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Override1.xml" ContentType="application/vnd.openxmlformats-officedocument.themeOverride+xml"/>
  <Override PartName="/xl/charts/chart8.xml" ContentType="application/vnd.openxmlformats-officedocument.drawingml.chart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autoCompressPictures="0" defaultThemeVersion="124226"/>
  <bookViews>
    <workbookView xWindow="0" yWindow="0" windowWidth="25440" windowHeight="15525"/>
  </bookViews>
  <sheets>
    <sheet name="Pivot" sheetId="7" r:id="rId1"/>
    <sheet name="noStress" sheetId="1" r:id="rId2"/>
    <sheet name="15min" sheetId="2" r:id="rId3"/>
    <sheet name="30min" sheetId="3" r:id="rId4"/>
    <sheet name="45min" sheetId="4" r:id="rId5"/>
    <sheet name="60min" sheetId="5" r:id="rId6"/>
    <sheet name="90min" sheetId="6" r:id="rId7"/>
    <sheet name="Pcl9vsSic1" sheetId="8" r:id="rId8"/>
    <sheet name="Tabelle2" sheetId="9" r:id="rId9"/>
  </sheets>
  <definedNames>
    <definedName name="_20140327_Sic1_0min" localSheetId="2">'15min'!$A$1:$K$184</definedName>
    <definedName name="_20140327_Sic1_0min" localSheetId="3">'30min'!$A$1:$K$167</definedName>
    <definedName name="_20140327_Sic1_0min" localSheetId="4">'45min'!$A$1:$K$185</definedName>
    <definedName name="_20140327_Sic1_0min" localSheetId="5">'60min'!$A$1:$K$205</definedName>
    <definedName name="_20140327_Sic1_0min" localSheetId="6">'90min'!$A$1:$K$136</definedName>
    <definedName name="_20140327_Sic1_0min" localSheetId="1">noStress!$A$1:$K$162</definedName>
    <definedName name="Export_A11_90min_Pcl9Q670_CY5." localSheetId="6">'90min'!$A$137:$K$428</definedName>
    <definedName name="Export_A8_45min_Pcl9Q670_CY5." localSheetId="4">'45min'!$A$186:$K$370</definedName>
    <definedName name="Export_A9_60min_Pcl9Q670_CY5." localSheetId="5">'60min'!$A$206:$K$463</definedName>
    <definedName name="Export_cells_Pcl9_CY5_A1." localSheetId="1">noStress!$A$1:$I$162</definedName>
    <definedName name="Export_cells_Pcl9_CY5_A1._1" localSheetId="1">noStress!$A$1:$I$164</definedName>
    <definedName name="Export_cells_Pcl9_CY5_A11." localSheetId="6">'90min'!$A$1:$I$136</definedName>
    <definedName name="Export_cells_Pcl9_CY5_A4." localSheetId="2">'15min'!$A$1:$I$184</definedName>
    <definedName name="Export_cells_Pcl9_CY5_A7." localSheetId="3">'30min'!$A$1:$I$167</definedName>
    <definedName name="Export_cells_Pcl9_CY5_A8." localSheetId="4">'45min'!$A$1:$I$185</definedName>
    <definedName name="Export_cells_Pcl9_CY5_A9." localSheetId="5">'60min'!$A$1:$I$205</definedName>
  </definedNames>
  <calcPr calcId="145621" concurrentCalc="0"/>
  <pivotCaches>
    <pivotCache cacheId="18" r:id="rId10"/>
    <pivotCache cacheId="19" r:id="rId11"/>
    <pivotCache cacheId="20" r:id="rId12"/>
    <pivotCache cacheId="21" r:id="rId13"/>
    <pivotCache cacheId="22" r:id="rId14"/>
    <pivotCache cacheId="23" r:id="rId1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5" l="1"/>
  <c r="V3" i="5"/>
  <c r="Y3" i="5"/>
  <c r="AA3" i="5"/>
  <c r="AB3" i="5"/>
  <c r="AC3" i="5"/>
  <c r="M4" i="5"/>
  <c r="V4" i="5"/>
  <c r="AE4" i="5"/>
  <c r="W4" i="5"/>
  <c r="X4" i="5"/>
  <c r="Y4" i="5"/>
  <c r="Z4" i="5"/>
  <c r="AA4" i="5"/>
  <c r="AB4" i="5"/>
  <c r="AC4" i="5"/>
  <c r="AD4" i="5"/>
  <c r="M5" i="5"/>
  <c r="V5" i="5"/>
  <c r="W5" i="5"/>
  <c r="X5" i="5"/>
  <c r="Y5" i="5"/>
  <c r="Z5" i="5"/>
  <c r="AA5" i="5"/>
  <c r="AB5" i="5"/>
  <c r="AC5" i="5"/>
  <c r="M6" i="5"/>
  <c r="V6" i="5"/>
  <c r="X6" i="5"/>
  <c r="Y6" i="5"/>
  <c r="AA6" i="5"/>
  <c r="AB6" i="5"/>
  <c r="AC6" i="5"/>
  <c r="M7" i="5"/>
  <c r="V7" i="5"/>
  <c r="Y7" i="5"/>
  <c r="AA7" i="5"/>
  <c r="AB7" i="5"/>
  <c r="AC7" i="5"/>
  <c r="M8" i="5"/>
  <c r="V8" i="5"/>
  <c r="AE8" i="5"/>
  <c r="W8" i="5"/>
  <c r="X8" i="5"/>
  <c r="Y8" i="5"/>
  <c r="Z8" i="5"/>
  <c r="AA8" i="5"/>
  <c r="AB8" i="5"/>
  <c r="AC8" i="5"/>
  <c r="AD8" i="5"/>
  <c r="M9" i="5"/>
  <c r="V9" i="5"/>
  <c r="W9" i="5"/>
  <c r="AD9" i="5"/>
  <c r="AE9" i="5"/>
  <c r="X9" i="5"/>
  <c r="Y9" i="5"/>
  <c r="Z9" i="5"/>
  <c r="AA9" i="5"/>
  <c r="AB9" i="5"/>
  <c r="AC9" i="5"/>
  <c r="M10" i="5"/>
  <c r="V10" i="5"/>
  <c r="X10" i="5"/>
  <c r="Y10" i="5"/>
  <c r="AA10" i="5"/>
  <c r="AB10" i="5"/>
  <c r="AC10" i="5"/>
  <c r="M11" i="5"/>
  <c r="V11" i="5"/>
  <c r="Y11" i="5"/>
  <c r="AA11" i="5"/>
  <c r="AB11" i="5"/>
  <c r="AC11" i="5"/>
  <c r="M12" i="5"/>
  <c r="X12" i="5"/>
  <c r="AD12" i="5"/>
  <c r="V12" i="5"/>
  <c r="W12" i="5"/>
  <c r="Y12" i="5"/>
  <c r="Z12" i="5"/>
  <c r="AA12" i="5"/>
  <c r="AB12" i="5"/>
  <c r="AC12" i="5"/>
  <c r="M13" i="5"/>
  <c r="V13" i="5"/>
  <c r="W13" i="5"/>
  <c r="AD13" i="5"/>
  <c r="AE13" i="5"/>
  <c r="X13" i="5"/>
  <c r="Y13" i="5"/>
  <c r="Z13" i="5"/>
  <c r="AA13" i="5"/>
  <c r="AB13" i="5"/>
  <c r="AC13" i="5"/>
  <c r="M14" i="5"/>
  <c r="V14" i="5"/>
  <c r="X14" i="5"/>
  <c r="Y14" i="5"/>
  <c r="AA14" i="5"/>
  <c r="AB14" i="5"/>
  <c r="AC14" i="5"/>
  <c r="M15" i="5"/>
  <c r="V15" i="5"/>
  <c r="Y15" i="5"/>
  <c r="AA15" i="5"/>
  <c r="AB15" i="5"/>
  <c r="AC15" i="5"/>
  <c r="M16" i="5"/>
  <c r="X16" i="5"/>
  <c r="AD16" i="5"/>
  <c r="V16" i="5"/>
  <c r="W16" i="5"/>
  <c r="Y16" i="5"/>
  <c r="Z16" i="5"/>
  <c r="AA16" i="5"/>
  <c r="AB16" i="5"/>
  <c r="AC16" i="5"/>
  <c r="M17" i="5"/>
  <c r="V17" i="5"/>
  <c r="W17" i="5"/>
  <c r="AD17" i="5"/>
  <c r="AE17" i="5"/>
  <c r="X17" i="5"/>
  <c r="Y17" i="5"/>
  <c r="Z17" i="5"/>
  <c r="AA17" i="5"/>
  <c r="AB17" i="5"/>
  <c r="AC17" i="5"/>
  <c r="M18" i="5"/>
  <c r="V18" i="5"/>
  <c r="X18" i="5"/>
  <c r="Y18" i="5"/>
  <c r="AA18" i="5"/>
  <c r="AB18" i="5"/>
  <c r="AC18" i="5"/>
  <c r="M19" i="5"/>
  <c r="V19" i="5"/>
  <c r="Y19" i="5"/>
  <c r="AA19" i="5"/>
  <c r="AB19" i="5"/>
  <c r="AC19" i="5"/>
  <c r="M20" i="5"/>
  <c r="X20" i="5"/>
  <c r="AD20" i="5"/>
  <c r="V20" i="5"/>
  <c r="W20" i="5"/>
  <c r="Y20" i="5"/>
  <c r="Z20" i="5"/>
  <c r="AA20" i="5"/>
  <c r="AB20" i="5"/>
  <c r="AC20" i="5"/>
  <c r="M21" i="5"/>
  <c r="V21" i="5"/>
  <c r="W21" i="5"/>
  <c r="AD21" i="5"/>
  <c r="AE21" i="5"/>
  <c r="X21" i="5"/>
  <c r="Y21" i="5"/>
  <c r="Z21" i="5"/>
  <c r="AA21" i="5"/>
  <c r="AB21" i="5"/>
  <c r="AC21" i="5"/>
  <c r="M22" i="5"/>
  <c r="V22" i="5"/>
  <c r="X22" i="5"/>
  <c r="Y22" i="5"/>
  <c r="AA22" i="5"/>
  <c r="AB22" i="5"/>
  <c r="AC22" i="5"/>
  <c r="M23" i="5"/>
  <c r="V23" i="5"/>
  <c r="Y23" i="5"/>
  <c r="AA23" i="5"/>
  <c r="AB23" i="5"/>
  <c r="AC23" i="5"/>
  <c r="M24" i="5"/>
  <c r="X24" i="5"/>
  <c r="AD24" i="5"/>
  <c r="V24" i="5"/>
  <c r="W24" i="5"/>
  <c r="Y24" i="5"/>
  <c r="Z24" i="5"/>
  <c r="AA24" i="5"/>
  <c r="AB24" i="5"/>
  <c r="AC24" i="5"/>
  <c r="M25" i="5"/>
  <c r="V25" i="5"/>
  <c r="W25" i="5"/>
  <c r="AD25" i="5"/>
  <c r="AE25" i="5"/>
  <c r="X25" i="5"/>
  <c r="Y25" i="5"/>
  <c r="Z25" i="5"/>
  <c r="AA25" i="5"/>
  <c r="AB25" i="5"/>
  <c r="AC25" i="5"/>
  <c r="M26" i="5"/>
  <c r="V26" i="5"/>
  <c r="X26" i="5"/>
  <c r="Y26" i="5"/>
  <c r="AA26" i="5"/>
  <c r="AB26" i="5"/>
  <c r="AC26" i="5"/>
  <c r="M27" i="5"/>
  <c r="V27" i="5"/>
  <c r="Y27" i="5"/>
  <c r="AA27" i="5"/>
  <c r="AB27" i="5"/>
  <c r="AC27" i="5"/>
  <c r="M28" i="5"/>
  <c r="X28" i="5"/>
  <c r="AD28" i="5"/>
  <c r="V28" i="5"/>
  <c r="W28" i="5"/>
  <c r="Y28" i="5"/>
  <c r="Z28" i="5"/>
  <c r="AA28" i="5"/>
  <c r="AB28" i="5"/>
  <c r="AC28" i="5"/>
  <c r="M29" i="5"/>
  <c r="V29" i="5"/>
  <c r="W29" i="5"/>
  <c r="AD29" i="5"/>
  <c r="AE29" i="5"/>
  <c r="X29" i="5"/>
  <c r="Y29" i="5"/>
  <c r="Z29" i="5"/>
  <c r="AA29" i="5"/>
  <c r="AB29" i="5"/>
  <c r="AC29" i="5"/>
  <c r="M30" i="5"/>
  <c r="V30" i="5"/>
  <c r="X30" i="5"/>
  <c r="Y30" i="5"/>
  <c r="AA30" i="5"/>
  <c r="AB30" i="5"/>
  <c r="AC30" i="5"/>
  <c r="M31" i="5"/>
  <c r="V31" i="5"/>
  <c r="Y31" i="5"/>
  <c r="AA31" i="5"/>
  <c r="AB31" i="5"/>
  <c r="AC31" i="5"/>
  <c r="M32" i="5"/>
  <c r="X32" i="5"/>
  <c r="AD32" i="5"/>
  <c r="V32" i="5"/>
  <c r="W32" i="5"/>
  <c r="Y32" i="5"/>
  <c r="Z32" i="5"/>
  <c r="AA32" i="5"/>
  <c r="AB32" i="5"/>
  <c r="AC32" i="5"/>
  <c r="M33" i="5"/>
  <c r="V33" i="5"/>
  <c r="W33" i="5"/>
  <c r="AD33" i="5"/>
  <c r="AE33" i="5"/>
  <c r="X33" i="5"/>
  <c r="Y33" i="5"/>
  <c r="Z33" i="5"/>
  <c r="AA33" i="5"/>
  <c r="AB33" i="5"/>
  <c r="AC33" i="5"/>
  <c r="M34" i="5"/>
  <c r="V34" i="5"/>
  <c r="X34" i="5"/>
  <c r="Y34" i="5"/>
  <c r="AA34" i="5"/>
  <c r="AB34" i="5"/>
  <c r="AC34" i="5"/>
  <c r="M35" i="5"/>
  <c r="V35" i="5"/>
  <c r="Y35" i="5"/>
  <c r="AA35" i="5"/>
  <c r="AB35" i="5"/>
  <c r="AC35" i="5"/>
  <c r="M36" i="5"/>
  <c r="X36" i="5"/>
  <c r="AD36" i="5"/>
  <c r="V36" i="5"/>
  <c r="W36" i="5"/>
  <c r="Y36" i="5"/>
  <c r="Z36" i="5"/>
  <c r="AA36" i="5"/>
  <c r="AB36" i="5"/>
  <c r="AC36" i="5"/>
  <c r="M37" i="5"/>
  <c r="V37" i="5"/>
  <c r="W37" i="5"/>
  <c r="AD37" i="5"/>
  <c r="AE37" i="5"/>
  <c r="X37" i="5"/>
  <c r="Y37" i="5"/>
  <c r="Z37" i="5"/>
  <c r="AA37" i="5"/>
  <c r="AB37" i="5"/>
  <c r="AC37" i="5"/>
  <c r="M38" i="5"/>
  <c r="V38" i="5"/>
  <c r="X38" i="5"/>
  <c r="Y38" i="5"/>
  <c r="AA38" i="5"/>
  <c r="AB38" i="5"/>
  <c r="AC38" i="5"/>
  <c r="M39" i="5"/>
  <c r="AA39" i="5"/>
  <c r="AB39" i="5"/>
  <c r="AC39" i="5"/>
  <c r="M40" i="5"/>
  <c r="X40" i="5"/>
  <c r="V40" i="5"/>
  <c r="W40" i="5"/>
  <c r="Y40" i="5"/>
  <c r="Z40" i="5"/>
  <c r="AA40" i="5"/>
  <c r="AB40" i="5"/>
  <c r="AC40" i="5"/>
  <c r="AD40" i="5"/>
  <c r="M41" i="5"/>
  <c r="V41" i="5"/>
  <c r="W41" i="5"/>
  <c r="X41" i="5"/>
  <c r="Y41" i="5"/>
  <c r="Z41" i="5"/>
  <c r="AA41" i="5"/>
  <c r="AB41" i="5"/>
  <c r="AC41" i="5"/>
  <c r="M42" i="5"/>
  <c r="V42" i="5"/>
  <c r="X42" i="5"/>
  <c r="Y42" i="5"/>
  <c r="AA42" i="5"/>
  <c r="AB42" i="5"/>
  <c r="AC42" i="5"/>
  <c r="M43" i="5"/>
  <c r="V43" i="5"/>
  <c r="W43" i="5"/>
  <c r="X43" i="5"/>
  <c r="Y43" i="5"/>
  <c r="Z43" i="5"/>
  <c r="AA43" i="5"/>
  <c r="AB43" i="5"/>
  <c r="AC43" i="5"/>
  <c r="M44" i="5"/>
  <c r="X44" i="5"/>
  <c r="V44" i="5"/>
  <c r="W44" i="5"/>
  <c r="Y44" i="5"/>
  <c r="Z44" i="5"/>
  <c r="AA44" i="5"/>
  <c r="AB44" i="5"/>
  <c r="AC44" i="5"/>
  <c r="M45" i="5"/>
  <c r="Y45" i="5"/>
  <c r="AA45" i="5"/>
  <c r="AB45" i="5"/>
  <c r="AC45" i="5"/>
  <c r="M46" i="5"/>
  <c r="V46" i="5"/>
  <c r="X46" i="5"/>
  <c r="Y46" i="5"/>
  <c r="AA46" i="5"/>
  <c r="AB46" i="5"/>
  <c r="AC46" i="5"/>
  <c r="M47" i="5"/>
  <c r="V47" i="5"/>
  <c r="W47" i="5"/>
  <c r="X47" i="5"/>
  <c r="Y47" i="5"/>
  <c r="Z47" i="5"/>
  <c r="AA47" i="5"/>
  <c r="AB47" i="5"/>
  <c r="AC47" i="5"/>
  <c r="M48" i="5"/>
  <c r="X48" i="5"/>
  <c r="V48" i="5"/>
  <c r="W48" i="5"/>
  <c r="Y48" i="5"/>
  <c r="Z48" i="5"/>
  <c r="AA48" i="5"/>
  <c r="AB48" i="5"/>
  <c r="AC48" i="5"/>
  <c r="M49" i="5"/>
  <c r="Y49" i="5"/>
  <c r="AA49" i="5"/>
  <c r="AB49" i="5"/>
  <c r="AC49" i="5"/>
  <c r="M50" i="5"/>
  <c r="V50" i="5"/>
  <c r="X50" i="5"/>
  <c r="Y50" i="5"/>
  <c r="AA50" i="5"/>
  <c r="AB50" i="5"/>
  <c r="AC50" i="5"/>
  <c r="M51" i="5"/>
  <c r="V51" i="5"/>
  <c r="W51" i="5"/>
  <c r="X51" i="5"/>
  <c r="Y51" i="5"/>
  <c r="Z51" i="5"/>
  <c r="AA51" i="5"/>
  <c r="AB51" i="5"/>
  <c r="AC51" i="5"/>
  <c r="M52" i="5"/>
  <c r="X52" i="5"/>
  <c r="V52" i="5"/>
  <c r="W52" i="5"/>
  <c r="Y52" i="5"/>
  <c r="Z52" i="5"/>
  <c r="AA52" i="5"/>
  <c r="AB52" i="5"/>
  <c r="AC52" i="5"/>
  <c r="M53" i="5"/>
  <c r="V53" i="5"/>
  <c r="Y53" i="5"/>
  <c r="Z53" i="5"/>
  <c r="AA53" i="5"/>
  <c r="AB53" i="5"/>
  <c r="AC53" i="5"/>
  <c r="M54" i="5"/>
  <c r="X54" i="5"/>
  <c r="Y54" i="5"/>
  <c r="AA54" i="5"/>
  <c r="AB54" i="5"/>
  <c r="M55" i="5"/>
  <c r="V55" i="5"/>
  <c r="W55" i="5"/>
  <c r="X55" i="5"/>
  <c r="Y55" i="5"/>
  <c r="Z55" i="5"/>
  <c r="AA55" i="5"/>
  <c r="AB55" i="5"/>
  <c r="AC55" i="5"/>
  <c r="M56" i="5"/>
  <c r="X56" i="5"/>
  <c r="V56" i="5"/>
  <c r="W56" i="5"/>
  <c r="Y56" i="5"/>
  <c r="Z56" i="5"/>
  <c r="AA56" i="5"/>
  <c r="AB56" i="5"/>
  <c r="AC56" i="5"/>
  <c r="M57" i="5"/>
  <c r="W57" i="5"/>
  <c r="Y57" i="5"/>
  <c r="Z57" i="5"/>
  <c r="AA57" i="5"/>
  <c r="AB57" i="5"/>
  <c r="AC57" i="5"/>
  <c r="M58" i="5"/>
  <c r="W58" i="5"/>
  <c r="Y58" i="5"/>
  <c r="AA58" i="5"/>
  <c r="AB58" i="5"/>
  <c r="M59" i="5"/>
  <c r="V59" i="5"/>
  <c r="W59" i="5"/>
  <c r="X59" i="5"/>
  <c r="Y59" i="5"/>
  <c r="Z59" i="5"/>
  <c r="AA59" i="5"/>
  <c r="AB59" i="5"/>
  <c r="AC59" i="5"/>
  <c r="M60" i="5"/>
  <c r="X60" i="5"/>
  <c r="Y60" i="5"/>
  <c r="Z60" i="5"/>
  <c r="AA60" i="5"/>
  <c r="AB60" i="5"/>
  <c r="AC60" i="5"/>
  <c r="M61" i="5"/>
  <c r="W61" i="5"/>
  <c r="Y61" i="5"/>
  <c r="Z61" i="5"/>
  <c r="AA61" i="5"/>
  <c r="AB61" i="5"/>
  <c r="AC61" i="5"/>
  <c r="M62" i="5"/>
  <c r="W62" i="5"/>
  <c r="Y62" i="5"/>
  <c r="AA62" i="5"/>
  <c r="AB62" i="5"/>
  <c r="M63" i="5"/>
  <c r="V63" i="5"/>
  <c r="W63" i="5"/>
  <c r="X63" i="5"/>
  <c r="Y63" i="5"/>
  <c r="Z63" i="5"/>
  <c r="AA63" i="5"/>
  <c r="AB63" i="5"/>
  <c r="AC63" i="5"/>
  <c r="M64" i="5"/>
  <c r="X64" i="5"/>
  <c r="Y64" i="5"/>
  <c r="Z64" i="5"/>
  <c r="AA64" i="5"/>
  <c r="AB64" i="5"/>
  <c r="AC64" i="5"/>
  <c r="M65" i="5"/>
  <c r="W65" i="5"/>
  <c r="Y65" i="5"/>
  <c r="Z65" i="5"/>
  <c r="AA65" i="5"/>
  <c r="AB65" i="5"/>
  <c r="AC65" i="5"/>
  <c r="M66" i="5"/>
  <c r="W66" i="5"/>
  <c r="Y66" i="5"/>
  <c r="AA66" i="5"/>
  <c r="AB66" i="5"/>
  <c r="M67" i="5"/>
  <c r="V67" i="5"/>
  <c r="W67" i="5"/>
  <c r="X67" i="5"/>
  <c r="Y67" i="5"/>
  <c r="Z67" i="5"/>
  <c r="AA67" i="5"/>
  <c r="AB67" i="5"/>
  <c r="AC67" i="5"/>
  <c r="M68" i="5"/>
  <c r="X68" i="5"/>
  <c r="Y68" i="5"/>
  <c r="Z68" i="5"/>
  <c r="AA68" i="5"/>
  <c r="AB68" i="5"/>
  <c r="AC68" i="5"/>
  <c r="M69" i="5"/>
  <c r="W69" i="5"/>
  <c r="Y69" i="5"/>
  <c r="Z69" i="5"/>
  <c r="AA69" i="5"/>
  <c r="AB69" i="5"/>
  <c r="AC69" i="5"/>
  <c r="M70" i="5"/>
  <c r="W70" i="5"/>
  <c r="Y70" i="5"/>
  <c r="AA70" i="5"/>
  <c r="AB70" i="5"/>
  <c r="M71" i="5"/>
  <c r="Y71" i="5"/>
  <c r="AA71" i="5"/>
  <c r="AB71" i="5"/>
  <c r="AC71" i="5"/>
  <c r="M72" i="5"/>
  <c r="V72" i="5"/>
  <c r="X72" i="5"/>
  <c r="Y72" i="5"/>
  <c r="AA72" i="5"/>
  <c r="AB72" i="5"/>
  <c r="AC72" i="5"/>
  <c r="M73" i="5"/>
  <c r="V73" i="5"/>
  <c r="W73" i="5"/>
  <c r="X73" i="5"/>
  <c r="Y73" i="5"/>
  <c r="AA73" i="5"/>
  <c r="AB73" i="5"/>
  <c r="AC73" i="5"/>
  <c r="M74" i="5"/>
  <c r="V74" i="5"/>
  <c r="W74" i="5"/>
  <c r="X74" i="5"/>
  <c r="Y74" i="5"/>
  <c r="Z74" i="5"/>
  <c r="AA74" i="5"/>
  <c r="AB74" i="5"/>
  <c r="AC74" i="5"/>
  <c r="M75" i="5"/>
  <c r="Y75" i="5"/>
  <c r="AA75" i="5"/>
  <c r="AB75" i="5"/>
  <c r="AC75" i="5"/>
  <c r="M76" i="5"/>
  <c r="V76" i="5"/>
  <c r="X76" i="5"/>
  <c r="Y76" i="5"/>
  <c r="AA76" i="5"/>
  <c r="AB76" i="5"/>
  <c r="AC76" i="5"/>
  <c r="M77" i="5"/>
  <c r="V77" i="5"/>
  <c r="W77" i="5"/>
  <c r="X77" i="5"/>
  <c r="Y77" i="5"/>
  <c r="AA77" i="5"/>
  <c r="AB77" i="5"/>
  <c r="AC77" i="5"/>
  <c r="M78" i="5"/>
  <c r="V78" i="5"/>
  <c r="W78" i="5"/>
  <c r="X78" i="5"/>
  <c r="Y78" i="5"/>
  <c r="Z78" i="5"/>
  <c r="AA78" i="5"/>
  <c r="AB78" i="5"/>
  <c r="AC78" i="5"/>
  <c r="M79" i="5"/>
  <c r="Y79" i="5"/>
  <c r="AA79" i="5"/>
  <c r="AB79" i="5"/>
  <c r="AC79" i="5"/>
  <c r="M80" i="5"/>
  <c r="V80" i="5"/>
  <c r="X80" i="5"/>
  <c r="Y80" i="5"/>
  <c r="AA80" i="5"/>
  <c r="AB80" i="5"/>
  <c r="AC80" i="5"/>
  <c r="M81" i="5"/>
  <c r="V81" i="5"/>
  <c r="W81" i="5"/>
  <c r="X81" i="5"/>
  <c r="Y81" i="5"/>
  <c r="AA81" i="5"/>
  <c r="AB81" i="5"/>
  <c r="AC81" i="5"/>
  <c r="M82" i="5"/>
  <c r="V82" i="5"/>
  <c r="W82" i="5"/>
  <c r="X82" i="5"/>
  <c r="Y82" i="5"/>
  <c r="Z82" i="5"/>
  <c r="AA82" i="5"/>
  <c r="AB82" i="5"/>
  <c r="AC82" i="5"/>
  <c r="M83" i="5"/>
  <c r="Y83" i="5"/>
  <c r="AA83" i="5"/>
  <c r="AB83" i="5"/>
  <c r="AC83" i="5"/>
  <c r="M84" i="5"/>
  <c r="V84" i="5"/>
  <c r="X84" i="5"/>
  <c r="Y84" i="5"/>
  <c r="AA84" i="5"/>
  <c r="AB84" i="5"/>
  <c r="AC84" i="5"/>
  <c r="M85" i="5"/>
  <c r="V85" i="5"/>
  <c r="W85" i="5"/>
  <c r="X85" i="5"/>
  <c r="Y85" i="5"/>
  <c r="AA85" i="5"/>
  <c r="AB85" i="5"/>
  <c r="AC85" i="5"/>
  <c r="M86" i="5"/>
  <c r="V86" i="5"/>
  <c r="W86" i="5"/>
  <c r="X86" i="5"/>
  <c r="Y86" i="5"/>
  <c r="Z86" i="5"/>
  <c r="AA86" i="5"/>
  <c r="AB86" i="5"/>
  <c r="AC86" i="5"/>
  <c r="M87" i="5"/>
  <c r="Y87" i="5"/>
  <c r="AA87" i="5"/>
  <c r="AB87" i="5"/>
  <c r="AC87" i="5"/>
  <c r="M88" i="5"/>
  <c r="V88" i="5"/>
  <c r="X88" i="5"/>
  <c r="Y88" i="5"/>
  <c r="AA88" i="5"/>
  <c r="AB88" i="5"/>
  <c r="AC88" i="5"/>
  <c r="M89" i="5"/>
  <c r="Y89" i="5"/>
  <c r="AA89" i="5"/>
  <c r="AB89" i="5"/>
  <c r="AC89" i="5"/>
  <c r="M90" i="5"/>
  <c r="V90" i="5"/>
  <c r="W90" i="5"/>
  <c r="X90" i="5"/>
  <c r="Y90" i="5"/>
  <c r="Z90" i="5"/>
  <c r="AA90" i="5"/>
  <c r="AB90" i="5"/>
  <c r="AC90" i="5"/>
  <c r="AD90" i="5"/>
  <c r="M91" i="5"/>
  <c r="V91" i="5"/>
  <c r="W91" i="5"/>
  <c r="X91" i="5"/>
  <c r="Y91" i="5"/>
  <c r="AA91" i="5"/>
  <c r="AB91" i="5"/>
  <c r="AC91" i="5"/>
  <c r="M92" i="5"/>
  <c r="V92" i="5"/>
  <c r="X92" i="5"/>
  <c r="Y92" i="5"/>
  <c r="AA92" i="5"/>
  <c r="AB92" i="5"/>
  <c r="AC92" i="5"/>
  <c r="M93" i="5"/>
  <c r="Y93" i="5"/>
  <c r="AA93" i="5"/>
  <c r="AB93" i="5"/>
  <c r="AC93" i="5"/>
  <c r="M94" i="5"/>
  <c r="V94" i="5"/>
  <c r="W94" i="5"/>
  <c r="X94" i="5"/>
  <c r="Y94" i="5"/>
  <c r="Z94" i="5"/>
  <c r="AA94" i="5"/>
  <c r="AB94" i="5"/>
  <c r="AC94" i="5"/>
  <c r="AD94" i="5"/>
  <c r="M95" i="5"/>
  <c r="V95" i="5"/>
  <c r="W95" i="5"/>
  <c r="X95" i="5"/>
  <c r="Y95" i="5"/>
  <c r="AA95" i="5"/>
  <c r="AB95" i="5"/>
  <c r="AC95" i="5"/>
  <c r="M96" i="5"/>
  <c r="V96" i="5"/>
  <c r="X96" i="5"/>
  <c r="Y96" i="5"/>
  <c r="AA96" i="5"/>
  <c r="AB96" i="5"/>
  <c r="AC96" i="5"/>
  <c r="M97" i="5"/>
  <c r="Y97" i="5"/>
  <c r="AA97" i="5"/>
  <c r="AB97" i="5"/>
  <c r="AC97" i="5"/>
  <c r="M98" i="5"/>
  <c r="V98" i="5"/>
  <c r="W98" i="5"/>
  <c r="X98" i="5"/>
  <c r="Y98" i="5"/>
  <c r="Z98" i="5"/>
  <c r="AA98" i="5"/>
  <c r="AB98" i="5"/>
  <c r="AC98" i="5"/>
  <c r="AD98" i="5"/>
  <c r="M99" i="5"/>
  <c r="V99" i="5"/>
  <c r="W99" i="5"/>
  <c r="X99" i="5"/>
  <c r="Y99" i="5"/>
  <c r="AA99" i="5"/>
  <c r="AB99" i="5"/>
  <c r="AC99" i="5"/>
  <c r="M100" i="5"/>
  <c r="V100" i="5"/>
  <c r="X100" i="5"/>
  <c r="Y100" i="5"/>
  <c r="AA100" i="5"/>
  <c r="AB100" i="5"/>
  <c r="AC100" i="5"/>
  <c r="M101" i="5"/>
  <c r="Y101" i="5"/>
  <c r="AA101" i="5"/>
  <c r="AB101" i="5"/>
  <c r="AC101" i="5"/>
  <c r="M102" i="5"/>
  <c r="V102" i="5"/>
  <c r="W102" i="5"/>
  <c r="X102" i="5"/>
  <c r="Y102" i="5"/>
  <c r="Z102" i="5"/>
  <c r="AA102" i="5"/>
  <c r="AB102" i="5"/>
  <c r="AC102" i="5"/>
  <c r="AD102" i="5"/>
  <c r="M103" i="5"/>
  <c r="V103" i="5"/>
  <c r="W103" i="5"/>
  <c r="X103" i="5"/>
  <c r="Y103" i="5"/>
  <c r="AA103" i="5"/>
  <c r="AB103" i="5"/>
  <c r="AC103" i="5"/>
  <c r="M104" i="5"/>
  <c r="X104" i="5"/>
  <c r="Y104" i="5"/>
  <c r="AA104" i="5"/>
  <c r="AB104" i="5"/>
  <c r="M105" i="5"/>
  <c r="V105" i="5"/>
  <c r="AA105" i="5"/>
  <c r="AB105" i="5"/>
  <c r="M106" i="5"/>
  <c r="V106" i="5"/>
  <c r="AE106" i="5"/>
  <c r="W106" i="5"/>
  <c r="X106" i="5"/>
  <c r="Y106" i="5"/>
  <c r="Z106" i="5"/>
  <c r="AA106" i="5"/>
  <c r="AB106" i="5"/>
  <c r="AC106" i="5"/>
  <c r="AD106" i="5"/>
  <c r="M107" i="5"/>
  <c r="V107" i="5"/>
  <c r="W107" i="5"/>
  <c r="X107" i="5"/>
  <c r="Y107" i="5"/>
  <c r="AA107" i="5"/>
  <c r="AB107" i="5"/>
  <c r="AC107" i="5"/>
  <c r="M108" i="5"/>
  <c r="X108" i="5"/>
  <c r="Y108" i="5"/>
  <c r="AA108" i="5"/>
  <c r="AB108" i="5"/>
  <c r="AC108" i="5"/>
  <c r="M109" i="5"/>
  <c r="V109" i="5"/>
  <c r="AA109" i="5"/>
  <c r="AB109" i="5"/>
  <c r="M110" i="5"/>
  <c r="V110" i="5"/>
  <c r="AE110" i="5"/>
  <c r="W110" i="5"/>
  <c r="X110" i="5"/>
  <c r="Y110" i="5"/>
  <c r="Z110" i="5"/>
  <c r="AA110" i="5"/>
  <c r="AB110" i="5"/>
  <c r="AC110" i="5"/>
  <c r="AD110" i="5"/>
  <c r="M111" i="5"/>
  <c r="V111" i="5"/>
  <c r="W111" i="5"/>
  <c r="X111" i="5"/>
  <c r="Y111" i="5"/>
  <c r="AA111" i="5"/>
  <c r="AB111" i="5"/>
  <c r="AC111" i="5"/>
  <c r="M112" i="5"/>
  <c r="Y112" i="5"/>
  <c r="X112" i="5"/>
  <c r="AA112" i="5"/>
  <c r="AB112" i="5"/>
  <c r="AC112" i="5"/>
  <c r="M113" i="5"/>
  <c r="V113" i="5"/>
  <c r="Y113" i="5"/>
  <c r="Z113" i="5"/>
  <c r="AA113" i="5"/>
  <c r="AB113" i="5"/>
  <c r="AC113" i="5"/>
  <c r="M114" i="5"/>
  <c r="V114" i="5"/>
  <c r="W114" i="5"/>
  <c r="AD114" i="5"/>
  <c r="AE114" i="5"/>
  <c r="X114" i="5"/>
  <c r="Y114" i="5"/>
  <c r="Z114" i="5"/>
  <c r="AA114" i="5"/>
  <c r="AB114" i="5"/>
  <c r="AC114" i="5"/>
  <c r="M115" i="5"/>
  <c r="V115" i="5"/>
  <c r="W115" i="5"/>
  <c r="X115" i="5"/>
  <c r="Y115" i="5"/>
  <c r="AA115" i="5"/>
  <c r="AB115" i="5"/>
  <c r="AC115" i="5"/>
  <c r="M116" i="5"/>
  <c r="X116" i="5"/>
  <c r="AA116" i="5"/>
  <c r="AB116" i="5"/>
  <c r="M117" i="5"/>
  <c r="V117" i="5"/>
  <c r="Y117" i="5"/>
  <c r="Z117" i="5"/>
  <c r="AA117" i="5"/>
  <c r="AB117" i="5"/>
  <c r="AC117" i="5"/>
  <c r="M118" i="5"/>
  <c r="V118" i="5"/>
  <c r="W118" i="5"/>
  <c r="X118" i="5"/>
  <c r="Y118" i="5"/>
  <c r="Z118" i="5"/>
  <c r="AA118" i="5"/>
  <c r="AD118" i="5"/>
  <c r="AE118" i="5"/>
  <c r="AB118" i="5"/>
  <c r="AC118" i="5"/>
  <c r="M119" i="5"/>
  <c r="V119" i="5"/>
  <c r="W119" i="5"/>
  <c r="X119" i="5"/>
  <c r="Y119" i="5"/>
  <c r="AA119" i="5"/>
  <c r="AB119" i="5"/>
  <c r="AC119" i="5"/>
  <c r="M120" i="5"/>
  <c r="X120" i="5"/>
  <c r="Y120" i="5"/>
  <c r="AA120" i="5"/>
  <c r="AB120" i="5"/>
  <c r="M121" i="5"/>
  <c r="V121" i="5"/>
  <c r="AA121" i="5"/>
  <c r="AB121" i="5"/>
  <c r="M122" i="5"/>
  <c r="V122" i="5"/>
  <c r="W122" i="5"/>
  <c r="X122" i="5"/>
  <c r="Y122" i="5"/>
  <c r="Z122" i="5"/>
  <c r="AA122" i="5"/>
  <c r="AB122" i="5"/>
  <c r="AC122" i="5"/>
  <c r="AD122" i="5"/>
  <c r="M123" i="5"/>
  <c r="V123" i="5"/>
  <c r="W123" i="5"/>
  <c r="X123" i="5"/>
  <c r="Y123" i="5"/>
  <c r="AA123" i="5"/>
  <c r="AB123" i="5"/>
  <c r="AC123" i="5"/>
  <c r="M124" i="5"/>
  <c r="X124" i="5"/>
  <c r="Y124" i="5"/>
  <c r="AA124" i="5"/>
  <c r="AB124" i="5"/>
  <c r="AC124" i="5"/>
  <c r="M125" i="5"/>
  <c r="Z125" i="5"/>
  <c r="AA125" i="5"/>
  <c r="AB125" i="5"/>
  <c r="M126" i="5"/>
  <c r="V126" i="5"/>
  <c r="W126" i="5"/>
  <c r="X126" i="5"/>
  <c r="Y126" i="5"/>
  <c r="Z126" i="5"/>
  <c r="AA126" i="5"/>
  <c r="AB126" i="5"/>
  <c r="AC126" i="5"/>
  <c r="M127" i="5"/>
  <c r="W127" i="5"/>
  <c r="AA127" i="5"/>
  <c r="AB127" i="5"/>
  <c r="M128" i="5"/>
  <c r="V128" i="5"/>
  <c r="W128" i="5"/>
  <c r="X128" i="5"/>
  <c r="Y128" i="5"/>
  <c r="Z128" i="5"/>
  <c r="AA128" i="5"/>
  <c r="AB128" i="5"/>
  <c r="AC128" i="5"/>
  <c r="M129" i="5"/>
  <c r="Z129" i="5"/>
  <c r="V129" i="5"/>
  <c r="AA129" i="5"/>
  <c r="AB129" i="5"/>
  <c r="M130" i="5"/>
  <c r="V130" i="5"/>
  <c r="AA130" i="5"/>
  <c r="AB130" i="5"/>
  <c r="M131" i="5"/>
  <c r="W131" i="5"/>
  <c r="X131" i="5"/>
  <c r="AA131" i="5"/>
  <c r="AB131" i="5"/>
  <c r="AC131" i="5"/>
  <c r="M132" i="5"/>
  <c r="V132" i="5"/>
  <c r="W132" i="5"/>
  <c r="X132" i="5"/>
  <c r="Y132" i="5"/>
  <c r="Z132" i="5"/>
  <c r="AA132" i="5"/>
  <c r="AB132" i="5"/>
  <c r="AC132" i="5"/>
  <c r="M133" i="5"/>
  <c r="V133" i="5"/>
  <c r="AA133" i="5"/>
  <c r="AB133" i="5"/>
  <c r="M134" i="5"/>
  <c r="V134" i="5"/>
  <c r="X134" i="5"/>
  <c r="AA134" i="5"/>
  <c r="AB134" i="5"/>
  <c r="M135" i="5"/>
  <c r="W135" i="5"/>
  <c r="AA135" i="5"/>
  <c r="AB135" i="5"/>
  <c r="M136" i="5"/>
  <c r="V136" i="5"/>
  <c r="W136" i="5"/>
  <c r="AD136" i="5"/>
  <c r="AE136" i="5"/>
  <c r="X136" i="5"/>
  <c r="Y136" i="5"/>
  <c r="Z136" i="5"/>
  <c r="AA136" i="5"/>
  <c r="AB136" i="5"/>
  <c r="AC136" i="5"/>
  <c r="M137" i="5"/>
  <c r="X137" i="5"/>
  <c r="Y137" i="5"/>
  <c r="AA137" i="5"/>
  <c r="AB137" i="5"/>
  <c r="AC137" i="5"/>
  <c r="M138" i="5"/>
  <c r="X138" i="5"/>
  <c r="AA138" i="5"/>
  <c r="AB138" i="5"/>
  <c r="M139" i="5"/>
  <c r="X139" i="5"/>
  <c r="V139" i="5"/>
  <c r="W139" i="5"/>
  <c r="Y139" i="5"/>
  <c r="Z139" i="5"/>
  <c r="AA139" i="5"/>
  <c r="AB139" i="5"/>
  <c r="AC139" i="5"/>
  <c r="M140" i="5"/>
  <c r="V140" i="5"/>
  <c r="W140" i="5"/>
  <c r="X140" i="5"/>
  <c r="AD140" i="5"/>
  <c r="Y140" i="5"/>
  <c r="Z140" i="5"/>
  <c r="AA140" i="5"/>
  <c r="AB140" i="5"/>
  <c r="AC140" i="5"/>
  <c r="M141" i="5"/>
  <c r="X141" i="5"/>
  <c r="W141" i="5"/>
  <c r="AA141" i="5"/>
  <c r="AB141" i="5"/>
  <c r="AC141" i="5"/>
  <c r="M142" i="5"/>
  <c r="V142" i="5"/>
  <c r="X142" i="5"/>
  <c r="Z142" i="5"/>
  <c r="AA142" i="5"/>
  <c r="AB142" i="5"/>
  <c r="M143" i="5"/>
  <c r="V143" i="5"/>
  <c r="AA143" i="5"/>
  <c r="AB143" i="5"/>
  <c r="M144" i="5"/>
  <c r="V144" i="5"/>
  <c r="AE144" i="5"/>
  <c r="W144" i="5"/>
  <c r="X144" i="5"/>
  <c r="AD144" i="5"/>
  <c r="Y144" i="5"/>
  <c r="Z144" i="5"/>
  <c r="AA144" i="5"/>
  <c r="AB144" i="5"/>
  <c r="AC144" i="5"/>
  <c r="M145" i="5"/>
  <c r="W145" i="5"/>
  <c r="AA145" i="5"/>
  <c r="AB145" i="5"/>
  <c r="M146" i="5"/>
  <c r="W146" i="5"/>
  <c r="Z146" i="5"/>
  <c r="AA146" i="5"/>
  <c r="AB146" i="5"/>
  <c r="M147" i="5"/>
  <c r="X147" i="5"/>
  <c r="V147" i="5"/>
  <c r="AD147" i="5"/>
  <c r="W147" i="5"/>
  <c r="Y147" i="5"/>
  <c r="Z147" i="5"/>
  <c r="AA147" i="5"/>
  <c r="AB147" i="5"/>
  <c r="AC147" i="5"/>
  <c r="M148" i="5"/>
  <c r="V148" i="5"/>
  <c r="AE148" i="5"/>
  <c r="W148" i="5"/>
  <c r="X148" i="5"/>
  <c r="Y148" i="5"/>
  <c r="Z148" i="5"/>
  <c r="AA148" i="5"/>
  <c r="AB148" i="5"/>
  <c r="AC148" i="5"/>
  <c r="AD148" i="5"/>
  <c r="M149" i="5"/>
  <c r="W149" i="5"/>
  <c r="X149" i="5"/>
  <c r="AA149" i="5"/>
  <c r="AB149" i="5"/>
  <c r="AC149" i="5"/>
  <c r="M150" i="5"/>
  <c r="W150" i="5"/>
  <c r="X150" i="5"/>
  <c r="Z150" i="5"/>
  <c r="AA150" i="5"/>
  <c r="AB150" i="5"/>
  <c r="M151" i="5"/>
  <c r="X151" i="5"/>
  <c r="V151" i="5"/>
  <c r="Y151" i="5"/>
  <c r="Z151" i="5"/>
  <c r="AA151" i="5"/>
  <c r="AB151" i="5"/>
  <c r="AC151" i="5"/>
  <c r="M152" i="5"/>
  <c r="V152" i="5"/>
  <c r="AE152" i="5"/>
  <c r="W152" i="5"/>
  <c r="X152" i="5"/>
  <c r="AD152" i="5"/>
  <c r="Y152" i="5"/>
  <c r="Z152" i="5"/>
  <c r="AA152" i="5"/>
  <c r="AB152" i="5"/>
  <c r="AC152" i="5"/>
  <c r="M153" i="5"/>
  <c r="W153" i="5"/>
  <c r="AA153" i="5"/>
  <c r="AB153" i="5"/>
  <c r="M154" i="5"/>
  <c r="W154" i="5"/>
  <c r="Z154" i="5"/>
  <c r="AA154" i="5"/>
  <c r="AB154" i="5"/>
  <c r="M155" i="5"/>
  <c r="X155" i="5"/>
  <c r="V155" i="5"/>
  <c r="AD155" i="5"/>
  <c r="W155" i="5"/>
  <c r="Y155" i="5"/>
  <c r="Z155" i="5"/>
  <c r="AA155" i="5"/>
  <c r="AB155" i="5"/>
  <c r="AC155" i="5"/>
  <c r="M156" i="5"/>
  <c r="V156" i="5"/>
  <c r="AE156" i="5"/>
  <c r="W156" i="5"/>
  <c r="X156" i="5"/>
  <c r="Y156" i="5"/>
  <c r="Z156" i="5"/>
  <c r="AA156" i="5"/>
  <c r="AB156" i="5"/>
  <c r="AC156" i="5"/>
  <c r="AD156" i="5"/>
  <c r="M157" i="5"/>
  <c r="W157" i="5"/>
  <c r="X157" i="5"/>
  <c r="AA157" i="5"/>
  <c r="AB157" i="5"/>
  <c r="AC157" i="5"/>
  <c r="M158" i="5"/>
  <c r="W158" i="5"/>
  <c r="X158" i="5"/>
  <c r="Z158" i="5"/>
  <c r="AA158" i="5"/>
  <c r="AB158" i="5"/>
  <c r="M159" i="5"/>
  <c r="X159" i="5"/>
  <c r="V159" i="5"/>
  <c r="Y159" i="5"/>
  <c r="Z159" i="5"/>
  <c r="AA159" i="5"/>
  <c r="AB159" i="5"/>
  <c r="AC159" i="5"/>
  <c r="M160" i="5"/>
  <c r="V160" i="5"/>
  <c r="W160" i="5"/>
  <c r="X160" i="5"/>
  <c r="AD160" i="5"/>
  <c r="Y160" i="5"/>
  <c r="Z160" i="5"/>
  <c r="AA160" i="5"/>
  <c r="AB160" i="5"/>
  <c r="AC160" i="5"/>
  <c r="M161" i="5"/>
  <c r="W161" i="5"/>
  <c r="AA161" i="5"/>
  <c r="AB161" i="5"/>
  <c r="M162" i="5"/>
  <c r="W162" i="5"/>
  <c r="Z162" i="5"/>
  <c r="AA162" i="5"/>
  <c r="AB162" i="5"/>
  <c r="M163" i="5"/>
  <c r="X163" i="5"/>
  <c r="V163" i="5"/>
  <c r="AD163" i="5"/>
  <c r="W163" i="5"/>
  <c r="Y163" i="5"/>
  <c r="AE163" i="5"/>
  <c r="Z163" i="5"/>
  <c r="AA163" i="5"/>
  <c r="AB163" i="5"/>
  <c r="AC163" i="5"/>
  <c r="M164" i="5"/>
  <c r="V164" i="5"/>
  <c r="AE164" i="5"/>
  <c r="W164" i="5"/>
  <c r="X164" i="5"/>
  <c r="Y164" i="5"/>
  <c r="Z164" i="5"/>
  <c r="AA164" i="5"/>
  <c r="AB164" i="5"/>
  <c r="AC164" i="5"/>
  <c r="AD164" i="5"/>
  <c r="M165" i="5"/>
  <c r="W165" i="5"/>
  <c r="X165" i="5"/>
  <c r="AA165" i="5"/>
  <c r="AB165" i="5"/>
  <c r="AC165" i="5"/>
  <c r="M166" i="5"/>
  <c r="W166" i="5"/>
  <c r="X166" i="5"/>
  <c r="Z166" i="5"/>
  <c r="AA166" i="5"/>
  <c r="AB166" i="5"/>
  <c r="M167" i="5"/>
  <c r="X167" i="5"/>
  <c r="V167" i="5"/>
  <c r="Y167" i="5"/>
  <c r="Z167" i="5"/>
  <c r="AA167" i="5"/>
  <c r="AB167" i="5"/>
  <c r="AC167" i="5"/>
  <c r="M168" i="5"/>
  <c r="V168" i="5"/>
  <c r="W168" i="5"/>
  <c r="X168" i="5"/>
  <c r="AD168" i="5"/>
  <c r="Y168" i="5"/>
  <c r="Z168" i="5"/>
  <c r="AA168" i="5"/>
  <c r="AB168" i="5"/>
  <c r="AC168" i="5"/>
  <c r="M169" i="5"/>
  <c r="W169" i="5"/>
  <c r="AA169" i="5"/>
  <c r="AB169" i="5"/>
  <c r="M170" i="5"/>
  <c r="V170" i="5"/>
  <c r="W170" i="5"/>
  <c r="X170" i="5"/>
  <c r="AD170" i="5"/>
  <c r="Y170" i="5"/>
  <c r="Z170" i="5"/>
  <c r="AA170" i="5"/>
  <c r="AB170" i="5"/>
  <c r="AC170" i="5"/>
  <c r="M171" i="5"/>
  <c r="W171" i="5"/>
  <c r="Y171" i="5"/>
  <c r="AA171" i="5"/>
  <c r="AB171" i="5"/>
  <c r="AC171" i="5"/>
  <c r="M172" i="5"/>
  <c r="W172" i="5"/>
  <c r="AD172" i="5"/>
  <c r="V172" i="5"/>
  <c r="AE172" i="5"/>
  <c r="X172" i="5"/>
  <c r="Y172" i="5"/>
  <c r="Z172" i="5"/>
  <c r="AA172" i="5"/>
  <c r="AB172" i="5"/>
  <c r="AC172" i="5"/>
  <c r="M173" i="5"/>
  <c r="V173" i="5"/>
  <c r="W173" i="5"/>
  <c r="Y173" i="5"/>
  <c r="AA173" i="5"/>
  <c r="AB173" i="5"/>
  <c r="AC173" i="5"/>
  <c r="M174" i="5"/>
  <c r="V174" i="5"/>
  <c r="W174" i="5"/>
  <c r="X174" i="5"/>
  <c r="AD174" i="5"/>
  <c r="Y174" i="5"/>
  <c r="Z174" i="5"/>
  <c r="AA174" i="5"/>
  <c r="AB174" i="5"/>
  <c r="AC174" i="5"/>
  <c r="M175" i="5"/>
  <c r="W175" i="5"/>
  <c r="Y175" i="5"/>
  <c r="AA175" i="5"/>
  <c r="AB175" i="5"/>
  <c r="AC175" i="5"/>
  <c r="M176" i="5"/>
  <c r="W176" i="5"/>
  <c r="AD176" i="5"/>
  <c r="V176" i="5"/>
  <c r="AE176" i="5"/>
  <c r="X176" i="5"/>
  <c r="Y176" i="5"/>
  <c r="Z176" i="5"/>
  <c r="AA176" i="5"/>
  <c r="AB176" i="5"/>
  <c r="AC176" i="5"/>
  <c r="M177" i="5"/>
  <c r="V177" i="5"/>
  <c r="W177" i="5"/>
  <c r="Y177" i="5"/>
  <c r="AA177" i="5"/>
  <c r="AB177" i="5"/>
  <c r="AC177" i="5"/>
  <c r="M178" i="5"/>
  <c r="V178" i="5"/>
  <c r="W178" i="5"/>
  <c r="X178" i="5"/>
  <c r="AD178" i="5"/>
  <c r="Y178" i="5"/>
  <c r="Z178" i="5"/>
  <c r="AA178" i="5"/>
  <c r="AB178" i="5"/>
  <c r="AC178" i="5"/>
  <c r="M179" i="5"/>
  <c r="W179" i="5"/>
  <c r="Y179" i="5"/>
  <c r="AA179" i="5"/>
  <c r="AB179" i="5"/>
  <c r="AC179" i="5"/>
  <c r="M180" i="5"/>
  <c r="W180" i="5"/>
  <c r="AD180" i="5"/>
  <c r="V180" i="5"/>
  <c r="AE180" i="5"/>
  <c r="X180" i="5"/>
  <c r="Y180" i="5"/>
  <c r="Z180" i="5"/>
  <c r="AA180" i="5"/>
  <c r="AB180" i="5"/>
  <c r="AC180" i="5"/>
  <c r="M181" i="5"/>
  <c r="V181" i="5"/>
  <c r="W181" i="5"/>
  <c r="Y181" i="5"/>
  <c r="AA181" i="5"/>
  <c r="AB181" i="5"/>
  <c r="AC181" i="5"/>
  <c r="M182" i="5"/>
  <c r="V182" i="5"/>
  <c r="W182" i="5"/>
  <c r="X182" i="5"/>
  <c r="AD182" i="5"/>
  <c r="Y182" i="5"/>
  <c r="Z182" i="5"/>
  <c r="AA182" i="5"/>
  <c r="AB182" i="5"/>
  <c r="AC182" i="5"/>
  <c r="M183" i="5"/>
  <c r="Y183" i="5"/>
  <c r="AA183" i="5"/>
  <c r="AB183" i="5"/>
  <c r="AC183" i="5"/>
  <c r="M184" i="5"/>
  <c r="W184" i="5"/>
  <c r="V184" i="5"/>
  <c r="AD184" i="5"/>
  <c r="X184" i="5"/>
  <c r="Y184" i="5"/>
  <c r="Z184" i="5"/>
  <c r="AA184" i="5"/>
  <c r="AB184" i="5"/>
  <c r="AC184" i="5"/>
  <c r="M185" i="5"/>
  <c r="V185" i="5"/>
  <c r="W185" i="5"/>
  <c r="Y185" i="5"/>
  <c r="AA185" i="5"/>
  <c r="AB185" i="5"/>
  <c r="AC185" i="5"/>
  <c r="M186" i="5"/>
  <c r="V186" i="5"/>
  <c r="W186" i="5"/>
  <c r="X186" i="5"/>
  <c r="Y186" i="5"/>
  <c r="Z186" i="5"/>
  <c r="AA186" i="5"/>
  <c r="AB186" i="5"/>
  <c r="AC186" i="5"/>
  <c r="M187" i="5"/>
  <c r="Y187" i="5"/>
  <c r="AA187" i="5"/>
  <c r="AB187" i="5"/>
  <c r="AC187" i="5"/>
  <c r="M188" i="5"/>
  <c r="W188" i="5"/>
  <c r="V188" i="5"/>
  <c r="X188" i="5"/>
  <c r="Y188" i="5"/>
  <c r="Z188" i="5"/>
  <c r="AA188" i="5"/>
  <c r="AB188" i="5"/>
  <c r="AC188" i="5"/>
  <c r="M189" i="5"/>
  <c r="W189" i="5"/>
  <c r="Y189" i="5"/>
  <c r="AA189" i="5"/>
  <c r="AB189" i="5"/>
  <c r="M190" i="5"/>
  <c r="V190" i="5"/>
  <c r="W190" i="5"/>
  <c r="X190" i="5"/>
  <c r="AD190" i="5"/>
  <c r="Y190" i="5"/>
  <c r="Z190" i="5"/>
  <c r="AA190" i="5"/>
  <c r="AB190" i="5"/>
  <c r="AC190" i="5"/>
  <c r="M191" i="5"/>
  <c r="W191" i="5"/>
  <c r="Y191" i="5"/>
  <c r="AA191" i="5"/>
  <c r="AB191" i="5"/>
  <c r="AC191" i="5"/>
  <c r="M192" i="5"/>
  <c r="W192" i="5"/>
  <c r="V192" i="5"/>
  <c r="X192" i="5"/>
  <c r="AD192" i="5"/>
  <c r="Y192" i="5"/>
  <c r="Z192" i="5"/>
  <c r="AA192" i="5"/>
  <c r="AB192" i="5"/>
  <c r="AC192" i="5"/>
  <c r="M193" i="5"/>
  <c r="W193" i="5"/>
  <c r="Y193" i="5"/>
  <c r="AA193" i="5"/>
  <c r="AB193" i="5"/>
  <c r="AC193" i="5"/>
  <c r="M194" i="5"/>
  <c r="V194" i="5"/>
  <c r="W194" i="5"/>
  <c r="X194" i="5"/>
  <c r="AD194" i="5"/>
  <c r="Y194" i="5"/>
  <c r="Z194" i="5"/>
  <c r="AA194" i="5"/>
  <c r="AB194" i="5"/>
  <c r="AC194" i="5"/>
  <c r="M195" i="5"/>
  <c r="W195" i="5"/>
  <c r="AA195" i="5"/>
  <c r="AB195" i="5"/>
  <c r="M196" i="5"/>
  <c r="W196" i="5"/>
  <c r="V196" i="5"/>
  <c r="AD196" i="5"/>
  <c r="X196" i="5"/>
  <c r="Y196" i="5"/>
  <c r="Z196" i="5"/>
  <c r="AA196" i="5"/>
  <c r="AB196" i="5"/>
  <c r="AC196" i="5"/>
  <c r="M197" i="5"/>
  <c r="W197" i="5"/>
  <c r="AA197" i="5"/>
  <c r="AB197" i="5"/>
  <c r="M198" i="5"/>
  <c r="V198" i="5"/>
  <c r="W198" i="5"/>
  <c r="X198" i="5"/>
  <c r="Y198" i="5"/>
  <c r="Z198" i="5"/>
  <c r="AA198" i="5"/>
  <c r="AB198" i="5"/>
  <c r="AC198" i="5"/>
  <c r="AD198" i="5"/>
  <c r="M199" i="5"/>
  <c r="Y199" i="5"/>
  <c r="W199" i="5"/>
  <c r="AA199" i="5"/>
  <c r="AB199" i="5"/>
  <c r="AC199" i="5"/>
  <c r="M200" i="5"/>
  <c r="W200" i="5"/>
  <c r="V200" i="5"/>
  <c r="X200" i="5"/>
  <c r="Y200" i="5"/>
  <c r="Z200" i="5"/>
  <c r="AA200" i="5"/>
  <c r="AB200" i="5"/>
  <c r="AC200" i="5"/>
  <c r="AD200" i="5"/>
  <c r="M201" i="5"/>
  <c r="Y201" i="5"/>
  <c r="W201" i="5"/>
  <c r="AA201" i="5"/>
  <c r="AB201" i="5"/>
  <c r="AC201" i="5"/>
  <c r="M202" i="5"/>
  <c r="V202" i="5"/>
  <c r="W202" i="5"/>
  <c r="X202" i="5"/>
  <c r="Y202" i="5"/>
  <c r="Z202" i="5"/>
  <c r="AA202" i="5"/>
  <c r="AB202" i="5"/>
  <c r="AC202" i="5"/>
  <c r="AD202" i="5"/>
  <c r="M203" i="5"/>
  <c r="W203" i="5"/>
  <c r="Y203" i="5"/>
  <c r="AA203" i="5"/>
  <c r="AB203" i="5"/>
  <c r="M204" i="5"/>
  <c r="W204" i="5"/>
  <c r="V204" i="5"/>
  <c r="X204" i="5"/>
  <c r="Y204" i="5"/>
  <c r="Z204" i="5"/>
  <c r="AA204" i="5"/>
  <c r="AB204" i="5"/>
  <c r="AC204" i="5"/>
  <c r="M205" i="5"/>
  <c r="W205" i="5"/>
  <c r="Y205" i="5"/>
  <c r="AA205" i="5"/>
  <c r="AB205" i="5"/>
  <c r="M2" i="5"/>
  <c r="V2" i="5"/>
  <c r="W2" i="5"/>
  <c r="X2" i="5"/>
  <c r="AD2" i="5"/>
  <c r="Y2" i="5"/>
  <c r="Z2" i="5"/>
  <c r="AA2" i="5"/>
  <c r="AB2" i="5"/>
  <c r="AC2" i="5"/>
  <c r="AD132" i="5"/>
  <c r="AE132" i="5"/>
  <c r="AD128" i="5"/>
  <c r="AE128" i="5"/>
  <c r="AD86" i="5"/>
  <c r="AD82" i="5"/>
  <c r="AE82" i="5"/>
  <c r="AD78" i="5"/>
  <c r="AE78" i="5"/>
  <c r="AD74" i="5"/>
  <c r="AE74" i="5"/>
  <c r="AD56" i="5"/>
  <c r="AD52" i="5"/>
  <c r="AD48" i="5"/>
  <c r="AD44" i="5"/>
  <c r="AD43" i="5"/>
  <c r="AE43" i="5"/>
  <c r="AE44" i="5"/>
  <c r="AD47" i="5"/>
  <c r="AE47" i="5"/>
  <c r="AE48" i="5"/>
  <c r="AD51" i="5"/>
  <c r="AE51" i="5"/>
  <c r="AE52" i="5"/>
  <c r="AD55" i="5"/>
  <c r="AE55" i="5"/>
  <c r="AE56" i="5"/>
  <c r="AD59" i="5"/>
  <c r="AE59" i="5"/>
  <c r="AD63" i="5"/>
  <c r="AE63" i="5"/>
  <c r="AD67" i="5"/>
  <c r="AE67" i="5"/>
  <c r="AE86" i="5"/>
  <c r="M206" i="5"/>
  <c r="X206" i="5"/>
  <c r="Z206" i="5"/>
  <c r="AA206" i="5"/>
  <c r="AB206" i="5"/>
  <c r="M207" i="5"/>
  <c r="V207" i="5"/>
  <c r="W207" i="5"/>
  <c r="AD207" i="5"/>
  <c r="AE207" i="5"/>
  <c r="X207" i="5"/>
  <c r="Y207" i="5"/>
  <c r="Z207" i="5"/>
  <c r="AA207" i="5"/>
  <c r="AB207" i="5"/>
  <c r="AC207" i="5"/>
  <c r="M208" i="5"/>
  <c r="X208" i="5"/>
  <c r="W208" i="5"/>
  <c r="Y208" i="5"/>
  <c r="AA208" i="5"/>
  <c r="AB208" i="5"/>
  <c r="M209" i="5"/>
  <c r="W209" i="5"/>
  <c r="V209" i="5"/>
  <c r="Y209" i="5"/>
  <c r="Z209" i="5"/>
  <c r="AA209" i="5"/>
  <c r="AB209" i="5"/>
  <c r="AC209" i="5"/>
  <c r="M210" i="5"/>
  <c r="X210" i="5"/>
  <c r="W210" i="5"/>
  <c r="Z210" i="5"/>
  <c r="AA210" i="5"/>
  <c r="AB210" i="5"/>
  <c r="M211" i="5"/>
  <c r="V211" i="5"/>
  <c r="W211" i="5"/>
  <c r="AD211" i="5"/>
  <c r="AE211" i="5"/>
  <c r="X211" i="5"/>
  <c r="Y211" i="5"/>
  <c r="Z211" i="5"/>
  <c r="AA211" i="5"/>
  <c r="AB211" i="5"/>
  <c r="AC211" i="5"/>
  <c r="M212" i="5"/>
  <c r="W212" i="5"/>
  <c r="X212" i="5"/>
  <c r="Y212" i="5"/>
  <c r="AA212" i="5"/>
  <c r="AB212" i="5"/>
  <c r="AC212" i="5"/>
  <c r="M213" i="5"/>
  <c r="W213" i="5"/>
  <c r="V213" i="5"/>
  <c r="AD213" i="5"/>
  <c r="X213" i="5"/>
  <c r="Y213" i="5"/>
  <c r="Z213" i="5"/>
  <c r="AA213" i="5"/>
  <c r="AB213" i="5"/>
  <c r="AC213" i="5"/>
  <c r="M214" i="5"/>
  <c r="X214" i="5"/>
  <c r="Z214" i="5"/>
  <c r="AA214" i="5"/>
  <c r="AB214" i="5"/>
  <c r="M215" i="5"/>
  <c r="V215" i="5"/>
  <c r="W215" i="5"/>
  <c r="AD215" i="5"/>
  <c r="AE215" i="5"/>
  <c r="X215" i="5"/>
  <c r="Y215" i="5"/>
  <c r="Z215" i="5"/>
  <c r="AA215" i="5"/>
  <c r="AB215" i="5"/>
  <c r="AC215" i="5"/>
  <c r="M216" i="5"/>
  <c r="X216" i="5"/>
  <c r="W216" i="5"/>
  <c r="Y216" i="5"/>
  <c r="AA216" i="5"/>
  <c r="AB216" i="5"/>
  <c r="M217" i="5"/>
  <c r="W217" i="5"/>
  <c r="V217" i="5"/>
  <c r="Y217" i="5"/>
  <c r="Z217" i="5"/>
  <c r="AA217" i="5"/>
  <c r="AB217" i="5"/>
  <c r="AC217" i="5"/>
  <c r="M218" i="5"/>
  <c r="X218" i="5"/>
  <c r="W218" i="5"/>
  <c r="Z218" i="5"/>
  <c r="AA218" i="5"/>
  <c r="AB218" i="5"/>
  <c r="M219" i="5"/>
  <c r="V219" i="5"/>
  <c r="W219" i="5"/>
  <c r="AD219" i="5"/>
  <c r="AE219" i="5"/>
  <c r="X219" i="5"/>
  <c r="Y219" i="5"/>
  <c r="Z219" i="5"/>
  <c r="AA219" i="5"/>
  <c r="AB219" i="5"/>
  <c r="AC219" i="5"/>
  <c r="M220" i="5"/>
  <c r="W220" i="5"/>
  <c r="X220" i="5"/>
  <c r="Y220" i="5"/>
  <c r="AA220" i="5"/>
  <c r="AB220" i="5"/>
  <c r="AC220" i="5"/>
  <c r="M221" i="5"/>
  <c r="W221" i="5"/>
  <c r="V221" i="5"/>
  <c r="AD221" i="5"/>
  <c r="X221" i="5"/>
  <c r="Y221" i="5"/>
  <c r="Z221" i="5"/>
  <c r="AA221" i="5"/>
  <c r="AB221" i="5"/>
  <c r="AC221" i="5"/>
  <c r="M222" i="5"/>
  <c r="X222" i="5"/>
  <c r="Z222" i="5"/>
  <c r="AA222" i="5"/>
  <c r="AB222" i="5"/>
  <c r="M223" i="5"/>
  <c r="V223" i="5"/>
  <c r="W223" i="5"/>
  <c r="AD223" i="5"/>
  <c r="AE223" i="5"/>
  <c r="X223" i="5"/>
  <c r="Y223" i="5"/>
  <c r="Z223" i="5"/>
  <c r="AA223" i="5"/>
  <c r="AB223" i="5"/>
  <c r="AC223" i="5"/>
  <c r="M224" i="5"/>
  <c r="X224" i="5"/>
  <c r="W224" i="5"/>
  <c r="Y224" i="5"/>
  <c r="AA224" i="5"/>
  <c r="AB224" i="5"/>
  <c r="M225" i="5"/>
  <c r="W225" i="5"/>
  <c r="V225" i="5"/>
  <c r="Y225" i="5"/>
  <c r="Z225" i="5"/>
  <c r="AA225" i="5"/>
  <c r="AB225" i="5"/>
  <c r="AC225" i="5"/>
  <c r="M226" i="5"/>
  <c r="X226" i="5"/>
  <c r="W226" i="5"/>
  <c r="Z226" i="5"/>
  <c r="AA226" i="5"/>
  <c r="AB226" i="5"/>
  <c r="M227" i="5"/>
  <c r="V227" i="5"/>
  <c r="W227" i="5"/>
  <c r="AD227" i="5"/>
  <c r="AE227" i="5"/>
  <c r="X227" i="5"/>
  <c r="Y227" i="5"/>
  <c r="Z227" i="5"/>
  <c r="AA227" i="5"/>
  <c r="AB227" i="5"/>
  <c r="AC227" i="5"/>
  <c r="M228" i="5"/>
  <c r="W228" i="5"/>
  <c r="X228" i="5"/>
  <c r="Y228" i="5"/>
  <c r="AA228" i="5"/>
  <c r="AB228" i="5"/>
  <c r="AC228" i="5"/>
  <c r="M229" i="5"/>
  <c r="W229" i="5"/>
  <c r="V229" i="5"/>
  <c r="AD229" i="5"/>
  <c r="X229" i="5"/>
  <c r="Y229" i="5"/>
  <c r="Z229" i="5"/>
  <c r="AA229" i="5"/>
  <c r="AB229" i="5"/>
  <c r="AC229" i="5"/>
  <c r="M230" i="5"/>
  <c r="X230" i="5"/>
  <c r="Z230" i="5"/>
  <c r="AA230" i="5"/>
  <c r="AB230" i="5"/>
  <c r="M231" i="5"/>
  <c r="V231" i="5"/>
  <c r="W231" i="5"/>
  <c r="AD231" i="5"/>
  <c r="AE231" i="5"/>
  <c r="X231" i="5"/>
  <c r="Y231" i="5"/>
  <c r="Z231" i="5"/>
  <c r="AA231" i="5"/>
  <c r="AB231" i="5"/>
  <c r="AC231" i="5"/>
  <c r="M232" i="5"/>
  <c r="X232" i="5"/>
  <c r="W232" i="5"/>
  <c r="Y232" i="5"/>
  <c r="AA232" i="5"/>
  <c r="AB232" i="5"/>
  <c r="M233" i="5"/>
  <c r="W233" i="5"/>
  <c r="V233" i="5"/>
  <c r="Y233" i="5"/>
  <c r="Z233" i="5"/>
  <c r="AA233" i="5"/>
  <c r="AB233" i="5"/>
  <c r="AC233" i="5"/>
  <c r="M234" i="5"/>
  <c r="X234" i="5"/>
  <c r="W234" i="5"/>
  <c r="Z234" i="5"/>
  <c r="AA234" i="5"/>
  <c r="AB234" i="5"/>
  <c r="M235" i="5"/>
  <c r="V235" i="5"/>
  <c r="W235" i="5"/>
  <c r="AD235" i="5"/>
  <c r="AE235" i="5"/>
  <c r="X235" i="5"/>
  <c r="Y235" i="5"/>
  <c r="Z235" i="5"/>
  <c r="AA235" i="5"/>
  <c r="AB235" i="5"/>
  <c r="AC235" i="5"/>
  <c r="M236" i="5"/>
  <c r="W236" i="5"/>
  <c r="X236" i="5"/>
  <c r="Y236" i="5"/>
  <c r="AA236" i="5"/>
  <c r="AB236" i="5"/>
  <c r="AC236" i="5"/>
  <c r="M237" i="5"/>
  <c r="W237" i="5"/>
  <c r="V237" i="5"/>
  <c r="AD237" i="5"/>
  <c r="X237" i="5"/>
  <c r="Y237" i="5"/>
  <c r="Z237" i="5"/>
  <c r="AA237" i="5"/>
  <c r="AB237" i="5"/>
  <c r="AC237" i="5"/>
  <c r="M238" i="5"/>
  <c r="X238" i="5"/>
  <c r="Z238" i="5"/>
  <c r="AA238" i="5"/>
  <c r="AB238" i="5"/>
  <c r="M239" i="5"/>
  <c r="X239" i="5"/>
  <c r="W239" i="5"/>
  <c r="Y239" i="5"/>
  <c r="AA239" i="5"/>
  <c r="AB239" i="5"/>
  <c r="AC239" i="5"/>
  <c r="M240" i="5"/>
  <c r="W240" i="5"/>
  <c r="AD240" i="5"/>
  <c r="V240" i="5"/>
  <c r="AE240" i="5"/>
  <c r="X240" i="5"/>
  <c r="Y240" i="5"/>
  <c r="Z240" i="5"/>
  <c r="AA240" i="5"/>
  <c r="AB240" i="5"/>
  <c r="AC240" i="5"/>
  <c r="M241" i="5"/>
  <c r="V241" i="5"/>
  <c r="Y241" i="5"/>
  <c r="AA241" i="5"/>
  <c r="AB241" i="5"/>
  <c r="AC241" i="5"/>
  <c r="M242" i="5"/>
  <c r="V242" i="5"/>
  <c r="AE242" i="5"/>
  <c r="W242" i="5"/>
  <c r="X242" i="5"/>
  <c r="Y242" i="5"/>
  <c r="Z242" i="5"/>
  <c r="AA242" i="5"/>
  <c r="AB242" i="5"/>
  <c r="AC242" i="5"/>
  <c r="AD242" i="5"/>
  <c r="M243" i="5"/>
  <c r="X243" i="5"/>
  <c r="W243" i="5"/>
  <c r="Y243" i="5"/>
  <c r="AA243" i="5"/>
  <c r="AB243" i="5"/>
  <c r="AC243" i="5"/>
  <c r="M244" i="5"/>
  <c r="W244" i="5"/>
  <c r="AD244" i="5"/>
  <c r="V244" i="5"/>
  <c r="AE244" i="5"/>
  <c r="X244" i="5"/>
  <c r="Y244" i="5"/>
  <c r="Z244" i="5"/>
  <c r="AA244" i="5"/>
  <c r="AB244" i="5"/>
  <c r="AC244" i="5"/>
  <c r="M245" i="5"/>
  <c r="V245" i="5"/>
  <c r="Y245" i="5"/>
  <c r="AA245" i="5"/>
  <c r="AB245" i="5"/>
  <c r="AC245" i="5"/>
  <c r="M246" i="5"/>
  <c r="V246" i="5"/>
  <c r="AE246" i="5"/>
  <c r="W246" i="5"/>
  <c r="X246" i="5"/>
  <c r="Y246" i="5"/>
  <c r="Z246" i="5"/>
  <c r="AA246" i="5"/>
  <c r="AB246" i="5"/>
  <c r="AC246" i="5"/>
  <c r="AD246" i="5"/>
  <c r="M247" i="5"/>
  <c r="X247" i="5"/>
  <c r="W247" i="5"/>
  <c r="Y247" i="5"/>
  <c r="AA247" i="5"/>
  <c r="AB247" i="5"/>
  <c r="AC247" i="5"/>
  <c r="M248" i="5"/>
  <c r="W248" i="5"/>
  <c r="AD248" i="5"/>
  <c r="V248" i="5"/>
  <c r="AE248" i="5"/>
  <c r="X248" i="5"/>
  <c r="Y248" i="5"/>
  <c r="Z248" i="5"/>
  <c r="AA248" i="5"/>
  <c r="AB248" i="5"/>
  <c r="AC248" i="5"/>
  <c r="M249" i="5"/>
  <c r="V249" i="5"/>
  <c r="Y249" i="5"/>
  <c r="AA249" i="5"/>
  <c r="AB249" i="5"/>
  <c r="AC249" i="5"/>
  <c r="M250" i="5"/>
  <c r="V250" i="5"/>
  <c r="AE250" i="5"/>
  <c r="W250" i="5"/>
  <c r="X250" i="5"/>
  <c r="Y250" i="5"/>
  <c r="Z250" i="5"/>
  <c r="AA250" i="5"/>
  <c r="AB250" i="5"/>
  <c r="AC250" i="5"/>
  <c r="AD250" i="5"/>
  <c r="M251" i="5"/>
  <c r="X251" i="5"/>
  <c r="W251" i="5"/>
  <c r="Y251" i="5"/>
  <c r="AA251" i="5"/>
  <c r="AB251" i="5"/>
  <c r="AC251" i="5"/>
  <c r="M252" i="5"/>
  <c r="W252" i="5"/>
  <c r="AD252" i="5"/>
  <c r="V252" i="5"/>
  <c r="X252" i="5"/>
  <c r="Y252" i="5"/>
  <c r="Z252" i="5"/>
  <c r="AA252" i="5"/>
  <c r="AB252" i="5"/>
  <c r="AC252" i="5"/>
  <c r="M253" i="5"/>
  <c r="V253" i="5"/>
  <c r="Y253" i="5"/>
  <c r="AA253" i="5"/>
  <c r="AB253" i="5"/>
  <c r="AC253" i="5"/>
  <c r="M254" i="5"/>
  <c r="V254" i="5"/>
  <c r="AE254" i="5"/>
  <c r="W254" i="5"/>
  <c r="X254" i="5"/>
  <c r="Y254" i="5"/>
  <c r="Z254" i="5"/>
  <c r="AA254" i="5"/>
  <c r="AB254" i="5"/>
  <c r="AC254" i="5"/>
  <c r="AD254" i="5"/>
  <c r="M255" i="5"/>
  <c r="X255" i="5"/>
  <c r="W255" i="5"/>
  <c r="Y255" i="5"/>
  <c r="AA255" i="5"/>
  <c r="AB255" i="5"/>
  <c r="AC255" i="5"/>
  <c r="M256" i="5"/>
  <c r="W256" i="5"/>
  <c r="AD256" i="5"/>
  <c r="V256" i="5"/>
  <c r="AE256" i="5"/>
  <c r="X256" i="5"/>
  <c r="Y256" i="5"/>
  <c r="Z256" i="5"/>
  <c r="AA256" i="5"/>
  <c r="AB256" i="5"/>
  <c r="AC256" i="5"/>
  <c r="M257" i="5"/>
  <c r="V257" i="5"/>
  <c r="Y257" i="5"/>
  <c r="AA257" i="5"/>
  <c r="AB257" i="5"/>
  <c r="AC257" i="5"/>
  <c r="M258" i="5"/>
  <c r="V258" i="5"/>
  <c r="AE258" i="5"/>
  <c r="W258" i="5"/>
  <c r="X258" i="5"/>
  <c r="Y258" i="5"/>
  <c r="Z258" i="5"/>
  <c r="AA258" i="5"/>
  <c r="AB258" i="5"/>
  <c r="AC258" i="5"/>
  <c r="AD258" i="5"/>
  <c r="M259" i="5"/>
  <c r="X259" i="5"/>
  <c r="W259" i="5"/>
  <c r="Y259" i="5"/>
  <c r="AA259" i="5"/>
  <c r="AB259" i="5"/>
  <c r="AC259" i="5"/>
  <c r="M260" i="5"/>
  <c r="W260" i="5"/>
  <c r="AD260" i="5"/>
  <c r="V260" i="5"/>
  <c r="AE260" i="5"/>
  <c r="X260" i="5"/>
  <c r="Y260" i="5"/>
  <c r="Z260" i="5"/>
  <c r="AA260" i="5"/>
  <c r="AB260" i="5"/>
  <c r="AC260" i="5"/>
  <c r="M261" i="5"/>
  <c r="V261" i="5"/>
  <c r="Y261" i="5"/>
  <c r="AA261" i="5"/>
  <c r="AB261" i="5"/>
  <c r="AC261" i="5"/>
  <c r="M262" i="5"/>
  <c r="V262" i="5"/>
  <c r="AE262" i="5"/>
  <c r="W262" i="5"/>
  <c r="X262" i="5"/>
  <c r="Y262" i="5"/>
  <c r="Z262" i="5"/>
  <c r="AA262" i="5"/>
  <c r="AB262" i="5"/>
  <c r="AC262" i="5"/>
  <c r="AD262" i="5"/>
  <c r="M263" i="5"/>
  <c r="X263" i="5"/>
  <c r="W263" i="5"/>
  <c r="Y263" i="5"/>
  <c r="AA263" i="5"/>
  <c r="AB263" i="5"/>
  <c r="AC263" i="5"/>
  <c r="M264" i="5"/>
  <c r="W264" i="5"/>
  <c r="AD264" i="5"/>
  <c r="V264" i="5"/>
  <c r="AE264" i="5"/>
  <c r="X264" i="5"/>
  <c r="Y264" i="5"/>
  <c r="Z264" i="5"/>
  <c r="AA264" i="5"/>
  <c r="AB264" i="5"/>
  <c r="AC264" i="5"/>
  <c r="M265" i="5"/>
  <c r="V265" i="5"/>
  <c r="Y265" i="5"/>
  <c r="AA265" i="5"/>
  <c r="AB265" i="5"/>
  <c r="AC265" i="5"/>
  <c r="M266" i="5"/>
  <c r="V266" i="5"/>
  <c r="AE266" i="5"/>
  <c r="W266" i="5"/>
  <c r="X266" i="5"/>
  <c r="Y266" i="5"/>
  <c r="Z266" i="5"/>
  <c r="AA266" i="5"/>
  <c r="AB266" i="5"/>
  <c r="AC266" i="5"/>
  <c r="AD266" i="5"/>
  <c r="M267" i="5"/>
  <c r="X267" i="5"/>
  <c r="W267" i="5"/>
  <c r="Y267" i="5"/>
  <c r="AA267" i="5"/>
  <c r="AB267" i="5"/>
  <c r="AC267" i="5"/>
  <c r="M268" i="5"/>
  <c r="W268" i="5"/>
  <c r="AD268" i="5"/>
  <c r="V268" i="5"/>
  <c r="X268" i="5"/>
  <c r="Y268" i="5"/>
  <c r="Z268" i="5"/>
  <c r="AA268" i="5"/>
  <c r="AB268" i="5"/>
  <c r="AC268" i="5"/>
  <c r="M269" i="5"/>
  <c r="V269" i="5"/>
  <c r="Y269" i="5"/>
  <c r="AA269" i="5"/>
  <c r="AB269" i="5"/>
  <c r="AC269" i="5"/>
  <c r="M270" i="5"/>
  <c r="V270" i="5"/>
  <c r="AE270" i="5"/>
  <c r="W270" i="5"/>
  <c r="X270" i="5"/>
  <c r="Y270" i="5"/>
  <c r="Z270" i="5"/>
  <c r="AA270" i="5"/>
  <c r="AB270" i="5"/>
  <c r="AC270" i="5"/>
  <c r="AD270" i="5"/>
  <c r="M271" i="5"/>
  <c r="X271" i="5"/>
  <c r="W271" i="5"/>
  <c r="Y271" i="5"/>
  <c r="AA271" i="5"/>
  <c r="AB271" i="5"/>
  <c r="AC271" i="5"/>
  <c r="M272" i="5"/>
  <c r="W272" i="5"/>
  <c r="AD272" i="5"/>
  <c r="V272" i="5"/>
  <c r="AE272" i="5"/>
  <c r="X272" i="5"/>
  <c r="Y272" i="5"/>
  <c r="Z272" i="5"/>
  <c r="AA272" i="5"/>
  <c r="AB272" i="5"/>
  <c r="AC272" i="5"/>
  <c r="M273" i="5"/>
  <c r="V273" i="5"/>
  <c r="Y273" i="5"/>
  <c r="AA273" i="5"/>
  <c r="AB273" i="5"/>
  <c r="AC273" i="5"/>
  <c r="M274" i="5"/>
  <c r="V274" i="5"/>
  <c r="AE274" i="5"/>
  <c r="W274" i="5"/>
  <c r="X274" i="5"/>
  <c r="Y274" i="5"/>
  <c r="Z274" i="5"/>
  <c r="AA274" i="5"/>
  <c r="AB274" i="5"/>
  <c r="AC274" i="5"/>
  <c r="AD274" i="5"/>
  <c r="M275" i="5"/>
  <c r="X275" i="5"/>
  <c r="W275" i="5"/>
  <c r="Y275" i="5"/>
  <c r="AA275" i="5"/>
  <c r="AB275" i="5"/>
  <c r="AC275" i="5"/>
  <c r="M276" i="5"/>
  <c r="W276" i="5"/>
  <c r="AD276" i="5"/>
  <c r="V276" i="5"/>
  <c r="AE276" i="5"/>
  <c r="X276" i="5"/>
  <c r="Y276" i="5"/>
  <c r="Z276" i="5"/>
  <c r="AA276" i="5"/>
  <c r="AB276" i="5"/>
  <c r="AC276" i="5"/>
  <c r="M277" i="5"/>
  <c r="V277" i="5"/>
  <c r="Y277" i="5"/>
  <c r="AA277" i="5"/>
  <c r="AB277" i="5"/>
  <c r="AC277" i="5"/>
  <c r="M278" i="5"/>
  <c r="V278" i="5"/>
  <c r="AE278" i="5"/>
  <c r="W278" i="5"/>
  <c r="X278" i="5"/>
  <c r="Y278" i="5"/>
  <c r="Z278" i="5"/>
  <c r="AA278" i="5"/>
  <c r="AB278" i="5"/>
  <c r="AC278" i="5"/>
  <c r="AD278" i="5"/>
  <c r="M279" i="5"/>
  <c r="X279" i="5"/>
  <c r="W279" i="5"/>
  <c r="Y279" i="5"/>
  <c r="AA279" i="5"/>
  <c r="AB279" i="5"/>
  <c r="AC279" i="5"/>
  <c r="M280" i="5"/>
  <c r="W280" i="5"/>
  <c r="AD280" i="5"/>
  <c r="V280" i="5"/>
  <c r="AE280" i="5"/>
  <c r="X280" i="5"/>
  <c r="Y280" i="5"/>
  <c r="Z280" i="5"/>
  <c r="AA280" i="5"/>
  <c r="AB280" i="5"/>
  <c r="AC280" i="5"/>
  <c r="M281" i="5"/>
  <c r="V281" i="5"/>
  <c r="Y281" i="5"/>
  <c r="AA281" i="5"/>
  <c r="AB281" i="5"/>
  <c r="AC281" i="5"/>
  <c r="M282" i="5"/>
  <c r="V282" i="5"/>
  <c r="AE282" i="5"/>
  <c r="W282" i="5"/>
  <c r="X282" i="5"/>
  <c r="Y282" i="5"/>
  <c r="Z282" i="5"/>
  <c r="AA282" i="5"/>
  <c r="AB282" i="5"/>
  <c r="AC282" i="5"/>
  <c r="AD282" i="5"/>
  <c r="M283" i="5"/>
  <c r="X283" i="5"/>
  <c r="W283" i="5"/>
  <c r="Y283" i="5"/>
  <c r="AA283" i="5"/>
  <c r="AB283" i="5"/>
  <c r="AC283" i="5"/>
  <c r="M284" i="5"/>
  <c r="W284" i="5"/>
  <c r="AD284" i="5"/>
  <c r="V284" i="5"/>
  <c r="X284" i="5"/>
  <c r="Y284" i="5"/>
  <c r="Z284" i="5"/>
  <c r="AA284" i="5"/>
  <c r="AB284" i="5"/>
  <c r="AC284" i="5"/>
  <c r="M285" i="5"/>
  <c r="V285" i="5"/>
  <c r="Y285" i="5"/>
  <c r="AA285" i="5"/>
  <c r="AB285" i="5"/>
  <c r="AC285" i="5"/>
  <c r="M286" i="5"/>
  <c r="V286" i="5"/>
  <c r="AE286" i="5"/>
  <c r="W286" i="5"/>
  <c r="X286" i="5"/>
  <c r="Y286" i="5"/>
  <c r="Z286" i="5"/>
  <c r="AA286" i="5"/>
  <c r="AB286" i="5"/>
  <c r="AC286" i="5"/>
  <c r="AD286" i="5"/>
  <c r="M287" i="5"/>
  <c r="X287" i="5"/>
  <c r="W287" i="5"/>
  <c r="Y287" i="5"/>
  <c r="AA287" i="5"/>
  <c r="AB287" i="5"/>
  <c r="AC287" i="5"/>
  <c r="M288" i="5"/>
  <c r="W288" i="5"/>
  <c r="AD288" i="5"/>
  <c r="V288" i="5"/>
  <c r="AE288" i="5"/>
  <c r="X288" i="5"/>
  <c r="Y288" i="5"/>
  <c r="Z288" i="5"/>
  <c r="AA288" i="5"/>
  <c r="AB288" i="5"/>
  <c r="AC288" i="5"/>
  <c r="M289" i="5"/>
  <c r="V289" i="5"/>
  <c r="Y289" i="5"/>
  <c r="AA289" i="5"/>
  <c r="AB289" i="5"/>
  <c r="AC289" i="5"/>
  <c r="M290" i="5"/>
  <c r="V290" i="5"/>
  <c r="AE290" i="5"/>
  <c r="W290" i="5"/>
  <c r="X290" i="5"/>
  <c r="Y290" i="5"/>
  <c r="Z290" i="5"/>
  <c r="AA290" i="5"/>
  <c r="AB290" i="5"/>
  <c r="AC290" i="5"/>
  <c r="AD290" i="5"/>
  <c r="M291" i="5"/>
  <c r="X291" i="5"/>
  <c r="W291" i="5"/>
  <c r="Y291" i="5"/>
  <c r="AA291" i="5"/>
  <c r="AB291" i="5"/>
  <c r="AC291" i="5"/>
  <c r="M292" i="5"/>
  <c r="W292" i="5"/>
  <c r="AD292" i="5"/>
  <c r="V292" i="5"/>
  <c r="AE292" i="5"/>
  <c r="X292" i="5"/>
  <c r="Y292" i="5"/>
  <c r="Z292" i="5"/>
  <c r="AA292" i="5"/>
  <c r="AB292" i="5"/>
  <c r="AC292" i="5"/>
  <c r="M293" i="5"/>
  <c r="V293" i="5"/>
  <c r="Y293" i="5"/>
  <c r="AA293" i="5"/>
  <c r="AB293" i="5"/>
  <c r="AC293" i="5"/>
  <c r="M294" i="5"/>
  <c r="V294" i="5"/>
  <c r="W294" i="5"/>
  <c r="X294" i="5"/>
  <c r="Y294" i="5"/>
  <c r="Z294" i="5"/>
  <c r="AA294" i="5"/>
  <c r="AB294" i="5"/>
  <c r="AC294" i="5"/>
  <c r="AD294" i="5"/>
  <c r="M295" i="5"/>
  <c r="X295" i="5"/>
  <c r="W295" i="5"/>
  <c r="Y295" i="5"/>
  <c r="AA295" i="5"/>
  <c r="AB295" i="5"/>
  <c r="AC295" i="5"/>
  <c r="M296" i="5"/>
  <c r="W296" i="5"/>
  <c r="AD296" i="5"/>
  <c r="V296" i="5"/>
  <c r="X296" i="5"/>
  <c r="Y296" i="5"/>
  <c r="Z296" i="5"/>
  <c r="AA296" i="5"/>
  <c r="AB296" i="5"/>
  <c r="AC296" i="5"/>
  <c r="M297" i="5"/>
  <c r="Y297" i="5"/>
  <c r="AA297" i="5"/>
  <c r="AB297" i="5"/>
  <c r="AC297" i="5"/>
  <c r="M298" i="5"/>
  <c r="V298" i="5"/>
  <c r="W298" i="5"/>
  <c r="X298" i="5"/>
  <c r="Y298" i="5"/>
  <c r="Z298" i="5"/>
  <c r="AA298" i="5"/>
  <c r="AB298" i="5"/>
  <c r="AC298" i="5"/>
  <c r="AD298" i="5"/>
  <c r="M299" i="5"/>
  <c r="X299" i="5"/>
  <c r="W299" i="5"/>
  <c r="Y299" i="5"/>
  <c r="AA299" i="5"/>
  <c r="AB299" i="5"/>
  <c r="AC299" i="5"/>
  <c r="M300" i="5"/>
  <c r="W300" i="5"/>
  <c r="V300" i="5"/>
  <c r="X300" i="5"/>
  <c r="Y300" i="5"/>
  <c r="Z300" i="5"/>
  <c r="AA300" i="5"/>
  <c r="AB300" i="5"/>
  <c r="AC300" i="5"/>
  <c r="M301" i="5"/>
  <c r="Y301" i="5"/>
  <c r="AA301" i="5"/>
  <c r="AB301" i="5"/>
  <c r="AC301" i="5"/>
  <c r="M302" i="5"/>
  <c r="V302" i="5"/>
  <c r="W302" i="5"/>
  <c r="X302" i="5"/>
  <c r="Y302" i="5"/>
  <c r="Z302" i="5"/>
  <c r="AA302" i="5"/>
  <c r="AB302" i="5"/>
  <c r="AC302" i="5"/>
  <c r="AD302" i="5"/>
  <c r="M303" i="5"/>
  <c r="X303" i="5"/>
  <c r="W303" i="5"/>
  <c r="Y303" i="5"/>
  <c r="AA303" i="5"/>
  <c r="AB303" i="5"/>
  <c r="AC303" i="5"/>
  <c r="M304" i="5"/>
  <c r="W304" i="5"/>
  <c r="AD304" i="5"/>
  <c r="V304" i="5"/>
  <c r="X304" i="5"/>
  <c r="Y304" i="5"/>
  <c r="Z304" i="5"/>
  <c r="AA304" i="5"/>
  <c r="AB304" i="5"/>
  <c r="AC304" i="5"/>
  <c r="M305" i="5"/>
  <c r="Y305" i="5"/>
  <c r="AA305" i="5"/>
  <c r="AB305" i="5"/>
  <c r="AC305" i="5"/>
  <c r="M306" i="5"/>
  <c r="V306" i="5"/>
  <c r="W306" i="5"/>
  <c r="X306" i="5"/>
  <c r="Y306" i="5"/>
  <c r="Z306" i="5"/>
  <c r="AA306" i="5"/>
  <c r="AB306" i="5"/>
  <c r="AC306" i="5"/>
  <c r="AD306" i="5"/>
  <c r="M307" i="5"/>
  <c r="X307" i="5"/>
  <c r="W307" i="5"/>
  <c r="Y307" i="5"/>
  <c r="AA307" i="5"/>
  <c r="AB307" i="5"/>
  <c r="AC307" i="5"/>
  <c r="M308" i="5"/>
  <c r="W308" i="5"/>
  <c r="V308" i="5"/>
  <c r="X308" i="5"/>
  <c r="AD308" i="5"/>
  <c r="Y308" i="5"/>
  <c r="Z308" i="5"/>
  <c r="AA308" i="5"/>
  <c r="AB308" i="5"/>
  <c r="AC308" i="5"/>
  <c r="M309" i="5"/>
  <c r="Y309" i="5"/>
  <c r="W309" i="5"/>
  <c r="AA309" i="5"/>
  <c r="AB309" i="5"/>
  <c r="AC309" i="5"/>
  <c r="M310" i="5"/>
  <c r="V310" i="5"/>
  <c r="W310" i="5"/>
  <c r="X310" i="5"/>
  <c r="Y310" i="5"/>
  <c r="Z310" i="5"/>
  <c r="AA310" i="5"/>
  <c r="AB310" i="5"/>
  <c r="AC310" i="5"/>
  <c r="AD310" i="5"/>
  <c r="M311" i="5"/>
  <c r="W311" i="5"/>
  <c r="AA311" i="5"/>
  <c r="AB311" i="5"/>
  <c r="M312" i="5"/>
  <c r="W312" i="5"/>
  <c r="V312" i="5"/>
  <c r="X312" i="5"/>
  <c r="Y312" i="5"/>
  <c r="Z312" i="5"/>
  <c r="AA312" i="5"/>
  <c r="AB312" i="5"/>
  <c r="AC312" i="5"/>
  <c r="M313" i="5"/>
  <c r="W313" i="5"/>
  <c r="AA313" i="5"/>
  <c r="AB313" i="5"/>
  <c r="M314" i="5"/>
  <c r="V314" i="5"/>
  <c r="W314" i="5"/>
  <c r="X314" i="5"/>
  <c r="Y314" i="5"/>
  <c r="Z314" i="5"/>
  <c r="AA314" i="5"/>
  <c r="AB314" i="5"/>
  <c r="AC314" i="5"/>
  <c r="AD314" i="5"/>
  <c r="M315" i="5"/>
  <c r="W315" i="5"/>
  <c r="Y315" i="5"/>
  <c r="AA315" i="5"/>
  <c r="AB315" i="5"/>
  <c r="AC315" i="5"/>
  <c r="M316" i="5"/>
  <c r="W316" i="5"/>
  <c r="V316" i="5"/>
  <c r="X316" i="5"/>
  <c r="Y316" i="5"/>
  <c r="Z316" i="5"/>
  <c r="AA316" i="5"/>
  <c r="AB316" i="5"/>
  <c r="AC316" i="5"/>
  <c r="AD316" i="5"/>
  <c r="M317" i="5"/>
  <c r="W317" i="5"/>
  <c r="Y317" i="5"/>
  <c r="AA317" i="5"/>
  <c r="AB317" i="5"/>
  <c r="AC317" i="5"/>
  <c r="M318" i="5"/>
  <c r="V318" i="5"/>
  <c r="W318" i="5"/>
  <c r="X318" i="5"/>
  <c r="AD318" i="5"/>
  <c r="Y318" i="5"/>
  <c r="Z318" i="5"/>
  <c r="AA318" i="5"/>
  <c r="AB318" i="5"/>
  <c r="AC318" i="5"/>
  <c r="M319" i="5"/>
  <c r="W319" i="5"/>
  <c r="Y319" i="5"/>
  <c r="AA319" i="5"/>
  <c r="AB319" i="5"/>
  <c r="M320" i="5"/>
  <c r="W320" i="5"/>
  <c r="V320" i="5"/>
  <c r="AD320" i="5"/>
  <c r="X320" i="5"/>
  <c r="Y320" i="5"/>
  <c r="Z320" i="5"/>
  <c r="AA320" i="5"/>
  <c r="AB320" i="5"/>
  <c r="AC320" i="5"/>
  <c r="M321" i="5"/>
  <c r="W321" i="5"/>
  <c r="Y321" i="5"/>
  <c r="AA321" i="5"/>
  <c r="AB321" i="5"/>
  <c r="M322" i="5"/>
  <c r="V322" i="5"/>
  <c r="W322" i="5"/>
  <c r="X322" i="5"/>
  <c r="AD322" i="5"/>
  <c r="Y322" i="5"/>
  <c r="Z322" i="5"/>
  <c r="AA322" i="5"/>
  <c r="AB322" i="5"/>
  <c r="AC322" i="5"/>
  <c r="M323" i="5"/>
  <c r="Y323" i="5"/>
  <c r="W323" i="5"/>
  <c r="AA323" i="5"/>
  <c r="AB323" i="5"/>
  <c r="AC323" i="5"/>
  <c r="M324" i="5"/>
  <c r="W324" i="5"/>
  <c r="V324" i="5"/>
  <c r="X324" i="5"/>
  <c r="AD324" i="5"/>
  <c r="Y324" i="5"/>
  <c r="Z324" i="5"/>
  <c r="AA324" i="5"/>
  <c r="AB324" i="5"/>
  <c r="AC324" i="5"/>
  <c r="M325" i="5"/>
  <c r="Y325" i="5"/>
  <c r="W325" i="5"/>
  <c r="AA325" i="5"/>
  <c r="AB325" i="5"/>
  <c r="AC325" i="5"/>
  <c r="M326" i="5"/>
  <c r="V326" i="5"/>
  <c r="W326" i="5"/>
  <c r="X326" i="5"/>
  <c r="Y326" i="5"/>
  <c r="Z326" i="5"/>
  <c r="AA326" i="5"/>
  <c r="AB326" i="5"/>
  <c r="AC326" i="5"/>
  <c r="AD326" i="5"/>
  <c r="M327" i="5"/>
  <c r="W327" i="5"/>
  <c r="AA327" i="5"/>
  <c r="AB327" i="5"/>
  <c r="M328" i="5"/>
  <c r="W328" i="5"/>
  <c r="V328" i="5"/>
  <c r="X328" i="5"/>
  <c r="Y328" i="5"/>
  <c r="Z328" i="5"/>
  <c r="AA328" i="5"/>
  <c r="AB328" i="5"/>
  <c r="AC328" i="5"/>
  <c r="M329" i="5"/>
  <c r="W329" i="5"/>
  <c r="AA329" i="5"/>
  <c r="AB329" i="5"/>
  <c r="M330" i="5"/>
  <c r="V330" i="5"/>
  <c r="W330" i="5"/>
  <c r="X330" i="5"/>
  <c r="Y330" i="5"/>
  <c r="Z330" i="5"/>
  <c r="AA330" i="5"/>
  <c r="AB330" i="5"/>
  <c r="AC330" i="5"/>
  <c r="AD330" i="5"/>
  <c r="M331" i="5"/>
  <c r="W331" i="5"/>
  <c r="Y331" i="5"/>
  <c r="AA331" i="5"/>
  <c r="AB331" i="5"/>
  <c r="AC331" i="5"/>
  <c r="M332" i="5"/>
  <c r="W332" i="5"/>
  <c r="V332" i="5"/>
  <c r="X332" i="5"/>
  <c r="Y332" i="5"/>
  <c r="Z332" i="5"/>
  <c r="AA332" i="5"/>
  <c r="AB332" i="5"/>
  <c r="AC332" i="5"/>
  <c r="AD332" i="5"/>
  <c r="M333" i="5"/>
  <c r="W333" i="5"/>
  <c r="Y333" i="5"/>
  <c r="AA333" i="5"/>
  <c r="AB333" i="5"/>
  <c r="AC333" i="5"/>
  <c r="M334" i="5"/>
  <c r="V334" i="5"/>
  <c r="AE334" i="5"/>
  <c r="W334" i="5"/>
  <c r="X334" i="5"/>
  <c r="AD334" i="5"/>
  <c r="Y334" i="5"/>
  <c r="Z334" i="5"/>
  <c r="AA334" i="5"/>
  <c r="AB334" i="5"/>
  <c r="AC334" i="5"/>
  <c r="M335" i="5"/>
  <c r="W335" i="5"/>
  <c r="AA335" i="5"/>
  <c r="AB335" i="5"/>
  <c r="M336" i="5"/>
  <c r="W336" i="5"/>
  <c r="Z336" i="5"/>
  <c r="AA336" i="5"/>
  <c r="AB336" i="5"/>
  <c r="M337" i="5"/>
  <c r="X337" i="5"/>
  <c r="V337" i="5"/>
  <c r="AD337" i="5"/>
  <c r="W337" i="5"/>
  <c r="Y337" i="5"/>
  <c r="Z337" i="5"/>
  <c r="AA337" i="5"/>
  <c r="AB337" i="5"/>
  <c r="AC337" i="5"/>
  <c r="M338" i="5"/>
  <c r="V338" i="5"/>
  <c r="AE338" i="5"/>
  <c r="W338" i="5"/>
  <c r="X338" i="5"/>
  <c r="Y338" i="5"/>
  <c r="Z338" i="5"/>
  <c r="AA338" i="5"/>
  <c r="AB338" i="5"/>
  <c r="AC338" i="5"/>
  <c r="AD338" i="5"/>
  <c r="M339" i="5"/>
  <c r="W339" i="5"/>
  <c r="X339" i="5"/>
  <c r="AA339" i="5"/>
  <c r="AB339" i="5"/>
  <c r="AC339" i="5"/>
  <c r="M340" i="5"/>
  <c r="W340" i="5"/>
  <c r="X340" i="5"/>
  <c r="Z340" i="5"/>
  <c r="AA340" i="5"/>
  <c r="AB340" i="5"/>
  <c r="M341" i="5"/>
  <c r="X341" i="5"/>
  <c r="V341" i="5"/>
  <c r="Y341" i="5"/>
  <c r="Z341" i="5"/>
  <c r="AA341" i="5"/>
  <c r="AB341" i="5"/>
  <c r="AC341" i="5"/>
  <c r="M342" i="5"/>
  <c r="V342" i="5"/>
  <c r="W342" i="5"/>
  <c r="X342" i="5"/>
  <c r="AD342" i="5"/>
  <c r="Y342" i="5"/>
  <c r="Z342" i="5"/>
  <c r="AA342" i="5"/>
  <c r="AB342" i="5"/>
  <c r="AC342" i="5"/>
  <c r="M343" i="5"/>
  <c r="W343" i="5"/>
  <c r="AA343" i="5"/>
  <c r="AB343" i="5"/>
  <c r="M344" i="5"/>
  <c r="W344" i="5"/>
  <c r="Z344" i="5"/>
  <c r="AA344" i="5"/>
  <c r="AB344" i="5"/>
  <c r="M345" i="5"/>
  <c r="X345" i="5"/>
  <c r="V345" i="5"/>
  <c r="AD345" i="5"/>
  <c r="W345" i="5"/>
  <c r="Y345" i="5"/>
  <c r="AE345" i="5"/>
  <c r="Z345" i="5"/>
  <c r="AA345" i="5"/>
  <c r="AB345" i="5"/>
  <c r="AC345" i="5"/>
  <c r="M346" i="5"/>
  <c r="V346" i="5"/>
  <c r="AE346" i="5"/>
  <c r="W346" i="5"/>
  <c r="X346" i="5"/>
  <c r="Y346" i="5"/>
  <c r="Z346" i="5"/>
  <c r="AA346" i="5"/>
  <c r="AB346" i="5"/>
  <c r="AC346" i="5"/>
  <c r="AD346" i="5"/>
  <c r="M347" i="5"/>
  <c r="W347" i="5"/>
  <c r="X347" i="5"/>
  <c r="AA347" i="5"/>
  <c r="AB347" i="5"/>
  <c r="AC347" i="5"/>
  <c r="M348" i="5"/>
  <c r="W348" i="5"/>
  <c r="X348" i="5"/>
  <c r="Z348" i="5"/>
  <c r="AA348" i="5"/>
  <c r="AB348" i="5"/>
  <c r="M349" i="5"/>
  <c r="X349" i="5"/>
  <c r="V349" i="5"/>
  <c r="Y349" i="5"/>
  <c r="Z349" i="5"/>
  <c r="AA349" i="5"/>
  <c r="AB349" i="5"/>
  <c r="AC349" i="5"/>
  <c r="M350" i="5"/>
  <c r="V350" i="5"/>
  <c r="W350" i="5"/>
  <c r="X350" i="5"/>
  <c r="AD350" i="5"/>
  <c r="Y350" i="5"/>
  <c r="Z350" i="5"/>
  <c r="AA350" i="5"/>
  <c r="AB350" i="5"/>
  <c r="AC350" i="5"/>
  <c r="M351" i="5"/>
  <c r="W351" i="5"/>
  <c r="AA351" i="5"/>
  <c r="AB351" i="5"/>
  <c r="M352" i="5"/>
  <c r="W352" i="5"/>
  <c r="Z352" i="5"/>
  <c r="AA352" i="5"/>
  <c r="AB352" i="5"/>
  <c r="M353" i="5"/>
  <c r="X353" i="5"/>
  <c r="V353" i="5"/>
  <c r="AD353" i="5"/>
  <c r="W353" i="5"/>
  <c r="Y353" i="5"/>
  <c r="AE353" i="5"/>
  <c r="Z353" i="5"/>
  <c r="AA353" i="5"/>
  <c r="AB353" i="5"/>
  <c r="AC353" i="5"/>
  <c r="M354" i="5"/>
  <c r="V354" i="5"/>
  <c r="AE354" i="5"/>
  <c r="W354" i="5"/>
  <c r="X354" i="5"/>
  <c r="Y354" i="5"/>
  <c r="Z354" i="5"/>
  <c r="AA354" i="5"/>
  <c r="AB354" i="5"/>
  <c r="AC354" i="5"/>
  <c r="AD354" i="5"/>
  <c r="M355" i="5"/>
  <c r="W355" i="5"/>
  <c r="X355" i="5"/>
  <c r="AA355" i="5"/>
  <c r="AB355" i="5"/>
  <c r="AC355" i="5"/>
  <c r="M356" i="5"/>
  <c r="W356" i="5"/>
  <c r="X356" i="5"/>
  <c r="Z356" i="5"/>
  <c r="AA356" i="5"/>
  <c r="AB356" i="5"/>
  <c r="M357" i="5"/>
  <c r="X357" i="5"/>
  <c r="V357" i="5"/>
  <c r="Y357" i="5"/>
  <c r="Z357" i="5"/>
  <c r="AA357" i="5"/>
  <c r="AB357" i="5"/>
  <c r="AC357" i="5"/>
  <c r="M358" i="5"/>
  <c r="V358" i="5"/>
  <c r="AE358" i="5"/>
  <c r="W358" i="5"/>
  <c r="X358" i="5"/>
  <c r="AD358" i="5"/>
  <c r="Y358" i="5"/>
  <c r="Z358" i="5"/>
  <c r="AA358" i="5"/>
  <c r="AB358" i="5"/>
  <c r="AC358" i="5"/>
  <c r="M359" i="5"/>
  <c r="W359" i="5"/>
  <c r="AA359" i="5"/>
  <c r="AB359" i="5"/>
  <c r="M360" i="5"/>
  <c r="W360" i="5"/>
  <c r="Z360" i="5"/>
  <c r="AA360" i="5"/>
  <c r="AB360" i="5"/>
  <c r="M361" i="5"/>
  <c r="X361" i="5"/>
  <c r="V361" i="5"/>
  <c r="AD361" i="5"/>
  <c r="W361" i="5"/>
  <c r="Y361" i="5"/>
  <c r="Z361" i="5"/>
  <c r="AA361" i="5"/>
  <c r="AB361" i="5"/>
  <c r="AC361" i="5"/>
  <c r="M362" i="5"/>
  <c r="V362" i="5"/>
  <c r="AE362" i="5"/>
  <c r="W362" i="5"/>
  <c r="X362" i="5"/>
  <c r="Y362" i="5"/>
  <c r="Z362" i="5"/>
  <c r="AA362" i="5"/>
  <c r="AB362" i="5"/>
  <c r="AC362" i="5"/>
  <c r="AD362" i="5"/>
  <c r="M363" i="5"/>
  <c r="W363" i="5"/>
  <c r="X363" i="5"/>
  <c r="AA363" i="5"/>
  <c r="AB363" i="5"/>
  <c r="AC363" i="5"/>
  <c r="M364" i="5"/>
  <c r="W364" i="5"/>
  <c r="X364" i="5"/>
  <c r="Z364" i="5"/>
  <c r="AA364" i="5"/>
  <c r="AB364" i="5"/>
  <c r="M365" i="5"/>
  <c r="X365" i="5"/>
  <c r="V365" i="5"/>
  <c r="Y365" i="5"/>
  <c r="Z365" i="5"/>
  <c r="AA365" i="5"/>
  <c r="AB365" i="5"/>
  <c r="AC365" i="5"/>
  <c r="M366" i="5"/>
  <c r="V366" i="5"/>
  <c r="AE366" i="5"/>
  <c r="W366" i="5"/>
  <c r="X366" i="5"/>
  <c r="AD366" i="5"/>
  <c r="Y366" i="5"/>
  <c r="Z366" i="5"/>
  <c r="AA366" i="5"/>
  <c r="AB366" i="5"/>
  <c r="AC366" i="5"/>
  <c r="M367" i="5"/>
  <c r="W367" i="5"/>
  <c r="AA367" i="5"/>
  <c r="AB367" i="5"/>
  <c r="M368" i="5"/>
  <c r="W368" i="5"/>
  <c r="Z368" i="5"/>
  <c r="AA368" i="5"/>
  <c r="AB368" i="5"/>
  <c r="M369" i="5"/>
  <c r="X369" i="5"/>
  <c r="V369" i="5"/>
  <c r="AD369" i="5"/>
  <c r="W369" i="5"/>
  <c r="Y369" i="5"/>
  <c r="Z369" i="5"/>
  <c r="AA369" i="5"/>
  <c r="AB369" i="5"/>
  <c r="AC369" i="5"/>
  <c r="M370" i="5"/>
  <c r="V370" i="5"/>
  <c r="AE370" i="5"/>
  <c r="W370" i="5"/>
  <c r="X370" i="5"/>
  <c r="Y370" i="5"/>
  <c r="Z370" i="5"/>
  <c r="AA370" i="5"/>
  <c r="AB370" i="5"/>
  <c r="AC370" i="5"/>
  <c r="AD370" i="5"/>
  <c r="M371" i="5"/>
  <c r="W371" i="5"/>
  <c r="X371" i="5"/>
  <c r="AA371" i="5"/>
  <c r="AB371" i="5"/>
  <c r="AC371" i="5"/>
  <c r="M372" i="5"/>
  <c r="W372" i="5"/>
  <c r="X372" i="5"/>
  <c r="Z372" i="5"/>
  <c r="AA372" i="5"/>
  <c r="AB372" i="5"/>
  <c r="M373" i="5"/>
  <c r="X373" i="5"/>
  <c r="V373" i="5"/>
  <c r="Y373" i="5"/>
  <c r="Z373" i="5"/>
  <c r="AA373" i="5"/>
  <c r="AB373" i="5"/>
  <c r="AC373" i="5"/>
  <c r="M374" i="5"/>
  <c r="V374" i="5"/>
  <c r="W374" i="5"/>
  <c r="X374" i="5"/>
  <c r="AD374" i="5"/>
  <c r="Y374" i="5"/>
  <c r="Z374" i="5"/>
  <c r="AA374" i="5"/>
  <c r="AB374" i="5"/>
  <c r="AC374" i="5"/>
  <c r="M375" i="5"/>
  <c r="W375" i="5"/>
  <c r="AA375" i="5"/>
  <c r="AB375" i="5"/>
  <c r="M376" i="5"/>
  <c r="W376" i="5"/>
  <c r="Z376" i="5"/>
  <c r="AA376" i="5"/>
  <c r="AB376" i="5"/>
  <c r="M377" i="5"/>
  <c r="X377" i="5"/>
  <c r="V377" i="5"/>
  <c r="AD377" i="5"/>
  <c r="W377" i="5"/>
  <c r="Y377" i="5"/>
  <c r="AE377" i="5"/>
  <c r="Z377" i="5"/>
  <c r="AA377" i="5"/>
  <c r="AB377" i="5"/>
  <c r="AC377" i="5"/>
  <c r="M378" i="5"/>
  <c r="V378" i="5"/>
  <c r="AE378" i="5"/>
  <c r="W378" i="5"/>
  <c r="X378" i="5"/>
  <c r="Y378" i="5"/>
  <c r="Z378" i="5"/>
  <c r="AA378" i="5"/>
  <c r="AB378" i="5"/>
  <c r="AC378" i="5"/>
  <c r="AD378" i="5"/>
  <c r="M379" i="5"/>
  <c r="W379" i="5"/>
  <c r="X379" i="5"/>
  <c r="AA379" i="5"/>
  <c r="AB379" i="5"/>
  <c r="AC379" i="5"/>
  <c r="M380" i="5"/>
  <c r="W380" i="5"/>
  <c r="X380" i="5"/>
  <c r="Z380" i="5"/>
  <c r="AA380" i="5"/>
  <c r="AB380" i="5"/>
  <c r="M381" i="5"/>
  <c r="X381" i="5"/>
  <c r="V381" i="5"/>
  <c r="Y381" i="5"/>
  <c r="Z381" i="5"/>
  <c r="AA381" i="5"/>
  <c r="AB381" i="5"/>
  <c r="AC381" i="5"/>
  <c r="M382" i="5"/>
  <c r="V382" i="5"/>
  <c r="W382" i="5"/>
  <c r="X382" i="5"/>
  <c r="AD382" i="5"/>
  <c r="Y382" i="5"/>
  <c r="Z382" i="5"/>
  <c r="AA382" i="5"/>
  <c r="AB382" i="5"/>
  <c r="AC382" i="5"/>
  <c r="M383" i="5"/>
  <c r="W383" i="5"/>
  <c r="Y383" i="5"/>
  <c r="AA383" i="5"/>
  <c r="AB383" i="5"/>
  <c r="AC383" i="5"/>
  <c r="M384" i="5"/>
  <c r="W384" i="5"/>
  <c r="V384" i="5"/>
  <c r="AE384" i="5"/>
  <c r="X384" i="5"/>
  <c r="Y384" i="5"/>
  <c r="Z384" i="5"/>
  <c r="AA384" i="5"/>
  <c r="AB384" i="5"/>
  <c r="AC384" i="5"/>
  <c r="AD384" i="5"/>
  <c r="M385" i="5"/>
  <c r="V385" i="5"/>
  <c r="W385" i="5"/>
  <c r="Y385" i="5"/>
  <c r="AA385" i="5"/>
  <c r="AB385" i="5"/>
  <c r="AC385" i="5"/>
  <c r="M386" i="5"/>
  <c r="V386" i="5"/>
  <c r="W386" i="5"/>
  <c r="X386" i="5"/>
  <c r="Y386" i="5"/>
  <c r="Z386" i="5"/>
  <c r="AA386" i="5"/>
  <c r="AB386" i="5"/>
  <c r="AC386" i="5"/>
  <c r="M387" i="5"/>
  <c r="Y387" i="5"/>
  <c r="AA387" i="5"/>
  <c r="AB387" i="5"/>
  <c r="AC387" i="5"/>
  <c r="M388" i="5"/>
  <c r="W388" i="5"/>
  <c r="V388" i="5"/>
  <c r="X388" i="5"/>
  <c r="Y388" i="5"/>
  <c r="Z388" i="5"/>
  <c r="AA388" i="5"/>
  <c r="AB388" i="5"/>
  <c r="AC388" i="5"/>
  <c r="AD388" i="5"/>
  <c r="M389" i="5"/>
  <c r="V389" i="5"/>
  <c r="W389" i="5"/>
  <c r="Y389" i="5"/>
  <c r="AA389" i="5"/>
  <c r="AB389" i="5"/>
  <c r="AC389" i="5"/>
  <c r="M390" i="5"/>
  <c r="V390" i="5"/>
  <c r="W390" i="5"/>
  <c r="X390" i="5"/>
  <c r="Y390" i="5"/>
  <c r="Z390" i="5"/>
  <c r="AA390" i="5"/>
  <c r="AB390" i="5"/>
  <c r="AC390" i="5"/>
  <c r="M391" i="5"/>
  <c r="Y391" i="5"/>
  <c r="AA391" i="5"/>
  <c r="AB391" i="5"/>
  <c r="AC391" i="5"/>
  <c r="M392" i="5"/>
  <c r="W392" i="5"/>
  <c r="V392" i="5"/>
  <c r="X392" i="5"/>
  <c r="Y392" i="5"/>
  <c r="Z392" i="5"/>
  <c r="AA392" i="5"/>
  <c r="AB392" i="5"/>
  <c r="AC392" i="5"/>
  <c r="M393" i="5"/>
  <c r="V393" i="5"/>
  <c r="W393" i="5"/>
  <c r="Y393" i="5"/>
  <c r="AA393" i="5"/>
  <c r="AB393" i="5"/>
  <c r="AC393" i="5"/>
  <c r="M394" i="5"/>
  <c r="V394" i="5"/>
  <c r="W394" i="5"/>
  <c r="X394" i="5"/>
  <c r="Y394" i="5"/>
  <c r="Z394" i="5"/>
  <c r="AA394" i="5"/>
  <c r="AB394" i="5"/>
  <c r="AC394" i="5"/>
  <c r="M395" i="5"/>
  <c r="Y395" i="5"/>
  <c r="AA395" i="5"/>
  <c r="AB395" i="5"/>
  <c r="AC395" i="5"/>
  <c r="M396" i="5"/>
  <c r="W396" i="5"/>
  <c r="V396" i="5"/>
  <c r="X396" i="5"/>
  <c r="Y396" i="5"/>
  <c r="Z396" i="5"/>
  <c r="AA396" i="5"/>
  <c r="AB396" i="5"/>
  <c r="AC396" i="5"/>
  <c r="AD396" i="5"/>
  <c r="M397" i="5"/>
  <c r="V397" i="5"/>
  <c r="W397" i="5"/>
  <c r="Y397" i="5"/>
  <c r="AA397" i="5"/>
  <c r="AB397" i="5"/>
  <c r="AC397" i="5"/>
  <c r="M398" i="5"/>
  <c r="V398" i="5"/>
  <c r="W398" i="5"/>
  <c r="X398" i="5"/>
  <c r="AD398" i="5"/>
  <c r="Y398" i="5"/>
  <c r="Z398" i="5"/>
  <c r="AA398" i="5"/>
  <c r="AB398" i="5"/>
  <c r="AC398" i="5"/>
  <c r="M399" i="5"/>
  <c r="W399" i="5"/>
  <c r="Y399" i="5"/>
  <c r="AA399" i="5"/>
  <c r="AB399" i="5"/>
  <c r="AC399" i="5"/>
  <c r="M400" i="5"/>
  <c r="W400" i="5"/>
  <c r="V400" i="5"/>
  <c r="AD400" i="5"/>
  <c r="X400" i="5"/>
  <c r="Y400" i="5"/>
  <c r="Z400" i="5"/>
  <c r="AA400" i="5"/>
  <c r="AB400" i="5"/>
  <c r="AC400" i="5"/>
  <c r="M401" i="5"/>
  <c r="W401" i="5"/>
  <c r="Y401" i="5"/>
  <c r="AA401" i="5"/>
  <c r="AB401" i="5"/>
  <c r="AC401" i="5"/>
  <c r="M402" i="5"/>
  <c r="V402" i="5"/>
  <c r="W402" i="5"/>
  <c r="X402" i="5"/>
  <c r="AD402" i="5"/>
  <c r="Y402" i="5"/>
  <c r="Z402" i="5"/>
  <c r="AA402" i="5"/>
  <c r="AB402" i="5"/>
  <c r="AC402" i="5"/>
  <c r="M403" i="5"/>
  <c r="Y403" i="5"/>
  <c r="W403" i="5"/>
  <c r="AA403" i="5"/>
  <c r="AB403" i="5"/>
  <c r="AC403" i="5"/>
  <c r="M404" i="5"/>
  <c r="W404" i="5"/>
  <c r="V404" i="5"/>
  <c r="X404" i="5"/>
  <c r="Y404" i="5"/>
  <c r="Z404" i="5"/>
  <c r="AA404" i="5"/>
  <c r="AB404" i="5"/>
  <c r="AC404" i="5"/>
  <c r="M405" i="5"/>
  <c r="Y405" i="5"/>
  <c r="W405" i="5"/>
  <c r="AA405" i="5"/>
  <c r="AB405" i="5"/>
  <c r="AC405" i="5"/>
  <c r="M406" i="5"/>
  <c r="V406" i="5"/>
  <c r="W406" i="5"/>
  <c r="X406" i="5"/>
  <c r="Y406" i="5"/>
  <c r="Z406" i="5"/>
  <c r="AA406" i="5"/>
  <c r="AB406" i="5"/>
  <c r="AC406" i="5"/>
  <c r="AD406" i="5"/>
  <c r="M407" i="5"/>
  <c r="W407" i="5"/>
  <c r="AA407" i="5"/>
  <c r="AB407" i="5"/>
  <c r="M408" i="5"/>
  <c r="W408" i="5"/>
  <c r="V408" i="5"/>
  <c r="X408" i="5"/>
  <c r="Y408" i="5"/>
  <c r="Z408" i="5"/>
  <c r="AA408" i="5"/>
  <c r="AB408" i="5"/>
  <c r="AC408" i="5"/>
  <c r="M409" i="5"/>
  <c r="W409" i="5"/>
  <c r="AA409" i="5"/>
  <c r="AB409" i="5"/>
  <c r="M410" i="5"/>
  <c r="V410" i="5"/>
  <c r="W410" i="5"/>
  <c r="X410" i="5"/>
  <c r="Y410" i="5"/>
  <c r="Z410" i="5"/>
  <c r="AA410" i="5"/>
  <c r="AB410" i="5"/>
  <c r="AC410" i="5"/>
  <c r="AD410" i="5"/>
  <c r="M411" i="5"/>
  <c r="W411" i="5"/>
  <c r="Y411" i="5"/>
  <c r="AA411" i="5"/>
  <c r="AB411" i="5"/>
  <c r="AC411" i="5"/>
  <c r="M412" i="5"/>
  <c r="W412" i="5"/>
  <c r="V412" i="5"/>
  <c r="X412" i="5"/>
  <c r="Y412" i="5"/>
  <c r="Z412" i="5"/>
  <c r="AA412" i="5"/>
  <c r="AB412" i="5"/>
  <c r="AC412" i="5"/>
  <c r="AD412" i="5"/>
  <c r="M413" i="5"/>
  <c r="W413" i="5"/>
  <c r="Y413" i="5"/>
  <c r="AA413" i="5"/>
  <c r="AB413" i="5"/>
  <c r="AC413" i="5"/>
  <c r="M414" i="5"/>
  <c r="V414" i="5"/>
  <c r="W414" i="5"/>
  <c r="X414" i="5"/>
  <c r="AD414" i="5"/>
  <c r="Y414" i="5"/>
  <c r="Z414" i="5"/>
  <c r="AA414" i="5"/>
  <c r="AB414" i="5"/>
  <c r="AC414" i="5"/>
  <c r="M415" i="5"/>
  <c r="W415" i="5"/>
  <c r="Y415" i="5"/>
  <c r="AA415" i="5"/>
  <c r="AB415" i="5"/>
  <c r="AC415" i="5"/>
  <c r="M416" i="5"/>
  <c r="W416" i="5"/>
  <c r="V416" i="5"/>
  <c r="AD416" i="5"/>
  <c r="X416" i="5"/>
  <c r="Y416" i="5"/>
  <c r="Z416" i="5"/>
  <c r="AA416" i="5"/>
  <c r="AB416" i="5"/>
  <c r="AC416" i="5"/>
  <c r="M417" i="5"/>
  <c r="W417" i="5"/>
  <c r="Y417" i="5"/>
  <c r="AA417" i="5"/>
  <c r="AB417" i="5"/>
  <c r="AC417" i="5"/>
  <c r="M418" i="5"/>
  <c r="V418" i="5"/>
  <c r="W418" i="5"/>
  <c r="X418" i="5"/>
  <c r="AD418" i="5"/>
  <c r="Y418" i="5"/>
  <c r="Z418" i="5"/>
  <c r="AA418" i="5"/>
  <c r="AB418" i="5"/>
  <c r="AC418" i="5"/>
  <c r="M419" i="5"/>
  <c r="Y419" i="5"/>
  <c r="W419" i="5"/>
  <c r="AA419" i="5"/>
  <c r="AB419" i="5"/>
  <c r="AC419" i="5"/>
  <c r="M420" i="5"/>
  <c r="W420" i="5"/>
  <c r="V420" i="5"/>
  <c r="X420" i="5"/>
  <c r="Y420" i="5"/>
  <c r="Z420" i="5"/>
  <c r="AA420" i="5"/>
  <c r="AB420" i="5"/>
  <c r="AC420" i="5"/>
  <c r="M421" i="5"/>
  <c r="Y421" i="5"/>
  <c r="W421" i="5"/>
  <c r="AA421" i="5"/>
  <c r="AB421" i="5"/>
  <c r="AC421" i="5"/>
  <c r="M422" i="5"/>
  <c r="V422" i="5"/>
  <c r="W422" i="5"/>
  <c r="X422" i="5"/>
  <c r="Y422" i="5"/>
  <c r="Z422" i="5"/>
  <c r="AA422" i="5"/>
  <c r="AB422" i="5"/>
  <c r="AC422" i="5"/>
  <c r="AD422" i="5"/>
  <c r="M423" i="5"/>
  <c r="W423" i="5"/>
  <c r="AA423" i="5"/>
  <c r="AB423" i="5"/>
  <c r="M424" i="5"/>
  <c r="W424" i="5"/>
  <c r="V424" i="5"/>
  <c r="X424" i="5"/>
  <c r="Y424" i="5"/>
  <c r="Z424" i="5"/>
  <c r="AA424" i="5"/>
  <c r="AB424" i="5"/>
  <c r="AC424" i="5"/>
  <c r="M425" i="5"/>
  <c r="W425" i="5"/>
  <c r="AA425" i="5"/>
  <c r="AB425" i="5"/>
  <c r="M426" i="5"/>
  <c r="V426" i="5"/>
  <c r="W426" i="5"/>
  <c r="X426" i="5"/>
  <c r="Y426" i="5"/>
  <c r="Z426" i="5"/>
  <c r="AA426" i="5"/>
  <c r="AB426" i="5"/>
  <c r="AC426" i="5"/>
  <c r="AD426" i="5"/>
  <c r="M427" i="5"/>
  <c r="W427" i="5"/>
  <c r="Y427" i="5"/>
  <c r="AA427" i="5"/>
  <c r="AB427" i="5"/>
  <c r="AC427" i="5"/>
  <c r="M428" i="5"/>
  <c r="W428" i="5"/>
  <c r="V428" i="5"/>
  <c r="X428" i="5"/>
  <c r="Y428" i="5"/>
  <c r="Z428" i="5"/>
  <c r="AA428" i="5"/>
  <c r="AB428" i="5"/>
  <c r="AC428" i="5"/>
  <c r="AD428" i="5"/>
  <c r="M429" i="5"/>
  <c r="W429" i="5"/>
  <c r="Y429" i="5"/>
  <c r="AA429" i="5"/>
  <c r="AB429" i="5"/>
  <c r="AC429" i="5"/>
  <c r="M430" i="5"/>
  <c r="V430" i="5"/>
  <c r="W430" i="5"/>
  <c r="X430" i="5"/>
  <c r="Y430" i="5"/>
  <c r="Z430" i="5"/>
  <c r="AA430" i="5"/>
  <c r="AB430" i="5"/>
  <c r="AC430" i="5"/>
  <c r="M431" i="5"/>
  <c r="X431" i="5"/>
  <c r="W431" i="5"/>
  <c r="AA431" i="5"/>
  <c r="AB431" i="5"/>
  <c r="M432" i="5"/>
  <c r="W432" i="5"/>
  <c r="V432" i="5"/>
  <c r="Z432" i="5"/>
  <c r="AA432" i="5"/>
  <c r="AB432" i="5"/>
  <c r="M433" i="5"/>
  <c r="X433" i="5"/>
  <c r="Z433" i="5"/>
  <c r="AA433" i="5"/>
  <c r="AB433" i="5"/>
  <c r="M434" i="5"/>
  <c r="V434" i="5"/>
  <c r="W434" i="5"/>
  <c r="AD434" i="5"/>
  <c r="AE434" i="5"/>
  <c r="X434" i="5"/>
  <c r="Y434" i="5"/>
  <c r="Z434" i="5"/>
  <c r="AA434" i="5"/>
  <c r="AB434" i="5"/>
  <c r="AC434" i="5"/>
  <c r="M435" i="5"/>
  <c r="W435" i="5"/>
  <c r="X435" i="5"/>
  <c r="Y435" i="5"/>
  <c r="AA435" i="5"/>
  <c r="AB435" i="5"/>
  <c r="AC435" i="5"/>
  <c r="M436" i="5"/>
  <c r="W436" i="5"/>
  <c r="V436" i="5"/>
  <c r="AD436" i="5"/>
  <c r="X436" i="5"/>
  <c r="Y436" i="5"/>
  <c r="Z436" i="5"/>
  <c r="AA436" i="5"/>
  <c r="AB436" i="5"/>
  <c r="AC436" i="5"/>
  <c r="M437" i="5"/>
  <c r="X437" i="5"/>
  <c r="V437" i="5"/>
  <c r="W437" i="5"/>
  <c r="Z437" i="5"/>
  <c r="AA437" i="5"/>
  <c r="AB437" i="5"/>
  <c r="M438" i="5"/>
  <c r="V438" i="5"/>
  <c r="W438" i="5"/>
  <c r="AD438" i="5"/>
  <c r="X438" i="5"/>
  <c r="AE438" i="5"/>
  <c r="Y438" i="5"/>
  <c r="Z438" i="5"/>
  <c r="AA438" i="5"/>
  <c r="AB438" i="5"/>
  <c r="AC438" i="5"/>
  <c r="M439" i="5"/>
  <c r="X439" i="5"/>
  <c r="W439" i="5"/>
  <c r="AA439" i="5"/>
  <c r="AB439" i="5"/>
  <c r="M440" i="5"/>
  <c r="W440" i="5"/>
  <c r="V440" i="5"/>
  <c r="Z440" i="5"/>
  <c r="AA440" i="5"/>
  <c r="AB440" i="5"/>
  <c r="M441" i="5"/>
  <c r="X441" i="5"/>
  <c r="Z441" i="5"/>
  <c r="AA441" i="5"/>
  <c r="AB441" i="5"/>
  <c r="M442" i="5"/>
  <c r="V442" i="5"/>
  <c r="W442" i="5"/>
  <c r="AD442" i="5"/>
  <c r="AE442" i="5"/>
  <c r="X442" i="5"/>
  <c r="Y442" i="5"/>
  <c r="Z442" i="5"/>
  <c r="AA442" i="5"/>
  <c r="AB442" i="5"/>
  <c r="AC442" i="5"/>
  <c r="M443" i="5"/>
  <c r="W443" i="5"/>
  <c r="X443" i="5"/>
  <c r="Y443" i="5"/>
  <c r="AA443" i="5"/>
  <c r="AB443" i="5"/>
  <c r="AC443" i="5"/>
  <c r="M444" i="5"/>
  <c r="W444" i="5"/>
  <c r="V444" i="5"/>
  <c r="AD444" i="5"/>
  <c r="X444" i="5"/>
  <c r="Y444" i="5"/>
  <c r="Z444" i="5"/>
  <c r="AA444" i="5"/>
  <c r="AB444" i="5"/>
  <c r="AC444" i="5"/>
  <c r="M445" i="5"/>
  <c r="X445" i="5"/>
  <c r="V445" i="5"/>
  <c r="W445" i="5"/>
  <c r="Z445" i="5"/>
  <c r="AA445" i="5"/>
  <c r="AB445" i="5"/>
  <c r="M446" i="5"/>
  <c r="V446" i="5"/>
  <c r="W446" i="5"/>
  <c r="AD446" i="5"/>
  <c r="X446" i="5"/>
  <c r="AE446" i="5"/>
  <c r="Y446" i="5"/>
  <c r="Z446" i="5"/>
  <c r="AA446" i="5"/>
  <c r="AB446" i="5"/>
  <c r="AC446" i="5"/>
  <c r="M447" i="5"/>
  <c r="X447" i="5"/>
  <c r="W447" i="5"/>
  <c r="AA447" i="5"/>
  <c r="AB447" i="5"/>
  <c r="M448" i="5"/>
  <c r="W448" i="5"/>
  <c r="V448" i="5"/>
  <c r="Z448" i="5"/>
  <c r="AA448" i="5"/>
  <c r="AB448" i="5"/>
  <c r="M449" i="5"/>
  <c r="X449" i="5"/>
  <c r="Z449" i="5"/>
  <c r="AA449" i="5"/>
  <c r="AB449" i="5"/>
  <c r="M450" i="5"/>
  <c r="V450" i="5"/>
  <c r="W450" i="5"/>
  <c r="AD450" i="5"/>
  <c r="AE450" i="5"/>
  <c r="X450" i="5"/>
  <c r="Y450" i="5"/>
  <c r="Z450" i="5"/>
  <c r="AA450" i="5"/>
  <c r="AB450" i="5"/>
  <c r="AC450" i="5"/>
  <c r="M451" i="5"/>
  <c r="W451" i="5"/>
  <c r="X451" i="5"/>
  <c r="Y451" i="5"/>
  <c r="AA451" i="5"/>
  <c r="AB451" i="5"/>
  <c r="AC451" i="5"/>
  <c r="M452" i="5"/>
  <c r="W452" i="5"/>
  <c r="V452" i="5"/>
  <c r="AD452" i="5"/>
  <c r="X452" i="5"/>
  <c r="Y452" i="5"/>
  <c r="Z452" i="5"/>
  <c r="AA452" i="5"/>
  <c r="AB452" i="5"/>
  <c r="AC452" i="5"/>
  <c r="M453" i="5"/>
  <c r="X453" i="5"/>
  <c r="V453" i="5"/>
  <c r="W453" i="5"/>
  <c r="Z453" i="5"/>
  <c r="AA453" i="5"/>
  <c r="AB453" i="5"/>
  <c r="M454" i="5"/>
  <c r="V454" i="5"/>
  <c r="W454" i="5"/>
  <c r="AD454" i="5"/>
  <c r="X454" i="5"/>
  <c r="AE454" i="5"/>
  <c r="Y454" i="5"/>
  <c r="Z454" i="5"/>
  <c r="AA454" i="5"/>
  <c r="AB454" i="5"/>
  <c r="AC454" i="5"/>
  <c r="M455" i="5"/>
  <c r="X455" i="5"/>
  <c r="W455" i="5"/>
  <c r="AA455" i="5"/>
  <c r="AB455" i="5"/>
  <c r="M456" i="5"/>
  <c r="W456" i="5"/>
  <c r="V456" i="5"/>
  <c r="Z456" i="5"/>
  <c r="AA456" i="5"/>
  <c r="AB456" i="5"/>
  <c r="M457" i="5"/>
  <c r="X457" i="5"/>
  <c r="Z457" i="5"/>
  <c r="AA457" i="5"/>
  <c r="AB457" i="5"/>
  <c r="M458" i="5"/>
  <c r="V458" i="5"/>
  <c r="W458" i="5"/>
  <c r="AD458" i="5"/>
  <c r="AE458" i="5"/>
  <c r="X458" i="5"/>
  <c r="Y458" i="5"/>
  <c r="Z458" i="5"/>
  <c r="AA458" i="5"/>
  <c r="AB458" i="5"/>
  <c r="AC458" i="5"/>
  <c r="M459" i="5"/>
  <c r="W459" i="5"/>
  <c r="X459" i="5"/>
  <c r="Y459" i="5"/>
  <c r="AA459" i="5"/>
  <c r="AB459" i="5"/>
  <c r="AC459" i="5"/>
  <c r="M460" i="5"/>
  <c r="W460" i="5"/>
  <c r="V460" i="5"/>
  <c r="AD460" i="5"/>
  <c r="X460" i="5"/>
  <c r="Y460" i="5"/>
  <c r="Z460" i="5"/>
  <c r="AA460" i="5"/>
  <c r="AB460" i="5"/>
  <c r="AC460" i="5"/>
  <c r="M461" i="5"/>
  <c r="X461" i="5"/>
  <c r="V461" i="5"/>
  <c r="W461" i="5"/>
  <c r="Z461" i="5"/>
  <c r="AA461" i="5"/>
  <c r="AB461" i="5"/>
  <c r="M462" i="5"/>
  <c r="V462" i="5"/>
  <c r="W462" i="5"/>
  <c r="AD462" i="5"/>
  <c r="X462" i="5"/>
  <c r="AE462" i="5"/>
  <c r="Y462" i="5"/>
  <c r="Z462" i="5"/>
  <c r="AA462" i="5"/>
  <c r="AB462" i="5"/>
  <c r="AC462" i="5"/>
  <c r="M463" i="5"/>
  <c r="X463" i="5"/>
  <c r="W463" i="5"/>
  <c r="AA463" i="5"/>
  <c r="AB463" i="5"/>
  <c r="M2" i="6"/>
  <c r="V2" i="6"/>
  <c r="M3" i="6"/>
  <c r="V3" i="6"/>
  <c r="M4" i="6"/>
  <c r="V4" i="6"/>
  <c r="M5" i="6"/>
  <c r="V5" i="6"/>
  <c r="M6" i="6"/>
  <c r="V6" i="6"/>
  <c r="M7" i="6"/>
  <c r="V7" i="6"/>
  <c r="M8" i="6"/>
  <c r="V8" i="6"/>
  <c r="M9" i="6"/>
  <c r="V9" i="6"/>
  <c r="M10" i="6"/>
  <c r="V10" i="6"/>
  <c r="M11" i="6"/>
  <c r="V11" i="6"/>
  <c r="M12" i="6"/>
  <c r="V12" i="6"/>
  <c r="AD12" i="6"/>
  <c r="M13" i="6"/>
  <c r="V13" i="6"/>
  <c r="M14" i="6"/>
  <c r="V14" i="6"/>
  <c r="M15" i="6"/>
  <c r="V15" i="6"/>
  <c r="M16" i="6"/>
  <c r="V16" i="6"/>
  <c r="M17" i="6"/>
  <c r="V17" i="6"/>
  <c r="M18" i="6"/>
  <c r="V18" i="6"/>
  <c r="M19" i="6"/>
  <c r="V19" i="6"/>
  <c r="M20" i="6"/>
  <c r="V20" i="6"/>
  <c r="AD20" i="6"/>
  <c r="M21" i="6"/>
  <c r="V21" i="6"/>
  <c r="M22" i="6"/>
  <c r="V22" i="6"/>
  <c r="M23" i="6"/>
  <c r="V23" i="6"/>
  <c r="M24" i="6"/>
  <c r="V24" i="6"/>
  <c r="M25" i="6"/>
  <c r="V25" i="6"/>
  <c r="M26" i="6"/>
  <c r="V26" i="6"/>
  <c r="M27" i="6"/>
  <c r="V27" i="6"/>
  <c r="M28" i="6"/>
  <c r="V28" i="6"/>
  <c r="AD28" i="6"/>
  <c r="M29" i="6"/>
  <c r="V29" i="6"/>
  <c r="M30" i="6"/>
  <c r="V30" i="6"/>
  <c r="M31" i="6"/>
  <c r="V31" i="6"/>
  <c r="M32" i="6"/>
  <c r="V32" i="6"/>
  <c r="M33" i="6"/>
  <c r="V33" i="6"/>
  <c r="M34" i="6"/>
  <c r="V34" i="6"/>
  <c r="M35" i="6"/>
  <c r="V35" i="6"/>
  <c r="M36" i="6"/>
  <c r="V36" i="6"/>
  <c r="AD36" i="6"/>
  <c r="M37" i="6"/>
  <c r="V37" i="6"/>
  <c r="M38" i="6"/>
  <c r="V38" i="6"/>
  <c r="M39" i="6"/>
  <c r="V39" i="6"/>
  <c r="M40" i="6"/>
  <c r="V40" i="6"/>
  <c r="M41" i="6"/>
  <c r="V41" i="6"/>
  <c r="M42" i="6"/>
  <c r="V42" i="6"/>
  <c r="M43" i="6"/>
  <c r="V43" i="6"/>
  <c r="M44" i="6"/>
  <c r="V44" i="6"/>
  <c r="AD44" i="6"/>
  <c r="M45" i="6"/>
  <c r="V45" i="6"/>
  <c r="M46" i="6"/>
  <c r="V46" i="6"/>
  <c r="M47" i="6"/>
  <c r="V47" i="6"/>
  <c r="M48" i="6"/>
  <c r="V48" i="6"/>
  <c r="M49" i="6"/>
  <c r="V49" i="6"/>
  <c r="M50" i="6"/>
  <c r="V50" i="6"/>
  <c r="M51" i="6"/>
  <c r="V51" i="6"/>
  <c r="M52" i="6"/>
  <c r="V52" i="6"/>
  <c r="AD52" i="6"/>
  <c r="M53" i="6"/>
  <c r="V53" i="6"/>
  <c r="M54" i="6"/>
  <c r="V54" i="6"/>
  <c r="M55" i="6"/>
  <c r="V55" i="6"/>
  <c r="M56" i="6"/>
  <c r="V56" i="6"/>
  <c r="M57" i="6"/>
  <c r="V57" i="6"/>
  <c r="M58" i="6"/>
  <c r="V58" i="6"/>
  <c r="M59" i="6"/>
  <c r="V59" i="6"/>
  <c r="M60" i="6"/>
  <c r="V60" i="6"/>
  <c r="AD60" i="6"/>
  <c r="M61" i="6"/>
  <c r="V61" i="6"/>
  <c r="M62" i="6"/>
  <c r="V62" i="6"/>
  <c r="M63" i="6"/>
  <c r="V63" i="6"/>
  <c r="M64" i="6"/>
  <c r="V64" i="6"/>
  <c r="M65" i="6"/>
  <c r="V65" i="6"/>
  <c r="M66" i="6"/>
  <c r="V66" i="6"/>
  <c r="M67" i="6"/>
  <c r="V67" i="6"/>
  <c r="M68" i="6"/>
  <c r="V68" i="6"/>
  <c r="AD68" i="6"/>
  <c r="M69" i="6"/>
  <c r="V69" i="6"/>
  <c r="M70" i="6"/>
  <c r="V70" i="6"/>
  <c r="M71" i="6"/>
  <c r="V71" i="6"/>
  <c r="M72" i="6"/>
  <c r="V72" i="6"/>
  <c r="M73" i="6"/>
  <c r="V73" i="6"/>
  <c r="M74" i="6"/>
  <c r="V74" i="6"/>
  <c r="M75" i="6"/>
  <c r="V75" i="6"/>
  <c r="M76" i="6"/>
  <c r="V76" i="6"/>
  <c r="AD76" i="6"/>
  <c r="M77" i="6"/>
  <c r="V77" i="6"/>
  <c r="M78" i="6"/>
  <c r="V78" i="6"/>
  <c r="M79" i="6"/>
  <c r="V79" i="6"/>
  <c r="M80" i="6"/>
  <c r="V80" i="6"/>
  <c r="M81" i="6"/>
  <c r="V81" i="6"/>
  <c r="M82" i="6"/>
  <c r="V82" i="6"/>
  <c r="M83" i="6"/>
  <c r="V83" i="6"/>
  <c r="M84" i="6"/>
  <c r="V84" i="6"/>
  <c r="AD84" i="6"/>
  <c r="M85" i="6"/>
  <c r="V85" i="6"/>
  <c r="M86" i="6"/>
  <c r="V86" i="6"/>
  <c r="M87" i="6"/>
  <c r="V87" i="6"/>
  <c r="M88" i="6"/>
  <c r="V88" i="6"/>
  <c r="M89" i="6"/>
  <c r="V89" i="6"/>
  <c r="M90" i="6"/>
  <c r="V90" i="6"/>
  <c r="M91" i="6"/>
  <c r="V91" i="6"/>
  <c r="M92" i="6"/>
  <c r="V92" i="6"/>
  <c r="AD92" i="6"/>
  <c r="M93" i="6"/>
  <c r="V93" i="6"/>
  <c r="M94" i="6"/>
  <c r="V94" i="6"/>
  <c r="M95" i="6"/>
  <c r="V95" i="6"/>
  <c r="M96" i="6"/>
  <c r="V96" i="6"/>
  <c r="M97" i="6"/>
  <c r="V97" i="6"/>
  <c r="M98" i="6"/>
  <c r="V98" i="6"/>
  <c r="M99" i="6"/>
  <c r="V99" i="6"/>
  <c r="M100" i="6"/>
  <c r="V100" i="6"/>
  <c r="AD100" i="6"/>
  <c r="M101" i="6"/>
  <c r="V101" i="6"/>
  <c r="M102" i="6"/>
  <c r="V102" i="6"/>
  <c r="M103" i="6"/>
  <c r="V103" i="6"/>
  <c r="M104" i="6"/>
  <c r="V104" i="6"/>
  <c r="M105" i="6"/>
  <c r="V105" i="6"/>
  <c r="M106" i="6"/>
  <c r="V106" i="6"/>
  <c r="M107" i="6"/>
  <c r="V107" i="6"/>
  <c r="M108" i="6"/>
  <c r="V108" i="6"/>
  <c r="AD108" i="6"/>
  <c r="M109" i="6"/>
  <c r="V109" i="6"/>
  <c r="M110" i="6"/>
  <c r="V110" i="6"/>
  <c r="M111" i="6"/>
  <c r="V111" i="6"/>
  <c r="M112" i="6"/>
  <c r="V112" i="6"/>
  <c r="M113" i="6"/>
  <c r="V113" i="6"/>
  <c r="M114" i="6"/>
  <c r="V114" i="6"/>
  <c r="M115" i="6"/>
  <c r="V115" i="6"/>
  <c r="M116" i="6"/>
  <c r="V116" i="6"/>
  <c r="AD116" i="6"/>
  <c r="M117" i="6"/>
  <c r="V117" i="6"/>
  <c r="M118" i="6"/>
  <c r="V118" i="6"/>
  <c r="M119" i="6"/>
  <c r="V119" i="6"/>
  <c r="M120" i="6"/>
  <c r="V120" i="6"/>
  <c r="M121" i="6"/>
  <c r="V121" i="6"/>
  <c r="M122" i="6"/>
  <c r="V122" i="6"/>
  <c r="M123" i="6"/>
  <c r="V123" i="6"/>
  <c r="M124" i="6"/>
  <c r="V124" i="6"/>
  <c r="AD124" i="6"/>
  <c r="M125" i="6"/>
  <c r="V125" i="6"/>
  <c r="M126" i="6"/>
  <c r="V126" i="6"/>
  <c r="M127" i="6"/>
  <c r="V127" i="6"/>
  <c r="M128" i="6"/>
  <c r="V128" i="6"/>
  <c r="M129" i="6"/>
  <c r="V129" i="6"/>
  <c r="M130" i="6"/>
  <c r="V130" i="6"/>
  <c r="M131" i="6"/>
  <c r="V131" i="6"/>
  <c r="M132" i="6"/>
  <c r="V132" i="6"/>
  <c r="AD132" i="6"/>
  <c r="M133" i="6"/>
  <c r="V133" i="6"/>
  <c r="M134" i="6"/>
  <c r="V134" i="6"/>
  <c r="M135" i="6"/>
  <c r="V135" i="6"/>
  <c r="M136" i="6"/>
  <c r="V136" i="6"/>
  <c r="M137" i="6"/>
  <c r="V137" i="6"/>
  <c r="M138" i="6"/>
  <c r="V138" i="6"/>
  <c r="M139" i="6"/>
  <c r="V139" i="6"/>
  <c r="M140" i="6"/>
  <c r="V140" i="6"/>
  <c r="AD140" i="6"/>
  <c r="M141" i="6"/>
  <c r="V141" i="6"/>
  <c r="M142" i="6"/>
  <c r="V142" i="6"/>
  <c r="M143" i="6"/>
  <c r="V143" i="6"/>
  <c r="M144" i="6"/>
  <c r="V144" i="6"/>
  <c r="M145" i="6"/>
  <c r="V145" i="6"/>
  <c r="M146" i="6"/>
  <c r="V146" i="6"/>
  <c r="M147" i="6"/>
  <c r="V147" i="6"/>
  <c r="M148" i="6"/>
  <c r="V148" i="6"/>
  <c r="AD148" i="6"/>
  <c r="M149" i="6"/>
  <c r="V149" i="6"/>
  <c r="M150" i="6"/>
  <c r="V150" i="6"/>
  <c r="M151" i="6"/>
  <c r="V151" i="6"/>
  <c r="M152" i="6"/>
  <c r="V152" i="6"/>
  <c r="M153" i="6"/>
  <c r="V153" i="6"/>
  <c r="M154" i="6"/>
  <c r="V154" i="6"/>
  <c r="M155" i="6"/>
  <c r="V155" i="6"/>
  <c r="M156" i="6"/>
  <c r="V156" i="6"/>
  <c r="AD156" i="6"/>
  <c r="M157" i="6"/>
  <c r="V157" i="6"/>
  <c r="M158" i="6"/>
  <c r="V158" i="6"/>
  <c r="M159" i="6"/>
  <c r="V159" i="6"/>
  <c r="M160" i="6"/>
  <c r="V160" i="6"/>
  <c r="M161" i="6"/>
  <c r="V161" i="6"/>
  <c r="M162" i="6"/>
  <c r="V162" i="6"/>
  <c r="M163" i="6"/>
  <c r="V163" i="6"/>
  <c r="M164" i="6"/>
  <c r="V164" i="6"/>
  <c r="AD164" i="6"/>
  <c r="M165" i="6"/>
  <c r="V165" i="6"/>
  <c r="M166" i="6"/>
  <c r="V166" i="6"/>
  <c r="M167" i="6"/>
  <c r="V167" i="6"/>
  <c r="M168" i="6"/>
  <c r="V168" i="6"/>
  <c r="M169" i="6"/>
  <c r="V169" i="6"/>
  <c r="M170" i="6"/>
  <c r="V170" i="6"/>
  <c r="M171" i="6"/>
  <c r="V171" i="6"/>
  <c r="M172" i="6"/>
  <c r="V172" i="6"/>
  <c r="AD172" i="6"/>
  <c r="M173" i="6"/>
  <c r="V173" i="6"/>
  <c r="M174" i="6"/>
  <c r="V174" i="6"/>
  <c r="M175" i="6"/>
  <c r="V175" i="6"/>
  <c r="M176" i="6"/>
  <c r="V176" i="6"/>
  <c r="M177" i="6"/>
  <c r="V177" i="6"/>
  <c r="M178" i="6"/>
  <c r="V178" i="6"/>
  <c r="M179" i="6"/>
  <c r="V179" i="6"/>
  <c r="M180" i="6"/>
  <c r="V180" i="6"/>
  <c r="AD180" i="6"/>
  <c r="M181" i="6"/>
  <c r="V181" i="6"/>
  <c r="M182" i="6"/>
  <c r="V182" i="6"/>
  <c r="M183" i="6"/>
  <c r="V183" i="6"/>
  <c r="M184" i="6"/>
  <c r="V184" i="6"/>
  <c r="M185" i="6"/>
  <c r="V185" i="6"/>
  <c r="M186" i="6"/>
  <c r="V186" i="6"/>
  <c r="M187" i="6"/>
  <c r="V187" i="6"/>
  <c r="M188" i="6"/>
  <c r="V188" i="6"/>
  <c r="AD188" i="6"/>
  <c r="M189" i="6"/>
  <c r="V189" i="6"/>
  <c r="M190" i="6"/>
  <c r="V190" i="6"/>
  <c r="M191" i="6"/>
  <c r="V191" i="6"/>
  <c r="M192" i="6"/>
  <c r="V192" i="6"/>
  <c r="M193" i="6"/>
  <c r="V193" i="6"/>
  <c r="M194" i="6"/>
  <c r="V194" i="6"/>
  <c r="M195" i="6"/>
  <c r="V195" i="6"/>
  <c r="M196" i="6"/>
  <c r="V196" i="6"/>
  <c r="AD196" i="6"/>
  <c r="M197" i="6"/>
  <c r="V197" i="6"/>
  <c r="M198" i="6"/>
  <c r="V198" i="6"/>
  <c r="M199" i="6"/>
  <c r="V199" i="6"/>
  <c r="M200" i="6"/>
  <c r="V200" i="6"/>
  <c r="M201" i="6"/>
  <c r="V201" i="6"/>
  <c r="M202" i="6"/>
  <c r="V202" i="6"/>
  <c r="M203" i="6"/>
  <c r="V203" i="6"/>
  <c r="M204" i="6"/>
  <c r="V204" i="6"/>
  <c r="AD204" i="6"/>
  <c r="M205" i="6"/>
  <c r="V205" i="6"/>
  <c r="M206" i="6"/>
  <c r="V206" i="6"/>
  <c r="M207" i="6"/>
  <c r="V207" i="6"/>
  <c r="M208" i="6"/>
  <c r="V208" i="6"/>
  <c r="M209" i="6"/>
  <c r="V209" i="6"/>
  <c r="M210" i="6"/>
  <c r="V210" i="6"/>
  <c r="M211" i="6"/>
  <c r="V211" i="6"/>
  <c r="M212" i="6"/>
  <c r="V212" i="6"/>
  <c r="AD212" i="6"/>
  <c r="M213" i="6"/>
  <c r="V213" i="6"/>
  <c r="M214" i="6"/>
  <c r="V214" i="6"/>
  <c r="M215" i="6"/>
  <c r="V215" i="6"/>
  <c r="M216" i="6"/>
  <c r="V216" i="6"/>
  <c r="M217" i="6"/>
  <c r="V217" i="6"/>
  <c r="M218" i="6"/>
  <c r="V218" i="6"/>
  <c r="M219" i="6"/>
  <c r="V219" i="6"/>
  <c r="M220" i="6"/>
  <c r="V220" i="6"/>
  <c r="M221" i="6"/>
  <c r="V221" i="6"/>
  <c r="M222" i="6"/>
  <c r="V222" i="6"/>
  <c r="M223" i="6"/>
  <c r="V223" i="6"/>
  <c r="M224" i="6"/>
  <c r="V224" i="6"/>
  <c r="M225" i="6"/>
  <c r="V225" i="6"/>
  <c r="M226" i="6"/>
  <c r="V226" i="6"/>
  <c r="M227" i="6"/>
  <c r="V227" i="6"/>
  <c r="M228" i="6"/>
  <c r="V228" i="6"/>
  <c r="M229" i="6"/>
  <c r="V229" i="6"/>
  <c r="M230" i="6"/>
  <c r="V230" i="6"/>
  <c r="M231" i="6"/>
  <c r="V231" i="6"/>
  <c r="M232" i="6"/>
  <c r="V232" i="6"/>
  <c r="M233" i="6"/>
  <c r="V233" i="6"/>
  <c r="M234" i="6"/>
  <c r="V234" i="6"/>
  <c r="M235" i="6"/>
  <c r="V235" i="6"/>
  <c r="M236" i="6"/>
  <c r="V236" i="6"/>
  <c r="M237" i="6"/>
  <c r="V237" i="6"/>
  <c r="M238" i="6"/>
  <c r="V238" i="6"/>
  <c r="M239" i="6"/>
  <c r="V239" i="6"/>
  <c r="M240" i="6"/>
  <c r="V240" i="6"/>
  <c r="M241" i="6"/>
  <c r="V241" i="6"/>
  <c r="M242" i="6"/>
  <c r="V242" i="6"/>
  <c r="M243" i="6"/>
  <c r="V243" i="6"/>
  <c r="M244" i="6"/>
  <c r="V244" i="6"/>
  <c r="M245" i="6"/>
  <c r="V245" i="6"/>
  <c r="M246" i="6"/>
  <c r="V246" i="6"/>
  <c r="M247" i="6"/>
  <c r="V247" i="6"/>
  <c r="M248" i="6"/>
  <c r="V248" i="6"/>
  <c r="M249" i="6"/>
  <c r="V249" i="6"/>
  <c r="M250" i="6"/>
  <c r="V250" i="6"/>
  <c r="M251" i="6"/>
  <c r="V251" i="6"/>
  <c r="M252" i="6"/>
  <c r="V252" i="6"/>
  <c r="M253" i="6"/>
  <c r="V253" i="6"/>
  <c r="M254" i="6"/>
  <c r="V254" i="6"/>
  <c r="M255" i="6"/>
  <c r="V255" i="6"/>
  <c r="M256" i="6"/>
  <c r="V256" i="6"/>
  <c r="M257" i="6"/>
  <c r="V257" i="6"/>
  <c r="M258" i="6"/>
  <c r="V258" i="6"/>
  <c r="M259" i="6"/>
  <c r="V259" i="6"/>
  <c r="M260" i="6"/>
  <c r="V260" i="6"/>
  <c r="M261" i="6"/>
  <c r="V261" i="6"/>
  <c r="M262" i="6"/>
  <c r="V262" i="6"/>
  <c r="M263" i="6"/>
  <c r="V263" i="6"/>
  <c r="M264" i="6"/>
  <c r="V264" i="6"/>
  <c r="M265" i="6"/>
  <c r="V265" i="6"/>
  <c r="M266" i="6"/>
  <c r="V266" i="6"/>
  <c r="M267" i="6"/>
  <c r="W267" i="6"/>
  <c r="V267" i="6"/>
  <c r="M268" i="6"/>
  <c r="V268" i="6"/>
  <c r="M269" i="6"/>
  <c r="V269" i="6"/>
  <c r="M270" i="6"/>
  <c r="V270" i="6"/>
  <c r="M271" i="6"/>
  <c r="W271" i="6"/>
  <c r="V271" i="6"/>
  <c r="M272" i="6"/>
  <c r="V272" i="6"/>
  <c r="M273" i="6"/>
  <c r="V273" i="6"/>
  <c r="M274" i="6"/>
  <c r="V274" i="6"/>
  <c r="M275" i="6"/>
  <c r="W275" i="6"/>
  <c r="V275" i="6"/>
  <c r="M276" i="6"/>
  <c r="V276" i="6"/>
  <c r="M277" i="6"/>
  <c r="V277" i="6"/>
  <c r="M278" i="6"/>
  <c r="V278" i="6"/>
  <c r="M279" i="6"/>
  <c r="W279" i="6"/>
  <c r="V279" i="6"/>
  <c r="M280" i="6"/>
  <c r="V280" i="6"/>
  <c r="M281" i="6"/>
  <c r="V281" i="6"/>
  <c r="M282" i="6"/>
  <c r="V282" i="6"/>
  <c r="M283" i="6"/>
  <c r="W283" i="6"/>
  <c r="V283" i="6"/>
  <c r="M284" i="6"/>
  <c r="V284" i="6"/>
  <c r="M285" i="6"/>
  <c r="V285" i="6"/>
  <c r="M286" i="6"/>
  <c r="V286" i="6"/>
  <c r="M287" i="6"/>
  <c r="W287" i="6"/>
  <c r="V287" i="6"/>
  <c r="M288" i="6"/>
  <c r="V288" i="6"/>
  <c r="M289" i="6"/>
  <c r="V289" i="6"/>
  <c r="M290" i="6"/>
  <c r="V290" i="6"/>
  <c r="M291" i="6"/>
  <c r="W291" i="6"/>
  <c r="V291" i="6"/>
  <c r="M292" i="6"/>
  <c r="V292" i="6"/>
  <c r="M293" i="6"/>
  <c r="V293" i="6"/>
  <c r="M294" i="6"/>
  <c r="V294" i="6"/>
  <c r="M295" i="6"/>
  <c r="W295" i="6"/>
  <c r="V295" i="6"/>
  <c r="M296" i="6"/>
  <c r="V296" i="6"/>
  <c r="M297" i="6"/>
  <c r="V297" i="6"/>
  <c r="M298" i="6"/>
  <c r="V298" i="6"/>
  <c r="M299" i="6"/>
  <c r="W299" i="6"/>
  <c r="V299" i="6"/>
  <c r="M300" i="6"/>
  <c r="V300" i="6"/>
  <c r="M301" i="6"/>
  <c r="V301" i="6"/>
  <c r="M302" i="6"/>
  <c r="V302" i="6"/>
  <c r="M303" i="6"/>
  <c r="W303" i="6"/>
  <c r="V303" i="6"/>
  <c r="M304" i="6"/>
  <c r="V304" i="6"/>
  <c r="M305" i="6"/>
  <c r="V305" i="6"/>
  <c r="M306" i="6"/>
  <c r="V306" i="6"/>
  <c r="M307" i="6"/>
  <c r="W307" i="6"/>
  <c r="V307" i="6"/>
  <c r="M308" i="6"/>
  <c r="V308" i="6"/>
  <c r="M309" i="6"/>
  <c r="V309" i="6"/>
  <c r="M310" i="6"/>
  <c r="V310" i="6"/>
  <c r="M311" i="6"/>
  <c r="W311" i="6"/>
  <c r="V311" i="6"/>
  <c r="M312" i="6"/>
  <c r="V312" i="6"/>
  <c r="M313" i="6"/>
  <c r="V313" i="6"/>
  <c r="M314" i="6"/>
  <c r="V314" i="6"/>
  <c r="M315" i="6"/>
  <c r="W315" i="6"/>
  <c r="V315" i="6"/>
  <c r="M316" i="6"/>
  <c r="V316" i="6"/>
  <c r="M317" i="6"/>
  <c r="V317" i="6"/>
  <c r="M318" i="6"/>
  <c r="V318" i="6"/>
  <c r="M319" i="6"/>
  <c r="W319" i="6"/>
  <c r="V319" i="6"/>
  <c r="M320" i="6"/>
  <c r="V320" i="6"/>
  <c r="M321" i="6"/>
  <c r="V321" i="6"/>
  <c r="M322" i="6"/>
  <c r="V322" i="6"/>
  <c r="M323" i="6"/>
  <c r="W323" i="6"/>
  <c r="V323" i="6"/>
  <c r="M324" i="6"/>
  <c r="V324" i="6"/>
  <c r="M325" i="6"/>
  <c r="V325" i="6"/>
  <c r="M326" i="6"/>
  <c r="V326" i="6"/>
  <c r="M327" i="6"/>
  <c r="W327" i="6"/>
  <c r="V327" i="6"/>
  <c r="M328" i="6"/>
  <c r="V328" i="6"/>
  <c r="M329" i="6"/>
  <c r="V329" i="6"/>
  <c r="M330" i="6"/>
  <c r="V330" i="6"/>
  <c r="M331" i="6"/>
  <c r="W331" i="6"/>
  <c r="V331" i="6"/>
  <c r="M332" i="6"/>
  <c r="V332" i="6"/>
  <c r="M333" i="6"/>
  <c r="V333" i="6"/>
  <c r="M334" i="6"/>
  <c r="V334" i="6"/>
  <c r="M335" i="6"/>
  <c r="W335" i="6"/>
  <c r="V335" i="6"/>
  <c r="M336" i="6"/>
  <c r="V336" i="6"/>
  <c r="M337" i="6"/>
  <c r="V337" i="6"/>
  <c r="M338" i="6"/>
  <c r="V338" i="6"/>
  <c r="M339" i="6"/>
  <c r="W339" i="6"/>
  <c r="V339" i="6"/>
  <c r="M340" i="6"/>
  <c r="V340" i="6"/>
  <c r="M341" i="6"/>
  <c r="V341" i="6"/>
  <c r="M342" i="6"/>
  <c r="V342" i="6"/>
  <c r="M343" i="6"/>
  <c r="W343" i="6"/>
  <c r="V343" i="6"/>
  <c r="M344" i="6"/>
  <c r="V344" i="6"/>
  <c r="M345" i="6"/>
  <c r="V345" i="6"/>
  <c r="M346" i="6"/>
  <c r="V346" i="6"/>
  <c r="M347" i="6"/>
  <c r="W347" i="6"/>
  <c r="V347" i="6"/>
  <c r="M348" i="6"/>
  <c r="V348" i="6"/>
  <c r="M349" i="6"/>
  <c r="V349" i="6"/>
  <c r="M350" i="6"/>
  <c r="V350" i="6"/>
  <c r="M351" i="6"/>
  <c r="W351" i="6"/>
  <c r="V351" i="6"/>
  <c r="M352" i="6"/>
  <c r="V352" i="6"/>
  <c r="M353" i="6"/>
  <c r="V353" i="6"/>
  <c r="M354" i="6"/>
  <c r="V354" i="6"/>
  <c r="M355" i="6"/>
  <c r="W355" i="6"/>
  <c r="V355" i="6"/>
  <c r="M356" i="6"/>
  <c r="V356" i="6"/>
  <c r="M357" i="6"/>
  <c r="V357" i="6"/>
  <c r="M358" i="6"/>
  <c r="V358" i="6"/>
  <c r="M359" i="6"/>
  <c r="W359" i="6"/>
  <c r="V359" i="6"/>
  <c r="M360" i="6"/>
  <c r="V360" i="6"/>
  <c r="M361" i="6"/>
  <c r="V361" i="6"/>
  <c r="M362" i="6"/>
  <c r="V362" i="6"/>
  <c r="M363" i="6"/>
  <c r="W363" i="6"/>
  <c r="V363" i="6"/>
  <c r="M364" i="6"/>
  <c r="V364" i="6"/>
  <c r="M365" i="6"/>
  <c r="V365" i="6"/>
  <c r="M366" i="6"/>
  <c r="V366" i="6"/>
  <c r="M367" i="6"/>
  <c r="W367" i="6"/>
  <c r="V367" i="6"/>
  <c r="M368" i="6"/>
  <c r="V368" i="6"/>
  <c r="M369" i="6"/>
  <c r="V369" i="6"/>
  <c r="M370" i="6"/>
  <c r="V370" i="6"/>
  <c r="M371" i="6"/>
  <c r="W371" i="6"/>
  <c r="V371" i="6"/>
  <c r="M372" i="6"/>
  <c r="V372" i="6"/>
  <c r="M373" i="6"/>
  <c r="V373" i="6"/>
  <c r="M374" i="6"/>
  <c r="V374" i="6"/>
  <c r="M375" i="6"/>
  <c r="W375" i="6"/>
  <c r="V375" i="6"/>
  <c r="M376" i="6"/>
  <c r="V376" i="6"/>
  <c r="M377" i="6"/>
  <c r="V377" i="6"/>
  <c r="M378" i="6"/>
  <c r="V378" i="6"/>
  <c r="M379" i="6"/>
  <c r="W379" i="6"/>
  <c r="V379" i="6"/>
  <c r="M380" i="6"/>
  <c r="V380" i="6"/>
  <c r="M381" i="6"/>
  <c r="V381" i="6"/>
  <c r="M382" i="6"/>
  <c r="V382" i="6"/>
  <c r="M383" i="6"/>
  <c r="W383" i="6"/>
  <c r="V383" i="6"/>
  <c r="M384" i="6"/>
  <c r="V384" i="6"/>
  <c r="M385" i="6"/>
  <c r="V385" i="6"/>
  <c r="M386" i="6"/>
  <c r="V386" i="6"/>
  <c r="M387" i="6"/>
  <c r="W387" i="6"/>
  <c r="V387" i="6"/>
  <c r="M388" i="6"/>
  <c r="V388" i="6"/>
  <c r="M389" i="6"/>
  <c r="V389" i="6"/>
  <c r="M390" i="6"/>
  <c r="V390" i="6"/>
  <c r="M391" i="6"/>
  <c r="W391" i="6"/>
  <c r="V391" i="6"/>
  <c r="M392" i="6"/>
  <c r="V392" i="6"/>
  <c r="M393" i="6"/>
  <c r="V393" i="6"/>
  <c r="M394" i="6"/>
  <c r="V394" i="6"/>
  <c r="M395" i="6"/>
  <c r="W395" i="6"/>
  <c r="V395" i="6"/>
  <c r="M396" i="6"/>
  <c r="V396" i="6"/>
  <c r="M397" i="6"/>
  <c r="V397" i="6"/>
  <c r="M398" i="6"/>
  <c r="V398" i="6"/>
  <c r="M399" i="6"/>
  <c r="W399" i="6"/>
  <c r="V399" i="6"/>
  <c r="M400" i="6"/>
  <c r="V400" i="6"/>
  <c r="M401" i="6"/>
  <c r="V401" i="6"/>
  <c r="M402" i="6"/>
  <c r="V402" i="6"/>
  <c r="M403" i="6"/>
  <c r="W403" i="6"/>
  <c r="V403" i="6"/>
  <c r="M404" i="6"/>
  <c r="V404" i="6"/>
  <c r="M405" i="6"/>
  <c r="V405" i="6"/>
  <c r="M406" i="6"/>
  <c r="V406" i="6"/>
  <c r="M407" i="6"/>
  <c r="W407" i="6"/>
  <c r="V407" i="6"/>
  <c r="M408" i="6"/>
  <c r="V408" i="6"/>
  <c r="M409" i="6"/>
  <c r="V409" i="6"/>
  <c r="M410" i="6"/>
  <c r="V410" i="6"/>
  <c r="M411" i="6"/>
  <c r="W411" i="6"/>
  <c r="V411" i="6"/>
  <c r="M412" i="6"/>
  <c r="V412" i="6"/>
  <c r="M413" i="6"/>
  <c r="V413" i="6"/>
  <c r="M414" i="6"/>
  <c r="V414" i="6"/>
  <c r="M415" i="6"/>
  <c r="W415" i="6"/>
  <c r="V415" i="6"/>
  <c r="M416" i="6"/>
  <c r="V416" i="6"/>
  <c r="M417" i="6"/>
  <c r="V417" i="6"/>
  <c r="M418" i="6"/>
  <c r="V418" i="6"/>
  <c r="M419" i="6"/>
  <c r="W419" i="6"/>
  <c r="V419" i="6"/>
  <c r="M420" i="6"/>
  <c r="V420" i="6"/>
  <c r="M421" i="6"/>
  <c r="V421" i="6"/>
  <c r="M422" i="6"/>
  <c r="V422" i="6"/>
  <c r="M423" i="6"/>
  <c r="W423" i="6"/>
  <c r="V423" i="6"/>
  <c r="M424" i="6"/>
  <c r="V424" i="6"/>
  <c r="M425" i="6"/>
  <c r="V425" i="6"/>
  <c r="M426" i="6"/>
  <c r="V426" i="6"/>
  <c r="M427" i="6"/>
  <c r="W427" i="6"/>
  <c r="V427" i="6"/>
  <c r="M428" i="6"/>
  <c r="V428" i="6"/>
  <c r="W2" i="6"/>
  <c r="W4" i="6"/>
  <c r="W5" i="6"/>
  <c r="W6" i="6"/>
  <c r="W7" i="6"/>
  <c r="W8" i="6"/>
  <c r="W9" i="6"/>
  <c r="W10" i="6"/>
  <c r="W12" i="6"/>
  <c r="W13" i="6"/>
  <c r="W14" i="6"/>
  <c r="W15" i="6"/>
  <c r="W16" i="6"/>
  <c r="W17" i="6"/>
  <c r="W18" i="6"/>
  <c r="W20" i="6"/>
  <c r="W21" i="6"/>
  <c r="W22" i="6"/>
  <c r="W23" i="6"/>
  <c r="W24" i="6"/>
  <c r="W25" i="6"/>
  <c r="W26" i="6"/>
  <c r="W28" i="6"/>
  <c r="W29" i="6"/>
  <c r="W30" i="6"/>
  <c r="W31" i="6"/>
  <c r="W32" i="6"/>
  <c r="W33" i="6"/>
  <c r="W34" i="6"/>
  <c r="W36" i="6"/>
  <c r="W37" i="6"/>
  <c r="W38" i="6"/>
  <c r="W39" i="6"/>
  <c r="W40" i="6"/>
  <c r="W41" i="6"/>
  <c r="W42" i="6"/>
  <c r="W44" i="6"/>
  <c r="W45" i="6"/>
  <c r="W46" i="6"/>
  <c r="W47" i="6"/>
  <c r="W48" i="6"/>
  <c r="W49" i="6"/>
  <c r="W50" i="6"/>
  <c r="W52" i="6"/>
  <c r="W53" i="6"/>
  <c r="W54" i="6"/>
  <c r="W55" i="6"/>
  <c r="W56" i="6"/>
  <c r="W57" i="6"/>
  <c r="W58" i="6"/>
  <c r="W60" i="6"/>
  <c r="W61" i="6"/>
  <c r="W62" i="6"/>
  <c r="W63" i="6"/>
  <c r="W64" i="6"/>
  <c r="W65" i="6"/>
  <c r="W66" i="6"/>
  <c r="W68" i="6"/>
  <c r="W69" i="6"/>
  <c r="W70" i="6"/>
  <c r="W71" i="6"/>
  <c r="W72" i="6"/>
  <c r="W73" i="6"/>
  <c r="W74" i="6"/>
  <c r="W76" i="6"/>
  <c r="W77" i="6"/>
  <c r="W78" i="6"/>
  <c r="W79" i="6"/>
  <c r="W80" i="6"/>
  <c r="W81" i="6"/>
  <c r="W82" i="6"/>
  <c r="W84" i="6"/>
  <c r="W85" i="6"/>
  <c r="W86" i="6"/>
  <c r="W87" i="6"/>
  <c r="W88" i="6"/>
  <c r="W89" i="6"/>
  <c r="W90" i="6"/>
  <c r="W92" i="6"/>
  <c r="W93" i="6"/>
  <c r="W94" i="6"/>
  <c r="W95" i="6"/>
  <c r="W96" i="6"/>
  <c r="W97" i="6"/>
  <c r="W98" i="6"/>
  <c r="W100" i="6"/>
  <c r="W101" i="6"/>
  <c r="W102" i="6"/>
  <c r="W103" i="6"/>
  <c r="W104" i="6"/>
  <c r="W105" i="6"/>
  <c r="W106" i="6"/>
  <c r="W108" i="6"/>
  <c r="W109" i="6"/>
  <c r="W110" i="6"/>
  <c r="W111" i="6"/>
  <c r="W112" i="6"/>
  <c r="W113" i="6"/>
  <c r="W114" i="6"/>
  <c r="W116" i="6"/>
  <c r="W117" i="6"/>
  <c r="W118" i="6"/>
  <c r="W119" i="6"/>
  <c r="W120" i="6"/>
  <c r="W121" i="6"/>
  <c r="W122" i="6"/>
  <c r="W124" i="6"/>
  <c r="W125" i="6"/>
  <c r="W126" i="6"/>
  <c r="W127" i="6"/>
  <c r="W128" i="6"/>
  <c r="W129" i="6"/>
  <c r="W130" i="6"/>
  <c r="W132" i="6"/>
  <c r="W133" i="6"/>
  <c r="W134" i="6"/>
  <c r="W135" i="6"/>
  <c r="W136" i="6"/>
  <c r="W137" i="6"/>
  <c r="W138" i="6"/>
  <c r="W140" i="6"/>
  <c r="W141" i="6"/>
  <c r="W142" i="6"/>
  <c r="W143" i="6"/>
  <c r="W144" i="6"/>
  <c r="W145" i="6"/>
  <c r="W146" i="6"/>
  <c r="W148" i="6"/>
  <c r="W149" i="6"/>
  <c r="W150" i="6"/>
  <c r="W151" i="6"/>
  <c r="W152" i="6"/>
  <c r="W153" i="6"/>
  <c r="W154" i="6"/>
  <c r="W156" i="6"/>
  <c r="W157" i="6"/>
  <c r="W158" i="6"/>
  <c r="W159" i="6"/>
  <c r="W160" i="6"/>
  <c r="W161" i="6"/>
  <c r="W162" i="6"/>
  <c r="W164" i="6"/>
  <c r="W165" i="6"/>
  <c r="W166" i="6"/>
  <c r="W167" i="6"/>
  <c r="W168" i="6"/>
  <c r="W169" i="6"/>
  <c r="W170" i="6"/>
  <c r="W172" i="6"/>
  <c r="W173" i="6"/>
  <c r="W174" i="6"/>
  <c r="W175" i="6"/>
  <c r="W176" i="6"/>
  <c r="W177" i="6"/>
  <c r="W178" i="6"/>
  <c r="W180" i="6"/>
  <c r="W181" i="6"/>
  <c r="W182" i="6"/>
  <c r="W183" i="6"/>
  <c r="W184" i="6"/>
  <c r="W185" i="6"/>
  <c r="W186" i="6"/>
  <c r="W188" i="6"/>
  <c r="W189" i="6"/>
  <c r="W190" i="6"/>
  <c r="W191" i="6"/>
  <c r="W192" i="6"/>
  <c r="W193" i="6"/>
  <c r="W194" i="6"/>
  <c r="W196" i="6"/>
  <c r="W197" i="6"/>
  <c r="W198" i="6"/>
  <c r="W199" i="6"/>
  <c r="W200" i="6"/>
  <c r="W201" i="6"/>
  <c r="W202" i="6"/>
  <c r="W204" i="6"/>
  <c r="W205" i="6"/>
  <c r="W206" i="6"/>
  <c r="W207" i="6"/>
  <c r="W208" i="6"/>
  <c r="W209" i="6"/>
  <c r="W210" i="6"/>
  <c r="W212" i="6"/>
  <c r="W213" i="6"/>
  <c r="W214" i="6"/>
  <c r="W215" i="6"/>
  <c r="W216" i="6"/>
  <c r="W217" i="6"/>
  <c r="W218" i="6"/>
  <c r="W220" i="6"/>
  <c r="W221" i="6"/>
  <c r="W222" i="6"/>
  <c r="W223" i="6"/>
  <c r="W224" i="6"/>
  <c r="W225" i="6"/>
  <c r="W226" i="6"/>
  <c r="W228" i="6"/>
  <c r="W229" i="6"/>
  <c r="W230" i="6"/>
  <c r="W231" i="6"/>
  <c r="W232" i="6"/>
  <c r="W233" i="6"/>
  <c r="W234" i="6"/>
  <c r="W236" i="6"/>
  <c r="W237" i="6"/>
  <c r="W238" i="6"/>
  <c r="W239" i="6"/>
  <c r="W240" i="6"/>
  <c r="W241" i="6"/>
  <c r="W242" i="6"/>
  <c r="W244" i="6"/>
  <c r="W245" i="6"/>
  <c r="W246" i="6"/>
  <c r="W247" i="6"/>
  <c r="W248" i="6"/>
  <c r="W249" i="6"/>
  <c r="W250" i="6"/>
  <c r="W252" i="6"/>
  <c r="W253" i="6"/>
  <c r="W254" i="6"/>
  <c r="W255" i="6"/>
  <c r="W256" i="6"/>
  <c r="W257" i="6"/>
  <c r="W258" i="6"/>
  <c r="W260" i="6"/>
  <c r="W261" i="6"/>
  <c r="W262" i="6"/>
  <c r="W263" i="6"/>
  <c r="W264" i="6"/>
  <c r="W265" i="6"/>
  <c r="W266" i="6"/>
  <c r="W268" i="6"/>
  <c r="W269" i="6"/>
  <c r="W270" i="6"/>
  <c r="W272" i="6"/>
  <c r="W273" i="6"/>
  <c r="W274" i="6"/>
  <c r="W276" i="6"/>
  <c r="W277" i="6"/>
  <c r="W278" i="6"/>
  <c r="W280" i="6"/>
  <c r="W281" i="6"/>
  <c r="W282" i="6"/>
  <c r="W284" i="6"/>
  <c r="W285" i="6"/>
  <c r="W286" i="6"/>
  <c r="W288" i="6"/>
  <c r="W289" i="6"/>
  <c r="W290" i="6"/>
  <c r="W292" i="6"/>
  <c r="W293" i="6"/>
  <c r="W294" i="6"/>
  <c r="W296" i="6"/>
  <c r="W297" i="6"/>
  <c r="W298" i="6"/>
  <c r="W300" i="6"/>
  <c r="W301" i="6"/>
  <c r="W302" i="6"/>
  <c r="W304" i="6"/>
  <c r="W305" i="6"/>
  <c r="W306" i="6"/>
  <c r="W308" i="6"/>
  <c r="W309" i="6"/>
  <c r="W310" i="6"/>
  <c r="W312" i="6"/>
  <c r="W313" i="6"/>
  <c r="W314" i="6"/>
  <c r="W316" i="6"/>
  <c r="W317" i="6"/>
  <c r="W318" i="6"/>
  <c r="W320" i="6"/>
  <c r="W321" i="6"/>
  <c r="W322" i="6"/>
  <c r="W324" i="6"/>
  <c r="W325" i="6"/>
  <c r="W326" i="6"/>
  <c r="W328" i="6"/>
  <c r="W329" i="6"/>
  <c r="W330" i="6"/>
  <c r="W332" i="6"/>
  <c r="W333" i="6"/>
  <c r="W334" i="6"/>
  <c r="W336" i="6"/>
  <c r="W337" i="6"/>
  <c r="W338" i="6"/>
  <c r="W340" i="6"/>
  <c r="W341" i="6"/>
  <c r="W342" i="6"/>
  <c r="W344" i="6"/>
  <c r="W345" i="6"/>
  <c r="W346" i="6"/>
  <c r="W348" i="6"/>
  <c r="W349" i="6"/>
  <c r="W350" i="6"/>
  <c r="W352" i="6"/>
  <c r="W353" i="6"/>
  <c r="W354" i="6"/>
  <c r="W356" i="6"/>
  <c r="W357" i="6"/>
  <c r="W358" i="6"/>
  <c r="W360" i="6"/>
  <c r="W361" i="6"/>
  <c r="W362" i="6"/>
  <c r="W364" i="6"/>
  <c r="W365" i="6"/>
  <c r="W366" i="6"/>
  <c r="W368" i="6"/>
  <c r="W369" i="6"/>
  <c r="W370" i="6"/>
  <c r="W372" i="6"/>
  <c r="W373" i="6"/>
  <c r="W374" i="6"/>
  <c r="W376" i="6"/>
  <c r="W377" i="6"/>
  <c r="W378" i="6"/>
  <c r="W380" i="6"/>
  <c r="W381" i="6"/>
  <c r="W382" i="6"/>
  <c r="W384" i="6"/>
  <c r="W385" i="6"/>
  <c r="W386" i="6"/>
  <c r="W388" i="6"/>
  <c r="W389" i="6"/>
  <c r="W390" i="6"/>
  <c r="W392" i="6"/>
  <c r="W393" i="6"/>
  <c r="W394" i="6"/>
  <c r="W396" i="6"/>
  <c r="W397" i="6"/>
  <c r="W398" i="6"/>
  <c r="W400" i="6"/>
  <c r="W401" i="6"/>
  <c r="W402" i="6"/>
  <c r="W404" i="6"/>
  <c r="W405" i="6"/>
  <c r="W406" i="6"/>
  <c r="W408" i="6"/>
  <c r="W409" i="6"/>
  <c r="W410" i="6"/>
  <c r="W412" i="6"/>
  <c r="W413" i="6"/>
  <c r="W414" i="6"/>
  <c r="W416" i="6"/>
  <c r="W417" i="6"/>
  <c r="W418" i="6"/>
  <c r="W420" i="6"/>
  <c r="W421" i="6"/>
  <c r="W422" i="6"/>
  <c r="W424" i="6"/>
  <c r="W425" i="6"/>
  <c r="W426" i="6"/>
  <c r="W428" i="6"/>
  <c r="X2" i="6"/>
  <c r="X3" i="6"/>
  <c r="X4" i="6"/>
  <c r="X5" i="6"/>
  <c r="X6" i="6"/>
  <c r="X7" i="6"/>
  <c r="X8" i="6"/>
  <c r="X9" i="6"/>
  <c r="X10" i="6"/>
  <c r="X11" i="6"/>
  <c r="X12" i="6"/>
  <c r="X13" i="6"/>
  <c r="X14" i="6"/>
  <c r="X439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3" i="6"/>
  <c r="X214" i="6"/>
  <c r="X215" i="6"/>
  <c r="X216" i="6"/>
  <c r="X217" i="6"/>
  <c r="X218" i="6"/>
  <c r="X219" i="6"/>
  <c r="X220" i="6"/>
  <c r="X221" i="6"/>
  <c r="X222" i="6"/>
  <c r="X223" i="6"/>
  <c r="X224" i="6"/>
  <c r="X225" i="6"/>
  <c r="X226" i="6"/>
  <c r="X227" i="6"/>
  <c r="X228" i="6"/>
  <c r="X229" i="6"/>
  <c r="X230" i="6"/>
  <c r="X231" i="6"/>
  <c r="X232" i="6"/>
  <c r="X233" i="6"/>
  <c r="X234" i="6"/>
  <c r="X235" i="6"/>
  <c r="X236" i="6"/>
  <c r="X237" i="6"/>
  <c r="X238" i="6"/>
  <c r="X239" i="6"/>
  <c r="X240" i="6"/>
  <c r="X241" i="6"/>
  <c r="X242" i="6"/>
  <c r="X243" i="6"/>
  <c r="X244" i="6"/>
  <c r="X245" i="6"/>
  <c r="X246" i="6"/>
  <c r="X247" i="6"/>
  <c r="X248" i="6"/>
  <c r="X249" i="6"/>
  <c r="X250" i="6"/>
  <c r="X251" i="6"/>
  <c r="X252" i="6"/>
  <c r="X253" i="6"/>
  <c r="X254" i="6"/>
  <c r="X255" i="6"/>
  <c r="X256" i="6"/>
  <c r="X257" i="6"/>
  <c r="X258" i="6"/>
  <c r="X259" i="6"/>
  <c r="X260" i="6"/>
  <c r="X261" i="6"/>
  <c r="X262" i="6"/>
  <c r="X263" i="6"/>
  <c r="X264" i="6"/>
  <c r="X265" i="6"/>
  <c r="X266" i="6"/>
  <c r="X267" i="6"/>
  <c r="X268" i="6"/>
  <c r="X269" i="6"/>
  <c r="X270" i="6"/>
  <c r="X271" i="6"/>
  <c r="X272" i="6"/>
  <c r="X273" i="6"/>
  <c r="X274" i="6"/>
  <c r="X275" i="6"/>
  <c r="X276" i="6"/>
  <c r="X277" i="6"/>
  <c r="X278" i="6"/>
  <c r="X279" i="6"/>
  <c r="X280" i="6"/>
  <c r="X281" i="6"/>
  <c r="X282" i="6"/>
  <c r="X283" i="6"/>
  <c r="X284" i="6"/>
  <c r="X285" i="6"/>
  <c r="X286" i="6"/>
  <c r="X287" i="6"/>
  <c r="X288" i="6"/>
  <c r="X289" i="6"/>
  <c r="X290" i="6"/>
  <c r="X291" i="6"/>
  <c r="X292" i="6"/>
  <c r="X293" i="6"/>
  <c r="X294" i="6"/>
  <c r="X295" i="6"/>
  <c r="X296" i="6"/>
  <c r="X297" i="6"/>
  <c r="X298" i="6"/>
  <c r="X299" i="6"/>
  <c r="X300" i="6"/>
  <c r="X301" i="6"/>
  <c r="X302" i="6"/>
  <c r="X303" i="6"/>
  <c r="X304" i="6"/>
  <c r="X305" i="6"/>
  <c r="X306" i="6"/>
  <c r="X307" i="6"/>
  <c r="X308" i="6"/>
  <c r="X309" i="6"/>
  <c r="X310" i="6"/>
  <c r="X311" i="6"/>
  <c r="X312" i="6"/>
  <c r="X313" i="6"/>
  <c r="X314" i="6"/>
  <c r="X315" i="6"/>
  <c r="X316" i="6"/>
  <c r="X317" i="6"/>
  <c r="X318" i="6"/>
  <c r="X319" i="6"/>
  <c r="X320" i="6"/>
  <c r="X321" i="6"/>
  <c r="X322" i="6"/>
  <c r="X323" i="6"/>
  <c r="X324" i="6"/>
  <c r="X325" i="6"/>
  <c r="X326" i="6"/>
  <c r="X327" i="6"/>
  <c r="X328" i="6"/>
  <c r="X329" i="6"/>
  <c r="X330" i="6"/>
  <c r="X331" i="6"/>
  <c r="X332" i="6"/>
  <c r="X333" i="6"/>
  <c r="X334" i="6"/>
  <c r="X335" i="6"/>
  <c r="X336" i="6"/>
  <c r="X337" i="6"/>
  <c r="X338" i="6"/>
  <c r="X339" i="6"/>
  <c r="X340" i="6"/>
  <c r="X341" i="6"/>
  <c r="X342" i="6"/>
  <c r="X343" i="6"/>
  <c r="X344" i="6"/>
  <c r="X345" i="6"/>
  <c r="X346" i="6"/>
  <c r="X347" i="6"/>
  <c r="X348" i="6"/>
  <c r="X349" i="6"/>
  <c r="X350" i="6"/>
  <c r="X351" i="6"/>
  <c r="X352" i="6"/>
  <c r="X353" i="6"/>
  <c r="X354" i="6"/>
  <c r="X355" i="6"/>
  <c r="X356" i="6"/>
  <c r="X357" i="6"/>
  <c r="X358" i="6"/>
  <c r="X359" i="6"/>
  <c r="X360" i="6"/>
  <c r="X361" i="6"/>
  <c r="X362" i="6"/>
  <c r="X363" i="6"/>
  <c r="X364" i="6"/>
  <c r="X365" i="6"/>
  <c r="X366" i="6"/>
  <c r="X367" i="6"/>
  <c r="X368" i="6"/>
  <c r="X369" i="6"/>
  <c r="X370" i="6"/>
  <c r="X371" i="6"/>
  <c r="X372" i="6"/>
  <c r="X373" i="6"/>
  <c r="X374" i="6"/>
  <c r="X375" i="6"/>
  <c r="X376" i="6"/>
  <c r="X377" i="6"/>
  <c r="X378" i="6"/>
  <c r="X379" i="6"/>
  <c r="X380" i="6"/>
  <c r="X381" i="6"/>
  <c r="X382" i="6"/>
  <c r="X383" i="6"/>
  <c r="X384" i="6"/>
  <c r="X385" i="6"/>
  <c r="X386" i="6"/>
  <c r="X387" i="6"/>
  <c r="X388" i="6"/>
  <c r="X389" i="6"/>
  <c r="X390" i="6"/>
  <c r="X391" i="6"/>
  <c r="X392" i="6"/>
  <c r="X393" i="6"/>
  <c r="X394" i="6"/>
  <c r="X395" i="6"/>
  <c r="X396" i="6"/>
  <c r="X397" i="6"/>
  <c r="X398" i="6"/>
  <c r="X399" i="6"/>
  <c r="X400" i="6"/>
  <c r="X401" i="6"/>
  <c r="X402" i="6"/>
  <c r="X403" i="6"/>
  <c r="X404" i="6"/>
  <c r="X405" i="6"/>
  <c r="X406" i="6"/>
  <c r="X407" i="6"/>
  <c r="X408" i="6"/>
  <c r="X409" i="6"/>
  <c r="X410" i="6"/>
  <c r="X411" i="6"/>
  <c r="X412" i="6"/>
  <c r="X413" i="6"/>
  <c r="X414" i="6"/>
  <c r="X415" i="6"/>
  <c r="X416" i="6"/>
  <c r="X417" i="6"/>
  <c r="X418" i="6"/>
  <c r="X419" i="6"/>
  <c r="X420" i="6"/>
  <c r="X421" i="6"/>
  <c r="X422" i="6"/>
  <c r="X423" i="6"/>
  <c r="X424" i="6"/>
  <c r="X425" i="6"/>
  <c r="X426" i="6"/>
  <c r="X427" i="6"/>
  <c r="X428" i="6"/>
  <c r="Y2" i="6"/>
  <c r="Y3" i="6"/>
  <c r="Y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439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Z2" i="6"/>
  <c r="Z3" i="6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5" i="6"/>
  <c r="Z156" i="6"/>
  <c r="Z157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7" i="6"/>
  <c r="Z178" i="6"/>
  <c r="Z179" i="6"/>
  <c r="Z180" i="6"/>
  <c r="Z181" i="6"/>
  <c r="Z182" i="6"/>
  <c r="Z183" i="6"/>
  <c r="Z184" i="6"/>
  <c r="Z185" i="6"/>
  <c r="Z186" i="6"/>
  <c r="Z187" i="6"/>
  <c r="Z188" i="6"/>
  <c r="Z189" i="6"/>
  <c r="Z190" i="6"/>
  <c r="Z191" i="6"/>
  <c r="Z192" i="6"/>
  <c r="Z193" i="6"/>
  <c r="Z194" i="6"/>
  <c r="Z195" i="6"/>
  <c r="Z196" i="6"/>
  <c r="Z197" i="6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Z218" i="6"/>
  <c r="Z219" i="6"/>
  <c r="Z220" i="6"/>
  <c r="Z221" i="6"/>
  <c r="Z222" i="6"/>
  <c r="Z439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3" i="6"/>
  <c r="Z244" i="6"/>
  <c r="Z245" i="6"/>
  <c r="Z246" i="6"/>
  <c r="Z247" i="6"/>
  <c r="Z248" i="6"/>
  <c r="Z249" i="6"/>
  <c r="Z250" i="6"/>
  <c r="Z251" i="6"/>
  <c r="Z252" i="6"/>
  <c r="Z253" i="6"/>
  <c r="Z254" i="6"/>
  <c r="Z255" i="6"/>
  <c r="Z256" i="6"/>
  <c r="Z257" i="6"/>
  <c r="Z258" i="6"/>
  <c r="Z259" i="6"/>
  <c r="Z260" i="6"/>
  <c r="Z261" i="6"/>
  <c r="Z262" i="6"/>
  <c r="Z263" i="6"/>
  <c r="Z264" i="6"/>
  <c r="Z265" i="6"/>
  <c r="Z266" i="6"/>
  <c r="Z267" i="6"/>
  <c r="Z268" i="6"/>
  <c r="Z269" i="6"/>
  <c r="Z270" i="6"/>
  <c r="Z271" i="6"/>
  <c r="Z272" i="6"/>
  <c r="Z273" i="6"/>
  <c r="Z274" i="6"/>
  <c r="Z275" i="6"/>
  <c r="Z276" i="6"/>
  <c r="Z277" i="6"/>
  <c r="Z278" i="6"/>
  <c r="Z279" i="6"/>
  <c r="Z280" i="6"/>
  <c r="Z281" i="6"/>
  <c r="Z282" i="6"/>
  <c r="Z283" i="6"/>
  <c r="Z284" i="6"/>
  <c r="Z285" i="6"/>
  <c r="Z286" i="6"/>
  <c r="Z287" i="6"/>
  <c r="Z288" i="6"/>
  <c r="Z289" i="6"/>
  <c r="Z290" i="6"/>
  <c r="Z291" i="6"/>
  <c r="Z292" i="6"/>
  <c r="Z293" i="6"/>
  <c r="Z294" i="6"/>
  <c r="Z295" i="6"/>
  <c r="Z296" i="6"/>
  <c r="Z297" i="6"/>
  <c r="Z298" i="6"/>
  <c r="Z299" i="6"/>
  <c r="Z300" i="6"/>
  <c r="Z301" i="6"/>
  <c r="Z302" i="6"/>
  <c r="Z303" i="6"/>
  <c r="Z304" i="6"/>
  <c r="Z305" i="6"/>
  <c r="Z306" i="6"/>
  <c r="Z307" i="6"/>
  <c r="Z308" i="6"/>
  <c r="Z309" i="6"/>
  <c r="Z310" i="6"/>
  <c r="Z311" i="6"/>
  <c r="Z312" i="6"/>
  <c r="Z313" i="6"/>
  <c r="Z314" i="6"/>
  <c r="Z315" i="6"/>
  <c r="Z316" i="6"/>
  <c r="Z317" i="6"/>
  <c r="Z318" i="6"/>
  <c r="Z319" i="6"/>
  <c r="Z320" i="6"/>
  <c r="Z321" i="6"/>
  <c r="Z322" i="6"/>
  <c r="Z323" i="6"/>
  <c r="Z324" i="6"/>
  <c r="Z325" i="6"/>
  <c r="Z326" i="6"/>
  <c r="Z327" i="6"/>
  <c r="Z328" i="6"/>
  <c r="Z329" i="6"/>
  <c r="Z330" i="6"/>
  <c r="Z331" i="6"/>
  <c r="Z332" i="6"/>
  <c r="Z333" i="6"/>
  <c r="Z334" i="6"/>
  <c r="Z335" i="6"/>
  <c r="Z336" i="6"/>
  <c r="Z337" i="6"/>
  <c r="Z338" i="6"/>
  <c r="Z339" i="6"/>
  <c r="Z340" i="6"/>
  <c r="Z341" i="6"/>
  <c r="Z342" i="6"/>
  <c r="Z343" i="6"/>
  <c r="Z344" i="6"/>
  <c r="Z345" i="6"/>
  <c r="Z346" i="6"/>
  <c r="Z347" i="6"/>
  <c r="Z348" i="6"/>
  <c r="Z349" i="6"/>
  <c r="Z350" i="6"/>
  <c r="Z351" i="6"/>
  <c r="Z352" i="6"/>
  <c r="Z353" i="6"/>
  <c r="Z354" i="6"/>
  <c r="Z355" i="6"/>
  <c r="Z356" i="6"/>
  <c r="Z357" i="6"/>
  <c r="Z358" i="6"/>
  <c r="Z359" i="6"/>
  <c r="Z360" i="6"/>
  <c r="Z361" i="6"/>
  <c r="Z362" i="6"/>
  <c r="Z363" i="6"/>
  <c r="Z364" i="6"/>
  <c r="Z365" i="6"/>
  <c r="Z366" i="6"/>
  <c r="Z367" i="6"/>
  <c r="Z368" i="6"/>
  <c r="Z369" i="6"/>
  <c r="Z370" i="6"/>
  <c r="Z371" i="6"/>
  <c r="Z372" i="6"/>
  <c r="Z373" i="6"/>
  <c r="Z374" i="6"/>
  <c r="Z375" i="6"/>
  <c r="Z376" i="6"/>
  <c r="Z377" i="6"/>
  <c r="Z378" i="6"/>
  <c r="Z379" i="6"/>
  <c r="Z380" i="6"/>
  <c r="Z381" i="6"/>
  <c r="Z382" i="6"/>
  <c r="Z383" i="6"/>
  <c r="Z384" i="6"/>
  <c r="Z385" i="6"/>
  <c r="Z386" i="6"/>
  <c r="Z387" i="6"/>
  <c r="Z388" i="6"/>
  <c r="Z389" i="6"/>
  <c r="Z390" i="6"/>
  <c r="Z391" i="6"/>
  <c r="Z392" i="6"/>
  <c r="Z393" i="6"/>
  <c r="Z394" i="6"/>
  <c r="Z395" i="6"/>
  <c r="Z396" i="6"/>
  <c r="Z397" i="6"/>
  <c r="Z398" i="6"/>
  <c r="Z399" i="6"/>
  <c r="Z400" i="6"/>
  <c r="Z401" i="6"/>
  <c r="Z402" i="6"/>
  <c r="Z403" i="6"/>
  <c r="Z404" i="6"/>
  <c r="Z405" i="6"/>
  <c r="Z406" i="6"/>
  <c r="Z407" i="6"/>
  <c r="Z408" i="6"/>
  <c r="Z409" i="6"/>
  <c r="Z410" i="6"/>
  <c r="Z411" i="6"/>
  <c r="Z412" i="6"/>
  <c r="Z413" i="6"/>
  <c r="Z414" i="6"/>
  <c r="Z415" i="6"/>
  <c r="Z416" i="6"/>
  <c r="Z417" i="6"/>
  <c r="Z418" i="6"/>
  <c r="Z419" i="6"/>
  <c r="Z420" i="6"/>
  <c r="Z421" i="6"/>
  <c r="Z422" i="6"/>
  <c r="Z423" i="6"/>
  <c r="Z424" i="6"/>
  <c r="Z425" i="6"/>
  <c r="Z426" i="6"/>
  <c r="Z427" i="6"/>
  <c r="Z428" i="6"/>
  <c r="AA2" i="6"/>
  <c r="AA3" i="6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AA114" i="6"/>
  <c r="AA115" i="6"/>
  <c r="AA116" i="6"/>
  <c r="AA117" i="6"/>
  <c r="AA118" i="6"/>
  <c r="AA119" i="6"/>
  <c r="AA120" i="6"/>
  <c r="AA121" i="6"/>
  <c r="AA122" i="6"/>
  <c r="AA123" i="6"/>
  <c r="AA124" i="6"/>
  <c r="AA125" i="6"/>
  <c r="AA126" i="6"/>
  <c r="AA127" i="6"/>
  <c r="AA128" i="6"/>
  <c r="AA129" i="6"/>
  <c r="AA130" i="6"/>
  <c r="AA131" i="6"/>
  <c r="AA132" i="6"/>
  <c r="AA133" i="6"/>
  <c r="AA134" i="6"/>
  <c r="AA135" i="6"/>
  <c r="AA136" i="6"/>
  <c r="AA137" i="6"/>
  <c r="AA138" i="6"/>
  <c r="AA139" i="6"/>
  <c r="AA140" i="6"/>
  <c r="AA141" i="6"/>
  <c r="AA142" i="6"/>
  <c r="AA143" i="6"/>
  <c r="AA144" i="6"/>
  <c r="AA145" i="6"/>
  <c r="AA146" i="6"/>
  <c r="AA147" i="6"/>
  <c r="AA148" i="6"/>
  <c r="AA149" i="6"/>
  <c r="AA150" i="6"/>
  <c r="AA151" i="6"/>
  <c r="AA152" i="6"/>
  <c r="AA153" i="6"/>
  <c r="AA154" i="6"/>
  <c r="AA155" i="6"/>
  <c r="AA156" i="6"/>
  <c r="AA157" i="6"/>
  <c r="AA158" i="6"/>
  <c r="AA159" i="6"/>
  <c r="AA160" i="6"/>
  <c r="AA161" i="6"/>
  <c r="AA162" i="6"/>
  <c r="AA163" i="6"/>
  <c r="AA164" i="6"/>
  <c r="AA165" i="6"/>
  <c r="AA166" i="6"/>
  <c r="AA167" i="6"/>
  <c r="AA168" i="6"/>
  <c r="AA169" i="6"/>
  <c r="AA170" i="6"/>
  <c r="AA439" i="6"/>
  <c r="AA171" i="6"/>
  <c r="AA172" i="6"/>
  <c r="AA173" i="6"/>
  <c r="AA174" i="6"/>
  <c r="AA175" i="6"/>
  <c r="AA176" i="6"/>
  <c r="AA177" i="6"/>
  <c r="AA178" i="6"/>
  <c r="AA179" i="6"/>
  <c r="AA180" i="6"/>
  <c r="AA181" i="6"/>
  <c r="AA182" i="6"/>
  <c r="AA183" i="6"/>
  <c r="AA184" i="6"/>
  <c r="AA185" i="6"/>
  <c r="AA186" i="6"/>
  <c r="AA187" i="6"/>
  <c r="AA188" i="6"/>
  <c r="AA189" i="6"/>
  <c r="AA190" i="6"/>
  <c r="AA191" i="6"/>
  <c r="AA192" i="6"/>
  <c r="AA193" i="6"/>
  <c r="AA194" i="6"/>
  <c r="AA195" i="6"/>
  <c r="AA196" i="6"/>
  <c r="AA197" i="6"/>
  <c r="AA198" i="6"/>
  <c r="AA199" i="6"/>
  <c r="AA200" i="6"/>
  <c r="AA201" i="6"/>
  <c r="AA202" i="6"/>
  <c r="AA203" i="6"/>
  <c r="AA204" i="6"/>
  <c r="AA205" i="6"/>
  <c r="AA206" i="6"/>
  <c r="AA207" i="6"/>
  <c r="AA208" i="6"/>
  <c r="AA209" i="6"/>
  <c r="AA210" i="6"/>
  <c r="AA211" i="6"/>
  <c r="AA212" i="6"/>
  <c r="AA213" i="6"/>
  <c r="AA214" i="6"/>
  <c r="AA215" i="6"/>
  <c r="AA216" i="6"/>
  <c r="AA217" i="6"/>
  <c r="AA218" i="6"/>
  <c r="AA219" i="6"/>
  <c r="AA220" i="6"/>
  <c r="AA221" i="6"/>
  <c r="AA222" i="6"/>
  <c r="AA223" i="6"/>
  <c r="AA224" i="6"/>
  <c r="AA225" i="6"/>
  <c r="AA226" i="6"/>
  <c r="AA227" i="6"/>
  <c r="AA228" i="6"/>
  <c r="AA229" i="6"/>
  <c r="AA230" i="6"/>
  <c r="AA231" i="6"/>
  <c r="AA232" i="6"/>
  <c r="AA233" i="6"/>
  <c r="AA234" i="6"/>
  <c r="AA235" i="6"/>
  <c r="AA236" i="6"/>
  <c r="AA237" i="6"/>
  <c r="AA238" i="6"/>
  <c r="AA239" i="6"/>
  <c r="AA240" i="6"/>
  <c r="AA241" i="6"/>
  <c r="AA242" i="6"/>
  <c r="AA243" i="6"/>
  <c r="AA244" i="6"/>
  <c r="AA245" i="6"/>
  <c r="AA246" i="6"/>
  <c r="AA247" i="6"/>
  <c r="AA248" i="6"/>
  <c r="AA249" i="6"/>
  <c r="AA250" i="6"/>
  <c r="AA251" i="6"/>
  <c r="AA252" i="6"/>
  <c r="AA253" i="6"/>
  <c r="AA254" i="6"/>
  <c r="AA255" i="6"/>
  <c r="AA256" i="6"/>
  <c r="AA257" i="6"/>
  <c r="AA258" i="6"/>
  <c r="AA259" i="6"/>
  <c r="AA260" i="6"/>
  <c r="AA261" i="6"/>
  <c r="AA262" i="6"/>
  <c r="AA263" i="6"/>
  <c r="AA264" i="6"/>
  <c r="AA265" i="6"/>
  <c r="AA266" i="6"/>
  <c r="AA267" i="6"/>
  <c r="AA268" i="6"/>
  <c r="AA269" i="6"/>
  <c r="AA270" i="6"/>
  <c r="AA271" i="6"/>
  <c r="AA272" i="6"/>
  <c r="AA273" i="6"/>
  <c r="AA274" i="6"/>
  <c r="AA275" i="6"/>
  <c r="AA276" i="6"/>
  <c r="AA277" i="6"/>
  <c r="AA278" i="6"/>
  <c r="AA279" i="6"/>
  <c r="AA280" i="6"/>
  <c r="AA281" i="6"/>
  <c r="AA282" i="6"/>
  <c r="AA283" i="6"/>
  <c r="AA284" i="6"/>
  <c r="AA285" i="6"/>
  <c r="AA286" i="6"/>
  <c r="AA287" i="6"/>
  <c r="AA288" i="6"/>
  <c r="AA289" i="6"/>
  <c r="AA290" i="6"/>
  <c r="AA291" i="6"/>
  <c r="AA292" i="6"/>
  <c r="AA293" i="6"/>
  <c r="AA294" i="6"/>
  <c r="AA295" i="6"/>
  <c r="AA296" i="6"/>
  <c r="AA297" i="6"/>
  <c r="AA298" i="6"/>
  <c r="AA299" i="6"/>
  <c r="AA300" i="6"/>
  <c r="AA301" i="6"/>
  <c r="AA302" i="6"/>
  <c r="AA303" i="6"/>
  <c r="AA304" i="6"/>
  <c r="AA305" i="6"/>
  <c r="AA306" i="6"/>
  <c r="AA307" i="6"/>
  <c r="AA308" i="6"/>
  <c r="AA309" i="6"/>
  <c r="AA310" i="6"/>
  <c r="AA311" i="6"/>
  <c r="AA312" i="6"/>
  <c r="AA313" i="6"/>
  <c r="AA314" i="6"/>
  <c r="AA315" i="6"/>
  <c r="AA316" i="6"/>
  <c r="AA317" i="6"/>
  <c r="AA318" i="6"/>
  <c r="AA319" i="6"/>
  <c r="AA320" i="6"/>
  <c r="AA321" i="6"/>
  <c r="AA322" i="6"/>
  <c r="AA323" i="6"/>
  <c r="AA324" i="6"/>
  <c r="AA325" i="6"/>
  <c r="AA326" i="6"/>
  <c r="AA327" i="6"/>
  <c r="AA328" i="6"/>
  <c r="AA329" i="6"/>
  <c r="AA330" i="6"/>
  <c r="AA331" i="6"/>
  <c r="AA332" i="6"/>
  <c r="AA333" i="6"/>
  <c r="AA334" i="6"/>
  <c r="AA335" i="6"/>
  <c r="AA336" i="6"/>
  <c r="AA337" i="6"/>
  <c r="AA338" i="6"/>
  <c r="AA339" i="6"/>
  <c r="AA340" i="6"/>
  <c r="AA341" i="6"/>
  <c r="AA342" i="6"/>
  <c r="AA343" i="6"/>
  <c r="AA344" i="6"/>
  <c r="AA345" i="6"/>
  <c r="AA346" i="6"/>
  <c r="AA347" i="6"/>
  <c r="AA348" i="6"/>
  <c r="AA349" i="6"/>
  <c r="AA350" i="6"/>
  <c r="AA351" i="6"/>
  <c r="AA352" i="6"/>
  <c r="AA353" i="6"/>
  <c r="AA354" i="6"/>
  <c r="AA355" i="6"/>
  <c r="AA356" i="6"/>
  <c r="AA357" i="6"/>
  <c r="AA358" i="6"/>
  <c r="AA359" i="6"/>
  <c r="AA360" i="6"/>
  <c r="AA361" i="6"/>
  <c r="AA362" i="6"/>
  <c r="AA363" i="6"/>
  <c r="AA364" i="6"/>
  <c r="AA365" i="6"/>
  <c r="AA366" i="6"/>
  <c r="AA367" i="6"/>
  <c r="AA368" i="6"/>
  <c r="AA369" i="6"/>
  <c r="AA370" i="6"/>
  <c r="AA371" i="6"/>
  <c r="AA372" i="6"/>
  <c r="AA373" i="6"/>
  <c r="AA374" i="6"/>
  <c r="AA375" i="6"/>
  <c r="AA376" i="6"/>
  <c r="AA377" i="6"/>
  <c r="AA378" i="6"/>
  <c r="AA379" i="6"/>
  <c r="AA380" i="6"/>
  <c r="AA381" i="6"/>
  <c r="AA382" i="6"/>
  <c r="AA383" i="6"/>
  <c r="AA384" i="6"/>
  <c r="AA385" i="6"/>
  <c r="AA386" i="6"/>
  <c r="AA387" i="6"/>
  <c r="AA388" i="6"/>
  <c r="AA389" i="6"/>
  <c r="AA390" i="6"/>
  <c r="AA391" i="6"/>
  <c r="AA392" i="6"/>
  <c r="AA393" i="6"/>
  <c r="AA394" i="6"/>
  <c r="AA395" i="6"/>
  <c r="AA396" i="6"/>
  <c r="AA397" i="6"/>
  <c r="AA398" i="6"/>
  <c r="AA399" i="6"/>
  <c r="AA400" i="6"/>
  <c r="AA401" i="6"/>
  <c r="AA402" i="6"/>
  <c r="AA403" i="6"/>
  <c r="AA404" i="6"/>
  <c r="AA405" i="6"/>
  <c r="AA406" i="6"/>
  <c r="AA407" i="6"/>
  <c r="AA408" i="6"/>
  <c r="AA409" i="6"/>
  <c r="AA410" i="6"/>
  <c r="AA411" i="6"/>
  <c r="AA412" i="6"/>
  <c r="AA413" i="6"/>
  <c r="AA414" i="6"/>
  <c r="AA415" i="6"/>
  <c r="AA416" i="6"/>
  <c r="AA417" i="6"/>
  <c r="AA418" i="6"/>
  <c r="AA419" i="6"/>
  <c r="AA420" i="6"/>
  <c r="AA421" i="6"/>
  <c r="AA422" i="6"/>
  <c r="AA423" i="6"/>
  <c r="AA424" i="6"/>
  <c r="AA425" i="6"/>
  <c r="AA426" i="6"/>
  <c r="AA427" i="6"/>
  <c r="AA428" i="6"/>
  <c r="AB2" i="6"/>
  <c r="AB3" i="6"/>
  <c r="AB4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7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102" i="6"/>
  <c r="AB103" i="6"/>
  <c r="AB104" i="6"/>
  <c r="AB105" i="6"/>
  <c r="AB106" i="6"/>
  <c r="AB107" i="6"/>
  <c r="AB108" i="6"/>
  <c r="AB109" i="6"/>
  <c r="AB110" i="6"/>
  <c r="AB111" i="6"/>
  <c r="AB112" i="6"/>
  <c r="AB113" i="6"/>
  <c r="AB114" i="6"/>
  <c r="AB115" i="6"/>
  <c r="AB116" i="6"/>
  <c r="AB117" i="6"/>
  <c r="AB118" i="6"/>
  <c r="AB119" i="6"/>
  <c r="AB120" i="6"/>
  <c r="AB121" i="6"/>
  <c r="AB122" i="6"/>
  <c r="AB123" i="6"/>
  <c r="AB124" i="6"/>
  <c r="AB125" i="6"/>
  <c r="AB126" i="6"/>
  <c r="AB439" i="6"/>
  <c r="AB127" i="6"/>
  <c r="AB128" i="6"/>
  <c r="AB129" i="6"/>
  <c r="AB130" i="6"/>
  <c r="AB131" i="6"/>
  <c r="AB132" i="6"/>
  <c r="AB133" i="6"/>
  <c r="AB134" i="6"/>
  <c r="AB135" i="6"/>
  <c r="AB136" i="6"/>
  <c r="AB137" i="6"/>
  <c r="AB138" i="6"/>
  <c r="AB139" i="6"/>
  <c r="AB140" i="6"/>
  <c r="AB141" i="6"/>
  <c r="AB142" i="6"/>
  <c r="AB143" i="6"/>
  <c r="AB144" i="6"/>
  <c r="AB145" i="6"/>
  <c r="AB146" i="6"/>
  <c r="AB147" i="6"/>
  <c r="AB148" i="6"/>
  <c r="AB149" i="6"/>
  <c r="AB150" i="6"/>
  <c r="AB151" i="6"/>
  <c r="AB152" i="6"/>
  <c r="AB153" i="6"/>
  <c r="AB154" i="6"/>
  <c r="AB155" i="6"/>
  <c r="AB156" i="6"/>
  <c r="AB157" i="6"/>
  <c r="AB158" i="6"/>
  <c r="AB159" i="6"/>
  <c r="AB160" i="6"/>
  <c r="AB161" i="6"/>
  <c r="AB162" i="6"/>
  <c r="AB163" i="6"/>
  <c r="AB164" i="6"/>
  <c r="AB165" i="6"/>
  <c r="AB166" i="6"/>
  <c r="AB167" i="6"/>
  <c r="AB168" i="6"/>
  <c r="AB169" i="6"/>
  <c r="AB170" i="6"/>
  <c r="AB171" i="6"/>
  <c r="AB172" i="6"/>
  <c r="AB173" i="6"/>
  <c r="AB174" i="6"/>
  <c r="AB175" i="6"/>
  <c r="AB176" i="6"/>
  <c r="AB177" i="6"/>
  <c r="AB178" i="6"/>
  <c r="AB179" i="6"/>
  <c r="AB180" i="6"/>
  <c r="AB181" i="6"/>
  <c r="AB182" i="6"/>
  <c r="AB183" i="6"/>
  <c r="AB184" i="6"/>
  <c r="AB185" i="6"/>
  <c r="AB186" i="6"/>
  <c r="AB187" i="6"/>
  <c r="AB188" i="6"/>
  <c r="AB189" i="6"/>
  <c r="AB190" i="6"/>
  <c r="AB191" i="6"/>
  <c r="AB192" i="6"/>
  <c r="AB193" i="6"/>
  <c r="AB194" i="6"/>
  <c r="AB195" i="6"/>
  <c r="AB196" i="6"/>
  <c r="AB197" i="6"/>
  <c r="AB198" i="6"/>
  <c r="AB199" i="6"/>
  <c r="AB200" i="6"/>
  <c r="AB201" i="6"/>
  <c r="AB202" i="6"/>
  <c r="AB203" i="6"/>
  <c r="AB204" i="6"/>
  <c r="AB205" i="6"/>
  <c r="AB206" i="6"/>
  <c r="AB207" i="6"/>
  <c r="AB208" i="6"/>
  <c r="AB209" i="6"/>
  <c r="AB210" i="6"/>
  <c r="AB211" i="6"/>
  <c r="AB212" i="6"/>
  <c r="AB213" i="6"/>
  <c r="AB214" i="6"/>
  <c r="AB215" i="6"/>
  <c r="AB216" i="6"/>
  <c r="AB217" i="6"/>
  <c r="AB218" i="6"/>
  <c r="AB219" i="6"/>
  <c r="AB220" i="6"/>
  <c r="AB221" i="6"/>
  <c r="AB222" i="6"/>
  <c r="AB223" i="6"/>
  <c r="AB224" i="6"/>
  <c r="AB225" i="6"/>
  <c r="AB226" i="6"/>
  <c r="AB227" i="6"/>
  <c r="AB228" i="6"/>
  <c r="AB229" i="6"/>
  <c r="AB230" i="6"/>
  <c r="AB231" i="6"/>
  <c r="AB232" i="6"/>
  <c r="AB233" i="6"/>
  <c r="AB234" i="6"/>
  <c r="AB235" i="6"/>
  <c r="AB236" i="6"/>
  <c r="AB237" i="6"/>
  <c r="AB238" i="6"/>
  <c r="AB239" i="6"/>
  <c r="AB240" i="6"/>
  <c r="AB241" i="6"/>
  <c r="AB242" i="6"/>
  <c r="AB243" i="6"/>
  <c r="AB244" i="6"/>
  <c r="AB245" i="6"/>
  <c r="AB246" i="6"/>
  <c r="AB247" i="6"/>
  <c r="AB248" i="6"/>
  <c r="AB249" i="6"/>
  <c r="AB250" i="6"/>
  <c r="AB251" i="6"/>
  <c r="AB252" i="6"/>
  <c r="AB253" i="6"/>
  <c r="AB254" i="6"/>
  <c r="AB255" i="6"/>
  <c r="AB256" i="6"/>
  <c r="AB257" i="6"/>
  <c r="AB258" i="6"/>
  <c r="AB259" i="6"/>
  <c r="AB260" i="6"/>
  <c r="AB261" i="6"/>
  <c r="AB262" i="6"/>
  <c r="AB263" i="6"/>
  <c r="AB264" i="6"/>
  <c r="AB265" i="6"/>
  <c r="AB266" i="6"/>
  <c r="AB267" i="6"/>
  <c r="AB268" i="6"/>
  <c r="AB269" i="6"/>
  <c r="AB270" i="6"/>
  <c r="AB271" i="6"/>
  <c r="AB272" i="6"/>
  <c r="AB273" i="6"/>
  <c r="AB274" i="6"/>
  <c r="AB275" i="6"/>
  <c r="AB276" i="6"/>
  <c r="AB277" i="6"/>
  <c r="AB278" i="6"/>
  <c r="AB279" i="6"/>
  <c r="AB280" i="6"/>
  <c r="AB281" i="6"/>
  <c r="AB282" i="6"/>
  <c r="AB283" i="6"/>
  <c r="AB284" i="6"/>
  <c r="AB285" i="6"/>
  <c r="AB286" i="6"/>
  <c r="AB287" i="6"/>
  <c r="AB288" i="6"/>
  <c r="AB289" i="6"/>
  <c r="AB290" i="6"/>
  <c r="AB291" i="6"/>
  <c r="AB292" i="6"/>
  <c r="AB293" i="6"/>
  <c r="AB294" i="6"/>
  <c r="AB295" i="6"/>
  <c r="AB296" i="6"/>
  <c r="AB297" i="6"/>
  <c r="AB298" i="6"/>
  <c r="AB299" i="6"/>
  <c r="AB300" i="6"/>
  <c r="AB301" i="6"/>
  <c r="AB302" i="6"/>
  <c r="AB303" i="6"/>
  <c r="AB304" i="6"/>
  <c r="AB305" i="6"/>
  <c r="AB306" i="6"/>
  <c r="AB307" i="6"/>
  <c r="AB308" i="6"/>
  <c r="AB309" i="6"/>
  <c r="AB310" i="6"/>
  <c r="AB311" i="6"/>
  <c r="AB312" i="6"/>
  <c r="AB313" i="6"/>
  <c r="AB314" i="6"/>
  <c r="AB315" i="6"/>
  <c r="AB316" i="6"/>
  <c r="AB317" i="6"/>
  <c r="AB318" i="6"/>
  <c r="AB319" i="6"/>
  <c r="AB320" i="6"/>
  <c r="AB321" i="6"/>
  <c r="AB322" i="6"/>
  <c r="AB323" i="6"/>
  <c r="AB324" i="6"/>
  <c r="AB325" i="6"/>
  <c r="AB326" i="6"/>
  <c r="AB327" i="6"/>
  <c r="AB328" i="6"/>
  <c r="AB329" i="6"/>
  <c r="AB330" i="6"/>
  <c r="AB331" i="6"/>
  <c r="AB332" i="6"/>
  <c r="AB333" i="6"/>
  <c r="AB334" i="6"/>
  <c r="AB335" i="6"/>
  <c r="AB336" i="6"/>
  <c r="AB337" i="6"/>
  <c r="AB338" i="6"/>
  <c r="AB339" i="6"/>
  <c r="AB340" i="6"/>
  <c r="AB341" i="6"/>
  <c r="AB342" i="6"/>
  <c r="AB343" i="6"/>
  <c r="AB344" i="6"/>
  <c r="AB345" i="6"/>
  <c r="AB346" i="6"/>
  <c r="AB347" i="6"/>
  <c r="AB348" i="6"/>
  <c r="AB349" i="6"/>
  <c r="AB350" i="6"/>
  <c r="AB351" i="6"/>
  <c r="AB352" i="6"/>
  <c r="AB353" i="6"/>
  <c r="AB354" i="6"/>
  <c r="AB355" i="6"/>
  <c r="AB356" i="6"/>
  <c r="AB357" i="6"/>
  <c r="AB358" i="6"/>
  <c r="AB359" i="6"/>
  <c r="AB360" i="6"/>
  <c r="AB361" i="6"/>
  <c r="AB362" i="6"/>
  <c r="AB363" i="6"/>
  <c r="AB364" i="6"/>
  <c r="AB365" i="6"/>
  <c r="AB366" i="6"/>
  <c r="AB367" i="6"/>
  <c r="AB368" i="6"/>
  <c r="AB369" i="6"/>
  <c r="AB370" i="6"/>
  <c r="AB371" i="6"/>
  <c r="AB372" i="6"/>
  <c r="AB373" i="6"/>
  <c r="AB374" i="6"/>
  <c r="AB375" i="6"/>
  <c r="AB376" i="6"/>
  <c r="AB377" i="6"/>
  <c r="AB378" i="6"/>
  <c r="AB379" i="6"/>
  <c r="AB380" i="6"/>
  <c r="AB381" i="6"/>
  <c r="AB382" i="6"/>
  <c r="AB383" i="6"/>
  <c r="AB384" i="6"/>
  <c r="AB385" i="6"/>
  <c r="AB386" i="6"/>
  <c r="AB387" i="6"/>
  <c r="AB388" i="6"/>
  <c r="AB389" i="6"/>
  <c r="AB390" i="6"/>
  <c r="AB391" i="6"/>
  <c r="AB392" i="6"/>
  <c r="AB393" i="6"/>
  <c r="AB394" i="6"/>
  <c r="AB395" i="6"/>
  <c r="AB396" i="6"/>
  <c r="AB397" i="6"/>
  <c r="AB398" i="6"/>
  <c r="AB399" i="6"/>
  <c r="AB400" i="6"/>
  <c r="AB401" i="6"/>
  <c r="AB402" i="6"/>
  <c r="AB403" i="6"/>
  <c r="AB404" i="6"/>
  <c r="AB405" i="6"/>
  <c r="AB406" i="6"/>
  <c r="AB407" i="6"/>
  <c r="AB408" i="6"/>
  <c r="AB409" i="6"/>
  <c r="AB410" i="6"/>
  <c r="AB411" i="6"/>
  <c r="AB412" i="6"/>
  <c r="AB413" i="6"/>
  <c r="AB414" i="6"/>
  <c r="AB415" i="6"/>
  <c r="AB416" i="6"/>
  <c r="AB417" i="6"/>
  <c r="AB418" i="6"/>
  <c r="AB419" i="6"/>
  <c r="AB420" i="6"/>
  <c r="AB421" i="6"/>
  <c r="AB422" i="6"/>
  <c r="AB423" i="6"/>
  <c r="AB424" i="6"/>
  <c r="AB425" i="6"/>
  <c r="AB426" i="6"/>
  <c r="AB427" i="6"/>
  <c r="AB428" i="6"/>
  <c r="AC2" i="6"/>
  <c r="AC3" i="6"/>
  <c r="AC4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C301" i="6"/>
  <c r="AC302" i="6"/>
  <c r="AD302" i="6"/>
  <c r="AE302" i="6"/>
  <c r="AC303" i="6"/>
  <c r="AC304" i="6"/>
  <c r="AC305" i="6"/>
  <c r="AC306" i="6"/>
  <c r="AC307" i="6"/>
  <c r="AC308" i="6"/>
  <c r="AC309" i="6"/>
  <c r="AC310" i="6"/>
  <c r="AC311" i="6"/>
  <c r="AC312" i="6"/>
  <c r="AC313" i="6"/>
  <c r="AC314" i="6"/>
  <c r="AC315" i="6"/>
  <c r="AC316" i="6"/>
  <c r="AC317" i="6"/>
  <c r="AC318" i="6"/>
  <c r="AD318" i="6"/>
  <c r="AE318" i="6"/>
  <c r="AC319" i="6"/>
  <c r="AC320" i="6"/>
  <c r="AC321" i="6"/>
  <c r="AC322" i="6"/>
  <c r="AC323" i="6"/>
  <c r="AC324" i="6"/>
  <c r="AC325" i="6"/>
  <c r="AC326" i="6"/>
  <c r="AC327" i="6"/>
  <c r="AC328" i="6"/>
  <c r="AC329" i="6"/>
  <c r="AC330" i="6"/>
  <c r="AC331" i="6"/>
  <c r="AC332" i="6"/>
  <c r="AC333" i="6"/>
  <c r="AC334" i="6"/>
  <c r="AD334" i="6"/>
  <c r="AE334" i="6"/>
  <c r="AC335" i="6"/>
  <c r="AC336" i="6"/>
  <c r="AC337" i="6"/>
  <c r="AC338" i="6"/>
  <c r="AC339" i="6"/>
  <c r="AC340" i="6"/>
  <c r="AC341" i="6"/>
  <c r="AC342" i="6"/>
  <c r="AC343" i="6"/>
  <c r="AC344" i="6"/>
  <c r="AC345" i="6"/>
  <c r="AC346" i="6"/>
  <c r="AC347" i="6"/>
  <c r="AC348" i="6"/>
  <c r="AC349" i="6"/>
  <c r="AC350" i="6"/>
  <c r="AD350" i="6"/>
  <c r="AE350" i="6"/>
  <c r="AC351" i="6"/>
  <c r="AC352" i="6"/>
  <c r="AC353" i="6"/>
  <c r="AC354" i="6"/>
  <c r="AC355" i="6"/>
  <c r="AC356" i="6"/>
  <c r="AC357" i="6"/>
  <c r="AC358" i="6"/>
  <c r="AC359" i="6"/>
  <c r="AC360" i="6"/>
  <c r="AC361" i="6"/>
  <c r="AC362" i="6"/>
  <c r="AC363" i="6"/>
  <c r="AC364" i="6"/>
  <c r="AC365" i="6"/>
  <c r="AC366" i="6"/>
  <c r="AD366" i="6"/>
  <c r="AE366" i="6"/>
  <c r="AC367" i="6"/>
  <c r="AC368" i="6"/>
  <c r="AC369" i="6"/>
  <c r="AC370" i="6"/>
  <c r="AC371" i="6"/>
  <c r="AC372" i="6"/>
  <c r="AC373" i="6"/>
  <c r="AC374" i="6"/>
  <c r="AC375" i="6"/>
  <c r="AC376" i="6"/>
  <c r="AC377" i="6"/>
  <c r="AC378" i="6"/>
  <c r="AC379" i="6"/>
  <c r="AC380" i="6"/>
  <c r="AC381" i="6"/>
  <c r="AC382" i="6"/>
  <c r="AD382" i="6"/>
  <c r="AE382" i="6"/>
  <c r="AC383" i="6"/>
  <c r="AC384" i="6"/>
  <c r="AC385" i="6"/>
  <c r="AC386" i="6"/>
  <c r="AC387" i="6"/>
  <c r="AC388" i="6"/>
  <c r="AC389" i="6"/>
  <c r="AC390" i="6"/>
  <c r="AC391" i="6"/>
  <c r="AC392" i="6"/>
  <c r="AC393" i="6"/>
  <c r="AC394" i="6"/>
  <c r="AC395" i="6"/>
  <c r="AC396" i="6"/>
  <c r="AC397" i="6"/>
  <c r="AC398" i="6"/>
  <c r="AD398" i="6"/>
  <c r="AE398" i="6"/>
  <c r="AC399" i="6"/>
  <c r="AC400" i="6"/>
  <c r="AC401" i="6"/>
  <c r="AC402" i="6"/>
  <c r="AC403" i="6"/>
  <c r="AC404" i="6"/>
  <c r="AC405" i="6"/>
  <c r="AC406" i="6"/>
  <c r="AC407" i="6"/>
  <c r="AC408" i="6"/>
  <c r="AC409" i="6"/>
  <c r="AC410" i="6"/>
  <c r="AC411" i="6"/>
  <c r="AC412" i="6"/>
  <c r="AC413" i="6"/>
  <c r="AC414" i="6"/>
  <c r="AD414" i="6"/>
  <c r="AE414" i="6"/>
  <c r="AC415" i="6"/>
  <c r="AC416" i="6"/>
  <c r="AC417" i="6"/>
  <c r="AC418" i="6"/>
  <c r="AC419" i="6"/>
  <c r="AC420" i="6"/>
  <c r="AC421" i="6"/>
  <c r="AC422" i="6"/>
  <c r="AC423" i="6"/>
  <c r="AC424" i="6"/>
  <c r="AC425" i="6"/>
  <c r="AC426" i="6"/>
  <c r="AC427" i="6"/>
  <c r="AC428" i="6"/>
  <c r="AD2" i="6"/>
  <c r="AE2" i="6"/>
  <c r="AD5" i="6"/>
  <c r="AD6" i="6"/>
  <c r="AD7" i="6"/>
  <c r="AD8" i="6"/>
  <c r="AD9" i="6"/>
  <c r="AD10" i="6"/>
  <c r="AD13" i="6"/>
  <c r="AD14" i="6"/>
  <c r="AD15" i="6"/>
  <c r="AD16" i="6"/>
  <c r="AD17" i="6"/>
  <c r="AD18" i="6"/>
  <c r="AD21" i="6"/>
  <c r="AD22" i="6"/>
  <c r="AD23" i="6"/>
  <c r="AD24" i="6"/>
  <c r="AD25" i="6"/>
  <c r="AD26" i="6"/>
  <c r="AD29" i="6"/>
  <c r="AD30" i="6"/>
  <c r="AE30" i="6"/>
  <c r="AD31" i="6"/>
  <c r="AD32" i="6"/>
  <c r="AD33" i="6"/>
  <c r="AD34" i="6"/>
  <c r="AE34" i="6"/>
  <c r="AD37" i="6"/>
  <c r="AD38" i="6"/>
  <c r="AD39" i="6"/>
  <c r="AD40" i="6"/>
  <c r="AD41" i="6"/>
  <c r="AD42" i="6"/>
  <c r="AD45" i="6"/>
  <c r="AD46" i="6"/>
  <c r="AD47" i="6"/>
  <c r="AD48" i="6"/>
  <c r="AD49" i="6"/>
  <c r="AD50" i="6"/>
  <c r="AD53" i="6"/>
  <c r="AD54" i="6"/>
  <c r="AD55" i="6"/>
  <c r="AD56" i="6"/>
  <c r="AD57" i="6"/>
  <c r="AD58" i="6"/>
  <c r="AD61" i="6"/>
  <c r="AD62" i="6"/>
  <c r="AE62" i="6"/>
  <c r="AD63" i="6"/>
  <c r="AD64" i="6"/>
  <c r="AD65" i="6"/>
  <c r="AD66" i="6"/>
  <c r="AE66" i="6"/>
  <c r="AD69" i="6"/>
  <c r="AD70" i="6"/>
  <c r="AD71" i="6"/>
  <c r="AD72" i="6"/>
  <c r="AD73" i="6"/>
  <c r="AD74" i="6"/>
  <c r="AD77" i="6"/>
  <c r="AD78" i="6"/>
  <c r="AD79" i="6"/>
  <c r="AD80" i="6"/>
  <c r="AD81" i="6"/>
  <c r="AD82" i="6"/>
  <c r="AD85" i="6"/>
  <c r="AD86" i="6"/>
  <c r="AD87" i="6"/>
  <c r="AD88" i="6"/>
  <c r="AD89" i="6"/>
  <c r="AD90" i="6"/>
  <c r="AD93" i="6"/>
  <c r="AD94" i="6"/>
  <c r="AE94" i="6"/>
  <c r="AD95" i="6"/>
  <c r="AD96" i="6"/>
  <c r="AD97" i="6"/>
  <c r="AD98" i="6"/>
  <c r="AE98" i="6"/>
  <c r="AD101" i="6"/>
  <c r="AD102" i="6"/>
  <c r="AD103" i="6"/>
  <c r="AD104" i="6"/>
  <c r="AD105" i="6"/>
  <c r="AD106" i="6"/>
  <c r="AD109" i="6"/>
  <c r="AD110" i="6"/>
  <c r="AD111" i="6"/>
  <c r="AD112" i="6"/>
  <c r="AD113" i="6"/>
  <c r="AD114" i="6"/>
  <c r="AD117" i="6"/>
  <c r="AD118" i="6"/>
  <c r="AD119" i="6"/>
  <c r="AD120" i="6"/>
  <c r="AD121" i="6"/>
  <c r="AD122" i="6"/>
  <c r="AD125" i="6"/>
  <c r="AD126" i="6"/>
  <c r="AE126" i="6"/>
  <c r="AD127" i="6"/>
  <c r="AD128" i="6"/>
  <c r="AD129" i="6"/>
  <c r="AD130" i="6"/>
  <c r="AE130" i="6"/>
  <c r="AD133" i="6"/>
  <c r="AD134" i="6"/>
  <c r="AD135" i="6"/>
  <c r="AD136" i="6"/>
  <c r="AD137" i="6"/>
  <c r="AD138" i="6"/>
  <c r="AD141" i="6"/>
  <c r="AD142" i="6"/>
  <c r="AD143" i="6"/>
  <c r="AD144" i="6"/>
  <c r="AD145" i="6"/>
  <c r="AD146" i="6"/>
  <c r="AD149" i="6"/>
  <c r="AD150" i="6"/>
  <c r="AD151" i="6"/>
  <c r="AD152" i="6"/>
  <c r="AD153" i="6"/>
  <c r="AD154" i="6"/>
  <c r="AD157" i="6"/>
  <c r="AD158" i="6"/>
  <c r="AE158" i="6"/>
  <c r="AD159" i="6"/>
  <c r="AD160" i="6"/>
  <c r="AD161" i="6"/>
  <c r="AD162" i="6"/>
  <c r="AE162" i="6"/>
  <c r="AD165" i="6"/>
  <c r="AD166" i="6"/>
  <c r="AD167" i="6"/>
  <c r="AD168" i="6"/>
  <c r="AD169" i="6"/>
  <c r="AD170" i="6"/>
  <c r="AD173" i="6"/>
  <c r="AD174" i="6"/>
  <c r="AD175" i="6"/>
  <c r="AD176" i="6"/>
  <c r="AD177" i="6"/>
  <c r="AD178" i="6"/>
  <c r="AD181" i="6"/>
  <c r="AD182" i="6"/>
  <c r="AD183" i="6"/>
  <c r="AD184" i="6"/>
  <c r="AD185" i="6"/>
  <c r="AD186" i="6"/>
  <c r="AD189" i="6"/>
  <c r="AD190" i="6"/>
  <c r="AE190" i="6"/>
  <c r="AD191" i="6"/>
  <c r="AD192" i="6"/>
  <c r="AD193" i="6"/>
  <c r="AD194" i="6"/>
  <c r="AE194" i="6"/>
  <c r="AD197" i="6"/>
  <c r="AD198" i="6"/>
  <c r="AD199" i="6"/>
  <c r="AD200" i="6"/>
  <c r="AD201" i="6"/>
  <c r="AD202" i="6"/>
  <c r="AD205" i="6"/>
  <c r="AD206" i="6"/>
  <c r="AD207" i="6"/>
  <c r="AD208" i="6"/>
  <c r="AD209" i="6"/>
  <c r="AD210" i="6"/>
  <c r="AD213" i="6"/>
  <c r="AD214" i="6"/>
  <c r="AD215" i="6"/>
  <c r="AD216" i="6"/>
  <c r="AD217" i="6"/>
  <c r="AD218" i="6"/>
  <c r="AD220" i="6"/>
  <c r="AD221" i="6"/>
  <c r="AD222" i="6"/>
  <c r="AE222" i="6"/>
  <c r="AD223" i="6"/>
  <c r="AD224" i="6"/>
  <c r="AD225" i="6"/>
  <c r="AD226" i="6"/>
  <c r="AE226" i="6"/>
  <c r="AD228" i="6"/>
  <c r="AD229" i="6"/>
  <c r="AD230" i="6"/>
  <c r="AD231" i="6"/>
  <c r="AD232" i="6"/>
  <c r="AD233" i="6"/>
  <c r="AD234" i="6"/>
  <c r="AD236" i="6"/>
  <c r="AE236" i="6"/>
  <c r="AD237" i="6"/>
  <c r="AD238" i="6"/>
  <c r="AD239" i="6"/>
  <c r="AD240" i="6"/>
  <c r="AE240" i="6"/>
  <c r="AD241" i="6"/>
  <c r="AD242" i="6"/>
  <c r="AD244" i="6"/>
  <c r="AD245" i="6"/>
  <c r="AD246" i="6"/>
  <c r="AD247" i="6"/>
  <c r="AD248" i="6"/>
  <c r="AD249" i="6"/>
  <c r="AD250" i="6"/>
  <c r="AD252" i="6"/>
  <c r="AD253" i="6"/>
  <c r="AD254" i="6"/>
  <c r="AE254" i="6"/>
  <c r="AD255" i="6"/>
  <c r="AD256" i="6"/>
  <c r="AD257" i="6"/>
  <c r="AD258" i="6"/>
  <c r="AE258" i="6"/>
  <c r="AD260" i="6"/>
  <c r="AD261" i="6"/>
  <c r="AD262" i="6"/>
  <c r="AD263" i="6"/>
  <c r="AD264" i="6"/>
  <c r="AD265" i="6"/>
  <c r="AD266" i="6"/>
  <c r="AD268" i="6"/>
  <c r="AE268" i="6"/>
  <c r="AD269" i="6"/>
  <c r="AD270" i="6"/>
  <c r="AD272" i="6"/>
  <c r="AD273" i="6"/>
  <c r="AD274" i="6"/>
  <c r="AD276" i="6"/>
  <c r="AD277" i="6"/>
  <c r="AD278" i="6"/>
  <c r="AE278" i="6"/>
  <c r="AD280" i="6"/>
  <c r="AD281" i="6"/>
  <c r="AD282" i="6"/>
  <c r="AD284" i="6"/>
  <c r="AE284" i="6"/>
  <c r="AD285" i="6"/>
  <c r="AD286" i="6"/>
  <c r="AD288" i="6"/>
  <c r="AD289" i="6"/>
  <c r="AE289" i="6"/>
  <c r="AD290" i="6"/>
  <c r="AD292" i="6"/>
  <c r="AD293" i="6"/>
  <c r="AD294" i="6"/>
  <c r="AE294" i="6"/>
  <c r="AD296" i="6"/>
  <c r="AD297" i="6"/>
  <c r="AD298" i="6"/>
  <c r="AD300" i="6"/>
  <c r="AE300" i="6"/>
  <c r="AD301" i="6"/>
  <c r="AD304" i="6"/>
  <c r="AD305" i="6"/>
  <c r="AE305" i="6"/>
  <c r="AD306" i="6"/>
  <c r="AD308" i="6"/>
  <c r="AD309" i="6"/>
  <c r="AD310" i="6"/>
  <c r="AE310" i="6"/>
  <c r="AD312" i="6"/>
  <c r="AD313" i="6"/>
  <c r="AD314" i="6"/>
  <c r="AD316" i="6"/>
  <c r="AE316" i="6"/>
  <c r="AD317" i="6"/>
  <c r="AD320" i="6"/>
  <c r="AD321" i="6"/>
  <c r="AE321" i="6"/>
  <c r="AD322" i="6"/>
  <c r="AD324" i="6"/>
  <c r="AD325" i="6"/>
  <c r="AD326" i="6"/>
  <c r="AE326" i="6"/>
  <c r="AD328" i="6"/>
  <c r="AD329" i="6"/>
  <c r="AD330" i="6"/>
  <c r="AD332" i="6"/>
  <c r="AE332" i="6"/>
  <c r="AD333" i="6"/>
  <c r="AD336" i="6"/>
  <c r="AD337" i="6"/>
  <c r="AE337" i="6"/>
  <c r="AD338" i="6"/>
  <c r="AD340" i="6"/>
  <c r="AD341" i="6"/>
  <c r="AD342" i="6"/>
  <c r="AE342" i="6"/>
  <c r="AD344" i="6"/>
  <c r="AD345" i="6"/>
  <c r="AD346" i="6"/>
  <c r="AD348" i="6"/>
  <c r="AE348" i="6"/>
  <c r="AD349" i="6"/>
  <c r="AD352" i="6"/>
  <c r="AD353" i="6"/>
  <c r="AE353" i="6"/>
  <c r="AD354" i="6"/>
  <c r="AD356" i="6"/>
  <c r="AD357" i="6"/>
  <c r="AD358" i="6"/>
  <c r="AE358" i="6"/>
  <c r="AD360" i="6"/>
  <c r="AD361" i="6"/>
  <c r="AD362" i="6"/>
  <c r="AD364" i="6"/>
  <c r="AE364" i="6"/>
  <c r="AD365" i="6"/>
  <c r="AD368" i="6"/>
  <c r="AD369" i="6"/>
  <c r="AE369" i="6"/>
  <c r="AD370" i="6"/>
  <c r="AD372" i="6"/>
  <c r="AD373" i="6"/>
  <c r="AD374" i="6"/>
  <c r="AE374" i="6"/>
  <c r="AD376" i="6"/>
  <c r="AD377" i="6"/>
  <c r="AD378" i="6"/>
  <c r="AD380" i="6"/>
  <c r="AE380" i="6"/>
  <c r="AD381" i="6"/>
  <c r="AD384" i="6"/>
  <c r="AD385" i="6"/>
  <c r="AE385" i="6"/>
  <c r="AD386" i="6"/>
  <c r="AD388" i="6"/>
  <c r="AD389" i="6"/>
  <c r="AD390" i="6"/>
  <c r="AE390" i="6"/>
  <c r="AD392" i="6"/>
  <c r="AD393" i="6"/>
  <c r="AD394" i="6"/>
  <c r="AD396" i="6"/>
  <c r="AE396" i="6"/>
  <c r="AD397" i="6"/>
  <c r="AD400" i="6"/>
  <c r="AD401" i="6"/>
  <c r="AE401" i="6"/>
  <c r="AD402" i="6"/>
  <c r="AD404" i="6"/>
  <c r="AD405" i="6"/>
  <c r="AD406" i="6"/>
  <c r="AE406" i="6"/>
  <c r="AD408" i="6"/>
  <c r="AD409" i="6"/>
  <c r="AD410" i="6"/>
  <c r="AD412" i="6"/>
  <c r="AE412" i="6"/>
  <c r="AD413" i="6"/>
  <c r="AD416" i="6"/>
  <c r="AD417" i="6"/>
  <c r="AE417" i="6"/>
  <c r="AD418" i="6"/>
  <c r="AD420" i="6"/>
  <c r="AD421" i="6"/>
  <c r="AD422" i="6"/>
  <c r="AE422" i="6"/>
  <c r="AD424" i="6"/>
  <c r="AD425" i="6"/>
  <c r="AD426" i="6"/>
  <c r="AD428" i="6"/>
  <c r="AE428" i="6"/>
  <c r="AE5" i="6"/>
  <c r="AE6" i="6"/>
  <c r="AE7" i="6"/>
  <c r="AE8" i="6"/>
  <c r="AE9" i="6"/>
  <c r="AE10" i="6"/>
  <c r="AE12" i="6"/>
  <c r="AE13" i="6"/>
  <c r="AE14" i="6"/>
  <c r="AE15" i="6"/>
  <c r="AE16" i="6"/>
  <c r="AE17" i="6"/>
  <c r="AE18" i="6"/>
  <c r="AE20" i="6"/>
  <c r="AE21" i="6"/>
  <c r="AE22" i="6"/>
  <c r="AE23" i="6"/>
  <c r="AE24" i="6"/>
  <c r="AE25" i="6"/>
  <c r="AE26" i="6"/>
  <c r="AE28" i="6"/>
  <c r="AE29" i="6"/>
  <c r="AE31" i="6"/>
  <c r="AE32" i="6"/>
  <c r="AE33" i="6"/>
  <c r="AE36" i="6"/>
  <c r="AE37" i="6"/>
  <c r="AE38" i="6"/>
  <c r="AE39" i="6"/>
  <c r="AE40" i="6"/>
  <c r="AE41" i="6"/>
  <c r="AE42" i="6"/>
  <c r="AE44" i="6"/>
  <c r="AE45" i="6"/>
  <c r="AE46" i="6"/>
  <c r="AE47" i="6"/>
  <c r="AE48" i="6"/>
  <c r="AE49" i="6"/>
  <c r="AE50" i="6"/>
  <c r="AE52" i="6"/>
  <c r="AE53" i="6"/>
  <c r="AE54" i="6"/>
  <c r="AE55" i="6"/>
  <c r="AE56" i="6"/>
  <c r="AE57" i="6"/>
  <c r="AE58" i="6"/>
  <c r="AE60" i="6"/>
  <c r="AE61" i="6"/>
  <c r="AE63" i="6"/>
  <c r="AE64" i="6"/>
  <c r="AE65" i="6"/>
  <c r="AE68" i="6"/>
  <c r="AE69" i="6"/>
  <c r="AE70" i="6"/>
  <c r="AE71" i="6"/>
  <c r="AE72" i="6"/>
  <c r="AE73" i="6"/>
  <c r="AE74" i="6"/>
  <c r="AE76" i="6"/>
  <c r="AE77" i="6"/>
  <c r="AE78" i="6"/>
  <c r="AE79" i="6"/>
  <c r="AE80" i="6"/>
  <c r="AE81" i="6"/>
  <c r="AE82" i="6"/>
  <c r="AE84" i="6"/>
  <c r="AE85" i="6"/>
  <c r="AE86" i="6"/>
  <c r="AE87" i="6"/>
  <c r="AE88" i="6"/>
  <c r="AE89" i="6"/>
  <c r="AE90" i="6"/>
  <c r="AE92" i="6"/>
  <c r="AE93" i="6"/>
  <c r="AE95" i="6"/>
  <c r="AE96" i="6"/>
  <c r="AE97" i="6"/>
  <c r="AE100" i="6"/>
  <c r="AE101" i="6"/>
  <c r="AE102" i="6"/>
  <c r="AE103" i="6"/>
  <c r="AE104" i="6"/>
  <c r="AE105" i="6"/>
  <c r="AE106" i="6"/>
  <c r="AE108" i="6"/>
  <c r="AE109" i="6"/>
  <c r="AE110" i="6"/>
  <c r="AE111" i="6"/>
  <c r="AE112" i="6"/>
  <c r="AE113" i="6"/>
  <c r="AE114" i="6"/>
  <c r="AE116" i="6"/>
  <c r="AE117" i="6"/>
  <c r="AE118" i="6"/>
  <c r="AE119" i="6"/>
  <c r="AE120" i="6"/>
  <c r="AE121" i="6"/>
  <c r="AE122" i="6"/>
  <c r="AE124" i="6"/>
  <c r="AE125" i="6"/>
  <c r="AE127" i="6"/>
  <c r="AE128" i="6"/>
  <c r="AE129" i="6"/>
  <c r="AE132" i="6"/>
  <c r="AE133" i="6"/>
  <c r="AE134" i="6"/>
  <c r="AE135" i="6"/>
  <c r="AE136" i="6"/>
  <c r="AE137" i="6"/>
  <c r="AE138" i="6"/>
  <c r="AE140" i="6"/>
  <c r="AE141" i="6"/>
  <c r="AE142" i="6"/>
  <c r="AE143" i="6"/>
  <c r="AE144" i="6"/>
  <c r="AE145" i="6"/>
  <c r="AE146" i="6"/>
  <c r="AE148" i="6"/>
  <c r="AE149" i="6"/>
  <c r="AE150" i="6"/>
  <c r="AE151" i="6"/>
  <c r="AE152" i="6"/>
  <c r="AE153" i="6"/>
  <c r="AE154" i="6"/>
  <c r="AE156" i="6"/>
  <c r="AE157" i="6"/>
  <c r="AE159" i="6"/>
  <c r="AE160" i="6"/>
  <c r="AE161" i="6"/>
  <c r="AE164" i="6"/>
  <c r="AE165" i="6"/>
  <c r="AE166" i="6"/>
  <c r="AE167" i="6"/>
  <c r="AE168" i="6"/>
  <c r="AE169" i="6"/>
  <c r="AE170" i="6"/>
  <c r="AE172" i="6"/>
  <c r="AE173" i="6"/>
  <c r="AE174" i="6"/>
  <c r="AE175" i="6"/>
  <c r="AE176" i="6"/>
  <c r="AE177" i="6"/>
  <c r="AE178" i="6"/>
  <c r="AE180" i="6"/>
  <c r="AE181" i="6"/>
  <c r="AE182" i="6"/>
  <c r="AE183" i="6"/>
  <c r="AE184" i="6"/>
  <c r="AE185" i="6"/>
  <c r="AE186" i="6"/>
  <c r="AE188" i="6"/>
  <c r="AE189" i="6"/>
  <c r="AE191" i="6"/>
  <c r="AE192" i="6"/>
  <c r="AE193" i="6"/>
  <c r="AE196" i="6"/>
  <c r="AE197" i="6"/>
  <c r="AE198" i="6"/>
  <c r="AE199" i="6"/>
  <c r="AE200" i="6"/>
  <c r="AE201" i="6"/>
  <c r="AE202" i="6"/>
  <c r="AE204" i="6"/>
  <c r="AE205" i="6"/>
  <c r="AE206" i="6"/>
  <c r="AE207" i="6"/>
  <c r="AE208" i="6"/>
  <c r="AE209" i="6"/>
  <c r="AE210" i="6"/>
  <c r="AE212" i="6"/>
  <c r="AE213" i="6"/>
  <c r="AE214" i="6"/>
  <c r="AE215" i="6"/>
  <c r="AE216" i="6"/>
  <c r="AE217" i="6"/>
  <c r="AE218" i="6"/>
  <c r="AE220" i="6"/>
  <c r="AE221" i="6"/>
  <c r="AE223" i="6"/>
  <c r="AE224" i="6"/>
  <c r="AE225" i="6"/>
  <c r="AE228" i="6"/>
  <c r="AE229" i="6"/>
  <c r="AE230" i="6"/>
  <c r="AE231" i="6"/>
  <c r="AE232" i="6"/>
  <c r="AE233" i="6"/>
  <c r="AE234" i="6"/>
  <c r="AE237" i="6"/>
  <c r="AE238" i="6"/>
  <c r="AE239" i="6"/>
  <c r="AE241" i="6"/>
  <c r="AE242" i="6"/>
  <c r="AE244" i="6"/>
  <c r="AE245" i="6"/>
  <c r="AE246" i="6"/>
  <c r="AE247" i="6"/>
  <c r="AE248" i="6"/>
  <c r="AE249" i="6"/>
  <c r="AE250" i="6"/>
  <c r="AE252" i="6"/>
  <c r="AE253" i="6"/>
  <c r="AE255" i="6"/>
  <c r="AE256" i="6"/>
  <c r="AE257" i="6"/>
  <c r="AE260" i="6"/>
  <c r="AE261" i="6"/>
  <c r="AE262" i="6"/>
  <c r="AE263" i="6"/>
  <c r="AE264" i="6"/>
  <c r="AE265" i="6"/>
  <c r="AE266" i="6"/>
  <c r="AE269" i="6"/>
  <c r="AE270" i="6"/>
  <c r="AE272" i="6"/>
  <c r="AE273" i="6"/>
  <c r="AE274" i="6"/>
  <c r="AE276" i="6"/>
  <c r="AE277" i="6"/>
  <c r="AE280" i="6"/>
  <c r="AE281" i="6"/>
  <c r="AE282" i="6"/>
  <c r="AE285" i="6"/>
  <c r="AE286" i="6"/>
  <c r="AE288" i="6"/>
  <c r="AE290" i="6"/>
  <c r="AE292" i="6"/>
  <c r="AE293" i="6"/>
  <c r="AE296" i="6"/>
  <c r="AE297" i="6"/>
  <c r="AE298" i="6"/>
  <c r="AE301" i="6"/>
  <c r="AE304" i="6"/>
  <c r="AE306" i="6"/>
  <c r="AE308" i="6"/>
  <c r="AE309" i="6"/>
  <c r="AE312" i="6"/>
  <c r="AE313" i="6"/>
  <c r="AE314" i="6"/>
  <c r="AE317" i="6"/>
  <c r="AE320" i="6"/>
  <c r="AE322" i="6"/>
  <c r="AE324" i="6"/>
  <c r="AE325" i="6"/>
  <c r="AE328" i="6"/>
  <c r="AE329" i="6"/>
  <c r="AE330" i="6"/>
  <c r="AE333" i="6"/>
  <c r="AE336" i="6"/>
  <c r="AE338" i="6"/>
  <c r="AE340" i="6"/>
  <c r="AE341" i="6"/>
  <c r="AE344" i="6"/>
  <c r="AE345" i="6"/>
  <c r="AE346" i="6"/>
  <c r="AE349" i="6"/>
  <c r="AE352" i="6"/>
  <c r="AE354" i="6"/>
  <c r="AE356" i="6"/>
  <c r="AE357" i="6"/>
  <c r="AE360" i="6"/>
  <c r="AE361" i="6"/>
  <c r="AE362" i="6"/>
  <c r="AE365" i="6"/>
  <c r="AE368" i="6"/>
  <c r="AE370" i="6"/>
  <c r="AE372" i="6"/>
  <c r="AE373" i="6"/>
  <c r="AE376" i="6"/>
  <c r="AE377" i="6"/>
  <c r="AE378" i="6"/>
  <c r="AE381" i="6"/>
  <c r="AE384" i="6"/>
  <c r="AE386" i="6"/>
  <c r="AE388" i="6"/>
  <c r="AE389" i="6"/>
  <c r="AE392" i="6"/>
  <c r="AE393" i="6"/>
  <c r="AE394" i="6"/>
  <c r="AE397" i="6"/>
  <c r="AE400" i="6"/>
  <c r="AE402" i="6"/>
  <c r="AE404" i="6"/>
  <c r="AE405" i="6"/>
  <c r="AE408" i="6"/>
  <c r="AE409" i="6"/>
  <c r="AE410" i="6"/>
  <c r="AE413" i="6"/>
  <c r="AE416" i="6"/>
  <c r="AE418" i="6"/>
  <c r="AE420" i="6"/>
  <c r="AE421" i="6"/>
  <c r="AE424" i="6"/>
  <c r="AE425" i="6"/>
  <c r="AE426" i="6"/>
  <c r="V435" i="6"/>
  <c r="I435" i="6"/>
  <c r="M2" i="4"/>
  <c r="V2" i="4"/>
  <c r="M3" i="4"/>
  <c r="V3" i="4"/>
  <c r="M4" i="4"/>
  <c r="V4" i="4"/>
  <c r="M5" i="4"/>
  <c r="V5" i="4"/>
  <c r="M6" i="4"/>
  <c r="V6" i="4"/>
  <c r="M7" i="4"/>
  <c r="V7" i="4"/>
  <c r="M8" i="4"/>
  <c r="V8" i="4"/>
  <c r="M9" i="4"/>
  <c r="V9" i="4"/>
  <c r="M10" i="4"/>
  <c r="V10" i="4"/>
  <c r="M11" i="4"/>
  <c r="V11" i="4"/>
  <c r="M12" i="4"/>
  <c r="V12" i="4"/>
  <c r="M13" i="4"/>
  <c r="V13" i="4"/>
  <c r="M14" i="4"/>
  <c r="V14" i="4"/>
  <c r="M15" i="4"/>
  <c r="V15" i="4"/>
  <c r="M16" i="4"/>
  <c r="V16" i="4"/>
  <c r="M17" i="4"/>
  <c r="V17" i="4"/>
  <c r="M18" i="4"/>
  <c r="V18" i="4"/>
  <c r="M19" i="4"/>
  <c r="V19" i="4"/>
  <c r="M20" i="4"/>
  <c r="V20" i="4"/>
  <c r="M21" i="4"/>
  <c r="V21" i="4"/>
  <c r="M22" i="4"/>
  <c r="V22" i="4"/>
  <c r="M23" i="4"/>
  <c r="V23" i="4"/>
  <c r="M24" i="4"/>
  <c r="V24" i="4"/>
  <c r="M25" i="4"/>
  <c r="V25" i="4"/>
  <c r="M26" i="4"/>
  <c r="V26" i="4"/>
  <c r="M27" i="4"/>
  <c r="V27" i="4"/>
  <c r="M28" i="4"/>
  <c r="V28" i="4"/>
  <c r="M29" i="4"/>
  <c r="V29" i="4"/>
  <c r="M30" i="4"/>
  <c r="V30" i="4"/>
  <c r="M31" i="4"/>
  <c r="V31" i="4"/>
  <c r="M32" i="4"/>
  <c r="V32" i="4"/>
  <c r="M33" i="4"/>
  <c r="V33" i="4"/>
  <c r="M34" i="4"/>
  <c r="V34" i="4"/>
  <c r="M35" i="4"/>
  <c r="V35" i="4"/>
  <c r="M36" i="4"/>
  <c r="V36" i="4"/>
  <c r="M37" i="4"/>
  <c r="V37" i="4"/>
  <c r="M38" i="4"/>
  <c r="V38" i="4"/>
  <c r="M39" i="4"/>
  <c r="V39" i="4"/>
  <c r="M40" i="4"/>
  <c r="V40" i="4"/>
  <c r="M41" i="4"/>
  <c r="V41" i="4"/>
  <c r="M42" i="4"/>
  <c r="V42" i="4"/>
  <c r="M43" i="4"/>
  <c r="V43" i="4"/>
  <c r="M44" i="4"/>
  <c r="V44" i="4"/>
  <c r="M45" i="4"/>
  <c r="V45" i="4"/>
  <c r="M46" i="4"/>
  <c r="V46" i="4"/>
  <c r="M47" i="4"/>
  <c r="V47" i="4"/>
  <c r="M48" i="4"/>
  <c r="V48" i="4"/>
  <c r="M49" i="4"/>
  <c r="V49" i="4"/>
  <c r="M50" i="4"/>
  <c r="V50" i="4"/>
  <c r="M51" i="4"/>
  <c r="V51" i="4"/>
  <c r="M52" i="4"/>
  <c r="V52" i="4"/>
  <c r="M53" i="4"/>
  <c r="V53" i="4"/>
  <c r="M54" i="4"/>
  <c r="V54" i="4"/>
  <c r="M55" i="4"/>
  <c r="V55" i="4"/>
  <c r="M56" i="4"/>
  <c r="V56" i="4"/>
  <c r="M57" i="4"/>
  <c r="V57" i="4"/>
  <c r="M58" i="4"/>
  <c r="V58" i="4"/>
  <c r="M59" i="4"/>
  <c r="V59" i="4"/>
  <c r="M60" i="4"/>
  <c r="V60" i="4"/>
  <c r="M61" i="4"/>
  <c r="V61" i="4"/>
  <c r="M62" i="4"/>
  <c r="V62" i="4"/>
  <c r="M63" i="4"/>
  <c r="V63" i="4"/>
  <c r="M64" i="4"/>
  <c r="V64" i="4"/>
  <c r="M65" i="4"/>
  <c r="V65" i="4"/>
  <c r="M66" i="4"/>
  <c r="V66" i="4"/>
  <c r="M67" i="4"/>
  <c r="V67" i="4"/>
  <c r="M68" i="4"/>
  <c r="V68" i="4"/>
  <c r="M69" i="4"/>
  <c r="V69" i="4"/>
  <c r="M70" i="4"/>
  <c r="V70" i="4"/>
  <c r="M71" i="4"/>
  <c r="V71" i="4"/>
  <c r="M72" i="4"/>
  <c r="V72" i="4"/>
  <c r="M73" i="4"/>
  <c r="V73" i="4"/>
  <c r="M74" i="4"/>
  <c r="V74" i="4"/>
  <c r="M75" i="4"/>
  <c r="V75" i="4"/>
  <c r="M76" i="4"/>
  <c r="V76" i="4"/>
  <c r="M77" i="4"/>
  <c r="V77" i="4"/>
  <c r="M78" i="4"/>
  <c r="V78" i="4"/>
  <c r="M79" i="4"/>
  <c r="V79" i="4"/>
  <c r="M80" i="4"/>
  <c r="V80" i="4"/>
  <c r="M81" i="4"/>
  <c r="V81" i="4"/>
  <c r="M82" i="4"/>
  <c r="V82" i="4"/>
  <c r="M83" i="4"/>
  <c r="V83" i="4"/>
  <c r="M84" i="4"/>
  <c r="V84" i="4"/>
  <c r="M85" i="4"/>
  <c r="V85" i="4"/>
  <c r="M86" i="4"/>
  <c r="V86" i="4"/>
  <c r="M87" i="4"/>
  <c r="V87" i="4"/>
  <c r="M88" i="4"/>
  <c r="V88" i="4"/>
  <c r="M89" i="4"/>
  <c r="V89" i="4"/>
  <c r="M90" i="4"/>
  <c r="V90" i="4"/>
  <c r="M91" i="4"/>
  <c r="V91" i="4"/>
  <c r="M92" i="4"/>
  <c r="V92" i="4"/>
  <c r="M93" i="4"/>
  <c r="V93" i="4"/>
  <c r="M94" i="4"/>
  <c r="V94" i="4"/>
  <c r="M95" i="4"/>
  <c r="V95" i="4"/>
  <c r="M96" i="4"/>
  <c r="V96" i="4"/>
  <c r="M97" i="4"/>
  <c r="V97" i="4"/>
  <c r="M98" i="4"/>
  <c r="V98" i="4"/>
  <c r="M99" i="4"/>
  <c r="V99" i="4"/>
  <c r="M100" i="4"/>
  <c r="V100" i="4"/>
  <c r="M101" i="4"/>
  <c r="V101" i="4"/>
  <c r="M102" i="4"/>
  <c r="V102" i="4"/>
  <c r="M103" i="4"/>
  <c r="V103" i="4"/>
  <c r="M104" i="4"/>
  <c r="V104" i="4"/>
  <c r="M105" i="4"/>
  <c r="V105" i="4"/>
  <c r="M106" i="4"/>
  <c r="V106" i="4"/>
  <c r="M107" i="4"/>
  <c r="V107" i="4"/>
  <c r="M108" i="4"/>
  <c r="V108" i="4"/>
  <c r="M109" i="4"/>
  <c r="V109" i="4"/>
  <c r="M110" i="4"/>
  <c r="V110" i="4"/>
  <c r="M111" i="4"/>
  <c r="V111" i="4"/>
  <c r="M112" i="4"/>
  <c r="V112" i="4"/>
  <c r="M113" i="4"/>
  <c r="V113" i="4"/>
  <c r="M114" i="4"/>
  <c r="V114" i="4"/>
  <c r="M115" i="4"/>
  <c r="V115" i="4"/>
  <c r="M116" i="4"/>
  <c r="V116" i="4"/>
  <c r="M117" i="4"/>
  <c r="V117" i="4"/>
  <c r="M118" i="4"/>
  <c r="V118" i="4"/>
  <c r="M119" i="4"/>
  <c r="V119" i="4"/>
  <c r="M120" i="4"/>
  <c r="V120" i="4"/>
  <c r="M121" i="4"/>
  <c r="V121" i="4"/>
  <c r="M122" i="4"/>
  <c r="V122" i="4"/>
  <c r="M123" i="4"/>
  <c r="V123" i="4"/>
  <c r="M124" i="4"/>
  <c r="V124" i="4"/>
  <c r="M125" i="4"/>
  <c r="V125" i="4"/>
  <c r="M126" i="4"/>
  <c r="V126" i="4"/>
  <c r="M127" i="4"/>
  <c r="V127" i="4"/>
  <c r="M128" i="4"/>
  <c r="V128" i="4"/>
  <c r="M129" i="4"/>
  <c r="V129" i="4"/>
  <c r="M130" i="4"/>
  <c r="V130" i="4"/>
  <c r="M131" i="4"/>
  <c r="V131" i="4"/>
  <c r="M132" i="4"/>
  <c r="V132" i="4"/>
  <c r="M133" i="4"/>
  <c r="V133" i="4"/>
  <c r="M134" i="4"/>
  <c r="V134" i="4"/>
  <c r="M135" i="4"/>
  <c r="V135" i="4"/>
  <c r="M136" i="4"/>
  <c r="V136" i="4"/>
  <c r="M137" i="4"/>
  <c r="V137" i="4"/>
  <c r="M138" i="4"/>
  <c r="V138" i="4"/>
  <c r="M139" i="4"/>
  <c r="V139" i="4"/>
  <c r="M140" i="4"/>
  <c r="V140" i="4"/>
  <c r="M141" i="4"/>
  <c r="V141" i="4"/>
  <c r="M142" i="4"/>
  <c r="V142" i="4"/>
  <c r="M143" i="4"/>
  <c r="V143" i="4"/>
  <c r="M144" i="4"/>
  <c r="V144" i="4"/>
  <c r="M145" i="4"/>
  <c r="V145" i="4"/>
  <c r="M146" i="4"/>
  <c r="V146" i="4"/>
  <c r="M147" i="4"/>
  <c r="V147" i="4"/>
  <c r="M148" i="4"/>
  <c r="V148" i="4"/>
  <c r="M149" i="4"/>
  <c r="V149" i="4"/>
  <c r="M150" i="4"/>
  <c r="V150" i="4"/>
  <c r="M151" i="4"/>
  <c r="V151" i="4"/>
  <c r="M152" i="4"/>
  <c r="V152" i="4"/>
  <c r="M153" i="4"/>
  <c r="V153" i="4"/>
  <c r="M154" i="4"/>
  <c r="V154" i="4"/>
  <c r="M155" i="4"/>
  <c r="V155" i="4"/>
  <c r="M156" i="4"/>
  <c r="V156" i="4"/>
  <c r="M157" i="4"/>
  <c r="V157" i="4"/>
  <c r="M158" i="4"/>
  <c r="V158" i="4"/>
  <c r="M159" i="4"/>
  <c r="V159" i="4"/>
  <c r="M160" i="4"/>
  <c r="V160" i="4"/>
  <c r="M161" i="4"/>
  <c r="V161" i="4"/>
  <c r="M162" i="4"/>
  <c r="V162" i="4"/>
  <c r="M163" i="4"/>
  <c r="V163" i="4"/>
  <c r="M164" i="4"/>
  <c r="V164" i="4"/>
  <c r="M165" i="4"/>
  <c r="V165" i="4"/>
  <c r="M166" i="4"/>
  <c r="V166" i="4"/>
  <c r="M167" i="4"/>
  <c r="V167" i="4"/>
  <c r="M168" i="4"/>
  <c r="V168" i="4"/>
  <c r="M169" i="4"/>
  <c r="V169" i="4"/>
  <c r="M170" i="4"/>
  <c r="V170" i="4"/>
  <c r="M171" i="4"/>
  <c r="V171" i="4"/>
  <c r="M172" i="4"/>
  <c r="V172" i="4"/>
  <c r="M173" i="4"/>
  <c r="V173" i="4"/>
  <c r="M174" i="4"/>
  <c r="V174" i="4"/>
  <c r="M175" i="4"/>
  <c r="V175" i="4"/>
  <c r="M176" i="4"/>
  <c r="V176" i="4"/>
  <c r="M177" i="4"/>
  <c r="V177" i="4"/>
  <c r="M178" i="4"/>
  <c r="V178" i="4"/>
  <c r="M179" i="4"/>
  <c r="V179" i="4"/>
  <c r="M180" i="4"/>
  <c r="V180" i="4"/>
  <c r="M181" i="4"/>
  <c r="V181" i="4"/>
  <c r="M182" i="4"/>
  <c r="V182" i="4"/>
  <c r="M183" i="4"/>
  <c r="V183" i="4"/>
  <c r="M184" i="4"/>
  <c r="V184" i="4"/>
  <c r="M185" i="4"/>
  <c r="V185" i="4"/>
  <c r="M186" i="4"/>
  <c r="V186" i="4"/>
  <c r="M187" i="4"/>
  <c r="V187" i="4"/>
  <c r="M188" i="4"/>
  <c r="V188" i="4"/>
  <c r="M189" i="4"/>
  <c r="V189" i="4"/>
  <c r="M190" i="4"/>
  <c r="V190" i="4"/>
  <c r="M191" i="4"/>
  <c r="V191" i="4"/>
  <c r="M192" i="4"/>
  <c r="V192" i="4"/>
  <c r="M193" i="4"/>
  <c r="V193" i="4"/>
  <c r="M194" i="4"/>
  <c r="V194" i="4"/>
  <c r="M195" i="4"/>
  <c r="V195" i="4"/>
  <c r="M196" i="4"/>
  <c r="V196" i="4"/>
  <c r="M197" i="4"/>
  <c r="V197" i="4"/>
  <c r="M198" i="4"/>
  <c r="V198" i="4"/>
  <c r="M199" i="4"/>
  <c r="V199" i="4"/>
  <c r="M200" i="4"/>
  <c r="V200" i="4"/>
  <c r="M201" i="4"/>
  <c r="V201" i="4"/>
  <c r="M202" i="4"/>
  <c r="V202" i="4"/>
  <c r="M203" i="4"/>
  <c r="V203" i="4"/>
  <c r="M204" i="4"/>
  <c r="V204" i="4"/>
  <c r="M205" i="4"/>
  <c r="V205" i="4"/>
  <c r="M206" i="4"/>
  <c r="V206" i="4"/>
  <c r="M207" i="4"/>
  <c r="V207" i="4"/>
  <c r="M208" i="4"/>
  <c r="V208" i="4"/>
  <c r="M209" i="4"/>
  <c r="V209" i="4"/>
  <c r="M210" i="4"/>
  <c r="V210" i="4"/>
  <c r="M211" i="4"/>
  <c r="V211" i="4"/>
  <c r="M212" i="4"/>
  <c r="V212" i="4"/>
  <c r="M213" i="4"/>
  <c r="V213" i="4"/>
  <c r="M214" i="4"/>
  <c r="V214" i="4"/>
  <c r="M215" i="4"/>
  <c r="V215" i="4"/>
  <c r="M216" i="4"/>
  <c r="V216" i="4"/>
  <c r="M217" i="4"/>
  <c r="V217" i="4"/>
  <c r="M218" i="4"/>
  <c r="V218" i="4"/>
  <c r="M219" i="4"/>
  <c r="V219" i="4"/>
  <c r="M220" i="4"/>
  <c r="V220" i="4"/>
  <c r="M221" i="4"/>
  <c r="V221" i="4"/>
  <c r="M222" i="4"/>
  <c r="V222" i="4"/>
  <c r="M223" i="4"/>
  <c r="V223" i="4"/>
  <c r="M224" i="4"/>
  <c r="V224" i="4"/>
  <c r="M225" i="4"/>
  <c r="V225" i="4"/>
  <c r="M226" i="4"/>
  <c r="V226" i="4"/>
  <c r="M227" i="4"/>
  <c r="V227" i="4"/>
  <c r="M228" i="4"/>
  <c r="V228" i="4"/>
  <c r="M229" i="4"/>
  <c r="V229" i="4"/>
  <c r="M230" i="4"/>
  <c r="V230" i="4"/>
  <c r="M231" i="4"/>
  <c r="V231" i="4"/>
  <c r="M232" i="4"/>
  <c r="V232" i="4"/>
  <c r="M233" i="4"/>
  <c r="V233" i="4"/>
  <c r="M234" i="4"/>
  <c r="V234" i="4"/>
  <c r="M235" i="4"/>
  <c r="V235" i="4"/>
  <c r="M236" i="4"/>
  <c r="V236" i="4"/>
  <c r="M237" i="4"/>
  <c r="V237" i="4"/>
  <c r="M238" i="4"/>
  <c r="V238" i="4"/>
  <c r="M239" i="4"/>
  <c r="V239" i="4"/>
  <c r="M240" i="4"/>
  <c r="V240" i="4"/>
  <c r="M241" i="4"/>
  <c r="V241" i="4"/>
  <c r="M242" i="4"/>
  <c r="V242" i="4"/>
  <c r="M243" i="4"/>
  <c r="V243" i="4"/>
  <c r="M244" i="4"/>
  <c r="V244" i="4"/>
  <c r="M245" i="4"/>
  <c r="V245" i="4"/>
  <c r="M246" i="4"/>
  <c r="V246" i="4"/>
  <c r="M247" i="4"/>
  <c r="V247" i="4"/>
  <c r="M248" i="4"/>
  <c r="V248" i="4"/>
  <c r="M249" i="4"/>
  <c r="V249" i="4"/>
  <c r="M250" i="4"/>
  <c r="V250" i="4"/>
  <c r="M251" i="4"/>
  <c r="V251" i="4"/>
  <c r="M252" i="4"/>
  <c r="V252" i="4"/>
  <c r="M253" i="4"/>
  <c r="V253" i="4"/>
  <c r="M254" i="4"/>
  <c r="V254" i="4"/>
  <c r="M255" i="4"/>
  <c r="V255" i="4"/>
  <c r="M256" i="4"/>
  <c r="V256" i="4"/>
  <c r="M257" i="4"/>
  <c r="V257" i="4"/>
  <c r="M258" i="4"/>
  <c r="V258" i="4"/>
  <c r="M259" i="4"/>
  <c r="V259" i="4"/>
  <c r="M260" i="4"/>
  <c r="V260" i="4"/>
  <c r="M261" i="4"/>
  <c r="V261" i="4"/>
  <c r="M262" i="4"/>
  <c r="V262" i="4"/>
  <c r="M263" i="4"/>
  <c r="V263" i="4"/>
  <c r="M264" i="4"/>
  <c r="V264" i="4"/>
  <c r="M265" i="4"/>
  <c r="V265" i="4"/>
  <c r="M266" i="4"/>
  <c r="V266" i="4"/>
  <c r="M267" i="4"/>
  <c r="V267" i="4"/>
  <c r="M268" i="4"/>
  <c r="V268" i="4"/>
  <c r="M269" i="4"/>
  <c r="V269" i="4"/>
  <c r="M270" i="4"/>
  <c r="V270" i="4"/>
  <c r="M271" i="4"/>
  <c r="V271" i="4"/>
  <c r="M272" i="4"/>
  <c r="V272" i="4"/>
  <c r="M273" i="4"/>
  <c r="V273" i="4"/>
  <c r="M274" i="4"/>
  <c r="V274" i="4"/>
  <c r="M275" i="4"/>
  <c r="V275" i="4"/>
  <c r="M276" i="4"/>
  <c r="V276" i="4"/>
  <c r="M277" i="4"/>
  <c r="V277" i="4"/>
  <c r="M278" i="4"/>
  <c r="V278" i="4"/>
  <c r="M279" i="4"/>
  <c r="V279" i="4"/>
  <c r="M280" i="4"/>
  <c r="V280" i="4"/>
  <c r="M281" i="4"/>
  <c r="V281" i="4"/>
  <c r="M282" i="4"/>
  <c r="V282" i="4"/>
  <c r="M283" i="4"/>
  <c r="V283" i="4"/>
  <c r="M284" i="4"/>
  <c r="V284" i="4"/>
  <c r="M285" i="4"/>
  <c r="V285" i="4"/>
  <c r="M286" i="4"/>
  <c r="V286" i="4"/>
  <c r="M287" i="4"/>
  <c r="V287" i="4"/>
  <c r="M288" i="4"/>
  <c r="V288" i="4"/>
  <c r="M289" i="4"/>
  <c r="V289" i="4"/>
  <c r="M290" i="4"/>
  <c r="V290" i="4"/>
  <c r="M291" i="4"/>
  <c r="V291" i="4"/>
  <c r="M292" i="4"/>
  <c r="V292" i="4"/>
  <c r="M293" i="4"/>
  <c r="V293" i="4"/>
  <c r="M294" i="4"/>
  <c r="V294" i="4"/>
  <c r="M295" i="4"/>
  <c r="V295" i="4"/>
  <c r="M296" i="4"/>
  <c r="V296" i="4"/>
  <c r="M297" i="4"/>
  <c r="V297" i="4"/>
  <c r="M298" i="4"/>
  <c r="V298" i="4"/>
  <c r="M299" i="4"/>
  <c r="V299" i="4"/>
  <c r="M300" i="4"/>
  <c r="V300" i="4"/>
  <c r="M301" i="4"/>
  <c r="V301" i="4"/>
  <c r="M302" i="4"/>
  <c r="V302" i="4"/>
  <c r="M303" i="4"/>
  <c r="V303" i="4"/>
  <c r="M304" i="4"/>
  <c r="V304" i="4"/>
  <c r="M305" i="4"/>
  <c r="V305" i="4"/>
  <c r="M306" i="4"/>
  <c r="V306" i="4"/>
  <c r="M307" i="4"/>
  <c r="V307" i="4"/>
  <c r="M308" i="4"/>
  <c r="V308" i="4"/>
  <c r="M309" i="4"/>
  <c r="V309" i="4"/>
  <c r="M310" i="4"/>
  <c r="V310" i="4"/>
  <c r="M311" i="4"/>
  <c r="V311" i="4"/>
  <c r="M312" i="4"/>
  <c r="V312" i="4"/>
  <c r="M313" i="4"/>
  <c r="V313" i="4"/>
  <c r="M314" i="4"/>
  <c r="V314" i="4"/>
  <c r="M315" i="4"/>
  <c r="V315" i="4"/>
  <c r="M316" i="4"/>
  <c r="V316" i="4"/>
  <c r="M317" i="4"/>
  <c r="V317" i="4"/>
  <c r="M318" i="4"/>
  <c r="V318" i="4"/>
  <c r="M319" i="4"/>
  <c r="V319" i="4"/>
  <c r="M320" i="4"/>
  <c r="V320" i="4"/>
  <c r="M321" i="4"/>
  <c r="V321" i="4"/>
  <c r="M322" i="4"/>
  <c r="V322" i="4"/>
  <c r="M323" i="4"/>
  <c r="V323" i="4"/>
  <c r="M324" i="4"/>
  <c r="V324" i="4"/>
  <c r="M325" i="4"/>
  <c r="V325" i="4"/>
  <c r="M326" i="4"/>
  <c r="V326" i="4"/>
  <c r="M327" i="4"/>
  <c r="V327" i="4"/>
  <c r="M328" i="4"/>
  <c r="V328" i="4"/>
  <c r="M329" i="4"/>
  <c r="V329" i="4"/>
  <c r="M330" i="4"/>
  <c r="V330" i="4"/>
  <c r="M331" i="4"/>
  <c r="V331" i="4"/>
  <c r="M332" i="4"/>
  <c r="V332" i="4"/>
  <c r="M333" i="4"/>
  <c r="V333" i="4"/>
  <c r="M334" i="4"/>
  <c r="V334" i="4"/>
  <c r="M335" i="4"/>
  <c r="V335" i="4"/>
  <c r="M336" i="4"/>
  <c r="V336" i="4"/>
  <c r="M337" i="4"/>
  <c r="V337" i="4"/>
  <c r="M338" i="4"/>
  <c r="V338" i="4"/>
  <c r="M339" i="4"/>
  <c r="V339" i="4"/>
  <c r="M340" i="4"/>
  <c r="V340" i="4"/>
  <c r="M341" i="4"/>
  <c r="V341" i="4"/>
  <c r="M342" i="4"/>
  <c r="V342" i="4"/>
  <c r="M343" i="4"/>
  <c r="V343" i="4"/>
  <c r="M344" i="4"/>
  <c r="V344" i="4"/>
  <c r="M345" i="4"/>
  <c r="V345" i="4"/>
  <c r="M346" i="4"/>
  <c r="V346" i="4"/>
  <c r="M347" i="4"/>
  <c r="V347" i="4"/>
  <c r="M348" i="4"/>
  <c r="V348" i="4"/>
  <c r="M349" i="4"/>
  <c r="V349" i="4"/>
  <c r="M350" i="4"/>
  <c r="V350" i="4"/>
  <c r="M351" i="4"/>
  <c r="V351" i="4"/>
  <c r="M352" i="4"/>
  <c r="V352" i="4"/>
  <c r="M353" i="4"/>
  <c r="V353" i="4"/>
  <c r="M354" i="4"/>
  <c r="V354" i="4"/>
  <c r="M355" i="4"/>
  <c r="V355" i="4"/>
  <c r="M356" i="4"/>
  <c r="V356" i="4"/>
  <c r="M357" i="4"/>
  <c r="V357" i="4"/>
  <c r="M358" i="4"/>
  <c r="V358" i="4"/>
  <c r="M359" i="4"/>
  <c r="V359" i="4"/>
  <c r="M360" i="4"/>
  <c r="V360" i="4"/>
  <c r="M361" i="4"/>
  <c r="V361" i="4"/>
  <c r="M362" i="4"/>
  <c r="V362" i="4"/>
  <c r="M363" i="4"/>
  <c r="V363" i="4"/>
  <c r="M364" i="4"/>
  <c r="V364" i="4"/>
  <c r="M365" i="4"/>
  <c r="V365" i="4"/>
  <c r="M366" i="4"/>
  <c r="V366" i="4"/>
  <c r="M367" i="4"/>
  <c r="V367" i="4"/>
  <c r="M368" i="4"/>
  <c r="V368" i="4"/>
  <c r="M369" i="4"/>
  <c r="V369" i="4"/>
  <c r="M370" i="4"/>
  <c r="V370" i="4"/>
  <c r="W3" i="4"/>
  <c r="W4" i="4"/>
  <c r="W5" i="4"/>
  <c r="W7" i="4"/>
  <c r="W8" i="4"/>
  <c r="W9" i="4"/>
  <c r="W11" i="4"/>
  <c r="W12" i="4"/>
  <c r="W13" i="4"/>
  <c r="W15" i="4"/>
  <c r="W16" i="4"/>
  <c r="W17" i="4"/>
  <c r="W19" i="4"/>
  <c r="W20" i="4"/>
  <c r="W21" i="4"/>
  <c r="W23" i="4"/>
  <c r="W24" i="4"/>
  <c r="W25" i="4"/>
  <c r="W27" i="4"/>
  <c r="W28" i="4"/>
  <c r="W29" i="4"/>
  <c r="W31" i="4"/>
  <c r="W32" i="4"/>
  <c r="W33" i="4"/>
  <c r="W35" i="4"/>
  <c r="W36" i="4"/>
  <c r="W37" i="4"/>
  <c r="W39" i="4"/>
  <c r="W40" i="4"/>
  <c r="W41" i="4"/>
  <c r="W43" i="4"/>
  <c r="W44" i="4"/>
  <c r="W45" i="4"/>
  <c r="W47" i="4"/>
  <c r="W48" i="4"/>
  <c r="W49" i="4"/>
  <c r="W51" i="4"/>
  <c r="W52" i="4"/>
  <c r="W53" i="4"/>
  <c r="W55" i="4"/>
  <c r="W56" i="4"/>
  <c r="W57" i="4"/>
  <c r="W59" i="4"/>
  <c r="W60" i="4"/>
  <c r="W61" i="4"/>
  <c r="W63" i="4"/>
  <c r="W64" i="4"/>
  <c r="W65" i="4"/>
  <c r="W67" i="4"/>
  <c r="W68" i="4"/>
  <c r="W69" i="4"/>
  <c r="W71" i="4"/>
  <c r="W72" i="4"/>
  <c r="W73" i="4"/>
  <c r="W75" i="4"/>
  <c r="W76" i="4"/>
  <c r="W77" i="4"/>
  <c r="W79" i="4"/>
  <c r="W80" i="4"/>
  <c r="W81" i="4"/>
  <c r="W83" i="4"/>
  <c r="W84" i="4"/>
  <c r="W85" i="4"/>
  <c r="W87" i="4"/>
  <c r="W88" i="4"/>
  <c r="W89" i="4"/>
  <c r="W91" i="4"/>
  <c r="W92" i="4"/>
  <c r="W93" i="4"/>
  <c r="W95" i="4"/>
  <c r="W96" i="4"/>
  <c r="W97" i="4"/>
  <c r="W99" i="4"/>
  <c r="W100" i="4"/>
  <c r="W101" i="4"/>
  <c r="W103" i="4"/>
  <c r="W104" i="4"/>
  <c r="W105" i="4"/>
  <c r="W107" i="4"/>
  <c r="W108" i="4"/>
  <c r="W109" i="4"/>
  <c r="W111" i="4"/>
  <c r="W112" i="4"/>
  <c r="W113" i="4"/>
  <c r="W115" i="4"/>
  <c r="W116" i="4"/>
  <c r="W117" i="4"/>
  <c r="W119" i="4"/>
  <c r="W120" i="4"/>
  <c r="W121" i="4"/>
  <c r="W123" i="4"/>
  <c r="W124" i="4"/>
  <c r="W125" i="4"/>
  <c r="W127" i="4"/>
  <c r="W128" i="4"/>
  <c r="W129" i="4"/>
  <c r="W131" i="4"/>
  <c r="W132" i="4"/>
  <c r="W133" i="4"/>
  <c r="W135" i="4"/>
  <c r="W136" i="4"/>
  <c r="W137" i="4"/>
  <c r="W139" i="4"/>
  <c r="W140" i="4"/>
  <c r="W141" i="4"/>
  <c r="W143" i="4"/>
  <c r="W144" i="4"/>
  <c r="W145" i="4"/>
  <c r="W147" i="4"/>
  <c r="W148" i="4"/>
  <c r="W149" i="4"/>
  <c r="W151" i="4"/>
  <c r="W152" i="4"/>
  <c r="W153" i="4"/>
  <c r="W155" i="4"/>
  <c r="W156" i="4"/>
  <c r="W157" i="4"/>
  <c r="W159" i="4"/>
  <c r="W160" i="4"/>
  <c r="W161" i="4"/>
  <c r="W163" i="4"/>
  <c r="W164" i="4"/>
  <c r="W165" i="4"/>
  <c r="W167" i="4"/>
  <c r="W168" i="4"/>
  <c r="W169" i="4"/>
  <c r="W171" i="4"/>
  <c r="W172" i="4"/>
  <c r="W173" i="4"/>
  <c r="W175" i="4"/>
  <c r="W176" i="4"/>
  <c r="W177" i="4"/>
  <c r="W179" i="4"/>
  <c r="W180" i="4"/>
  <c r="W181" i="4"/>
  <c r="W183" i="4"/>
  <c r="W184" i="4"/>
  <c r="W185" i="4"/>
  <c r="W187" i="4"/>
  <c r="W188" i="4"/>
  <c r="W189" i="4"/>
  <c r="W191" i="4"/>
  <c r="W192" i="4"/>
  <c r="W193" i="4"/>
  <c r="W195" i="4"/>
  <c r="W196" i="4"/>
  <c r="W197" i="4"/>
  <c r="W199" i="4"/>
  <c r="W200" i="4"/>
  <c r="W201" i="4"/>
  <c r="W203" i="4"/>
  <c r="W204" i="4"/>
  <c r="W205" i="4"/>
  <c r="W207" i="4"/>
  <c r="W208" i="4"/>
  <c r="W209" i="4"/>
  <c r="W211" i="4"/>
  <c r="W212" i="4"/>
  <c r="W213" i="4"/>
  <c r="W215" i="4"/>
  <c r="W216" i="4"/>
  <c r="W217" i="4"/>
  <c r="W219" i="4"/>
  <c r="W220" i="4"/>
  <c r="W221" i="4"/>
  <c r="W223" i="4"/>
  <c r="W224" i="4"/>
  <c r="W225" i="4"/>
  <c r="W227" i="4"/>
  <c r="W228" i="4"/>
  <c r="W229" i="4"/>
  <c r="W231" i="4"/>
  <c r="W232" i="4"/>
  <c r="W233" i="4"/>
  <c r="W235" i="4"/>
  <c r="W236" i="4"/>
  <c r="W237" i="4"/>
  <c r="W239" i="4"/>
  <c r="W240" i="4"/>
  <c r="W241" i="4"/>
  <c r="W243" i="4"/>
  <c r="W244" i="4"/>
  <c r="W245" i="4"/>
  <c r="W247" i="4"/>
  <c r="W248" i="4"/>
  <c r="W249" i="4"/>
  <c r="W251" i="4"/>
  <c r="W252" i="4"/>
  <c r="W253" i="4"/>
  <c r="W255" i="4"/>
  <c r="W256" i="4"/>
  <c r="W257" i="4"/>
  <c r="W259" i="4"/>
  <c r="W260" i="4"/>
  <c r="W261" i="4"/>
  <c r="W263" i="4"/>
  <c r="W264" i="4"/>
  <c r="W265" i="4"/>
  <c r="W267" i="4"/>
  <c r="W268" i="4"/>
  <c r="W269" i="4"/>
  <c r="W271" i="4"/>
  <c r="W272" i="4"/>
  <c r="W273" i="4"/>
  <c r="W275" i="4"/>
  <c r="W276" i="4"/>
  <c r="W277" i="4"/>
  <c r="W279" i="4"/>
  <c r="W280" i="4"/>
  <c r="W281" i="4"/>
  <c r="W283" i="4"/>
  <c r="W284" i="4"/>
  <c r="W285" i="4"/>
  <c r="W287" i="4"/>
  <c r="W288" i="4"/>
  <c r="W289" i="4"/>
  <c r="W291" i="4"/>
  <c r="W292" i="4"/>
  <c r="W293" i="4"/>
  <c r="W295" i="4"/>
  <c r="W296" i="4"/>
  <c r="W297" i="4"/>
  <c r="W299" i="4"/>
  <c r="W300" i="4"/>
  <c r="W301" i="4"/>
  <c r="W303" i="4"/>
  <c r="W304" i="4"/>
  <c r="W305" i="4"/>
  <c r="W307" i="4"/>
  <c r="W308" i="4"/>
  <c r="W309" i="4"/>
  <c r="W311" i="4"/>
  <c r="W312" i="4"/>
  <c r="W313" i="4"/>
  <c r="W315" i="4"/>
  <c r="W316" i="4"/>
  <c r="W317" i="4"/>
  <c r="W319" i="4"/>
  <c r="W320" i="4"/>
  <c r="W321" i="4"/>
  <c r="W323" i="4"/>
  <c r="W324" i="4"/>
  <c r="W325" i="4"/>
  <c r="W327" i="4"/>
  <c r="W328" i="4"/>
  <c r="W329" i="4"/>
  <c r="W331" i="4"/>
  <c r="W332" i="4"/>
  <c r="W333" i="4"/>
  <c r="W335" i="4"/>
  <c r="W336" i="4"/>
  <c r="W337" i="4"/>
  <c r="W339" i="4"/>
  <c r="W340" i="4"/>
  <c r="W341" i="4"/>
  <c r="W343" i="4"/>
  <c r="W344" i="4"/>
  <c r="W345" i="4"/>
  <c r="W347" i="4"/>
  <c r="W348" i="4"/>
  <c r="W349" i="4"/>
  <c r="W351" i="4"/>
  <c r="W352" i="4"/>
  <c r="W353" i="4"/>
  <c r="W355" i="4"/>
  <c r="W356" i="4"/>
  <c r="W357" i="4"/>
  <c r="W359" i="4"/>
  <c r="W360" i="4"/>
  <c r="W361" i="4"/>
  <c r="W363" i="4"/>
  <c r="W364" i="4"/>
  <c r="W365" i="4"/>
  <c r="W367" i="4"/>
  <c r="W368" i="4"/>
  <c r="W369" i="4"/>
  <c r="X2" i="4"/>
  <c r="X380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Y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7" i="4"/>
  <c r="Y368" i="4"/>
  <c r="Y369" i="4"/>
  <c r="Y370" i="4"/>
  <c r="Y380" i="4"/>
  <c r="Z2" i="4"/>
  <c r="Z380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Z301" i="4"/>
  <c r="Z302" i="4"/>
  <c r="Z303" i="4"/>
  <c r="Z304" i="4"/>
  <c r="Z305" i="4"/>
  <c r="Z306" i="4"/>
  <c r="Z307" i="4"/>
  <c r="Z308" i="4"/>
  <c r="Z309" i="4"/>
  <c r="Z310" i="4"/>
  <c r="Z311" i="4"/>
  <c r="Z312" i="4"/>
  <c r="Z313" i="4"/>
  <c r="Z314" i="4"/>
  <c r="Z315" i="4"/>
  <c r="Z316" i="4"/>
  <c r="Z317" i="4"/>
  <c r="Z318" i="4"/>
  <c r="Z319" i="4"/>
  <c r="Z320" i="4"/>
  <c r="Z321" i="4"/>
  <c r="Z322" i="4"/>
  <c r="Z323" i="4"/>
  <c r="Z324" i="4"/>
  <c r="Z325" i="4"/>
  <c r="Z326" i="4"/>
  <c r="Z327" i="4"/>
  <c r="Z328" i="4"/>
  <c r="Z329" i="4"/>
  <c r="Z330" i="4"/>
  <c r="Z331" i="4"/>
  <c r="Z332" i="4"/>
  <c r="Z333" i="4"/>
  <c r="Z334" i="4"/>
  <c r="Z335" i="4"/>
  <c r="Z336" i="4"/>
  <c r="Z337" i="4"/>
  <c r="Z338" i="4"/>
  <c r="Z339" i="4"/>
  <c r="Z340" i="4"/>
  <c r="Z341" i="4"/>
  <c r="Z342" i="4"/>
  <c r="Z343" i="4"/>
  <c r="Z344" i="4"/>
  <c r="Z345" i="4"/>
  <c r="Z346" i="4"/>
  <c r="Z347" i="4"/>
  <c r="Z348" i="4"/>
  <c r="Z349" i="4"/>
  <c r="Z350" i="4"/>
  <c r="Z351" i="4"/>
  <c r="Z352" i="4"/>
  <c r="Z353" i="4"/>
  <c r="Z354" i="4"/>
  <c r="Z355" i="4"/>
  <c r="Z356" i="4"/>
  <c r="Z357" i="4"/>
  <c r="Z358" i="4"/>
  <c r="Z359" i="4"/>
  <c r="Z360" i="4"/>
  <c r="Z361" i="4"/>
  <c r="Z362" i="4"/>
  <c r="Z363" i="4"/>
  <c r="Z364" i="4"/>
  <c r="Z365" i="4"/>
  <c r="Z366" i="4"/>
  <c r="Z367" i="4"/>
  <c r="Z368" i="4"/>
  <c r="Z369" i="4"/>
  <c r="Z370" i="4"/>
  <c r="AA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AA301" i="4"/>
  <c r="AA302" i="4"/>
  <c r="AA303" i="4"/>
  <c r="AA304" i="4"/>
  <c r="AA305" i="4"/>
  <c r="AA306" i="4"/>
  <c r="AA307" i="4"/>
  <c r="AA308" i="4"/>
  <c r="AA309" i="4"/>
  <c r="AA310" i="4"/>
  <c r="AA311" i="4"/>
  <c r="AA312" i="4"/>
  <c r="AA313" i="4"/>
  <c r="AA314" i="4"/>
  <c r="AA315" i="4"/>
  <c r="AA316" i="4"/>
  <c r="AA317" i="4"/>
  <c r="AA318" i="4"/>
  <c r="AA319" i="4"/>
  <c r="AA320" i="4"/>
  <c r="AA321" i="4"/>
  <c r="AA322" i="4"/>
  <c r="AA323" i="4"/>
  <c r="AA324" i="4"/>
  <c r="AA325" i="4"/>
  <c r="AA326" i="4"/>
  <c r="AA327" i="4"/>
  <c r="AA328" i="4"/>
  <c r="AA329" i="4"/>
  <c r="AA330" i="4"/>
  <c r="AA331" i="4"/>
  <c r="AA332" i="4"/>
  <c r="AA333" i="4"/>
  <c r="AA334" i="4"/>
  <c r="AA335" i="4"/>
  <c r="AA336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80" i="4"/>
  <c r="AB2" i="4"/>
  <c r="AB3" i="4"/>
  <c r="AB4" i="4"/>
  <c r="AB5" i="4"/>
  <c r="AD5" i="4"/>
  <c r="AB6" i="4"/>
  <c r="AB7" i="4"/>
  <c r="AB8" i="4"/>
  <c r="AB9" i="4"/>
  <c r="AD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D21" i="4"/>
  <c r="AB22" i="4"/>
  <c r="AB23" i="4"/>
  <c r="AB24" i="4"/>
  <c r="AB25" i="4"/>
  <c r="AD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D37" i="4"/>
  <c r="AB38" i="4"/>
  <c r="AB39" i="4"/>
  <c r="AB40" i="4"/>
  <c r="AB41" i="4"/>
  <c r="AD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D53" i="4"/>
  <c r="AB54" i="4"/>
  <c r="AB55" i="4"/>
  <c r="AB56" i="4"/>
  <c r="AB57" i="4"/>
  <c r="AD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D69" i="4"/>
  <c r="AB70" i="4"/>
  <c r="AB71" i="4"/>
  <c r="AB72" i="4"/>
  <c r="AB73" i="4"/>
  <c r="AD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D85" i="4"/>
  <c r="AB86" i="4"/>
  <c r="AB87" i="4"/>
  <c r="AB88" i="4"/>
  <c r="AB89" i="4"/>
  <c r="AD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D101" i="4"/>
  <c r="AB102" i="4"/>
  <c r="AB103" i="4"/>
  <c r="AB104" i="4"/>
  <c r="AB105" i="4"/>
  <c r="AD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D117" i="4"/>
  <c r="AB118" i="4"/>
  <c r="AB119" i="4"/>
  <c r="AB120" i="4"/>
  <c r="AB121" i="4"/>
  <c r="AD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D133" i="4"/>
  <c r="AB134" i="4"/>
  <c r="AB135" i="4"/>
  <c r="AB136" i="4"/>
  <c r="AB137" i="4"/>
  <c r="AD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D149" i="4"/>
  <c r="AB150" i="4"/>
  <c r="AB151" i="4"/>
  <c r="AB152" i="4"/>
  <c r="AB153" i="4"/>
  <c r="AD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D165" i="4"/>
  <c r="AB166" i="4"/>
  <c r="AB167" i="4"/>
  <c r="AB168" i="4"/>
  <c r="AB169" i="4"/>
  <c r="AD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D181" i="4"/>
  <c r="AB182" i="4"/>
  <c r="AB183" i="4"/>
  <c r="AB184" i="4"/>
  <c r="AB185" i="4"/>
  <c r="AD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D197" i="4"/>
  <c r="AB198" i="4"/>
  <c r="AB199" i="4"/>
  <c r="AB200" i="4"/>
  <c r="AB201" i="4"/>
  <c r="AD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D213" i="4"/>
  <c r="AB214" i="4"/>
  <c r="AB215" i="4"/>
  <c r="AB216" i="4"/>
  <c r="AB217" i="4"/>
  <c r="AD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D229" i="4"/>
  <c r="AB230" i="4"/>
  <c r="AB231" i="4"/>
  <c r="AB232" i="4"/>
  <c r="AB233" i="4"/>
  <c r="AD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D245" i="4"/>
  <c r="AB246" i="4"/>
  <c r="AB247" i="4"/>
  <c r="AB248" i="4"/>
  <c r="AB249" i="4"/>
  <c r="AD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D261" i="4"/>
  <c r="AB262" i="4"/>
  <c r="AB263" i="4"/>
  <c r="AB264" i="4"/>
  <c r="AB265" i="4"/>
  <c r="AD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D277" i="4"/>
  <c r="AB278" i="4"/>
  <c r="AB279" i="4"/>
  <c r="AB280" i="4"/>
  <c r="AB281" i="4"/>
  <c r="AD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D293" i="4"/>
  <c r="AB294" i="4"/>
  <c r="AB295" i="4"/>
  <c r="AB296" i="4"/>
  <c r="AB297" i="4"/>
  <c r="AD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D309" i="4"/>
  <c r="AB310" i="4"/>
  <c r="AB311" i="4"/>
  <c r="AB312" i="4"/>
  <c r="AB313" i="4"/>
  <c r="AD313" i="4"/>
  <c r="AB314" i="4"/>
  <c r="AB315" i="4"/>
  <c r="AB316" i="4"/>
  <c r="AB317" i="4"/>
  <c r="AD317" i="4"/>
  <c r="AE317" i="4"/>
  <c r="AB318" i="4"/>
  <c r="AB319" i="4"/>
  <c r="AB320" i="4"/>
  <c r="AB321" i="4"/>
  <c r="AB322" i="4"/>
  <c r="AB323" i="4"/>
  <c r="AB324" i="4"/>
  <c r="AB325" i="4"/>
  <c r="AD325" i="4"/>
  <c r="AB326" i="4"/>
  <c r="AB327" i="4"/>
  <c r="AB328" i="4"/>
  <c r="AB329" i="4"/>
  <c r="AD329" i="4"/>
  <c r="AB330" i="4"/>
  <c r="AB331" i="4"/>
  <c r="AB332" i="4"/>
  <c r="AB333" i="4"/>
  <c r="AB334" i="4"/>
  <c r="AB335" i="4"/>
  <c r="AB336" i="4"/>
  <c r="AB337" i="4"/>
  <c r="AD337" i="4"/>
  <c r="AB338" i="4"/>
  <c r="AB339" i="4"/>
  <c r="AB340" i="4"/>
  <c r="AB341" i="4"/>
  <c r="AD341" i="4"/>
  <c r="AB342" i="4"/>
  <c r="AB343" i="4"/>
  <c r="AB344" i="4"/>
  <c r="AB345" i="4"/>
  <c r="AD345" i="4"/>
  <c r="AB346" i="4"/>
  <c r="AB347" i="4"/>
  <c r="AB348" i="4"/>
  <c r="AB349" i="4"/>
  <c r="AD349" i="4"/>
  <c r="AE349" i="4"/>
  <c r="AB350" i="4"/>
  <c r="AB351" i="4"/>
  <c r="AB352" i="4"/>
  <c r="AB353" i="4"/>
  <c r="AB354" i="4"/>
  <c r="AB355" i="4"/>
  <c r="AB356" i="4"/>
  <c r="AB357" i="4"/>
  <c r="AD357" i="4"/>
  <c r="AB358" i="4"/>
  <c r="AB359" i="4"/>
  <c r="AB360" i="4"/>
  <c r="AB361" i="4"/>
  <c r="AD361" i="4"/>
  <c r="AB362" i="4"/>
  <c r="AB363" i="4"/>
  <c r="AB364" i="4"/>
  <c r="AB365" i="4"/>
  <c r="AD365" i="4"/>
  <c r="AB366" i="4"/>
  <c r="AB367" i="4"/>
  <c r="AB368" i="4"/>
  <c r="AB369" i="4"/>
  <c r="AD369" i="4"/>
  <c r="AB370" i="4"/>
  <c r="AC2" i="4"/>
  <c r="AC3" i="4"/>
  <c r="AC4" i="4"/>
  <c r="AC5" i="4"/>
  <c r="AC6" i="4"/>
  <c r="AC7" i="4"/>
  <c r="AC8" i="4"/>
  <c r="AD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D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D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D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D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D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D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D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D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D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D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D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C301" i="4"/>
  <c r="AC302" i="4"/>
  <c r="AC303" i="4"/>
  <c r="AC304" i="4"/>
  <c r="AC305" i="4"/>
  <c r="AC306" i="4"/>
  <c r="AC307" i="4"/>
  <c r="AC308" i="4"/>
  <c r="AC309" i="4"/>
  <c r="AC310" i="4"/>
  <c r="AC311" i="4"/>
  <c r="AC312" i="4"/>
  <c r="AC313" i="4"/>
  <c r="AC314" i="4"/>
  <c r="AC315" i="4"/>
  <c r="AC316" i="4"/>
  <c r="AC317" i="4"/>
  <c r="AC318" i="4"/>
  <c r="AC319" i="4"/>
  <c r="AC320" i="4"/>
  <c r="AC321" i="4"/>
  <c r="AC322" i="4"/>
  <c r="AC323" i="4"/>
  <c r="AC324" i="4"/>
  <c r="AC325" i="4"/>
  <c r="AC326" i="4"/>
  <c r="AC327" i="4"/>
  <c r="AC328" i="4"/>
  <c r="AC329" i="4"/>
  <c r="AC330" i="4"/>
  <c r="AC331" i="4"/>
  <c r="AC332" i="4"/>
  <c r="AC333" i="4"/>
  <c r="AC334" i="4"/>
  <c r="AC335" i="4"/>
  <c r="AC336" i="4"/>
  <c r="AC337" i="4"/>
  <c r="AC338" i="4"/>
  <c r="AC339" i="4"/>
  <c r="AC340" i="4"/>
  <c r="AC341" i="4"/>
  <c r="AC342" i="4"/>
  <c r="AC343" i="4"/>
  <c r="AC344" i="4"/>
  <c r="AC345" i="4"/>
  <c r="AC346" i="4"/>
  <c r="AC347" i="4"/>
  <c r="AC348" i="4"/>
  <c r="AC349" i="4"/>
  <c r="AC350" i="4"/>
  <c r="AC351" i="4"/>
  <c r="AC352" i="4"/>
  <c r="AC353" i="4"/>
  <c r="AC354" i="4"/>
  <c r="AC355" i="4"/>
  <c r="AC356" i="4"/>
  <c r="AC357" i="4"/>
  <c r="AC358" i="4"/>
  <c r="AC359" i="4"/>
  <c r="AC360" i="4"/>
  <c r="AC361" i="4"/>
  <c r="AC362" i="4"/>
  <c r="AC363" i="4"/>
  <c r="AC364" i="4"/>
  <c r="AC365" i="4"/>
  <c r="AC366" i="4"/>
  <c r="AC367" i="4"/>
  <c r="AC368" i="4"/>
  <c r="AC369" i="4"/>
  <c r="AC370" i="4"/>
  <c r="AC380" i="4"/>
  <c r="AD12" i="4"/>
  <c r="AD13" i="4"/>
  <c r="AE13" i="4"/>
  <c r="AD17" i="4"/>
  <c r="AD24" i="4"/>
  <c r="AD29" i="4"/>
  <c r="AD33" i="4"/>
  <c r="AD44" i="4"/>
  <c r="AD45" i="4"/>
  <c r="AE45" i="4"/>
  <c r="AD49" i="4"/>
  <c r="AD56" i="4"/>
  <c r="AD61" i="4"/>
  <c r="AD65" i="4"/>
  <c r="AE65" i="4"/>
  <c r="AD76" i="4"/>
  <c r="AD77" i="4"/>
  <c r="AE77" i="4"/>
  <c r="AD81" i="4"/>
  <c r="AD88" i="4"/>
  <c r="AD93" i="4"/>
  <c r="AD97" i="4"/>
  <c r="AD108" i="4"/>
  <c r="AD109" i="4"/>
  <c r="AE109" i="4"/>
  <c r="AD113" i="4"/>
  <c r="AD120" i="4"/>
  <c r="AD125" i="4"/>
  <c r="AD129" i="4"/>
  <c r="AE129" i="4"/>
  <c r="AD140" i="4"/>
  <c r="AD141" i="4"/>
  <c r="AE141" i="4"/>
  <c r="AD145" i="4"/>
  <c r="AD152" i="4"/>
  <c r="AD157" i="4"/>
  <c r="AD161" i="4"/>
  <c r="AD172" i="4"/>
  <c r="AD173" i="4"/>
  <c r="AE173" i="4"/>
  <c r="AD177" i="4"/>
  <c r="AD184" i="4"/>
  <c r="AD189" i="4"/>
  <c r="AD193" i="4"/>
  <c r="AE193" i="4"/>
  <c r="AD204" i="4"/>
  <c r="AD205" i="4"/>
  <c r="AE205" i="4"/>
  <c r="AD209" i="4"/>
  <c r="AD216" i="4"/>
  <c r="AD221" i="4"/>
  <c r="AD225" i="4"/>
  <c r="AD236" i="4"/>
  <c r="AD237" i="4"/>
  <c r="AE237" i="4"/>
  <c r="AD241" i="4"/>
  <c r="AD248" i="4"/>
  <c r="AD253" i="4"/>
  <c r="AD257" i="4"/>
  <c r="AE257" i="4"/>
  <c r="AD268" i="4"/>
  <c r="AD269" i="4"/>
  <c r="AE269" i="4"/>
  <c r="AD273" i="4"/>
  <c r="AD280" i="4"/>
  <c r="AD285" i="4"/>
  <c r="AD289" i="4"/>
  <c r="AD300" i="4"/>
  <c r="AD301" i="4"/>
  <c r="AE301" i="4"/>
  <c r="AD305" i="4"/>
  <c r="AD312" i="4"/>
  <c r="AD321" i="4"/>
  <c r="AD332" i="4"/>
  <c r="AD333" i="4"/>
  <c r="AE333" i="4"/>
  <c r="AD344" i="4"/>
  <c r="AD353" i="4"/>
  <c r="AD363" i="4"/>
  <c r="AD364" i="4"/>
  <c r="AE5" i="4"/>
  <c r="AE9" i="4"/>
  <c r="AE17" i="4"/>
  <c r="AE21" i="4"/>
  <c r="AE25" i="4"/>
  <c r="AE29" i="4"/>
  <c r="AE33" i="4"/>
  <c r="AE37" i="4"/>
  <c r="AE41" i="4"/>
  <c r="AE49" i="4"/>
  <c r="AE53" i="4"/>
  <c r="AE57" i="4"/>
  <c r="AE61" i="4"/>
  <c r="AE69" i="4"/>
  <c r="AE73" i="4"/>
  <c r="AE81" i="4"/>
  <c r="AE85" i="4"/>
  <c r="AE89" i="4"/>
  <c r="AE93" i="4"/>
  <c r="AE97" i="4"/>
  <c r="AE101" i="4"/>
  <c r="AE105" i="4"/>
  <c r="AE113" i="4"/>
  <c r="AE117" i="4"/>
  <c r="AE121" i="4"/>
  <c r="AE125" i="4"/>
  <c r="AE133" i="4"/>
  <c r="AE137" i="4"/>
  <c r="AE145" i="4"/>
  <c r="AE149" i="4"/>
  <c r="AE153" i="4"/>
  <c r="AE157" i="4"/>
  <c r="AE161" i="4"/>
  <c r="AE165" i="4"/>
  <c r="AE169" i="4"/>
  <c r="AE177" i="4"/>
  <c r="AE181" i="4"/>
  <c r="AE185" i="4"/>
  <c r="AE189" i="4"/>
  <c r="AE197" i="4"/>
  <c r="AE201" i="4"/>
  <c r="AE209" i="4"/>
  <c r="AE213" i="4"/>
  <c r="AE217" i="4"/>
  <c r="AE221" i="4"/>
  <c r="AE225" i="4"/>
  <c r="AE229" i="4"/>
  <c r="AE233" i="4"/>
  <c r="AE241" i="4"/>
  <c r="AE245" i="4"/>
  <c r="AE249" i="4"/>
  <c r="AE253" i="4"/>
  <c r="AE261" i="4"/>
  <c r="AE265" i="4"/>
  <c r="AE273" i="4"/>
  <c r="AE277" i="4"/>
  <c r="AE281" i="4"/>
  <c r="AE285" i="4"/>
  <c r="AE289" i="4"/>
  <c r="AE293" i="4"/>
  <c r="AE297" i="4"/>
  <c r="AE305" i="4"/>
  <c r="AE309" i="4"/>
  <c r="AE313" i="4"/>
  <c r="AE321" i="4"/>
  <c r="AE325" i="4"/>
  <c r="AE329" i="4"/>
  <c r="AE337" i="4"/>
  <c r="AE341" i="4"/>
  <c r="AE345" i="4"/>
  <c r="AE353" i="4"/>
  <c r="AE357" i="4"/>
  <c r="AE361" i="4"/>
  <c r="AE365" i="4"/>
  <c r="AE369" i="4"/>
  <c r="M3" i="3"/>
  <c r="V3" i="3"/>
  <c r="M13" i="3"/>
  <c r="V13" i="3"/>
  <c r="M29" i="3"/>
  <c r="M37" i="3"/>
  <c r="V37" i="3"/>
  <c r="M2" i="3"/>
  <c r="V2" i="3"/>
  <c r="M4" i="3"/>
  <c r="V4" i="3"/>
  <c r="M5" i="3"/>
  <c r="M6" i="3"/>
  <c r="V6" i="3"/>
  <c r="M7" i="3"/>
  <c r="V7" i="3"/>
  <c r="M8" i="3"/>
  <c r="V8" i="3"/>
  <c r="M9" i="3"/>
  <c r="M10" i="3"/>
  <c r="V10" i="3"/>
  <c r="M11" i="3"/>
  <c r="V11" i="3"/>
  <c r="M12" i="3"/>
  <c r="V12" i="3"/>
  <c r="M14" i="3"/>
  <c r="V14" i="3"/>
  <c r="M15" i="3"/>
  <c r="V15" i="3"/>
  <c r="M16" i="3"/>
  <c r="V16" i="3"/>
  <c r="M17" i="3"/>
  <c r="V17" i="3"/>
  <c r="M18" i="3"/>
  <c r="V18" i="3"/>
  <c r="M19" i="3"/>
  <c r="V19" i="3"/>
  <c r="M20" i="3"/>
  <c r="V20" i="3"/>
  <c r="M21" i="3"/>
  <c r="V21" i="3"/>
  <c r="M22" i="3"/>
  <c r="V22" i="3"/>
  <c r="M23" i="3"/>
  <c r="V23" i="3"/>
  <c r="M24" i="3"/>
  <c r="V24" i="3"/>
  <c r="M25" i="3"/>
  <c r="V25" i="3"/>
  <c r="M26" i="3"/>
  <c r="V26" i="3"/>
  <c r="M27" i="3"/>
  <c r="V27" i="3"/>
  <c r="M28" i="3"/>
  <c r="V28" i="3"/>
  <c r="M30" i="3"/>
  <c r="V30" i="3"/>
  <c r="M31" i="3"/>
  <c r="V31" i="3"/>
  <c r="M32" i="3"/>
  <c r="V32" i="3"/>
  <c r="M33" i="3"/>
  <c r="W33" i="3"/>
  <c r="M34" i="3"/>
  <c r="V34" i="3"/>
  <c r="M35" i="3"/>
  <c r="V35" i="3"/>
  <c r="M36" i="3"/>
  <c r="V36" i="3"/>
  <c r="M38" i="3"/>
  <c r="V38" i="3"/>
  <c r="M39" i="3"/>
  <c r="V39" i="3"/>
  <c r="M40" i="3"/>
  <c r="V40" i="3"/>
  <c r="M41" i="3"/>
  <c r="V41" i="3"/>
  <c r="M42" i="3"/>
  <c r="V42" i="3"/>
  <c r="M43" i="3"/>
  <c r="V43" i="3"/>
  <c r="M44" i="3"/>
  <c r="V44" i="3"/>
  <c r="M45" i="3"/>
  <c r="V45" i="3"/>
  <c r="M46" i="3"/>
  <c r="V46" i="3"/>
  <c r="M47" i="3"/>
  <c r="V47" i="3"/>
  <c r="M48" i="3"/>
  <c r="V48" i="3"/>
  <c r="M49" i="3"/>
  <c r="V49" i="3"/>
  <c r="M50" i="3"/>
  <c r="V50" i="3"/>
  <c r="M51" i="3"/>
  <c r="V51" i="3"/>
  <c r="M52" i="3"/>
  <c r="V52" i="3"/>
  <c r="M53" i="3"/>
  <c r="V53" i="3"/>
  <c r="M54" i="3"/>
  <c r="V54" i="3"/>
  <c r="M55" i="3"/>
  <c r="V55" i="3"/>
  <c r="M56" i="3"/>
  <c r="V56" i="3"/>
  <c r="M57" i="3"/>
  <c r="V57" i="3"/>
  <c r="M58" i="3"/>
  <c r="V58" i="3"/>
  <c r="M59" i="3"/>
  <c r="V59" i="3"/>
  <c r="M60" i="3"/>
  <c r="V60" i="3"/>
  <c r="M61" i="3"/>
  <c r="V61" i="3"/>
  <c r="M62" i="3"/>
  <c r="V62" i="3"/>
  <c r="M63" i="3"/>
  <c r="V63" i="3"/>
  <c r="M64" i="3"/>
  <c r="V64" i="3"/>
  <c r="M65" i="3"/>
  <c r="V65" i="3"/>
  <c r="M66" i="3"/>
  <c r="V66" i="3"/>
  <c r="M67" i="3"/>
  <c r="V67" i="3"/>
  <c r="M68" i="3"/>
  <c r="V68" i="3"/>
  <c r="M69" i="3"/>
  <c r="V69" i="3"/>
  <c r="M70" i="3"/>
  <c r="V70" i="3"/>
  <c r="M71" i="3"/>
  <c r="V71" i="3"/>
  <c r="M72" i="3"/>
  <c r="V72" i="3"/>
  <c r="M73" i="3"/>
  <c r="V73" i="3"/>
  <c r="M74" i="3"/>
  <c r="V74" i="3"/>
  <c r="M75" i="3"/>
  <c r="V75" i="3"/>
  <c r="M76" i="3"/>
  <c r="V76" i="3"/>
  <c r="M77" i="3"/>
  <c r="V77" i="3"/>
  <c r="M78" i="3"/>
  <c r="V78" i="3"/>
  <c r="M79" i="3"/>
  <c r="V79" i="3"/>
  <c r="M80" i="3"/>
  <c r="V80" i="3"/>
  <c r="M81" i="3"/>
  <c r="V81" i="3"/>
  <c r="M82" i="3"/>
  <c r="V82" i="3"/>
  <c r="M83" i="3"/>
  <c r="V83" i="3"/>
  <c r="M84" i="3"/>
  <c r="V84" i="3"/>
  <c r="M85" i="3"/>
  <c r="V85" i="3"/>
  <c r="M86" i="3"/>
  <c r="V86" i="3"/>
  <c r="M87" i="3"/>
  <c r="V87" i="3"/>
  <c r="M88" i="3"/>
  <c r="V88" i="3"/>
  <c r="M89" i="3"/>
  <c r="V89" i="3"/>
  <c r="M90" i="3"/>
  <c r="V90" i="3"/>
  <c r="M91" i="3"/>
  <c r="V91" i="3"/>
  <c r="M92" i="3"/>
  <c r="V92" i="3"/>
  <c r="M93" i="3"/>
  <c r="V93" i="3"/>
  <c r="M94" i="3"/>
  <c r="V94" i="3"/>
  <c r="M95" i="3"/>
  <c r="V95" i="3"/>
  <c r="M96" i="3"/>
  <c r="V96" i="3"/>
  <c r="M97" i="3"/>
  <c r="V97" i="3"/>
  <c r="M98" i="3"/>
  <c r="V98" i="3"/>
  <c r="M99" i="3"/>
  <c r="V99" i="3"/>
  <c r="M100" i="3"/>
  <c r="V100" i="3"/>
  <c r="M101" i="3"/>
  <c r="V101" i="3"/>
  <c r="M102" i="3"/>
  <c r="V102" i="3"/>
  <c r="M103" i="3"/>
  <c r="V103" i="3"/>
  <c r="M104" i="3"/>
  <c r="V104" i="3"/>
  <c r="M105" i="3"/>
  <c r="V105" i="3"/>
  <c r="M106" i="3"/>
  <c r="V106" i="3"/>
  <c r="M107" i="3"/>
  <c r="V107" i="3"/>
  <c r="M108" i="3"/>
  <c r="V108" i="3"/>
  <c r="M109" i="3"/>
  <c r="V109" i="3"/>
  <c r="M110" i="3"/>
  <c r="V110" i="3"/>
  <c r="M111" i="3"/>
  <c r="V111" i="3"/>
  <c r="M112" i="3"/>
  <c r="V112" i="3"/>
  <c r="M113" i="3"/>
  <c r="V113" i="3"/>
  <c r="M114" i="3"/>
  <c r="V114" i="3"/>
  <c r="M115" i="3"/>
  <c r="V115" i="3"/>
  <c r="M116" i="3"/>
  <c r="V116" i="3"/>
  <c r="M117" i="3"/>
  <c r="V117" i="3"/>
  <c r="M118" i="3"/>
  <c r="V118" i="3"/>
  <c r="M119" i="3"/>
  <c r="V119" i="3"/>
  <c r="M120" i="3"/>
  <c r="V120" i="3"/>
  <c r="M121" i="3"/>
  <c r="V121" i="3"/>
  <c r="M122" i="3"/>
  <c r="V122" i="3"/>
  <c r="M123" i="3"/>
  <c r="V123" i="3"/>
  <c r="M124" i="3"/>
  <c r="V124" i="3"/>
  <c r="M125" i="3"/>
  <c r="V125" i="3"/>
  <c r="M126" i="3"/>
  <c r="V126" i="3"/>
  <c r="M127" i="3"/>
  <c r="V127" i="3"/>
  <c r="M128" i="3"/>
  <c r="V128" i="3"/>
  <c r="M129" i="3"/>
  <c r="V129" i="3"/>
  <c r="M130" i="3"/>
  <c r="V130" i="3"/>
  <c r="M131" i="3"/>
  <c r="V131" i="3"/>
  <c r="M132" i="3"/>
  <c r="V132" i="3"/>
  <c r="M133" i="3"/>
  <c r="V133" i="3"/>
  <c r="M134" i="3"/>
  <c r="V134" i="3"/>
  <c r="M135" i="3"/>
  <c r="V135" i="3"/>
  <c r="M136" i="3"/>
  <c r="V136" i="3"/>
  <c r="M137" i="3"/>
  <c r="V137" i="3"/>
  <c r="M138" i="3"/>
  <c r="V138" i="3"/>
  <c r="M139" i="3"/>
  <c r="V139" i="3"/>
  <c r="M140" i="3"/>
  <c r="V140" i="3"/>
  <c r="M141" i="3"/>
  <c r="V141" i="3"/>
  <c r="M142" i="3"/>
  <c r="V142" i="3"/>
  <c r="M143" i="3"/>
  <c r="V143" i="3"/>
  <c r="M144" i="3"/>
  <c r="V144" i="3"/>
  <c r="M145" i="3"/>
  <c r="V145" i="3"/>
  <c r="M146" i="3"/>
  <c r="V146" i="3"/>
  <c r="M147" i="3"/>
  <c r="V147" i="3"/>
  <c r="M148" i="3"/>
  <c r="V148" i="3"/>
  <c r="M149" i="3"/>
  <c r="V149" i="3"/>
  <c r="M150" i="3"/>
  <c r="V150" i="3"/>
  <c r="M151" i="3"/>
  <c r="V151" i="3"/>
  <c r="M152" i="3"/>
  <c r="V152" i="3"/>
  <c r="M153" i="3"/>
  <c r="V153" i="3"/>
  <c r="M154" i="3"/>
  <c r="V154" i="3"/>
  <c r="M155" i="3"/>
  <c r="V155" i="3"/>
  <c r="M156" i="3"/>
  <c r="V156" i="3"/>
  <c r="M157" i="3"/>
  <c r="V157" i="3"/>
  <c r="M158" i="3"/>
  <c r="V158" i="3"/>
  <c r="M159" i="3"/>
  <c r="V159" i="3"/>
  <c r="M160" i="3"/>
  <c r="V160" i="3"/>
  <c r="M161" i="3"/>
  <c r="V161" i="3"/>
  <c r="M162" i="3"/>
  <c r="V162" i="3"/>
  <c r="M163" i="3"/>
  <c r="V163" i="3"/>
  <c r="M164" i="3"/>
  <c r="V164" i="3"/>
  <c r="M165" i="3"/>
  <c r="V165" i="3"/>
  <c r="M166" i="3"/>
  <c r="M167" i="3"/>
  <c r="V167" i="3"/>
  <c r="M168" i="3"/>
  <c r="V168" i="3"/>
  <c r="M169" i="3"/>
  <c r="V169" i="3"/>
  <c r="M170" i="3"/>
  <c r="M171" i="3"/>
  <c r="V171" i="3"/>
  <c r="M172" i="3"/>
  <c r="V172" i="3"/>
  <c r="M173" i="3"/>
  <c r="V173" i="3"/>
  <c r="M174" i="3"/>
  <c r="M175" i="3"/>
  <c r="V175" i="3"/>
  <c r="M176" i="3"/>
  <c r="V176" i="3"/>
  <c r="M177" i="3"/>
  <c r="V177" i="3"/>
  <c r="M178" i="3"/>
  <c r="M179" i="3"/>
  <c r="V179" i="3"/>
  <c r="M180" i="3"/>
  <c r="V180" i="3"/>
  <c r="M181" i="3"/>
  <c r="V181" i="3"/>
  <c r="M182" i="3"/>
  <c r="M183" i="3"/>
  <c r="V183" i="3"/>
  <c r="M184" i="3"/>
  <c r="V184" i="3"/>
  <c r="M185" i="3"/>
  <c r="V185" i="3"/>
  <c r="M186" i="3"/>
  <c r="M187" i="3"/>
  <c r="V187" i="3"/>
  <c r="M188" i="3"/>
  <c r="V188" i="3"/>
  <c r="M189" i="3"/>
  <c r="V189" i="3"/>
  <c r="M190" i="3"/>
  <c r="M191" i="3"/>
  <c r="V191" i="3"/>
  <c r="M192" i="3"/>
  <c r="V192" i="3"/>
  <c r="M193" i="3"/>
  <c r="V193" i="3"/>
  <c r="M194" i="3"/>
  <c r="M195" i="3"/>
  <c r="V195" i="3"/>
  <c r="M196" i="3"/>
  <c r="V196" i="3"/>
  <c r="M197" i="3"/>
  <c r="V197" i="3"/>
  <c r="M198" i="3"/>
  <c r="M199" i="3"/>
  <c r="V199" i="3"/>
  <c r="M200" i="3"/>
  <c r="V200" i="3"/>
  <c r="M201" i="3"/>
  <c r="V201" i="3"/>
  <c r="M202" i="3"/>
  <c r="M203" i="3"/>
  <c r="V203" i="3"/>
  <c r="M204" i="3"/>
  <c r="V204" i="3"/>
  <c r="M205" i="3"/>
  <c r="V205" i="3"/>
  <c r="M206" i="3"/>
  <c r="M207" i="3"/>
  <c r="V207" i="3"/>
  <c r="M208" i="3"/>
  <c r="V208" i="3"/>
  <c r="M209" i="3"/>
  <c r="V209" i="3"/>
  <c r="M210" i="3"/>
  <c r="M211" i="3"/>
  <c r="V211" i="3"/>
  <c r="M212" i="3"/>
  <c r="V212" i="3"/>
  <c r="M213" i="3"/>
  <c r="V213" i="3"/>
  <c r="M214" i="3"/>
  <c r="M215" i="3"/>
  <c r="V215" i="3"/>
  <c r="M216" i="3"/>
  <c r="V216" i="3"/>
  <c r="M217" i="3"/>
  <c r="V217" i="3"/>
  <c r="M218" i="3"/>
  <c r="M219" i="3"/>
  <c r="V219" i="3"/>
  <c r="M220" i="3"/>
  <c r="V220" i="3"/>
  <c r="M221" i="3"/>
  <c r="V221" i="3"/>
  <c r="M222" i="3"/>
  <c r="M223" i="3"/>
  <c r="V223" i="3"/>
  <c r="M224" i="3"/>
  <c r="V224" i="3"/>
  <c r="M225" i="3"/>
  <c r="V225" i="3"/>
  <c r="M226" i="3"/>
  <c r="M227" i="3"/>
  <c r="V227" i="3"/>
  <c r="M228" i="3"/>
  <c r="V228" i="3"/>
  <c r="M229" i="3"/>
  <c r="V229" i="3"/>
  <c r="M230" i="3"/>
  <c r="M231" i="3"/>
  <c r="V231" i="3"/>
  <c r="M232" i="3"/>
  <c r="V232" i="3"/>
  <c r="M233" i="3"/>
  <c r="V233" i="3"/>
  <c r="M234" i="3"/>
  <c r="M235" i="3"/>
  <c r="V235" i="3"/>
  <c r="M236" i="3"/>
  <c r="V236" i="3"/>
  <c r="M237" i="3"/>
  <c r="V237" i="3"/>
  <c r="M238" i="3"/>
  <c r="M239" i="3"/>
  <c r="V239" i="3"/>
  <c r="M240" i="3"/>
  <c r="V240" i="3"/>
  <c r="M241" i="3"/>
  <c r="V241" i="3"/>
  <c r="M242" i="3"/>
  <c r="M243" i="3"/>
  <c r="V243" i="3"/>
  <c r="M244" i="3"/>
  <c r="V244" i="3"/>
  <c r="M245" i="3"/>
  <c r="V245" i="3"/>
  <c r="M246" i="3"/>
  <c r="M247" i="3"/>
  <c r="V247" i="3"/>
  <c r="M248" i="3"/>
  <c r="V248" i="3"/>
  <c r="M249" i="3"/>
  <c r="V249" i="3"/>
  <c r="M250" i="3"/>
  <c r="M251" i="3"/>
  <c r="V251" i="3"/>
  <c r="M252" i="3"/>
  <c r="V252" i="3"/>
  <c r="M253" i="3"/>
  <c r="V253" i="3"/>
  <c r="M254" i="3"/>
  <c r="M255" i="3"/>
  <c r="V255" i="3"/>
  <c r="M256" i="3"/>
  <c r="V256" i="3"/>
  <c r="M257" i="3"/>
  <c r="V257" i="3"/>
  <c r="M258" i="3"/>
  <c r="M259" i="3"/>
  <c r="V259" i="3"/>
  <c r="M260" i="3"/>
  <c r="V260" i="3"/>
  <c r="M261" i="3"/>
  <c r="V261" i="3"/>
  <c r="M262" i="3"/>
  <c r="M263" i="3"/>
  <c r="V263" i="3"/>
  <c r="M264" i="3"/>
  <c r="V264" i="3"/>
  <c r="M265" i="3"/>
  <c r="V265" i="3"/>
  <c r="M266" i="3"/>
  <c r="M267" i="3"/>
  <c r="V267" i="3"/>
  <c r="M268" i="3"/>
  <c r="V268" i="3"/>
  <c r="M269" i="3"/>
  <c r="V269" i="3"/>
  <c r="M270" i="3"/>
  <c r="M271" i="3"/>
  <c r="V271" i="3"/>
  <c r="M272" i="3"/>
  <c r="V272" i="3"/>
  <c r="M273" i="3"/>
  <c r="V273" i="3"/>
  <c r="M274" i="3"/>
  <c r="M275" i="3"/>
  <c r="V275" i="3"/>
  <c r="M276" i="3"/>
  <c r="V276" i="3"/>
  <c r="M277" i="3"/>
  <c r="V277" i="3"/>
  <c r="W3" i="3"/>
  <c r="W4" i="3"/>
  <c r="W6" i="3"/>
  <c r="W7" i="3"/>
  <c r="W8" i="3"/>
  <c r="W10" i="3"/>
  <c r="W12" i="3"/>
  <c r="W13" i="3"/>
  <c r="W14" i="3"/>
  <c r="W15" i="3"/>
  <c r="W17" i="3"/>
  <c r="W18" i="3"/>
  <c r="W19" i="3"/>
  <c r="W21" i="3"/>
  <c r="W22" i="3"/>
  <c r="W23" i="3"/>
  <c r="W25" i="3"/>
  <c r="W26" i="3"/>
  <c r="W27" i="3"/>
  <c r="W30" i="3"/>
  <c r="W31" i="3"/>
  <c r="W32" i="3"/>
  <c r="W34" i="3"/>
  <c r="W35" i="3"/>
  <c r="W36" i="3"/>
  <c r="W37" i="3"/>
  <c r="W39" i="3"/>
  <c r="W40" i="3"/>
  <c r="W41" i="3"/>
  <c r="W43" i="3"/>
  <c r="W44" i="3"/>
  <c r="W45" i="3"/>
  <c r="W47" i="3"/>
  <c r="W48" i="3"/>
  <c r="W49" i="3"/>
  <c r="W51" i="3"/>
  <c r="W52" i="3"/>
  <c r="W53" i="3"/>
  <c r="W55" i="3"/>
  <c r="W56" i="3"/>
  <c r="W57" i="3"/>
  <c r="W59" i="3"/>
  <c r="W60" i="3"/>
  <c r="W61" i="3"/>
  <c r="W63" i="3"/>
  <c r="W64" i="3"/>
  <c r="W65" i="3"/>
  <c r="W67" i="3"/>
  <c r="W68" i="3"/>
  <c r="W69" i="3"/>
  <c r="W71" i="3"/>
  <c r="W72" i="3"/>
  <c r="W73" i="3"/>
  <c r="W75" i="3"/>
  <c r="W76" i="3"/>
  <c r="W77" i="3"/>
  <c r="W79" i="3"/>
  <c r="W80" i="3"/>
  <c r="W81" i="3"/>
  <c r="W83" i="3"/>
  <c r="W84" i="3"/>
  <c r="W85" i="3"/>
  <c r="W87" i="3"/>
  <c r="W88" i="3"/>
  <c r="W89" i="3"/>
  <c r="W91" i="3"/>
  <c r="W92" i="3"/>
  <c r="W93" i="3"/>
  <c r="W95" i="3"/>
  <c r="W96" i="3"/>
  <c r="W97" i="3"/>
  <c r="W99" i="3"/>
  <c r="W100" i="3"/>
  <c r="W101" i="3"/>
  <c r="W103" i="3"/>
  <c r="W104" i="3"/>
  <c r="W105" i="3"/>
  <c r="W107" i="3"/>
  <c r="W108" i="3"/>
  <c r="W109" i="3"/>
  <c r="W111" i="3"/>
  <c r="W112" i="3"/>
  <c r="W113" i="3"/>
  <c r="W115" i="3"/>
  <c r="W116" i="3"/>
  <c r="W117" i="3"/>
  <c r="W119" i="3"/>
  <c r="W120" i="3"/>
  <c r="W121" i="3"/>
  <c r="W123" i="3"/>
  <c r="W124" i="3"/>
  <c r="W125" i="3"/>
  <c r="W127" i="3"/>
  <c r="W128" i="3"/>
  <c r="W129" i="3"/>
  <c r="W131" i="3"/>
  <c r="W132" i="3"/>
  <c r="W133" i="3"/>
  <c r="W135" i="3"/>
  <c r="W136" i="3"/>
  <c r="W137" i="3"/>
  <c r="W139" i="3"/>
  <c r="W140" i="3"/>
  <c r="W141" i="3"/>
  <c r="W143" i="3"/>
  <c r="W144" i="3"/>
  <c r="W145" i="3"/>
  <c r="W147" i="3"/>
  <c r="W148" i="3"/>
  <c r="W149" i="3"/>
  <c r="W151" i="3"/>
  <c r="W152" i="3"/>
  <c r="W153" i="3"/>
  <c r="W155" i="3"/>
  <c r="W156" i="3"/>
  <c r="W157" i="3"/>
  <c r="W159" i="3"/>
  <c r="W160" i="3"/>
  <c r="W161" i="3"/>
  <c r="W163" i="3"/>
  <c r="W164" i="3"/>
  <c r="W165" i="3"/>
  <c r="W167" i="3"/>
  <c r="W169" i="3"/>
  <c r="W171" i="3"/>
  <c r="W172" i="3"/>
  <c r="W173" i="3"/>
  <c r="W175" i="3"/>
  <c r="W176" i="3"/>
  <c r="W177" i="3"/>
  <c r="W179" i="3"/>
  <c r="W180" i="3"/>
  <c r="W181" i="3"/>
  <c r="W183" i="3"/>
  <c r="W185" i="3"/>
  <c r="W187" i="3"/>
  <c r="W188" i="3"/>
  <c r="W189" i="3"/>
  <c r="W191" i="3"/>
  <c r="W193" i="3"/>
  <c r="W195" i="3"/>
  <c r="W196" i="3"/>
  <c r="W197" i="3"/>
  <c r="W199" i="3"/>
  <c r="W201" i="3"/>
  <c r="W203" i="3"/>
  <c r="W204" i="3"/>
  <c r="W205" i="3"/>
  <c r="W207" i="3"/>
  <c r="W209" i="3"/>
  <c r="W211" i="3"/>
  <c r="W212" i="3"/>
  <c r="W213" i="3"/>
  <c r="W215" i="3"/>
  <c r="W217" i="3"/>
  <c r="W219" i="3"/>
  <c r="W220" i="3"/>
  <c r="W221" i="3"/>
  <c r="W223" i="3"/>
  <c r="W225" i="3"/>
  <c r="W227" i="3"/>
  <c r="W228" i="3"/>
  <c r="W229" i="3"/>
  <c r="W231" i="3"/>
  <c r="W233" i="3"/>
  <c r="W235" i="3"/>
  <c r="W236" i="3"/>
  <c r="W237" i="3"/>
  <c r="W239" i="3"/>
  <c r="W241" i="3"/>
  <c r="W243" i="3"/>
  <c r="W244" i="3"/>
  <c r="W245" i="3"/>
  <c r="W247" i="3"/>
  <c r="W249" i="3"/>
  <c r="W251" i="3"/>
  <c r="W252" i="3"/>
  <c r="W253" i="3"/>
  <c r="W255" i="3"/>
  <c r="W257" i="3"/>
  <c r="W259" i="3"/>
  <c r="W260" i="3"/>
  <c r="W261" i="3"/>
  <c r="W263" i="3"/>
  <c r="W265" i="3"/>
  <c r="W267" i="3"/>
  <c r="W268" i="3"/>
  <c r="W269" i="3"/>
  <c r="W271" i="3"/>
  <c r="W273" i="3"/>
  <c r="W275" i="3"/>
  <c r="W276" i="3"/>
  <c r="W277" i="3"/>
  <c r="X2" i="3"/>
  <c r="X3" i="3"/>
  <c r="X4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4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X255" i="3"/>
  <c r="X256" i="3"/>
  <c r="X257" i="3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Y2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288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6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Z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36" i="3"/>
  <c r="Z137" i="3"/>
  <c r="Z138" i="3"/>
  <c r="Z139" i="3"/>
  <c r="Z140" i="3"/>
  <c r="Z141" i="3"/>
  <c r="Z142" i="3"/>
  <c r="Z143" i="3"/>
  <c r="Z144" i="3"/>
  <c r="Z145" i="3"/>
  <c r="Z146" i="3"/>
  <c r="Z147" i="3"/>
  <c r="Z148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1" i="3"/>
  <c r="Z162" i="3"/>
  <c r="Z163" i="3"/>
  <c r="Z164" i="3"/>
  <c r="Z165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192" i="3"/>
  <c r="Z193" i="3"/>
  <c r="Z194" i="3"/>
  <c r="Z195" i="3"/>
  <c r="Z196" i="3"/>
  <c r="Z197" i="3"/>
  <c r="Z198" i="3"/>
  <c r="Z199" i="3"/>
  <c r="Z200" i="3"/>
  <c r="Z201" i="3"/>
  <c r="Z202" i="3"/>
  <c r="Z203" i="3"/>
  <c r="Z204" i="3"/>
  <c r="Z205" i="3"/>
  <c r="Z206" i="3"/>
  <c r="Z207" i="3"/>
  <c r="Z208" i="3"/>
  <c r="Z209" i="3"/>
  <c r="Z210" i="3"/>
  <c r="Z211" i="3"/>
  <c r="Z212" i="3"/>
  <c r="Z213" i="3"/>
  <c r="Z214" i="3"/>
  <c r="Z215" i="3"/>
  <c r="Z216" i="3"/>
  <c r="Z217" i="3"/>
  <c r="Z218" i="3"/>
  <c r="Z219" i="3"/>
  <c r="Z220" i="3"/>
  <c r="Z221" i="3"/>
  <c r="Z222" i="3"/>
  <c r="Z223" i="3"/>
  <c r="Z224" i="3"/>
  <c r="Z225" i="3"/>
  <c r="Z226" i="3"/>
  <c r="Z227" i="3"/>
  <c r="Z228" i="3"/>
  <c r="Z229" i="3"/>
  <c r="Z230" i="3"/>
  <c r="Z231" i="3"/>
  <c r="Z232" i="3"/>
  <c r="Z233" i="3"/>
  <c r="Z234" i="3"/>
  <c r="Z235" i="3"/>
  <c r="Z236" i="3"/>
  <c r="Z237" i="3"/>
  <c r="Z238" i="3"/>
  <c r="Z239" i="3"/>
  <c r="Z240" i="3"/>
  <c r="Z241" i="3"/>
  <c r="Z242" i="3"/>
  <c r="Z243" i="3"/>
  <c r="Z244" i="3"/>
  <c r="Z288" i="3"/>
  <c r="Z245" i="3"/>
  <c r="Z246" i="3"/>
  <c r="Z247" i="3"/>
  <c r="Z248" i="3"/>
  <c r="Z249" i="3"/>
  <c r="Z250" i="3"/>
  <c r="Z251" i="3"/>
  <c r="Z252" i="3"/>
  <c r="Z253" i="3"/>
  <c r="Z254" i="3"/>
  <c r="Z255" i="3"/>
  <c r="Z256" i="3"/>
  <c r="Z257" i="3"/>
  <c r="Z258" i="3"/>
  <c r="Z259" i="3"/>
  <c r="Z260" i="3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AA2" i="3"/>
  <c r="AA3" i="3"/>
  <c r="AA288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4" i="3"/>
  <c r="AA225" i="3"/>
  <c r="AA226" i="3"/>
  <c r="AA227" i="3"/>
  <c r="AD227" i="3"/>
  <c r="AE227" i="3"/>
  <c r="AA228" i="3"/>
  <c r="AA229" i="3"/>
  <c r="AA230" i="3"/>
  <c r="AA231" i="3"/>
  <c r="AD231" i="3"/>
  <c r="AE231" i="3"/>
  <c r="AA232" i="3"/>
  <c r="AA233" i="3"/>
  <c r="AA234" i="3"/>
  <c r="AA235" i="3"/>
  <c r="AD235" i="3"/>
  <c r="AE235" i="3"/>
  <c r="AA236" i="3"/>
  <c r="AA237" i="3"/>
  <c r="AA238" i="3"/>
  <c r="AA239" i="3"/>
  <c r="AD239" i="3"/>
  <c r="AE239" i="3"/>
  <c r="AA240" i="3"/>
  <c r="AA241" i="3"/>
  <c r="AA242" i="3"/>
  <c r="AA243" i="3"/>
  <c r="AD243" i="3"/>
  <c r="AE243" i="3"/>
  <c r="AA244" i="3"/>
  <c r="AA245" i="3"/>
  <c r="AA246" i="3"/>
  <c r="AA247" i="3"/>
  <c r="AD247" i="3"/>
  <c r="AE247" i="3"/>
  <c r="AA248" i="3"/>
  <c r="AA249" i="3"/>
  <c r="AA250" i="3"/>
  <c r="AA251" i="3"/>
  <c r="AD251" i="3"/>
  <c r="AE251" i="3"/>
  <c r="AA252" i="3"/>
  <c r="AA253" i="3"/>
  <c r="AA254" i="3"/>
  <c r="AA255" i="3"/>
  <c r="AD255" i="3"/>
  <c r="AE255" i="3"/>
  <c r="AA256" i="3"/>
  <c r="AA257" i="3"/>
  <c r="AA258" i="3"/>
  <c r="AA259" i="3"/>
  <c r="AD259" i="3"/>
  <c r="AE259" i="3"/>
  <c r="AA260" i="3"/>
  <c r="AA261" i="3"/>
  <c r="AA262" i="3"/>
  <c r="AA263" i="3"/>
  <c r="AD263" i="3"/>
  <c r="AE263" i="3"/>
  <c r="AA264" i="3"/>
  <c r="AA265" i="3"/>
  <c r="AA266" i="3"/>
  <c r="AA267" i="3"/>
  <c r="AD267" i="3"/>
  <c r="AE267" i="3"/>
  <c r="AA268" i="3"/>
  <c r="AA269" i="3"/>
  <c r="AA270" i="3"/>
  <c r="AA271" i="3"/>
  <c r="AD271" i="3"/>
  <c r="AE271" i="3"/>
  <c r="AA272" i="3"/>
  <c r="AA273" i="3"/>
  <c r="AA274" i="3"/>
  <c r="AA275" i="3"/>
  <c r="AD275" i="3"/>
  <c r="AE275" i="3"/>
  <c r="AA276" i="3"/>
  <c r="AA277" i="3"/>
  <c r="AB2" i="3"/>
  <c r="AB3" i="3"/>
  <c r="AB4" i="3"/>
  <c r="AB5" i="3"/>
  <c r="AB6" i="3"/>
  <c r="AE6" i="3"/>
  <c r="AB7" i="3"/>
  <c r="AB8" i="3"/>
  <c r="AB9" i="3"/>
  <c r="AB10" i="3"/>
  <c r="AE10" i="3"/>
  <c r="AB11" i="3"/>
  <c r="AB12" i="3"/>
  <c r="AB13" i="3"/>
  <c r="AB14" i="3"/>
  <c r="AE14" i="3"/>
  <c r="AB15" i="3"/>
  <c r="AB16" i="3"/>
  <c r="AB17" i="3"/>
  <c r="AB18" i="3"/>
  <c r="AE18" i="3"/>
  <c r="AB19" i="3"/>
  <c r="AB20" i="3"/>
  <c r="AB21" i="3"/>
  <c r="AB22" i="3"/>
  <c r="AE22" i="3"/>
  <c r="AB23" i="3"/>
  <c r="AB24" i="3"/>
  <c r="AB25" i="3"/>
  <c r="AB26" i="3"/>
  <c r="AE26" i="3"/>
  <c r="AB27" i="3"/>
  <c r="AB28" i="3"/>
  <c r="AB29" i="3"/>
  <c r="AB30" i="3"/>
  <c r="AE30" i="3"/>
  <c r="AB31" i="3"/>
  <c r="AB32" i="3"/>
  <c r="AB33" i="3"/>
  <c r="AB34" i="3"/>
  <c r="AE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29" i="3"/>
  <c r="AB130" i="3"/>
  <c r="AB131" i="3"/>
  <c r="AB132" i="3"/>
  <c r="AB133" i="3"/>
  <c r="AB134" i="3"/>
  <c r="AB135" i="3"/>
  <c r="AB136" i="3"/>
  <c r="AB137" i="3"/>
  <c r="AB138" i="3"/>
  <c r="AB139" i="3"/>
  <c r="AB140" i="3"/>
  <c r="AB141" i="3"/>
  <c r="AB142" i="3"/>
  <c r="AB143" i="3"/>
  <c r="AB144" i="3"/>
  <c r="AB145" i="3"/>
  <c r="AB146" i="3"/>
  <c r="AB147" i="3"/>
  <c r="AB148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1" i="3"/>
  <c r="AB162" i="3"/>
  <c r="AB163" i="3"/>
  <c r="AB164" i="3"/>
  <c r="AB165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2" i="3"/>
  <c r="AB193" i="3"/>
  <c r="AB194" i="3"/>
  <c r="AB195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224" i="3"/>
  <c r="AB225" i="3"/>
  <c r="AB226" i="3"/>
  <c r="AB227" i="3"/>
  <c r="AB228" i="3"/>
  <c r="AB229" i="3"/>
  <c r="AB230" i="3"/>
  <c r="AB231" i="3"/>
  <c r="AB232" i="3"/>
  <c r="AB233" i="3"/>
  <c r="AB234" i="3"/>
  <c r="AB235" i="3"/>
  <c r="AB236" i="3"/>
  <c r="AB237" i="3"/>
  <c r="AB238" i="3"/>
  <c r="AB239" i="3"/>
  <c r="AB240" i="3"/>
  <c r="AB241" i="3"/>
  <c r="AB242" i="3"/>
  <c r="AB243" i="3"/>
  <c r="AB244" i="3"/>
  <c r="AB245" i="3"/>
  <c r="AB246" i="3"/>
  <c r="AB247" i="3"/>
  <c r="AB248" i="3"/>
  <c r="AB249" i="3"/>
  <c r="AB250" i="3"/>
  <c r="AB251" i="3"/>
  <c r="AB252" i="3"/>
  <c r="AB253" i="3"/>
  <c r="AB254" i="3"/>
  <c r="AB255" i="3"/>
  <c r="AB256" i="3"/>
  <c r="AB257" i="3"/>
  <c r="AB258" i="3"/>
  <c r="AB259" i="3"/>
  <c r="AB260" i="3"/>
  <c r="AB261" i="3"/>
  <c r="AB262" i="3"/>
  <c r="AB263" i="3"/>
  <c r="AB264" i="3"/>
  <c r="AB265" i="3"/>
  <c r="AB266" i="3"/>
  <c r="AB267" i="3"/>
  <c r="AB268" i="3"/>
  <c r="AB269" i="3"/>
  <c r="AB270" i="3"/>
  <c r="AB271" i="3"/>
  <c r="AB272" i="3"/>
  <c r="AB273" i="3"/>
  <c r="AB274" i="3"/>
  <c r="AB275" i="3"/>
  <c r="AB276" i="3"/>
  <c r="AB277" i="3"/>
  <c r="AB288" i="3"/>
  <c r="AC2" i="3"/>
  <c r="AC3" i="3"/>
  <c r="AD3" i="3"/>
  <c r="AE3" i="3"/>
  <c r="AC4" i="3"/>
  <c r="AC5" i="3"/>
  <c r="AC6" i="3"/>
  <c r="AC7" i="3"/>
  <c r="AD7" i="3"/>
  <c r="AE7" i="3"/>
  <c r="AC8" i="3"/>
  <c r="AC9" i="3"/>
  <c r="AC10" i="3"/>
  <c r="AC11" i="3"/>
  <c r="AC12" i="3"/>
  <c r="AC13" i="3"/>
  <c r="AD13" i="3"/>
  <c r="AE13" i="3"/>
  <c r="AC14" i="3"/>
  <c r="AC15" i="3"/>
  <c r="AD15" i="3"/>
  <c r="AE15" i="3"/>
  <c r="AC16" i="3"/>
  <c r="AC17" i="3"/>
  <c r="AD17" i="3"/>
  <c r="AE17" i="3"/>
  <c r="AC18" i="3"/>
  <c r="AC19" i="3"/>
  <c r="AD19" i="3"/>
  <c r="AE19" i="3"/>
  <c r="AC20" i="3"/>
  <c r="AC21" i="3"/>
  <c r="AD21" i="3"/>
  <c r="AE21" i="3"/>
  <c r="AC22" i="3"/>
  <c r="AC23" i="3"/>
  <c r="AD23" i="3"/>
  <c r="AE23" i="3"/>
  <c r="AC24" i="3"/>
  <c r="AC25" i="3"/>
  <c r="AD25" i="3"/>
  <c r="AE25" i="3"/>
  <c r="AC26" i="3"/>
  <c r="AC27" i="3"/>
  <c r="AD27" i="3"/>
  <c r="AE27" i="3"/>
  <c r="AC28" i="3"/>
  <c r="AC29" i="3"/>
  <c r="AC30" i="3"/>
  <c r="AC31" i="3"/>
  <c r="AD31" i="3"/>
  <c r="AE31" i="3"/>
  <c r="AC32" i="3"/>
  <c r="AC33" i="3"/>
  <c r="AC34" i="3"/>
  <c r="AC35" i="3"/>
  <c r="AD35" i="3"/>
  <c r="AE35" i="3"/>
  <c r="AC36" i="3"/>
  <c r="AC37" i="3"/>
  <c r="AD37" i="3"/>
  <c r="AE37" i="3"/>
  <c r="AC38" i="3"/>
  <c r="AC39" i="3"/>
  <c r="AD39" i="3"/>
  <c r="AE39" i="3"/>
  <c r="AC40" i="3"/>
  <c r="AC41" i="3"/>
  <c r="AD41" i="3"/>
  <c r="AE41" i="3"/>
  <c r="AC42" i="3"/>
  <c r="AC43" i="3"/>
  <c r="AD43" i="3"/>
  <c r="AE43" i="3"/>
  <c r="AC44" i="3"/>
  <c r="AC45" i="3"/>
  <c r="AD45" i="3"/>
  <c r="AE45" i="3"/>
  <c r="AC46" i="3"/>
  <c r="AC47" i="3"/>
  <c r="AD47" i="3"/>
  <c r="AE47" i="3"/>
  <c r="AC48" i="3"/>
  <c r="AC49" i="3"/>
  <c r="AD49" i="3"/>
  <c r="AE49" i="3"/>
  <c r="AC50" i="3"/>
  <c r="AC51" i="3"/>
  <c r="AD51" i="3"/>
  <c r="AE51" i="3"/>
  <c r="AC52" i="3"/>
  <c r="AC53" i="3"/>
  <c r="AD53" i="3"/>
  <c r="AE53" i="3"/>
  <c r="AC54" i="3"/>
  <c r="AC55" i="3"/>
  <c r="AD55" i="3"/>
  <c r="AE55" i="3"/>
  <c r="AC56" i="3"/>
  <c r="AC57" i="3"/>
  <c r="AD57" i="3"/>
  <c r="AE57" i="3"/>
  <c r="AC58" i="3"/>
  <c r="AC59" i="3"/>
  <c r="AD59" i="3"/>
  <c r="AE59" i="3"/>
  <c r="AC60" i="3"/>
  <c r="AC61" i="3"/>
  <c r="AD61" i="3"/>
  <c r="AE61" i="3"/>
  <c r="AC62" i="3"/>
  <c r="AC63" i="3"/>
  <c r="AD63" i="3"/>
  <c r="AE63" i="3"/>
  <c r="AC64" i="3"/>
  <c r="AC65" i="3"/>
  <c r="AD65" i="3"/>
  <c r="AE65" i="3"/>
  <c r="AC66" i="3"/>
  <c r="AC67" i="3"/>
  <c r="AD67" i="3"/>
  <c r="AE67" i="3"/>
  <c r="AC68" i="3"/>
  <c r="AC69" i="3"/>
  <c r="AD69" i="3"/>
  <c r="AE69" i="3"/>
  <c r="AC70" i="3"/>
  <c r="AC71" i="3"/>
  <c r="AD71" i="3"/>
  <c r="AE71" i="3"/>
  <c r="AC72" i="3"/>
  <c r="AC73" i="3"/>
  <c r="AD73" i="3"/>
  <c r="AE73" i="3"/>
  <c r="AC74" i="3"/>
  <c r="AC75" i="3"/>
  <c r="AD75" i="3"/>
  <c r="AE75" i="3"/>
  <c r="AC76" i="3"/>
  <c r="AC77" i="3"/>
  <c r="AD77" i="3"/>
  <c r="AE77" i="3"/>
  <c r="AC78" i="3"/>
  <c r="AC79" i="3"/>
  <c r="AD79" i="3"/>
  <c r="AE79" i="3"/>
  <c r="AC80" i="3"/>
  <c r="AC81" i="3"/>
  <c r="AD81" i="3"/>
  <c r="AE81" i="3"/>
  <c r="AC82" i="3"/>
  <c r="AC83" i="3"/>
  <c r="AD83" i="3"/>
  <c r="AE83" i="3"/>
  <c r="AC84" i="3"/>
  <c r="AC85" i="3"/>
  <c r="AD85" i="3"/>
  <c r="AE85" i="3"/>
  <c r="AC86" i="3"/>
  <c r="AC87" i="3"/>
  <c r="AD87" i="3"/>
  <c r="AE87" i="3"/>
  <c r="AC88" i="3"/>
  <c r="AC89" i="3"/>
  <c r="AD89" i="3"/>
  <c r="AE89" i="3"/>
  <c r="AC90" i="3"/>
  <c r="AC91" i="3"/>
  <c r="AD91" i="3"/>
  <c r="AE91" i="3"/>
  <c r="AC92" i="3"/>
  <c r="AC93" i="3"/>
  <c r="AD93" i="3"/>
  <c r="AE93" i="3"/>
  <c r="AC94" i="3"/>
  <c r="AC95" i="3"/>
  <c r="AD95" i="3"/>
  <c r="AE95" i="3"/>
  <c r="AC96" i="3"/>
  <c r="AC97" i="3"/>
  <c r="AD97" i="3"/>
  <c r="AE97" i="3"/>
  <c r="AC98" i="3"/>
  <c r="AC99" i="3"/>
  <c r="AD99" i="3"/>
  <c r="AE99" i="3"/>
  <c r="AC100" i="3"/>
  <c r="AC101" i="3"/>
  <c r="AD101" i="3"/>
  <c r="AE101" i="3"/>
  <c r="AC102" i="3"/>
  <c r="AC103" i="3"/>
  <c r="AD103" i="3"/>
  <c r="AE103" i="3"/>
  <c r="AC104" i="3"/>
  <c r="AC105" i="3"/>
  <c r="AD105" i="3"/>
  <c r="AE105" i="3"/>
  <c r="AC106" i="3"/>
  <c r="AC107" i="3"/>
  <c r="AD107" i="3"/>
  <c r="AE107" i="3"/>
  <c r="AC108" i="3"/>
  <c r="AC109" i="3"/>
  <c r="AD109" i="3"/>
  <c r="AE109" i="3"/>
  <c r="AC110" i="3"/>
  <c r="AC111" i="3"/>
  <c r="AD111" i="3"/>
  <c r="AE111" i="3"/>
  <c r="AC112" i="3"/>
  <c r="AC113" i="3"/>
  <c r="AD113" i="3"/>
  <c r="AE113" i="3"/>
  <c r="AC114" i="3"/>
  <c r="AC115" i="3"/>
  <c r="AD115" i="3"/>
  <c r="AE115" i="3"/>
  <c r="AC116" i="3"/>
  <c r="AC117" i="3"/>
  <c r="AD117" i="3"/>
  <c r="AE117" i="3"/>
  <c r="AC118" i="3"/>
  <c r="AC119" i="3"/>
  <c r="AD119" i="3"/>
  <c r="AE119" i="3"/>
  <c r="AC120" i="3"/>
  <c r="AC121" i="3"/>
  <c r="AD121" i="3"/>
  <c r="AE121" i="3"/>
  <c r="AC122" i="3"/>
  <c r="AC123" i="3"/>
  <c r="AD123" i="3"/>
  <c r="AE123" i="3"/>
  <c r="AC124" i="3"/>
  <c r="AC125" i="3"/>
  <c r="AD125" i="3"/>
  <c r="AE125" i="3"/>
  <c r="AC126" i="3"/>
  <c r="AC127" i="3"/>
  <c r="AD127" i="3"/>
  <c r="AE127" i="3"/>
  <c r="AC128" i="3"/>
  <c r="AC129" i="3"/>
  <c r="AD129" i="3"/>
  <c r="AE129" i="3"/>
  <c r="AC130" i="3"/>
  <c r="AC131" i="3"/>
  <c r="AD131" i="3"/>
  <c r="AE131" i="3"/>
  <c r="AC132" i="3"/>
  <c r="AC133" i="3"/>
  <c r="AD133" i="3"/>
  <c r="AE133" i="3"/>
  <c r="AC134" i="3"/>
  <c r="AC135" i="3"/>
  <c r="AD135" i="3"/>
  <c r="AE135" i="3"/>
  <c r="AC136" i="3"/>
  <c r="AC137" i="3"/>
  <c r="AD137" i="3"/>
  <c r="AE137" i="3"/>
  <c r="AC138" i="3"/>
  <c r="AC139" i="3"/>
  <c r="AD139" i="3"/>
  <c r="AE139" i="3"/>
  <c r="AC140" i="3"/>
  <c r="AC141" i="3"/>
  <c r="AD141" i="3"/>
  <c r="AE141" i="3"/>
  <c r="AC142" i="3"/>
  <c r="AC143" i="3"/>
  <c r="AD143" i="3"/>
  <c r="AE143" i="3"/>
  <c r="AC144" i="3"/>
  <c r="AC145" i="3"/>
  <c r="AD145" i="3"/>
  <c r="AE145" i="3"/>
  <c r="AC146" i="3"/>
  <c r="AC147" i="3"/>
  <c r="AD147" i="3"/>
  <c r="AE147" i="3"/>
  <c r="AC148" i="3"/>
  <c r="AC149" i="3"/>
  <c r="AD149" i="3"/>
  <c r="AE149" i="3"/>
  <c r="AC150" i="3"/>
  <c r="AC151" i="3"/>
  <c r="AD151" i="3"/>
  <c r="AE151" i="3"/>
  <c r="AC152" i="3"/>
  <c r="AC153" i="3"/>
  <c r="AD153" i="3"/>
  <c r="AE153" i="3"/>
  <c r="AC154" i="3"/>
  <c r="AC155" i="3"/>
  <c r="AD155" i="3"/>
  <c r="AE155" i="3"/>
  <c r="AC156" i="3"/>
  <c r="AC157" i="3"/>
  <c r="AD157" i="3"/>
  <c r="AE157" i="3"/>
  <c r="AC158" i="3"/>
  <c r="AC159" i="3"/>
  <c r="AD159" i="3"/>
  <c r="AE159" i="3"/>
  <c r="AC160" i="3"/>
  <c r="AC161" i="3"/>
  <c r="AD161" i="3"/>
  <c r="AE161" i="3"/>
  <c r="AC162" i="3"/>
  <c r="AC163" i="3"/>
  <c r="AD163" i="3"/>
  <c r="AE163" i="3"/>
  <c r="AC164" i="3"/>
  <c r="AC165" i="3"/>
  <c r="AD165" i="3"/>
  <c r="AE165" i="3"/>
  <c r="AC166" i="3"/>
  <c r="AC167" i="3"/>
  <c r="AD167" i="3"/>
  <c r="AE167" i="3"/>
  <c r="AC168" i="3"/>
  <c r="AC169" i="3"/>
  <c r="AD169" i="3"/>
  <c r="AE169" i="3"/>
  <c r="AC170" i="3"/>
  <c r="AC171" i="3"/>
  <c r="AD171" i="3"/>
  <c r="AE171" i="3"/>
  <c r="AC172" i="3"/>
  <c r="AC173" i="3"/>
  <c r="AD173" i="3"/>
  <c r="AE173" i="3"/>
  <c r="AC174" i="3"/>
  <c r="AC175" i="3"/>
  <c r="AD175" i="3"/>
  <c r="AE175" i="3"/>
  <c r="AC176" i="3"/>
  <c r="AC177" i="3"/>
  <c r="AD177" i="3"/>
  <c r="AE177" i="3"/>
  <c r="AC178" i="3"/>
  <c r="AC179" i="3"/>
  <c r="AD179" i="3"/>
  <c r="AE179" i="3"/>
  <c r="AC180" i="3"/>
  <c r="AC181" i="3"/>
  <c r="AD181" i="3"/>
  <c r="AE181" i="3"/>
  <c r="AC182" i="3"/>
  <c r="AC183" i="3"/>
  <c r="AD183" i="3"/>
  <c r="AE183" i="3"/>
  <c r="AC184" i="3"/>
  <c r="AC185" i="3"/>
  <c r="AD185" i="3"/>
  <c r="AE185" i="3"/>
  <c r="AC186" i="3"/>
  <c r="AC187" i="3"/>
  <c r="AD187" i="3"/>
  <c r="AE187" i="3"/>
  <c r="AC188" i="3"/>
  <c r="AC189" i="3"/>
  <c r="AD189" i="3"/>
  <c r="AE189" i="3"/>
  <c r="AC190" i="3"/>
  <c r="AC191" i="3"/>
  <c r="AD191" i="3"/>
  <c r="AE191" i="3"/>
  <c r="AC192" i="3"/>
  <c r="AC193" i="3"/>
  <c r="AD193" i="3"/>
  <c r="AE193" i="3"/>
  <c r="AC194" i="3"/>
  <c r="AC195" i="3"/>
  <c r="AD195" i="3"/>
  <c r="AE195" i="3"/>
  <c r="AC196" i="3"/>
  <c r="AC197" i="3"/>
  <c r="AD197" i="3"/>
  <c r="AE197" i="3"/>
  <c r="AC198" i="3"/>
  <c r="AC199" i="3"/>
  <c r="AD199" i="3"/>
  <c r="AE199" i="3"/>
  <c r="AC200" i="3"/>
  <c r="AC201" i="3"/>
  <c r="AD201" i="3"/>
  <c r="AE201" i="3"/>
  <c r="AC202" i="3"/>
  <c r="AC203" i="3"/>
  <c r="AD203" i="3"/>
  <c r="AE203" i="3"/>
  <c r="AC204" i="3"/>
  <c r="AC205" i="3"/>
  <c r="AD205" i="3"/>
  <c r="AE205" i="3"/>
  <c r="AC206" i="3"/>
  <c r="AC207" i="3"/>
  <c r="AD207" i="3"/>
  <c r="AE207" i="3"/>
  <c r="AC208" i="3"/>
  <c r="AC209" i="3"/>
  <c r="AD209" i="3"/>
  <c r="AE209" i="3"/>
  <c r="AC210" i="3"/>
  <c r="AC211" i="3"/>
  <c r="AD211" i="3"/>
  <c r="AE211" i="3"/>
  <c r="AC212" i="3"/>
  <c r="AC213" i="3"/>
  <c r="AD213" i="3"/>
  <c r="AE213" i="3"/>
  <c r="AC214" i="3"/>
  <c r="AC215" i="3"/>
  <c r="AD215" i="3"/>
  <c r="AE215" i="3"/>
  <c r="AC216" i="3"/>
  <c r="AC217" i="3"/>
  <c r="AD217" i="3"/>
  <c r="AE217" i="3"/>
  <c r="AC218" i="3"/>
  <c r="AC219" i="3"/>
  <c r="AD219" i="3"/>
  <c r="AE219" i="3"/>
  <c r="AC220" i="3"/>
  <c r="AC221" i="3"/>
  <c r="AD221" i="3"/>
  <c r="AE221" i="3"/>
  <c r="AC222" i="3"/>
  <c r="AC223" i="3"/>
  <c r="AD223" i="3"/>
  <c r="AE223" i="3"/>
  <c r="AC224" i="3"/>
  <c r="AC225" i="3"/>
  <c r="AD225" i="3"/>
  <c r="AE225" i="3"/>
  <c r="AC226" i="3"/>
  <c r="AC227" i="3"/>
  <c r="AC228" i="3"/>
  <c r="AC229" i="3"/>
  <c r="AD229" i="3"/>
  <c r="AE229" i="3"/>
  <c r="AC230" i="3"/>
  <c r="AC231" i="3"/>
  <c r="AC232" i="3"/>
  <c r="AC233" i="3"/>
  <c r="AD233" i="3"/>
  <c r="AE233" i="3"/>
  <c r="AC234" i="3"/>
  <c r="AC235" i="3"/>
  <c r="AC236" i="3"/>
  <c r="AC237" i="3"/>
  <c r="AD237" i="3"/>
  <c r="AE237" i="3"/>
  <c r="AC238" i="3"/>
  <c r="AC239" i="3"/>
  <c r="AC240" i="3"/>
  <c r="AC241" i="3"/>
  <c r="AD241" i="3"/>
  <c r="AE241" i="3"/>
  <c r="AC242" i="3"/>
  <c r="AC243" i="3"/>
  <c r="AC244" i="3"/>
  <c r="AC245" i="3"/>
  <c r="AD245" i="3"/>
  <c r="AE245" i="3"/>
  <c r="AC246" i="3"/>
  <c r="AC247" i="3"/>
  <c r="AC248" i="3"/>
  <c r="AC249" i="3"/>
  <c r="AD249" i="3"/>
  <c r="AE249" i="3"/>
  <c r="AC250" i="3"/>
  <c r="AC251" i="3"/>
  <c r="AC252" i="3"/>
  <c r="AC253" i="3"/>
  <c r="AD253" i="3"/>
  <c r="AE253" i="3"/>
  <c r="AC254" i="3"/>
  <c r="AC255" i="3"/>
  <c r="AC256" i="3"/>
  <c r="AC257" i="3"/>
  <c r="AD257" i="3"/>
  <c r="AE257" i="3"/>
  <c r="AC258" i="3"/>
  <c r="AC259" i="3"/>
  <c r="AC260" i="3"/>
  <c r="AC261" i="3"/>
  <c r="AD261" i="3"/>
  <c r="AE261" i="3"/>
  <c r="AC262" i="3"/>
  <c r="AC263" i="3"/>
  <c r="AC264" i="3"/>
  <c r="AC265" i="3"/>
  <c r="AD265" i="3"/>
  <c r="AE265" i="3"/>
  <c r="AC266" i="3"/>
  <c r="AC267" i="3"/>
  <c r="AC268" i="3"/>
  <c r="AC269" i="3"/>
  <c r="AD269" i="3"/>
  <c r="AE269" i="3"/>
  <c r="AC270" i="3"/>
  <c r="AC271" i="3"/>
  <c r="AC272" i="3"/>
  <c r="AC273" i="3"/>
  <c r="AD273" i="3"/>
  <c r="AE273" i="3"/>
  <c r="AC274" i="3"/>
  <c r="AC275" i="3"/>
  <c r="AC276" i="3"/>
  <c r="AC277" i="3"/>
  <c r="AD277" i="3"/>
  <c r="AE277" i="3"/>
  <c r="AD4" i="3"/>
  <c r="AE4" i="3"/>
  <c r="AD6" i="3"/>
  <c r="AD8" i="3"/>
  <c r="AE8" i="3"/>
  <c r="AD10" i="3"/>
  <c r="AD12" i="3"/>
  <c r="AE12" i="3"/>
  <c r="AD14" i="3"/>
  <c r="AD18" i="3"/>
  <c r="AD22" i="3"/>
  <c r="AD26" i="3"/>
  <c r="AD30" i="3"/>
  <c r="AD32" i="3"/>
  <c r="AE32" i="3"/>
  <c r="AD34" i="3"/>
  <c r="AD36" i="3"/>
  <c r="AE36" i="3"/>
  <c r="AD40" i="3"/>
  <c r="AE40" i="3"/>
  <c r="AD44" i="3"/>
  <c r="AE44" i="3"/>
  <c r="AD48" i="3"/>
  <c r="AE48" i="3"/>
  <c r="AD52" i="3"/>
  <c r="AE52" i="3"/>
  <c r="AD56" i="3"/>
  <c r="AE56" i="3"/>
  <c r="AD60" i="3"/>
  <c r="AE60" i="3"/>
  <c r="AD64" i="3"/>
  <c r="AE64" i="3"/>
  <c r="AD68" i="3"/>
  <c r="AE68" i="3"/>
  <c r="AD72" i="3"/>
  <c r="AE72" i="3"/>
  <c r="AD76" i="3"/>
  <c r="AE76" i="3"/>
  <c r="AD80" i="3"/>
  <c r="AE80" i="3"/>
  <c r="AD84" i="3"/>
  <c r="AE84" i="3"/>
  <c r="AD88" i="3"/>
  <c r="AE88" i="3"/>
  <c r="AD92" i="3"/>
  <c r="AE92" i="3"/>
  <c r="AD96" i="3"/>
  <c r="AE96" i="3"/>
  <c r="AD100" i="3"/>
  <c r="AE100" i="3"/>
  <c r="AD104" i="3"/>
  <c r="AE104" i="3"/>
  <c r="AD108" i="3"/>
  <c r="AE108" i="3"/>
  <c r="AD112" i="3"/>
  <c r="AE112" i="3"/>
  <c r="AD116" i="3"/>
  <c r="AE116" i="3"/>
  <c r="AD120" i="3"/>
  <c r="AE120" i="3"/>
  <c r="AD124" i="3"/>
  <c r="AE124" i="3"/>
  <c r="AD128" i="3"/>
  <c r="AE128" i="3"/>
  <c r="AD132" i="3"/>
  <c r="AE132" i="3"/>
  <c r="AD136" i="3"/>
  <c r="AE136" i="3"/>
  <c r="AD140" i="3"/>
  <c r="AE140" i="3"/>
  <c r="AD144" i="3"/>
  <c r="AE144" i="3"/>
  <c r="AD148" i="3"/>
  <c r="AE148" i="3"/>
  <c r="AD152" i="3"/>
  <c r="AE152" i="3"/>
  <c r="AD156" i="3"/>
  <c r="AE156" i="3"/>
  <c r="AD160" i="3"/>
  <c r="AE160" i="3"/>
  <c r="AD164" i="3"/>
  <c r="AE164" i="3"/>
  <c r="AD172" i="3"/>
  <c r="AE172" i="3"/>
  <c r="AD176" i="3"/>
  <c r="AE176" i="3"/>
  <c r="AD180" i="3"/>
  <c r="AE180" i="3"/>
  <c r="AD188" i="3"/>
  <c r="AE188" i="3"/>
  <c r="AD196" i="3"/>
  <c r="AE196" i="3"/>
  <c r="AD204" i="3"/>
  <c r="AE204" i="3"/>
  <c r="AD212" i="3"/>
  <c r="AE212" i="3"/>
  <c r="AD220" i="3"/>
  <c r="AE220" i="3"/>
  <c r="AD228" i="3"/>
  <c r="AE228" i="3"/>
  <c r="AD236" i="3"/>
  <c r="AE236" i="3"/>
  <c r="AD244" i="3"/>
  <c r="AE244" i="3"/>
  <c r="AD252" i="3"/>
  <c r="AE252" i="3"/>
  <c r="AD260" i="3"/>
  <c r="AE260" i="3"/>
  <c r="AD268" i="3"/>
  <c r="AE268" i="3"/>
  <c r="AD276" i="3"/>
  <c r="AE276" i="3"/>
  <c r="M2" i="2"/>
  <c r="W2" i="2"/>
  <c r="W332" i="2"/>
  <c r="M3" i="2"/>
  <c r="W3" i="2"/>
  <c r="M4" i="2"/>
  <c r="W4" i="2"/>
  <c r="M5" i="2"/>
  <c r="V5" i="2"/>
  <c r="W5" i="2"/>
  <c r="M6" i="2"/>
  <c r="W6" i="2"/>
  <c r="M7" i="2"/>
  <c r="W7" i="2"/>
  <c r="M8" i="2"/>
  <c r="W8" i="2"/>
  <c r="M9" i="2"/>
  <c r="V9" i="2"/>
  <c r="W9" i="2"/>
  <c r="M10" i="2"/>
  <c r="W10" i="2"/>
  <c r="M11" i="2"/>
  <c r="W11" i="2"/>
  <c r="M12" i="2"/>
  <c r="W12" i="2"/>
  <c r="M13" i="2"/>
  <c r="V13" i="2"/>
  <c r="W13" i="2"/>
  <c r="M14" i="2"/>
  <c r="W14" i="2"/>
  <c r="M15" i="2"/>
  <c r="W15" i="2"/>
  <c r="M16" i="2"/>
  <c r="W16" i="2"/>
  <c r="M17" i="2"/>
  <c r="V17" i="2"/>
  <c r="W17" i="2"/>
  <c r="M18" i="2"/>
  <c r="W18" i="2"/>
  <c r="M19" i="2"/>
  <c r="W19" i="2"/>
  <c r="M20" i="2"/>
  <c r="W20" i="2"/>
  <c r="M21" i="2"/>
  <c r="V21" i="2"/>
  <c r="W21" i="2"/>
  <c r="M22" i="2"/>
  <c r="W22" i="2"/>
  <c r="M23" i="2"/>
  <c r="W23" i="2"/>
  <c r="M24" i="2"/>
  <c r="W24" i="2"/>
  <c r="M25" i="2"/>
  <c r="V25" i="2"/>
  <c r="W25" i="2"/>
  <c r="M26" i="2"/>
  <c r="W26" i="2"/>
  <c r="M27" i="2"/>
  <c r="W27" i="2"/>
  <c r="M28" i="2"/>
  <c r="W28" i="2"/>
  <c r="M29" i="2"/>
  <c r="V29" i="2"/>
  <c r="W29" i="2"/>
  <c r="M30" i="2"/>
  <c r="W30" i="2"/>
  <c r="M31" i="2"/>
  <c r="W31" i="2"/>
  <c r="M32" i="2"/>
  <c r="W32" i="2"/>
  <c r="M33" i="2"/>
  <c r="V33" i="2"/>
  <c r="W33" i="2"/>
  <c r="M34" i="2"/>
  <c r="W34" i="2"/>
  <c r="M35" i="2"/>
  <c r="W35" i="2"/>
  <c r="M36" i="2"/>
  <c r="W36" i="2"/>
  <c r="M37" i="2"/>
  <c r="V37" i="2"/>
  <c r="W37" i="2"/>
  <c r="M38" i="2"/>
  <c r="W38" i="2"/>
  <c r="M39" i="2"/>
  <c r="W39" i="2"/>
  <c r="M40" i="2"/>
  <c r="W40" i="2"/>
  <c r="M41" i="2"/>
  <c r="V41" i="2"/>
  <c r="W41" i="2"/>
  <c r="M42" i="2"/>
  <c r="W42" i="2"/>
  <c r="M43" i="2"/>
  <c r="W43" i="2"/>
  <c r="M44" i="2"/>
  <c r="W44" i="2"/>
  <c r="M45" i="2"/>
  <c r="V45" i="2"/>
  <c r="W45" i="2"/>
  <c r="M46" i="2"/>
  <c r="W46" i="2"/>
  <c r="M47" i="2"/>
  <c r="W47" i="2"/>
  <c r="M48" i="2"/>
  <c r="W48" i="2"/>
  <c r="M49" i="2"/>
  <c r="V49" i="2"/>
  <c r="W49" i="2"/>
  <c r="M50" i="2"/>
  <c r="W50" i="2"/>
  <c r="M51" i="2"/>
  <c r="W51" i="2"/>
  <c r="M52" i="2"/>
  <c r="W52" i="2"/>
  <c r="M53" i="2"/>
  <c r="V53" i="2"/>
  <c r="W53" i="2"/>
  <c r="M54" i="2"/>
  <c r="W54" i="2"/>
  <c r="M55" i="2"/>
  <c r="W55" i="2"/>
  <c r="M56" i="2"/>
  <c r="W56" i="2"/>
  <c r="M57" i="2"/>
  <c r="V57" i="2"/>
  <c r="W57" i="2"/>
  <c r="M58" i="2"/>
  <c r="W58" i="2"/>
  <c r="M59" i="2"/>
  <c r="W59" i="2"/>
  <c r="M60" i="2"/>
  <c r="W60" i="2"/>
  <c r="M61" i="2"/>
  <c r="V61" i="2"/>
  <c r="W61" i="2"/>
  <c r="M62" i="2"/>
  <c r="W62" i="2"/>
  <c r="M63" i="2"/>
  <c r="W63" i="2"/>
  <c r="M64" i="2"/>
  <c r="W64" i="2"/>
  <c r="M65" i="2"/>
  <c r="V65" i="2"/>
  <c r="W65" i="2"/>
  <c r="M66" i="2"/>
  <c r="W66" i="2"/>
  <c r="M67" i="2"/>
  <c r="W67" i="2"/>
  <c r="M68" i="2"/>
  <c r="W68" i="2"/>
  <c r="M69" i="2"/>
  <c r="V69" i="2"/>
  <c r="W69" i="2"/>
  <c r="M70" i="2"/>
  <c r="W70" i="2"/>
  <c r="M71" i="2"/>
  <c r="W71" i="2"/>
  <c r="M72" i="2"/>
  <c r="W72" i="2"/>
  <c r="M73" i="2"/>
  <c r="V73" i="2"/>
  <c r="W73" i="2"/>
  <c r="M74" i="2"/>
  <c r="W74" i="2"/>
  <c r="M75" i="2"/>
  <c r="W75" i="2"/>
  <c r="M76" i="2"/>
  <c r="W76" i="2"/>
  <c r="M77" i="2"/>
  <c r="V77" i="2"/>
  <c r="W77" i="2"/>
  <c r="M78" i="2"/>
  <c r="W78" i="2"/>
  <c r="M79" i="2"/>
  <c r="W79" i="2"/>
  <c r="M80" i="2"/>
  <c r="W80" i="2"/>
  <c r="M81" i="2"/>
  <c r="V81" i="2"/>
  <c r="W81" i="2"/>
  <c r="M82" i="2"/>
  <c r="W82" i="2"/>
  <c r="M83" i="2"/>
  <c r="W83" i="2"/>
  <c r="M84" i="2"/>
  <c r="W84" i="2"/>
  <c r="M85" i="2"/>
  <c r="V85" i="2"/>
  <c r="W85" i="2"/>
  <c r="M86" i="2"/>
  <c r="W86" i="2"/>
  <c r="M87" i="2"/>
  <c r="W87" i="2"/>
  <c r="M88" i="2"/>
  <c r="W88" i="2"/>
  <c r="M89" i="2"/>
  <c r="V89" i="2"/>
  <c r="W89" i="2"/>
  <c r="M90" i="2"/>
  <c r="W90" i="2"/>
  <c r="M91" i="2"/>
  <c r="W91" i="2"/>
  <c r="M92" i="2"/>
  <c r="W92" i="2"/>
  <c r="M93" i="2"/>
  <c r="V93" i="2"/>
  <c r="W93" i="2"/>
  <c r="M94" i="2"/>
  <c r="W94" i="2"/>
  <c r="M95" i="2"/>
  <c r="W95" i="2"/>
  <c r="M96" i="2"/>
  <c r="W96" i="2"/>
  <c r="M97" i="2"/>
  <c r="V97" i="2"/>
  <c r="W97" i="2"/>
  <c r="M98" i="2"/>
  <c r="W98" i="2"/>
  <c r="M99" i="2"/>
  <c r="W99" i="2"/>
  <c r="M100" i="2"/>
  <c r="W100" i="2"/>
  <c r="M101" i="2"/>
  <c r="V101" i="2"/>
  <c r="W101" i="2"/>
  <c r="M102" i="2"/>
  <c r="W102" i="2"/>
  <c r="M103" i="2"/>
  <c r="W103" i="2"/>
  <c r="M104" i="2"/>
  <c r="W104" i="2"/>
  <c r="M105" i="2"/>
  <c r="V105" i="2"/>
  <c r="W105" i="2"/>
  <c r="M106" i="2"/>
  <c r="W106" i="2"/>
  <c r="M107" i="2"/>
  <c r="W107" i="2"/>
  <c r="M108" i="2"/>
  <c r="W108" i="2"/>
  <c r="M109" i="2"/>
  <c r="V109" i="2"/>
  <c r="W109" i="2"/>
  <c r="M110" i="2"/>
  <c r="W110" i="2"/>
  <c r="M111" i="2"/>
  <c r="W111" i="2"/>
  <c r="M112" i="2"/>
  <c r="W112" i="2"/>
  <c r="M113" i="2"/>
  <c r="V113" i="2"/>
  <c r="W113" i="2"/>
  <c r="M114" i="2"/>
  <c r="W114" i="2"/>
  <c r="M115" i="2"/>
  <c r="W115" i="2"/>
  <c r="M116" i="2"/>
  <c r="W116" i="2"/>
  <c r="M117" i="2"/>
  <c r="V117" i="2"/>
  <c r="W117" i="2"/>
  <c r="M118" i="2"/>
  <c r="W118" i="2"/>
  <c r="M119" i="2"/>
  <c r="W119" i="2"/>
  <c r="M120" i="2"/>
  <c r="W120" i="2"/>
  <c r="M121" i="2"/>
  <c r="V121" i="2"/>
  <c r="W121" i="2"/>
  <c r="M122" i="2"/>
  <c r="W122" i="2"/>
  <c r="M123" i="2"/>
  <c r="W123" i="2"/>
  <c r="M124" i="2"/>
  <c r="W124" i="2"/>
  <c r="M125" i="2"/>
  <c r="V125" i="2"/>
  <c r="W125" i="2"/>
  <c r="M126" i="2"/>
  <c r="W126" i="2"/>
  <c r="M127" i="2"/>
  <c r="W127" i="2"/>
  <c r="M128" i="2"/>
  <c r="W128" i="2"/>
  <c r="M129" i="2"/>
  <c r="V129" i="2"/>
  <c r="W129" i="2"/>
  <c r="M130" i="2"/>
  <c r="W130" i="2"/>
  <c r="M131" i="2"/>
  <c r="W131" i="2"/>
  <c r="M132" i="2"/>
  <c r="W132" i="2"/>
  <c r="M133" i="2"/>
  <c r="V133" i="2"/>
  <c r="W133" i="2"/>
  <c r="M134" i="2"/>
  <c r="W134" i="2"/>
  <c r="M135" i="2"/>
  <c r="W135" i="2"/>
  <c r="M136" i="2"/>
  <c r="W136" i="2"/>
  <c r="M137" i="2"/>
  <c r="V137" i="2"/>
  <c r="W137" i="2"/>
  <c r="M138" i="2"/>
  <c r="W138" i="2"/>
  <c r="M139" i="2"/>
  <c r="W139" i="2"/>
  <c r="M140" i="2"/>
  <c r="W140" i="2"/>
  <c r="M141" i="2"/>
  <c r="V141" i="2"/>
  <c r="W141" i="2"/>
  <c r="M142" i="2"/>
  <c r="W142" i="2"/>
  <c r="M143" i="2"/>
  <c r="W143" i="2"/>
  <c r="M144" i="2"/>
  <c r="W144" i="2"/>
  <c r="M145" i="2"/>
  <c r="V145" i="2"/>
  <c r="W145" i="2"/>
  <c r="M146" i="2"/>
  <c r="W146" i="2"/>
  <c r="M147" i="2"/>
  <c r="W147" i="2"/>
  <c r="M148" i="2"/>
  <c r="W148" i="2"/>
  <c r="M149" i="2"/>
  <c r="V149" i="2"/>
  <c r="W149" i="2"/>
  <c r="M150" i="2"/>
  <c r="W150" i="2"/>
  <c r="M151" i="2"/>
  <c r="W151" i="2"/>
  <c r="M152" i="2"/>
  <c r="W152" i="2"/>
  <c r="M153" i="2"/>
  <c r="V153" i="2"/>
  <c r="W153" i="2"/>
  <c r="M154" i="2"/>
  <c r="W154" i="2"/>
  <c r="M155" i="2"/>
  <c r="W155" i="2"/>
  <c r="M156" i="2"/>
  <c r="W156" i="2"/>
  <c r="M157" i="2"/>
  <c r="V157" i="2"/>
  <c r="W157" i="2"/>
  <c r="M158" i="2"/>
  <c r="W158" i="2"/>
  <c r="M159" i="2"/>
  <c r="W159" i="2"/>
  <c r="M160" i="2"/>
  <c r="W160" i="2"/>
  <c r="M161" i="2"/>
  <c r="V161" i="2"/>
  <c r="W161" i="2"/>
  <c r="M162" i="2"/>
  <c r="W162" i="2"/>
  <c r="M163" i="2"/>
  <c r="W163" i="2"/>
  <c r="M164" i="2"/>
  <c r="W164" i="2"/>
  <c r="M165" i="2"/>
  <c r="V165" i="2"/>
  <c r="W165" i="2"/>
  <c r="M166" i="2"/>
  <c r="W166" i="2"/>
  <c r="M167" i="2"/>
  <c r="W167" i="2"/>
  <c r="M168" i="2"/>
  <c r="W168" i="2"/>
  <c r="M169" i="2"/>
  <c r="V169" i="2"/>
  <c r="W169" i="2"/>
  <c r="M170" i="2"/>
  <c r="W170" i="2"/>
  <c r="M171" i="2"/>
  <c r="W171" i="2"/>
  <c r="M172" i="2"/>
  <c r="W172" i="2"/>
  <c r="M173" i="2"/>
  <c r="V173" i="2"/>
  <c r="W173" i="2"/>
  <c r="M174" i="2"/>
  <c r="W174" i="2"/>
  <c r="M175" i="2"/>
  <c r="W175" i="2"/>
  <c r="M176" i="2"/>
  <c r="W176" i="2"/>
  <c r="M177" i="2"/>
  <c r="V177" i="2"/>
  <c r="W177" i="2"/>
  <c r="M178" i="2"/>
  <c r="W178" i="2"/>
  <c r="M179" i="2"/>
  <c r="W179" i="2"/>
  <c r="M180" i="2"/>
  <c r="W180" i="2"/>
  <c r="M181" i="2"/>
  <c r="V181" i="2"/>
  <c r="W181" i="2"/>
  <c r="M182" i="2"/>
  <c r="W182" i="2"/>
  <c r="M183" i="2"/>
  <c r="W183" i="2"/>
  <c r="M184" i="2"/>
  <c r="W184" i="2"/>
  <c r="M185" i="2"/>
  <c r="V185" i="2"/>
  <c r="W185" i="2"/>
  <c r="M186" i="2"/>
  <c r="W186" i="2"/>
  <c r="M187" i="2"/>
  <c r="W187" i="2"/>
  <c r="M188" i="2"/>
  <c r="W188" i="2"/>
  <c r="M189" i="2"/>
  <c r="V189" i="2"/>
  <c r="W189" i="2"/>
  <c r="M190" i="2"/>
  <c r="W190" i="2"/>
  <c r="M191" i="2"/>
  <c r="W191" i="2"/>
  <c r="M192" i="2"/>
  <c r="W192" i="2"/>
  <c r="M193" i="2"/>
  <c r="V193" i="2"/>
  <c r="W193" i="2"/>
  <c r="M194" i="2"/>
  <c r="W194" i="2"/>
  <c r="M195" i="2"/>
  <c r="W195" i="2"/>
  <c r="M196" i="2"/>
  <c r="W196" i="2"/>
  <c r="M197" i="2"/>
  <c r="V197" i="2"/>
  <c r="W197" i="2"/>
  <c r="M198" i="2"/>
  <c r="W198" i="2"/>
  <c r="M199" i="2"/>
  <c r="W199" i="2"/>
  <c r="M200" i="2"/>
  <c r="W200" i="2"/>
  <c r="M201" i="2"/>
  <c r="V201" i="2"/>
  <c r="W201" i="2"/>
  <c r="M202" i="2"/>
  <c r="W202" i="2"/>
  <c r="M203" i="2"/>
  <c r="W203" i="2"/>
  <c r="M204" i="2"/>
  <c r="W204" i="2"/>
  <c r="M205" i="2"/>
  <c r="V205" i="2"/>
  <c r="W205" i="2"/>
  <c r="M206" i="2"/>
  <c r="W206" i="2"/>
  <c r="M207" i="2"/>
  <c r="W207" i="2"/>
  <c r="M208" i="2"/>
  <c r="W208" i="2"/>
  <c r="M209" i="2"/>
  <c r="V209" i="2"/>
  <c r="W209" i="2"/>
  <c r="M210" i="2"/>
  <c r="W210" i="2"/>
  <c r="M211" i="2"/>
  <c r="W211" i="2"/>
  <c r="M212" i="2"/>
  <c r="W212" i="2"/>
  <c r="M213" i="2"/>
  <c r="V213" i="2"/>
  <c r="W213" i="2"/>
  <c r="M214" i="2"/>
  <c r="W214" i="2"/>
  <c r="M215" i="2"/>
  <c r="W215" i="2"/>
  <c r="M216" i="2"/>
  <c r="W216" i="2"/>
  <c r="M217" i="2"/>
  <c r="V217" i="2"/>
  <c r="W217" i="2"/>
  <c r="M218" i="2"/>
  <c r="W218" i="2"/>
  <c r="M219" i="2"/>
  <c r="W219" i="2"/>
  <c r="M220" i="2"/>
  <c r="W220" i="2"/>
  <c r="M221" i="2"/>
  <c r="V221" i="2"/>
  <c r="W221" i="2"/>
  <c r="M222" i="2"/>
  <c r="W222" i="2"/>
  <c r="M223" i="2"/>
  <c r="W223" i="2"/>
  <c r="M224" i="2"/>
  <c r="W224" i="2"/>
  <c r="M225" i="2"/>
  <c r="V225" i="2"/>
  <c r="W225" i="2"/>
  <c r="M226" i="2"/>
  <c r="W226" i="2"/>
  <c r="M227" i="2"/>
  <c r="W227" i="2"/>
  <c r="M228" i="2"/>
  <c r="W228" i="2"/>
  <c r="M229" i="2"/>
  <c r="V229" i="2"/>
  <c r="W229" i="2"/>
  <c r="M230" i="2"/>
  <c r="W230" i="2"/>
  <c r="M231" i="2"/>
  <c r="W231" i="2"/>
  <c r="M232" i="2"/>
  <c r="W232" i="2"/>
  <c r="M233" i="2"/>
  <c r="V233" i="2"/>
  <c r="W233" i="2"/>
  <c r="M234" i="2"/>
  <c r="W234" i="2"/>
  <c r="M235" i="2"/>
  <c r="W235" i="2"/>
  <c r="M236" i="2"/>
  <c r="W236" i="2"/>
  <c r="M237" i="2"/>
  <c r="V237" i="2"/>
  <c r="W237" i="2"/>
  <c r="M238" i="2"/>
  <c r="W238" i="2"/>
  <c r="M239" i="2"/>
  <c r="W239" i="2"/>
  <c r="M240" i="2"/>
  <c r="W240" i="2"/>
  <c r="M241" i="2"/>
  <c r="V241" i="2"/>
  <c r="W241" i="2"/>
  <c r="M242" i="2"/>
  <c r="W242" i="2"/>
  <c r="M243" i="2"/>
  <c r="W243" i="2"/>
  <c r="M244" i="2"/>
  <c r="W244" i="2"/>
  <c r="M245" i="2"/>
  <c r="V245" i="2"/>
  <c r="W245" i="2"/>
  <c r="M246" i="2"/>
  <c r="W246" i="2"/>
  <c r="M247" i="2"/>
  <c r="W247" i="2"/>
  <c r="M248" i="2"/>
  <c r="W248" i="2"/>
  <c r="M249" i="2"/>
  <c r="V249" i="2"/>
  <c r="W249" i="2"/>
  <c r="M250" i="2"/>
  <c r="W250" i="2"/>
  <c r="M251" i="2"/>
  <c r="W251" i="2"/>
  <c r="M252" i="2"/>
  <c r="W252" i="2"/>
  <c r="M253" i="2"/>
  <c r="V253" i="2"/>
  <c r="W253" i="2"/>
  <c r="M254" i="2"/>
  <c r="W254" i="2"/>
  <c r="M255" i="2"/>
  <c r="W255" i="2"/>
  <c r="M256" i="2"/>
  <c r="W256" i="2"/>
  <c r="M257" i="2"/>
  <c r="V257" i="2"/>
  <c r="W257" i="2"/>
  <c r="M258" i="2"/>
  <c r="W258" i="2"/>
  <c r="M259" i="2"/>
  <c r="W259" i="2"/>
  <c r="M260" i="2"/>
  <c r="W260" i="2"/>
  <c r="M261" i="2"/>
  <c r="V261" i="2"/>
  <c r="W261" i="2"/>
  <c r="M262" i="2"/>
  <c r="W262" i="2"/>
  <c r="M263" i="2"/>
  <c r="W263" i="2"/>
  <c r="M264" i="2"/>
  <c r="W264" i="2"/>
  <c r="M265" i="2"/>
  <c r="V265" i="2"/>
  <c r="W265" i="2"/>
  <c r="M266" i="2"/>
  <c r="W266" i="2"/>
  <c r="M267" i="2"/>
  <c r="W267" i="2"/>
  <c r="M268" i="2"/>
  <c r="W268" i="2"/>
  <c r="M269" i="2"/>
  <c r="V269" i="2"/>
  <c r="W269" i="2"/>
  <c r="M270" i="2"/>
  <c r="W270" i="2"/>
  <c r="M271" i="2"/>
  <c r="W271" i="2"/>
  <c r="M272" i="2"/>
  <c r="W272" i="2"/>
  <c r="M273" i="2"/>
  <c r="V273" i="2"/>
  <c r="W273" i="2"/>
  <c r="M274" i="2"/>
  <c r="W274" i="2"/>
  <c r="M275" i="2"/>
  <c r="W275" i="2"/>
  <c r="M276" i="2"/>
  <c r="W276" i="2"/>
  <c r="M277" i="2"/>
  <c r="V277" i="2"/>
  <c r="W277" i="2"/>
  <c r="M278" i="2"/>
  <c r="W278" i="2"/>
  <c r="M279" i="2"/>
  <c r="W279" i="2"/>
  <c r="M280" i="2"/>
  <c r="W280" i="2"/>
  <c r="M281" i="2"/>
  <c r="V281" i="2"/>
  <c r="W281" i="2"/>
  <c r="M282" i="2"/>
  <c r="W282" i="2"/>
  <c r="M283" i="2"/>
  <c r="W283" i="2"/>
  <c r="M284" i="2"/>
  <c r="W284" i="2"/>
  <c r="M285" i="2"/>
  <c r="V285" i="2"/>
  <c r="W285" i="2"/>
  <c r="M286" i="2"/>
  <c r="W286" i="2"/>
  <c r="M287" i="2"/>
  <c r="W287" i="2"/>
  <c r="M288" i="2"/>
  <c r="W288" i="2"/>
  <c r="M289" i="2"/>
  <c r="V289" i="2"/>
  <c r="W289" i="2"/>
  <c r="M290" i="2"/>
  <c r="W290" i="2"/>
  <c r="M291" i="2"/>
  <c r="W291" i="2"/>
  <c r="M292" i="2"/>
  <c r="W292" i="2"/>
  <c r="M293" i="2"/>
  <c r="V293" i="2"/>
  <c r="W293" i="2"/>
  <c r="M294" i="2"/>
  <c r="W294" i="2"/>
  <c r="M295" i="2"/>
  <c r="W295" i="2"/>
  <c r="M296" i="2"/>
  <c r="W296" i="2"/>
  <c r="M297" i="2"/>
  <c r="V297" i="2"/>
  <c r="W297" i="2"/>
  <c r="M298" i="2"/>
  <c r="W298" i="2"/>
  <c r="M299" i="2"/>
  <c r="W299" i="2"/>
  <c r="M300" i="2"/>
  <c r="W300" i="2"/>
  <c r="M301" i="2"/>
  <c r="V301" i="2"/>
  <c r="W301" i="2"/>
  <c r="M302" i="2"/>
  <c r="W302" i="2"/>
  <c r="M303" i="2"/>
  <c r="W303" i="2"/>
  <c r="M304" i="2"/>
  <c r="W304" i="2"/>
  <c r="M305" i="2"/>
  <c r="V305" i="2"/>
  <c r="W305" i="2"/>
  <c r="M306" i="2"/>
  <c r="W306" i="2"/>
  <c r="M307" i="2"/>
  <c r="W307" i="2"/>
  <c r="M308" i="2"/>
  <c r="W308" i="2"/>
  <c r="M309" i="2"/>
  <c r="V309" i="2"/>
  <c r="W309" i="2"/>
  <c r="M310" i="2"/>
  <c r="W310" i="2"/>
  <c r="M311" i="2"/>
  <c r="W311" i="2"/>
  <c r="M312" i="2"/>
  <c r="W312" i="2"/>
  <c r="M313" i="2"/>
  <c r="V313" i="2"/>
  <c r="W313" i="2"/>
  <c r="M314" i="2"/>
  <c r="W314" i="2"/>
  <c r="M315" i="2"/>
  <c r="W315" i="2"/>
  <c r="M316" i="2"/>
  <c r="W316" i="2"/>
  <c r="M317" i="2"/>
  <c r="V317" i="2"/>
  <c r="W317" i="2"/>
  <c r="M318" i="2"/>
  <c r="W318" i="2"/>
  <c r="M319" i="2"/>
  <c r="W319" i="2"/>
  <c r="M320" i="2"/>
  <c r="W320" i="2"/>
  <c r="M321" i="2"/>
  <c r="V321" i="2"/>
  <c r="W321" i="2"/>
  <c r="V2" i="2"/>
  <c r="V3" i="2"/>
  <c r="V4" i="2"/>
  <c r="V6" i="2"/>
  <c r="V7" i="2"/>
  <c r="V8" i="2"/>
  <c r="V10" i="2"/>
  <c r="V11" i="2"/>
  <c r="V12" i="2"/>
  <c r="V14" i="2"/>
  <c r="V15" i="2"/>
  <c r="V16" i="2"/>
  <c r="V18" i="2"/>
  <c r="V19" i="2"/>
  <c r="V20" i="2"/>
  <c r="V22" i="2"/>
  <c r="V23" i="2"/>
  <c r="V24" i="2"/>
  <c r="V26" i="2"/>
  <c r="V27" i="2"/>
  <c r="V28" i="2"/>
  <c r="V30" i="2"/>
  <c r="V31" i="2"/>
  <c r="V32" i="2"/>
  <c r="V34" i="2"/>
  <c r="V35" i="2"/>
  <c r="V36" i="2"/>
  <c r="V38" i="2"/>
  <c r="V39" i="2"/>
  <c r="V40" i="2"/>
  <c r="V42" i="2"/>
  <c r="V43" i="2"/>
  <c r="V44" i="2"/>
  <c r="V46" i="2"/>
  <c r="V47" i="2"/>
  <c r="V48" i="2"/>
  <c r="V50" i="2"/>
  <c r="V51" i="2"/>
  <c r="V52" i="2"/>
  <c r="V54" i="2"/>
  <c r="V55" i="2"/>
  <c r="V56" i="2"/>
  <c r="V58" i="2"/>
  <c r="V59" i="2"/>
  <c r="V60" i="2"/>
  <c r="V62" i="2"/>
  <c r="V63" i="2"/>
  <c r="V64" i="2"/>
  <c r="V66" i="2"/>
  <c r="V67" i="2"/>
  <c r="V68" i="2"/>
  <c r="V70" i="2"/>
  <c r="V71" i="2"/>
  <c r="V72" i="2"/>
  <c r="V74" i="2"/>
  <c r="V75" i="2"/>
  <c r="V76" i="2"/>
  <c r="V78" i="2"/>
  <c r="V79" i="2"/>
  <c r="V80" i="2"/>
  <c r="V82" i="2"/>
  <c r="V83" i="2"/>
  <c r="V84" i="2"/>
  <c r="V86" i="2"/>
  <c r="V87" i="2"/>
  <c r="V88" i="2"/>
  <c r="V90" i="2"/>
  <c r="V91" i="2"/>
  <c r="V92" i="2"/>
  <c r="V94" i="2"/>
  <c r="V95" i="2"/>
  <c r="V96" i="2"/>
  <c r="V98" i="2"/>
  <c r="V99" i="2"/>
  <c r="V100" i="2"/>
  <c r="V102" i="2"/>
  <c r="V103" i="2"/>
  <c r="V104" i="2"/>
  <c r="V106" i="2"/>
  <c r="V107" i="2"/>
  <c r="V108" i="2"/>
  <c r="V110" i="2"/>
  <c r="V111" i="2"/>
  <c r="V112" i="2"/>
  <c r="V114" i="2"/>
  <c r="V115" i="2"/>
  <c r="V116" i="2"/>
  <c r="V118" i="2"/>
  <c r="V119" i="2"/>
  <c r="V120" i="2"/>
  <c r="V122" i="2"/>
  <c r="V123" i="2"/>
  <c r="V124" i="2"/>
  <c r="V126" i="2"/>
  <c r="V127" i="2"/>
  <c r="V128" i="2"/>
  <c r="V130" i="2"/>
  <c r="V131" i="2"/>
  <c r="V132" i="2"/>
  <c r="V134" i="2"/>
  <c r="V135" i="2"/>
  <c r="V136" i="2"/>
  <c r="V138" i="2"/>
  <c r="V139" i="2"/>
  <c r="V140" i="2"/>
  <c r="V142" i="2"/>
  <c r="V143" i="2"/>
  <c r="V144" i="2"/>
  <c r="V146" i="2"/>
  <c r="V147" i="2"/>
  <c r="V148" i="2"/>
  <c r="V150" i="2"/>
  <c r="V151" i="2"/>
  <c r="V152" i="2"/>
  <c r="V154" i="2"/>
  <c r="V155" i="2"/>
  <c r="V156" i="2"/>
  <c r="V158" i="2"/>
  <c r="V159" i="2"/>
  <c r="V160" i="2"/>
  <c r="V162" i="2"/>
  <c r="V163" i="2"/>
  <c r="V164" i="2"/>
  <c r="V166" i="2"/>
  <c r="V167" i="2"/>
  <c r="V168" i="2"/>
  <c r="V170" i="2"/>
  <c r="V171" i="2"/>
  <c r="V172" i="2"/>
  <c r="V174" i="2"/>
  <c r="V175" i="2"/>
  <c r="V176" i="2"/>
  <c r="V178" i="2"/>
  <c r="V179" i="2"/>
  <c r="V180" i="2"/>
  <c r="V182" i="2"/>
  <c r="V183" i="2"/>
  <c r="V184" i="2"/>
  <c r="V186" i="2"/>
  <c r="V187" i="2"/>
  <c r="V188" i="2"/>
  <c r="V190" i="2"/>
  <c r="V191" i="2"/>
  <c r="V192" i="2"/>
  <c r="V194" i="2"/>
  <c r="V195" i="2"/>
  <c r="V196" i="2"/>
  <c r="V198" i="2"/>
  <c r="V199" i="2"/>
  <c r="V200" i="2"/>
  <c r="V202" i="2"/>
  <c r="V203" i="2"/>
  <c r="V204" i="2"/>
  <c r="V206" i="2"/>
  <c r="V207" i="2"/>
  <c r="V208" i="2"/>
  <c r="V210" i="2"/>
  <c r="V211" i="2"/>
  <c r="V212" i="2"/>
  <c r="V214" i="2"/>
  <c r="V215" i="2"/>
  <c r="V216" i="2"/>
  <c r="V218" i="2"/>
  <c r="V219" i="2"/>
  <c r="V220" i="2"/>
  <c r="V222" i="2"/>
  <c r="V223" i="2"/>
  <c r="V224" i="2"/>
  <c r="V226" i="2"/>
  <c r="V227" i="2"/>
  <c r="V228" i="2"/>
  <c r="V230" i="2"/>
  <c r="V231" i="2"/>
  <c r="V232" i="2"/>
  <c r="V234" i="2"/>
  <c r="V235" i="2"/>
  <c r="V236" i="2"/>
  <c r="V238" i="2"/>
  <c r="V239" i="2"/>
  <c r="V240" i="2"/>
  <c r="V242" i="2"/>
  <c r="V243" i="2"/>
  <c r="V244" i="2"/>
  <c r="V246" i="2"/>
  <c r="V247" i="2"/>
  <c r="V248" i="2"/>
  <c r="V250" i="2"/>
  <c r="V251" i="2"/>
  <c r="V252" i="2"/>
  <c r="V254" i="2"/>
  <c r="V255" i="2"/>
  <c r="V256" i="2"/>
  <c r="V258" i="2"/>
  <c r="V259" i="2"/>
  <c r="V260" i="2"/>
  <c r="V262" i="2"/>
  <c r="V263" i="2"/>
  <c r="V264" i="2"/>
  <c r="V266" i="2"/>
  <c r="V267" i="2"/>
  <c r="V268" i="2"/>
  <c r="V270" i="2"/>
  <c r="V271" i="2"/>
  <c r="V272" i="2"/>
  <c r="V274" i="2"/>
  <c r="V275" i="2"/>
  <c r="V276" i="2"/>
  <c r="V278" i="2"/>
  <c r="V279" i="2"/>
  <c r="V280" i="2"/>
  <c r="V282" i="2"/>
  <c r="V283" i="2"/>
  <c r="V284" i="2"/>
  <c r="V286" i="2"/>
  <c r="V287" i="2"/>
  <c r="V288" i="2"/>
  <c r="V290" i="2"/>
  <c r="V291" i="2"/>
  <c r="V292" i="2"/>
  <c r="V294" i="2"/>
  <c r="V295" i="2"/>
  <c r="V296" i="2"/>
  <c r="V298" i="2"/>
  <c r="V299" i="2"/>
  <c r="V300" i="2"/>
  <c r="V302" i="2"/>
  <c r="V303" i="2"/>
  <c r="V304" i="2"/>
  <c r="V306" i="2"/>
  <c r="V307" i="2"/>
  <c r="V308" i="2"/>
  <c r="V310" i="2"/>
  <c r="V311" i="2"/>
  <c r="V312" i="2"/>
  <c r="V314" i="2"/>
  <c r="V315" i="2"/>
  <c r="V316" i="2"/>
  <c r="V318" i="2"/>
  <c r="V319" i="2"/>
  <c r="V320" i="2"/>
  <c r="X2" i="2"/>
  <c r="X3" i="2"/>
  <c r="X332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332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Z2" i="2"/>
  <c r="Z3" i="2"/>
  <c r="Z332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AA2" i="2"/>
  <c r="AD2" i="2"/>
  <c r="AA3" i="2"/>
  <c r="AA4" i="2"/>
  <c r="AA5" i="2"/>
  <c r="AA6" i="2"/>
  <c r="AD6" i="2"/>
  <c r="AE6" i="2"/>
  <c r="AA7" i="2"/>
  <c r="AA8" i="2"/>
  <c r="AA9" i="2"/>
  <c r="AA10" i="2"/>
  <c r="AD10" i="2"/>
  <c r="AE10" i="2"/>
  <c r="AA11" i="2"/>
  <c r="AA12" i="2"/>
  <c r="AA13" i="2"/>
  <c r="AA14" i="2"/>
  <c r="AD14" i="2"/>
  <c r="AE14" i="2"/>
  <c r="AA15" i="2"/>
  <c r="AA16" i="2"/>
  <c r="AA17" i="2"/>
  <c r="AA18" i="2"/>
  <c r="AD18" i="2"/>
  <c r="AE18" i="2"/>
  <c r="AA19" i="2"/>
  <c r="AA20" i="2"/>
  <c r="AA21" i="2"/>
  <c r="AA22" i="2"/>
  <c r="AD22" i="2"/>
  <c r="AE22" i="2"/>
  <c r="AA23" i="2"/>
  <c r="AA24" i="2"/>
  <c r="AA25" i="2"/>
  <c r="AA26" i="2"/>
  <c r="AD26" i="2"/>
  <c r="AE26" i="2"/>
  <c r="AA27" i="2"/>
  <c r="AA28" i="2"/>
  <c r="AA29" i="2"/>
  <c r="AA30" i="2"/>
  <c r="AD30" i="2"/>
  <c r="AE30" i="2"/>
  <c r="AA31" i="2"/>
  <c r="AA32" i="2"/>
  <c r="AA33" i="2"/>
  <c r="AA34" i="2"/>
  <c r="AD34" i="2"/>
  <c r="AE34" i="2"/>
  <c r="AA35" i="2"/>
  <c r="AA36" i="2"/>
  <c r="AA37" i="2"/>
  <c r="AA38" i="2"/>
  <c r="AD38" i="2"/>
  <c r="AE38" i="2"/>
  <c r="AA39" i="2"/>
  <c r="AA40" i="2"/>
  <c r="AA41" i="2"/>
  <c r="AA42" i="2"/>
  <c r="AD42" i="2"/>
  <c r="AE42" i="2"/>
  <c r="AA43" i="2"/>
  <c r="AA44" i="2"/>
  <c r="AA45" i="2"/>
  <c r="AA46" i="2"/>
  <c r="AD46" i="2"/>
  <c r="AE46" i="2"/>
  <c r="AA47" i="2"/>
  <c r="AA48" i="2"/>
  <c r="AA49" i="2"/>
  <c r="AA50" i="2"/>
  <c r="AD50" i="2"/>
  <c r="AE50" i="2"/>
  <c r="AA51" i="2"/>
  <c r="AA52" i="2"/>
  <c r="AA53" i="2"/>
  <c r="AA54" i="2"/>
  <c r="AD54" i="2"/>
  <c r="AE54" i="2"/>
  <c r="AA55" i="2"/>
  <c r="AA56" i="2"/>
  <c r="AD56" i="2"/>
  <c r="AE56" i="2"/>
  <c r="AA57" i="2"/>
  <c r="AA58" i="2"/>
  <c r="AD58" i="2"/>
  <c r="AE58" i="2"/>
  <c r="AA59" i="2"/>
  <c r="AA60" i="2"/>
  <c r="AD60" i="2"/>
  <c r="AE60" i="2"/>
  <c r="AA61" i="2"/>
  <c r="AA62" i="2"/>
  <c r="AD62" i="2"/>
  <c r="AE62" i="2"/>
  <c r="AA63" i="2"/>
  <c r="AA64" i="2"/>
  <c r="AD64" i="2"/>
  <c r="AE64" i="2"/>
  <c r="AA65" i="2"/>
  <c r="AA66" i="2"/>
  <c r="AD66" i="2"/>
  <c r="AE66" i="2"/>
  <c r="AA67" i="2"/>
  <c r="AA68" i="2"/>
  <c r="AD68" i="2"/>
  <c r="AE68" i="2"/>
  <c r="AA69" i="2"/>
  <c r="AA70" i="2"/>
  <c r="AD70" i="2"/>
  <c r="AE70" i="2"/>
  <c r="AA71" i="2"/>
  <c r="AA72" i="2"/>
  <c r="AD72" i="2"/>
  <c r="AE72" i="2"/>
  <c r="AA73" i="2"/>
  <c r="AA74" i="2"/>
  <c r="AD74" i="2"/>
  <c r="AE74" i="2"/>
  <c r="AA75" i="2"/>
  <c r="AA76" i="2"/>
  <c r="AD76" i="2"/>
  <c r="AE76" i="2"/>
  <c r="AA77" i="2"/>
  <c r="AA78" i="2"/>
  <c r="AD78" i="2"/>
  <c r="AE78" i="2"/>
  <c r="AA79" i="2"/>
  <c r="AA80" i="2"/>
  <c r="AD80" i="2"/>
  <c r="AE80" i="2"/>
  <c r="AA81" i="2"/>
  <c r="AA82" i="2"/>
  <c r="AD82" i="2"/>
  <c r="AE82" i="2"/>
  <c r="AA83" i="2"/>
  <c r="AA84" i="2"/>
  <c r="AD84" i="2"/>
  <c r="AE84" i="2"/>
  <c r="AA85" i="2"/>
  <c r="AA86" i="2"/>
  <c r="AD86" i="2"/>
  <c r="AE86" i="2"/>
  <c r="AA87" i="2"/>
  <c r="AA88" i="2"/>
  <c r="AD88" i="2"/>
  <c r="AE88" i="2"/>
  <c r="AA89" i="2"/>
  <c r="AA90" i="2"/>
  <c r="AD90" i="2"/>
  <c r="AE90" i="2"/>
  <c r="AA91" i="2"/>
  <c r="AA92" i="2"/>
  <c r="AD92" i="2"/>
  <c r="AE92" i="2"/>
  <c r="AA93" i="2"/>
  <c r="AA94" i="2"/>
  <c r="AD94" i="2"/>
  <c r="AE94" i="2"/>
  <c r="AA95" i="2"/>
  <c r="AA96" i="2"/>
  <c r="AD96" i="2"/>
  <c r="AE96" i="2"/>
  <c r="AA97" i="2"/>
  <c r="AA98" i="2"/>
  <c r="AD98" i="2"/>
  <c r="AE98" i="2"/>
  <c r="AA99" i="2"/>
  <c r="AA100" i="2"/>
  <c r="AD100" i="2"/>
  <c r="AE100" i="2"/>
  <c r="AA101" i="2"/>
  <c r="AA102" i="2"/>
  <c r="AD102" i="2"/>
  <c r="AE102" i="2"/>
  <c r="AA103" i="2"/>
  <c r="AA104" i="2"/>
  <c r="AD104" i="2"/>
  <c r="AE104" i="2"/>
  <c r="AA105" i="2"/>
  <c r="AA106" i="2"/>
  <c r="AD106" i="2"/>
  <c r="AE106" i="2"/>
  <c r="AA107" i="2"/>
  <c r="AA108" i="2"/>
  <c r="AD108" i="2"/>
  <c r="AE108" i="2"/>
  <c r="AA109" i="2"/>
  <c r="AA110" i="2"/>
  <c r="AD110" i="2"/>
  <c r="AE110" i="2"/>
  <c r="AA111" i="2"/>
  <c r="AA112" i="2"/>
  <c r="AD112" i="2"/>
  <c r="AE112" i="2"/>
  <c r="AA113" i="2"/>
  <c r="AA114" i="2"/>
  <c r="AD114" i="2"/>
  <c r="AE114" i="2"/>
  <c r="AA115" i="2"/>
  <c r="AA116" i="2"/>
  <c r="AD116" i="2"/>
  <c r="AE116" i="2"/>
  <c r="AA117" i="2"/>
  <c r="AA118" i="2"/>
  <c r="AD118" i="2"/>
  <c r="AE118" i="2"/>
  <c r="AA119" i="2"/>
  <c r="AA120" i="2"/>
  <c r="AD120" i="2"/>
  <c r="AE120" i="2"/>
  <c r="AA121" i="2"/>
  <c r="AA122" i="2"/>
  <c r="AD122" i="2"/>
  <c r="AE122" i="2"/>
  <c r="AA123" i="2"/>
  <c r="AA124" i="2"/>
  <c r="AD124" i="2"/>
  <c r="AE124" i="2"/>
  <c r="AA125" i="2"/>
  <c r="AA126" i="2"/>
  <c r="AD126" i="2"/>
  <c r="AE126" i="2"/>
  <c r="AA127" i="2"/>
  <c r="AA128" i="2"/>
  <c r="AD128" i="2"/>
  <c r="AE128" i="2"/>
  <c r="AA129" i="2"/>
  <c r="AA130" i="2"/>
  <c r="AD130" i="2"/>
  <c r="AE130" i="2"/>
  <c r="AA131" i="2"/>
  <c r="AA132" i="2"/>
  <c r="AD132" i="2"/>
  <c r="AE132" i="2"/>
  <c r="AA133" i="2"/>
  <c r="AA134" i="2"/>
  <c r="AD134" i="2"/>
  <c r="AE134" i="2"/>
  <c r="AA135" i="2"/>
  <c r="AA136" i="2"/>
  <c r="AD136" i="2"/>
  <c r="AE136" i="2"/>
  <c r="AA137" i="2"/>
  <c r="AA138" i="2"/>
  <c r="AD138" i="2"/>
  <c r="AE138" i="2"/>
  <c r="AA139" i="2"/>
  <c r="AA140" i="2"/>
  <c r="AD140" i="2"/>
  <c r="AE140" i="2"/>
  <c r="AA141" i="2"/>
  <c r="AA142" i="2"/>
  <c r="AD142" i="2"/>
  <c r="AE142" i="2"/>
  <c r="AA143" i="2"/>
  <c r="AA144" i="2"/>
  <c r="AD144" i="2"/>
  <c r="AE144" i="2"/>
  <c r="AA145" i="2"/>
  <c r="AA146" i="2"/>
  <c r="AD146" i="2"/>
  <c r="AE146" i="2"/>
  <c r="AA147" i="2"/>
  <c r="AA148" i="2"/>
  <c r="AD148" i="2"/>
  <c r="AE148" i="2"/>
  <c r="AA149" i="2"/>
  <c r="AA150" i="2"/>
  <c r="AD150" i="2"/>
  <c r="AE150" i="2"/>
  <c r="AA151" i="2"/>
  <c r="AA152" i="2"/>
  <c r="AD152" i="2"/>
  <c r="AE152" i="2"/>
  <c r="AA153" i="2"/>
  <c r="AA154" i="2"/>
  <c r="AD154" i="2"/>
  <c r="AE154" i="2"/>
  <c r="AA155" i="2"/>
  <c r="AA156" i="2"/>
  <c r="AD156" i="2"/>
  <c r="AE156" i="2"/>
  <c r="AA157" i="2"/>
  <c r="AA158" i="2"/>
  <c r="AD158" i="2"/>
  <c r="AE158" i="2"/>
  <c r="AA159" i="2"/>
  <c r="AA160" i="2"/>
  <c r="AD160" i="2"/>
  <c r="AE160" i="2"/>
  <c r="AA161" i="2"/>
  <c r="AA162" i="2"/>
  <c r="AD162" i="2"/>
  <c r="AE162" i="2"/>
  <c r="AA163" i="2"/>
  <c r="AA164" i="2"/>
  <c r="AD164" i="2"/>
  <c r="AE164" i="2"/>
  <c r="AA165" i="2"/>
  <c r="AA166" i="2"/>
  <c r="AD166" i="2"/>
  <c r="AE166" i="2"/>
  <c r="AA167" i="2"/>
  <c r="AA168" i="2"/>
  <c r="AD168" i="2"/>
  <c r="AE168" i="2"/>
  <c r="AA169" i="2"/>
  <c r="AA170" i="2"/>
  <c r="AD170" i="2"/>
  <c r="AE170" i="2"/>
  <c r="AA171" i="2"/>
  <c r="AA172" i="2"/>
  <c r="AD172" i="2"/>
  <c r="AE172" i="2"/>
  <c r="AA173" i="2"/>
  <c r="AA174" i="2"/>
  <c r="AD174" i="2"/>
  <c r="AE174" i="2"/>
  <c r="AA175" i="2"/>
  <c r="AA176" i="2"/>
  <c r="AD176" i="2"/>
  <c r="AE176" i="2"/>
  <c r="AA177" i="2"/>
  <c r="AA178" i="2"/>
  <c r="AD178" i="2"/>
  <c r="AE178" i="2"/>
  <c r="AA179" i="2"/>
  <c r="AA180" i="2"/>
  <c r="AD180" i="2"/>
  <c r="AE180" i="2"/>
  <c r="AA181" i="2"/>
  <c r="AA182" i="2"/>
  <c r="AD182" i="2"/>
  <c r="AE182" i="2"/>
  <c r="AA183" i="2"/>
  <c r="AA184" i="2"/>
  <c r="AD184" i="2"/>
  <c r="AE184" i="2"/>
  <c r="AA185" i="2"/>
  <c r="AA186" i="2"/>
  <c r="AD186" i="2"/>
  <c r="AE186" i="2"/>
  <c r="AA187" i="2"/>
  <c r="AA188" i="2"/>
  <c r="AD188" i="2"/>
  <c r="AE188" i="2"/>
  <c r="AA189" i="2"/>
  <c r="AA190" i="2"/>
  <c r="AD190" i="2"/>
  <c r="AE190" i="2"/>
  <c r="AA191" i="2"/>
  <c r="AA192" i="2"/>
  <c r="AD192" i="2"/>
  <c r="AE192" i="2"/>
  <c r="AA193" i="2"/>
  <c r="AA194" i="2"/>
  <c r="AD194" i="2"/>
  <c r="AE194" i="2"/>
  <c r="AA195" i="2"/>
  <c r="AA196" i="2"/>
  <c r="AD196" i="2"/>
  <c r="AE196" i="2"/>
  <c r="AA197" i="2"/>
  <c r="AA198" i="2"/>
  <c r="AD198" i="2"/>
  <c r="AE198" i="2"/>
  <c r="AA199" i="2"/>
  <c r="AA200" i="2"/>
  <c r="AD200" i="2"/>
  <c r="AE200" i="2"/>
  <c r="AA201" i="2"/>
  <c r="AA202" i="2"/>
  <c r="AD202" i="2"/>
  <c r="AE202" i="2"/>
  <c r="AA203" i="2"/>
  <c r="AA204" i="2"/>
  <c r="AD204" i="2"/>
  <c r="AE204" i="2"/>
  <c r="AA205" i="2"/>
  <c r="AA206" i="2"/>
  <c r="AD206" i="2"/>
  <c r="AE206" i="2"/>
  <c r="AA207" i="2"/>
  <c r="AA208" i="2"/>
  <c r="AD208" i="2"/>
  <c r="AE208" i="2"/>
  <c r="AA209" i="2"/>
  <c r="AA210" i="2"/>
  <c r="AD210" i="2"/>
  <c r="AE210" i="2"/>
  <c r="AA211" i="2"/>
  <c r="AA212" i="2"/>
  <c r="AD212" i="2"/>
  <c r="AE212" i="2"/>
  <c r="AA213" i="2"/>
  <c r="AA214" i="2"/>
  <c r="AD214" i="2"/>
  <c r="AE214" i="2"/>
  <c r="AA215" i="2"/>
  <c r="AA216" i="2"/>
  <c r="AD216" i="2"/>
  <c r="AE216" i="2"/>
  <c r="AA217" i="2"/>
  <c r="AA218" i="2"/>
  <c r="AD218" i="2"/>
  <c r="AE218" i="2"/>
  <c r="AA219" i="2"/>
  <c r="AA220" i="2"/>
  <c r="AD220" i="2"/>
  <c r="AE220" i="2"/>
  <c r="AA221" i="2"/>
  <c r="AA222" i="2"/>
  <c r="AD222" i="2"/>
  <c r="AE222" i="2"/>
  <c r="AA223" i="2"/>
  <c r="AA224" i="2"/>
  <c r="AD224" i="2"/>
  <c r="AE224" i="2"/>
  <c r="AA225" i="2"/>
  <c r="AA226" i="2"/>
  <c r="AD226" i="2"/>
  <c r="AE226" i="2"/>
  <c r="AA227" i="2"/>
  <c r="AA228" i="2"/>
  <c r="AD228" i="2"/>
  <c r="AE228" i="2"/>
  <c r="AA229" i="2"/>
  <c r="AA230" i="2"/>
  <c r="AD230" i="2"/>
  <c r="AE230" i="2"/>
  <c r="AA231" i="2"/>
  <c r="AA232" i="2"/>
  <c r="AD232" i="2"/>
  <c r="AE232" i="2"/>
  <c r="AA233" i="2"/>
  <c r="AA234" i="2"/>
  <c r="AD234" i="2"/>
  <c r="AE234" i="2"/>
  <c r="AA235" i="2"/>
  <c r="AA236" i="2"/>
  <c r="AD236" i="2"/>
  <c r="AE236" i="2"/>
  <c r="AA237" i="2"/>
  <c r="AA238" i="2"/>
  <c r="AD238" i="2"/>
  <c r="AE238" i="2"/>
  <c r="AA239" i="2"/>
  <c r="AA240" i="2"/>
  <c r="AD240" i="2"/>
  <c r="AE240" i="2"/>
  <c r="AA241" i="2"/>
  <c r="AA242" i="2"/>
  <c r="AD242" i="2"/>
  <c r="AE242" i="2"/>
  <c r="AA243" i="2"/>
  <c r="AA244" i="2"/>
  <c r="AD244" i="2"/>
  <c r="AE244" i="2"/>
  <c r="AA245" i="2"/>
  <c r="AA246" i="2"/>
  <c r="AD246" i="2"/>
  <c r="AE246" i="2"/>
  <c r="AA247" i="2"/>
  <c r="AA248" i="2"/>
  <c r="AD248" i="2"/>
  <c r="AE248" i="2"/>
  <c r="AA249" i="2"/>
  <c r="AA250" i="2"/>
  <c r="AD250" i="2"/>
  <c r="AE250" i="2"/>
  <c r="AA251" i="2"/>
  <c r="AA252" i="2"/>
  <c r="AD252" i="2"/>
  <c r="AE252" i="2"/>
  <c r="AA253" i="2"/>
  <c r="AA254" i="2"/>
  <c r="AD254" i="2"/>
  <c r="AE254" i="2"/>
  <c r="AA255" i="2"/>
  <c r="AA256" i="2"/>
  <c r="AD256" i="2"/>
  <c r="AE256" i="2"/>
  <c r="AA257" i="2"/>
  <c r="AA258" i="2"/>
  <c r="AD258" i="2"/>
  <c r="AE258" i="2"/>
  <c r="AA259" i="2"/>
  <c r="AA260" i="2"/>
  <c r="AD260" i="2"/>
  <c r="AE260" i="2"/>
  <c r="AA261" i="2"/>
  <c r="AA262" i="2"/>
  <c r="AD262" i="2"/>
  <c r="AE262" i="2"/>
  <c r="AA263" i="2"/>
  <c r="AA264" i="2"/>
  <c r="AD264" i="2"/>
  <c r="AE264" i="2"/>
  <c r="AA265" i="2"/>
  <c r="AA266" i="2"/>
  <c r="AD266" i="2"/>
  <c r="AE266" i="2"/>
  <c r="AA267" i="2"/>
  <c r="AA268" i="2"/>
  <c r="AD268" i="2"/>
  <c r="AE268" i="2"/>
  <c r="AA269" i="2"/>
  <c r="AA270" i="2"/>
  <c r="AD270" i="2"/>
  <c r="AE270" i="2"/>
  <c r="AA271" i="2"/>
  <c r="AA272" i="2"/>
  <c r="AD272" i="2"/>
  <c r="AE272" i="2"/>
  <c r="AA273" i="2"/>
  <c r="AA274" i="2"/>
  <c r="AD274" i="2"/>
  <c r="AE274" i="2"/>
  <c r="AA275" i="2"/>
  <c r="AA276" i="2"/>
  <c r="AD276" i="2"/>
  <c r="AE276" i="2"/>
  <c r="AA277" i="2"/>
  <c r="AA278" i="2"/>
  <c r="AD278" i="2"/>
  <c r="AE278" i="2"/>
  <c r="AA279" i="2"/>
  <c r="AA280" i="2"/>
  <c r="AD280" i="2"/>
  <c r="AE280" i="2"/>
  <c r="AA281" i="2"/>
  <c r="AA282" i="2"/>
  <c r="AD282" i="2"/>
  <c r="AE282" i="2"/>
  <c r="AA283" i="2"/>
  <c r="AA284" i="2"/>
  <c r="AD284" i="2"/>
  <c r="AE284" i="2"/>
  <c r="AA285" i="2"/>
  <c r="AA286" i="2"/>
  <c r="AD286" i="2"/>
  <c r="AE286" i="2"/>
  <c r="AA287" i="2"/>
  <c r="AA288" i="2"/>
  <c r="AD288" i="2"/>
  <c r="AE288" i="2"/>
  <c r="AA289" i="2"/>
  <c r="AA290" i="2"/>
  <c r="AD290" i="2"/>
  <c r="AE290" i="2"/>
  <c r="AA291" i="2"/>
  <c r="AA292" i="2"/>
  <c r="AD292" i="2"/>
  <c r="AE292" i="2"/>
  <c r="AA293" i="2"/>
  <c r="AA294" i="2"/>
  <c r="AD294" i="2"/>
  <c r="AE294" i="2"/>
  <c r="AA295" i="2"/>
  <c r="AA296" i="2"/>
  <c r="AD296" i="2"/>
  <c r="AE296" i="2"/>
  <c r="AA297" i="2"/>
  <c r="AA298" i="2"/>
  <c r="AD298" i="2"/>
  <c r="AE298" i="2"/>
  <c r="AA299" i="2"/>
  <c r="AA300" i="2"/>
  <c r="AD300" i="2"/>
  <c r="AE300" i="2"/>
  <c r="AA301" i="2"/>
  <c r="AA302" i="2"/>
  <c r="AD302" i="2"/>
  <c r="AE302" i="2"/>
  <c r="AA303" i="2"/>
  <c r="AA304" i="2"/>
  <c r="AD304" i="2"/>
  <c r="AE304" i="2"/>
  <c r="AA305" i="2"/>
  <c r="AA306" i="2"/>
  <c r="AD306" i="2"/>
  <c r="AE306" i="2"/>
  <c r="AA307" i="2"/>
  <c r="AA308" i="2"/>
  <c r="AD308" i="2"/>
  <c r="AE308" i="2"/>
  <c r="AA309" i="2"/>
  <c r="AA310" i="2"/>
  <c r="AD310" i="2"/>
  <c r="AE310" i="2"/>
  <c r="AA311" i="2"/>
  <c r="AA312" i="2"/>
  <c r="AD312" i="2"/>
  <c r="AE312" i="2"/>
  <c r="AA313" i="2"/>
  <c r="AA314" i="2"/>
  <c r="AD314" i="2"/>
  <c r="AE314" i="2"/>
  <c r="AA315" i="2"/>
  <c r="AA316" i="2"/>
  <c r="AD316" i="2"/>
  <c r="AE316" i="2"/>
  <c r="AA317" i="2"/>
  <c r="AA318" i="2"/>
  <c r="AD318" i="2"/>
  <c r="AE318" i="2"/>
  <c r="AA319" i="2"/>
  <c r="AA320" i="2"/>
  <c r="AD320" i="2"/>
  <c r="AE320" i="2"/>
  <c r="AA321" i="2"/>
  <c r="AA332" i="2"/>
  <c r="AB2" i="2"/>
  <c r="AB3" i="2"/>
  <c r="AB332" i="2"/>
  <c r="AB4" i="2"/>
  <c r="AB5" i="2"/>
  <c r="AB6" i="2"/>
  <c r="AB7" i="2"/>
  <c r="AE7" i="2"/>
  <c r="AB8" i="2"/>
  <c r="AB9" i="2"/>
  <c r="AB10" i="2"/>
  <c r="AB11" i="2"/>
  <c r="AE11" i="2"/>
  <c r="AB12" i="2"/>
  <c r="AB13" i="2"/>
  <c r="AB14" i="2"/>
  <c r="AB15" i="2"/>
  <c r="AE15" i="2"/>
  <c r="AB16" i="2"/>
  <c r="AB17" i="2"/>
  <c r="AB18" i="2"/>
  <c r="AB19" i="2"/>
  <c r="AE19" i="2"/>
  <c r="AB20" i="2"/>
  <c r="AB21" i="2"/>
  <c r="AB22" i="2"/>
  <c r="AB23" i="2"/>
  <c r="AE23" i="2"/>
  <c r="AB24" i="2"/>
  <c r="AB25" i="2"/>
  <c r="AB26" i="2"/>
  <c r="AB27" i="2"/>
  <c r="AE27" i="2"/>
  <c r="AB28" i="2"/>
  <c r="AB29" i="2"/>
  <c r="AB30" i="2"/>
  <c r="AB31" i="2"/>
  <c r="AE31" i="2"/>
  <c r="AB32" i="2"/>
  <c r="AB33" i="2"/>
  <c r="AB34" i="2"/>
  <c r="AB35" i="2"/>
  <c r="AE35" i="2"/>
  <c r="AB36" i="2"/>
  <c r="AB37" i="2"/>
  <c r="AB38" i="2"/>
  <c r="AB39" i="2"/>
  <c r="AE39" i="2"/>
  <c r="AB40" i="2"/>
  <c r="AB41" i="2"/>
  <c r="AB42" i="2"/>
  <c r="AB43" i="2"/>
  <c r="AE43" i="2"/>
  <c r="AB44" i="2"/>
  <c r="AB45" i="2"/>
  <c r="AB46" i="2"/>
  <c r="AB47" i="2"/>
  <c r="AE47" i="2"/>
  <c r="AB48" i="2"/>
  <c r="AB49" i="2"/>
  <c r="AB50" i="2"/>
  <c r="AB51" i="2"/>
  <c r="AE51" i="2"/>
  <c r="AB52" i="2"/>
  <c r="AB53" i="2"/>
  <c r="AB54" i="2"/>
  <c r="AB55" i="2"/>
  <c r="AE55" i="2"/>
  <c r="AB56" i="2"/>
  <c r="AB57" i="2"/>
  <c r="AB58" i="2"/>
  <c r="AB59" i="2"/>
  <c r="AE59" i="2"/>
  <c r="AB60" i="2"/>
  <c r="AB61" i="2"/>
  <c r="AB62" i="2"/>
  <c r="AB63" i="2"/>
  <c r="AE63" i="2"/>
  <c r="AB64" i="2"/>
  <c r="AB65" i="2"/>
  <c r="AB66" i="2"/>
  <c r="AB67" i="2"/>
  <c r="AE67" i="2"/>
  <c r="AB68" i="2"/>
  <c r="AB69" i="2"/>
  <c r="AB70" i="2"/>
  <c r="AB71" i="2"/>
  <c r="AE71" i="2"/>
  <c r="AB72" i="2"/>
  <c r="AB73" i="2"/>
  <c r="AB74" i="2"/>
  <c r="AB75" i="2"/>
  <c r="AE75" i="2"/>
  <c r="AB76" i="2"/>
  <c r="AB77" i="2"/>
  <c r="AB78" i="2"/>
  <c r="AB79" i="2"/>
  <c r="AE79" i="2"/>
  <c r="AB80" i="2"/>
  <c r="AB81" i="2"/>
  <c r="AB82" i="2"/>
  <c r="AB83" i="2"/>
  <c r="AE83" i="2"/>
  <c r="AB84" i="2"/>
  <c r="AB85" i="2"/>
  <c r="AB86" i="2"/>
  <c r="AB87" i="2"/>
  <c r="AE87" i="2"/>
  <c r="AB88" i="2"/>
  <c r="AB89" i="2"/>
  <c r="AB90" i="2"/>
  <c r="AB91" i="2"/>
  <c r="AE91" i="2"/>
  <c r="AB92" i="2"/>
  <c r="AB93" i="2"/>
  <c r="AB94" i="2"/>
  <c r="AB95" i="2"/>
  <c r="AE95" i="2"/>
  <c r="AB96" i="2"/>
  <c r="AB97" i="2"/>
  <c r="AB98" i="2"/>
  <c r="AB99" i="2"/>
  <c r="AE99" i="2"/>
  <c r="AB100" i="2"/>
  <c r="AB101" i="2"/>
  <c r="AB102" i="2"/>
  <c r="AB103" i="2"/>
  <c r="AE103" i="2"/>
  <c r="AB104" i="2"/>
  <c r="AB105" i="2"/>
  <c r="AB106" i="2"/>
  <c r="AB107" i="2"/>
  <c r="AE107" i="2"/>
  <c r="AB108" i="2"/>
  <c r="AB109" i="2"/>
  <c r="AB110" i="2"/>
  <c r="AB111" i="2"/>
  <c r="AE111" i="2"/>
  <c r="AB112" i="2"/>
  <c r="AB113" i="2"/>
  <c r="AB114" i="2"/>
  <c r="AB115" i="2"/>
  <c r="AE115" i="2"/>
  <c r="AB116" i="2"/>
  <c r="AB117" i="2"/>
  <c r="AB118" i="2"/>
  <c r="AB119" i="2"/>
  <c r="AE119" i="2"/>
  <c r="AB120" i="2"/>
  <c r="AB121" i="2"/>
  <c r="AB122" i="2"/>
  <c r="AB123" i="2"/>
  <c r="AE123" i="2"/>
  <c r="AB124" i="2"/>
  <c r="AB125" i="2"/>
  <c r="AB126" i="2"/>
  <c r="AB127" i="2"/>
  <c r="AE127" i="2"/>
  <c r="AB128" i="2"/>
  <c r="AB129" i="2"/>
  <c r="AB130" i="2"/>
  <c r="AB131" i="2"/>
  <c r="AE131" i="2"/>
  <c r="AB132" i="2"/>
  <c r="AB133" i="2"/>
  <c r="AB134" i="2"/>
  <c r="AB135" i="2"/>
  <c r="AE135" i="2"/>
  <c r="AB136" i="2"/>
  <c r="AB137" i="2"/>
  <c r="AB138" i="2"/>
  <c r="AB139" i="2"/>
  <c r="AE139" i="2"/>
  <c r="AB140" i="2"/>
  <c r="AB141" i="2"/>
  <c r="AB142" i="2"/>
  <c r="AB143" i="2"/>
  <c r="AE143" i="2"/>
  <c r="AB144" i="2"/>
  <c r="AB145" i="2"/>
  <c r="AB146" i="2"/>
  <c r="AB147" i="2"/>
  <c r="AE147" i="2"/>
  <c r="AB148" i="2"/>
  <c r="AB149" i="2"/>
  <c r="AB150" i="2"/>
  <c r="AB151" i="2"/>
  <c r="AE151" i="2"/>
  <c r="AB152" i="2"/>
  <c r="AB153" i="2"/>
  <c r="AB154" i="2"/>
  <c r="AB155" i="2"/>
  <c r="AE155" i="2"/>
  <c r="AB156" i="2"/>
  <c r="AB157" i="2"/>
  <c r="AB158" i="2"/>
  <c r="AB159" i="2"/>
  <c r="AE159" i="2"/>
  <c r="AB160" i="2"/>
  <c r="AB161" i="2"/>
  <c r="AB162" i="2"/>
  <c r="AB163" i="2"/>
  <c r="AE163" i="2"/>
  <c r="AB164" i="2"/>
  <c r="AB165" i="2"/>
  <c r="AB166" i="2"/>
  <c r="AB167" i="2"/>
  <c r="AE167" i="2"/>
  <c r="AB168" i="2"/>
  <c r="AB169" i="2"/>
  <c r="AB170" i="2"/>
  <c r="AB171" i="2"/>
  <c r="AE171" i="2"/>
  <c r="AB172" i="2"/>
  <c r="AB173" i="2"/>
  <c r="AB174" i="2"/>
  <c r="AB175" i="2"/>
  <c r="AE175" i="2"/>
  <c r="AB176" i="2"/>
  <c r="AB177" i="2"/>
  <c r="AB178" i="2"/>
  <c r="AB179" i="2"/>
  <c r="AE179" i="2"/>
  <c r="AB180" i="2"/>
  <c r="AB181" i="2"/>
  <c r="AB182" i="2"/>
  <c r="AB183" i="2"/>
  <c r="AE183" i="2"/>
  <c r="AB184" i="2"/>
  <c r="AB185" i="2"/>
  <c r="AB186" i="2"/>
  <c r="AB187" i="2"/>
  <c r="AE187" i="2"/>
  <c r="AB188" i="2"/>
  <c r="AB189" i="2"/>
  <c r="AB190" i="2"/>
  <c r="AB191" i="2"/>
  <c r="AE191" i="2"/>
  <c r="AB192" i="2"/>
  <c r="AB193" i="2"/>
  <c r="AB194" i="2"/>
  <c r="AB195" i="2"/>
  <c r="AE195" i="2"/>
  <c r="AB196" i="2"/>
  <c r="AB197" i="2"/>
  <c r="AB198" i="2"/>
  <c r="AB199" i="2"/>
  <c r="AE199" i="2"/>
  <c r="AB200" i="2"/>
  <c r="AB201" i="2"/>
  <c r="AB202" i="2"/>
  <c r="AB203" i="2"/>
  <c r="AE203" i="2"/>
  <c r="AB204" i="2"/>
  <c r="AB205" i="2"/>
  <c r="AB206" i="2"/>
  <c r="AB207" i="2"/>
  <c r="AE207" i="2"/>
  <c r="AB208" i="2"/>
  <c r="AB209" i="2"/>
  <c r="AB210" i="2"/>
  <c r="AB211" i="2"/>
  <c r="AE211" i="2"/>
  <c r="AB212" i="2"/>
  <c r="AB213" i="2"/>
  <c r="AB214" i="2"/>
  <c r="AB215" i="2"/>
  <c r="AE215" i="2"/>
  <c r="AB216" i="2"/>
  <c r="AB217" i="2"/>
  <c r="AB218" i="2"/>
  <c r="AB219" i="2"/>
  <c r="AE219" i="2"/>
  <c r="AB220" i="2"/>
  <c r="AB221" i="2"/>
  <c r="AB222" i="2"/>
  <c r="AB223" i="2"/>
  <c r="AE223" i="2"/>
  <c r="AB224" i="2"/>
  <c r="AB225" i="2"/>
  <c r="AB226" i="2"/>
  <c r="AB227" i="2"/>
  <c r="AE227" i="2"/>
  <c r="AB228" i="2"/>
  <c r="AB229" i="2"/>
  <c r="AB230" i="2"/>
  <c r="AB231" i="2"/>
  <c r="AE231" i="2"/>
  <c r="AB232" i="2"/>
  <c r="AB233" i="2"/>
  <c r="AB234" i="2"/>
  <c r="AB235" i="2"/>
  <c r="AE235" i="2"/>
  <c r="AB236" i="2"/>
  <c r="AB237" i="2"/>
  <c r="AB238" i="2"/>
  <c r="AB239" i="2"/>
  <c r="AE239" i="2"/>
  <c r="AB240" i="2"/>
  <c r="AB241" i="2"/>
  <c r="AB242" i="2"/>
  <c r="AB243" i="2"/>
  <c r="AE243" i="2"/>
  <c r="AB244" i="2"/>
  <c r="AB245" i="2"/>
  <c r="AB246" i="2"/>
  <c r="AB247" i="2"/>
  <c r="AE247" i="2"/>
  <c r="AB248" i="2"/>
  <c r="AB249" i="2"/>
  <c r="AB250" i="2"/>
  <c r="AB251" i="2"/>
  <c r="AE251" i="2"/>
  <c r="AB252" i="2"/>
  <c r="AB253" i="2"/>
  <c r="AB254" i="2"/>
  <c r="AB255" i="2"/>
  <c r="AE255" i="2"/>
  <c r="AB256" i="2"/>
  <c r="AB257" i="2"/>
  <c r="AB258" i="2"/>
  <c r="AB259" i="2"/>
  <c r="AE259" i="2"/>
  <c r="AB260" i="2"/>
  <c r="AB261" i="2"/>
  <c r="AB262" i="2"/>
  <c r="AB263" i="2"/>
  <c r="AE263" i="2"/>
  <c r="AB264" i="2"/>
  <c r="AB265" i="2"/>
  <c r="AB266" i="2"/>
  <c r="AB267" i="2"/>
  <c r="AE267" i="2"/>
  <c r="AB268" i="2"/>
  <c r="AB269" i="2"/>
  <c r="AB270" i="2"/>
  <c r="AB271" i="2"/>
  <c r="AE271" i="2"/>
  <c r="AB272" i="2"/>
  <c r="AB273" i="2"/>
  <c r="AB274" i="2"/>
  <c r="AB275" i="2"/>
  <c r="AE275" i="2"/>
  <c r="AB276" i="2"/>
  <c r="AB277" i="2"/>
  <c r="AB278" i="2"/>
  <c r="AB279" i="2"/>
  <c r="AE279" i="2"/>
  <c r="AB280" i="2"/>
  <c r="AB281" i="2"/>
  <c r="AB282" i="2"/>
  <c r="AB283" i="2"/>
  <c r="AE283" i="2"/>
  <c r="AB284" i="2"/>
  <c r="AB285" i="2"/>
  <c r="AB286" i="2"/>
  <c r="AB287" i="2"/>
  <c r="AE287" i="2"/>
  <c r="AB288" i="2"/>
  <c r="AB289" i="2"/>
  <c r="AB290" i="2"/>
  <c r="AB291" i="2"/>
  <c r="AE291" i="2"/>
  <c r="AB292" i="2"/>
  <c r="AB293" i="2"/>
  <c r="AB294" i="2"/>
  <c r="AB295" i="2"/>
  <c r="AE295" i="2"/>
  <c r="AB296" i="2"/>
  <c r="AB297" i="2"/>
  <c r="AB298" i="2"/>
  <c r="AB299" i="2"/>
  <c r="AE299" i="2"/>
  <c r="AB300" i="2"/>
  <c r="AB301" i="2"/>
  <c r="AB302" i="2"/>
  <c r="AB303" i="2"/>
  <c r="AE303" i="2"/>
  <c r="AB304" i="2"/>
  <c r="AB305" i="2"/>
  <c r="AB306" i="2"/>
  <c r="AB307" i="2"/>
  <c r="AE307" i="2"/>
  <c r="AB308" i="2"/>
  <c r="AB309" i="2"/>
  <c r="AB310" i="2"/>
  <c r="AB311" i="2"/>
  <c r="AE311" i="2"/>
  <c r="AB312" i="2"/>
  <c r="AB313" i="2"/>
  <c r="AB314" i="2"/>
  <c r="AB315" i="2"/>
  <c r="AE315" i="2"/>
  <c r="AB316" i="2"/>
  <c r="AB317" i="2"/>
  <c r="AB318" i="2"/>
  <c r="AB319" i="2"/>
  <c r="AE319" i="2"/>
  <c r="AB320" i="2"/>
  <c r="AB321" i="2"/>
  <c r="AC2" i="2"/>
  <c r="AC3" i="2"/>
  <c r="AC4" i="2"/>
  <c r="AD4" i="2"/>
  <c r="AE4" i="2"/>
  <c r="AC5" i="2"/>
  <c r="AC6" i="2"/>
  <c r="AC7" i="2"/>
  <c r="AC8" i="2"/>
  <c r="AD8" i="2"/>
  <c r="AE8" i="2"/>
  <c r="AC9" i="2"/>
  <c r="AC10" i="2"/>
  <c r="AC11" i="2"/>
  <c r="AC12" i="2"/>
  <c r="AD12" i="2"/>
  <c r="AE12" i="2"/>
  <c r="AC13" i="2"/>
  <c r="AC14" i="2"/>
  <c r="AC15" i="2"/>
  <c r="AC16" i="2"/>
  <c r="AD16" i="2"/>
  <c r="AE16" i="2"/>
  <c r="AC17" i="2"/>
  <c r="AC18" i="2"/>
  <c r="AC19" i="2"/>
  <c r="AC20" i="2"/>
  <c r="AD20" i="2"/>
  <c r="AE20" i="2"/>
  <c r="AC21" i="2"/>
  <c r="AC22" i="2"/>
  <c r="AC23" i="2"/>
  <c r="AC24" i="2"/>
  <c r="AD24" i="2"/>
  <c r="AE24" i="2"/>
  <c r="AC25" i="2"/>
  <c r="AC26" i="2"/>
  <c r="AC27" i="2"/>
  <c r="AC28" i="2"/>
  <c r="AD28" i="2"/>
  <c r="AE28" i="2"/>
  <c r="AC29" i="2"/>
  <c r="AC30" i="2"/>
  <c r="AC31" i="2"/>
  <c r="AC32" i="2"/>
  <c r="AD32" i="2"/>
  <c r="AE32" i="2"/>
  <c r="AC33" i="2"/>
  <c r="AC34" i="2"/>
  <c r="AC35" i="2"/>
  <c r="AC36" i="2"/>
  <c r="AD36" i="2"/>
  <c r="AE36" i="2"/>
  <c r="AC37" i="2"/>
  <c r="AC38" i="2"/>
  <c r="AC39" i="2"/>
  <c r="AC40" i="2"/>
  <c r="AD40" i="2"/>
  <c r="AE40" i="2"/>
  <c r="AC41" i="2"/>
  <c r="AC42" i="2"/>
  <c r="AC43" i="2"/>
  <c r="AC44" i="2"/>
  <c r="AD44" i="2"/>
  <c r="AE44" i="2"/>
  <c r="AC45" i="2"/>
  <c r="AC46" i="2"/>
  <c r="AC47" i="2"/>
  <c r="AC48" i="2"/>
  <c r="AD48" i="2"/>
  <c r="AE48" i="2"/>
  <c r="AC49" i="2"/>
  <c r="AC50" i="2"/>
  <c r="AC51" i="2"/>
  <c r="AC52" i="2"/>
  <c r="AD52" i="2"/>
  <c r="AE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33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D3" i="2"/>
  <c r="AD7" i="2"/>
  <c r="AD11" i="2"/>
  <c r="AD15" i="2"/>
  <c r="AD19" i="2"/>
  <c r="AD23" i="2"/>
  <c r="AD27" i="2"/>
  <c r="AD31" i="2"/>
  <c r="AD35" i="2"/>
  <c r="AD39" i="2"/>
  <c r="AD43" i="2"/>
  <c r="AD47" i="2"/>
  <c r="AD51" i="2"/>
  <c r="AD55" i="2"/>
  <c r="AD59" i="2"/>
  <c r="AD63" i="2"/>
  <c r="AD67" i="2"/>
  <c r="AD71" i="2"/>
  <c r="AD75" i="2"/>
  <c r="AD79" i="2"/>
  <c r="AD83" i="2"/>
  <c r="AD87" i="2"/>
  <c r="AD91" i="2"/>
  <c r="AD95" i="2"/>
  <c r="AD99" i="2"/>
  <c r="AD103" i="2"/>
  <c r="AD107" i="2"/>
  <c r="AD111" i="2"/>
  <c r="AD115" i="2"/>
  <c r="AD119" i="2"/>
  <c r="AD123" i="2"/>
  <c r="AD127" i="2"/>
  <c r="AD131" i="2"/>
  <c r="AD135" i="2"/>
  <c r="AD139" i="2"/>
  <c r="AD143" i="2"/>
  <c r="AD147" i="2"/>
  <c r="AD151" i="2"/>
  <c r="AD155" i="2"/>
  <c r="AD159" i="2"/>
  <c r="AD163" i="2"/>
  <c r="AD167" i="2"/>
  <c r="AD171" i="2"/>
  <c r="AD175" i="2"/>
  <c r="AD179" i="2"/>
  <c r="AD183" i="2"/>
  <c r="AD187" i="2"/>
  <c r="AD191" i="2"/>
  <c r="AD195" i="2"/>
  <c r="AD199" i="2"/>
  <c r="AD203" i="2"/>
  <c r="AD207" i="2"/>
  <c r="AD211" i="2"/>
  <c r="AD215" i="2"/>
  <c r="AD219" i="2"/>
  <c r="AD223" i="2"/>
  <c r="AD227" i="2"/>
  <c r="AD231" i="2"/>
  <c r="AD235" i="2"/>
  <c r="AD239" i="2"/>
  <c r="AD243" i="2"/>
  <c r="AD247" i="2"/>
  <c r="AD251" i="2"/>
  <c r="AD255" i="2"/>
  <c r="AD259" i="2"/>
  <c r="AD263" i="2"/>
  <c r="AD267" i="2"/>
  <c r="AD271" i="2"/>
  <c r="AD275" i="2"/>
  <c r="AD279" i="2"/>
  <c r="AD283" i="2"/>
  <c r="AD287" i="2"/>
  <c r="AD291" i="2"/>
  <c r="AD295" i="2"/>
  <c r="AD299" i="2"/>
  <c r="AD303" i="2"/>
  <c r="AD307" i="2"/>
  <c r="AD311" i="2"/>
  <c r="AD315" i="2"/>
  <c r="AD319" i="2"/>
  <c r="W328" i="2"/>
  <c r="I328" i="2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52" i="1"/>
  <c r="M401" i="1"/>
  <c r="Y401" i="1"/>
  <c r="M360" i="1"/>
  <c r="Y360" i="1"/>
  <c r="M261" i="1"/>
  <c r="Y261" i="1"/>
  <c r="M95" i="1"/>
  <c r="Y95" i="1"/>
  <c r="M2" i="1"/>
  <c r="Y2" i="1"/>
  <c r="M3" i="1"/>
  <c r="Y3" i="1"/>
  <c r="M4" i="1"/>
  <c r="Y4" i="1"/>
  <c r="M5" i="1"/>
  <c r="Y5" i="1"/>
  <c r="M6" i="1"/>
  <c r="Y6" i="1"/>
  <c r="M7" i="1"/>
  <c r="Y7" i="1"/>
  <c r="M8" i="1"/>
  <c r="Y8" i="1"/>
  <c r="M9" i="1"/>
  <c r="Y9" i="1"/>
  <c r="M10" i="1"/>
  <c r="Y10" i="1"/>
  <c r="M11" i="1"/>
  <c r="Y11" i="1"/>
  <c r="M12" i="1"/>
  <c r="Y12" i="1"/>
  <c r="M13" i="1"/>
  <c r="Y13" i="1"/>
  <c r="M14" i="1"/>
  <c r="Y14" i="1"/>
  <c r="M15" i="1"/>
  <c r="Y15" i="1"/>
  <c r="M16" i="1"/>
  <c r="Y16" i="1"/>
  <c r="M17" i="1"/>
  <c r="Y17" i="1"/>
  <c r="M18" i="1"/>
  <c r="Y18" i="1"/>
  <c r="M19" i="1"/>
  <c r="Y19" i="1"/>
  <c r="M20" i="1"/>
  <c r="Y20" i="1"/>
  <c r="M21" i="1"/>
  <c r="Y21" i="1"/>
  <c r="M22" i="1"/>
  <c r="Y22" i="1"/>
  <c r="M23" i="1"/>
  <c r="Y23" i="1"/>
  <c r="M24" i="1"/>
  <c r="Y24" i="1"/>
  <c r="M25" i="1"/>
  <c r="Y25" i="1"/>
  <c r="M26" i="1"/>
  <c r="Y26" i="1"/>
  <c r="M27" i="1"/>
  <c r="Y27" i="1"/>
  <c r="M28" i="1"/>
  <c r="Y28" i="1"/>
  <c r="M29" i="1"/>
  <c r="Y29" i="1"/>
  <c r="M30" i="1"/>
  <c r="Y30" i="1"/>
  <c r="M31" i="1"/>
  <c r="Y31" i="1"/>
  <c r="M32" i="1"/>
  <c r="Y32" i="1"/>
  <c r="M33" i="1"/>
  <c r="Y33" i="1"/>
  <c r="M34" i="1"/>
  <c r="Y34" i="1"/>
  <c r="M35" i="1"/>
  <c r="Y35" i="1"/>
  <c r="M36" i="1"/>
  <c r="Y36" i="1"/>
  <c r="M37" i="1"/>
  <c r="Y37" i="1"/>
  <c r="M38" i="1"/>
  <c r="Y38" i="1"/>
  <c r="M39" i="1"/>
  <c r="Y39" i="1"/>
  <c r="M40" i="1"/>
  <c r="Y40" i="1"/>
  <c r="M41" i="1"/>
  <c r="Y41" i="1"/>
  <c r="M42" i="1"/>
  <c r="Y42" i="1"/>
  <c r="M43" i="1"/>
  <c r="Y43" i="1"/>
  <c r="M44" i="1"/>
  <c r="Y44" i="1"/>
  <c r="M45" i="1"/>
  <c r="Y45" i="1"/>
  <c r="M46" i="1"/>
  <c r="Y46" i="1"/>
  <c r="M47" i="1"/>
  <c r="Y47" i="1"/>
  <c r="M48" i="1"/>
  <c r="Y48" i="1"/>
  <c r="M49" i="1"/>
  <c r="Y49" i="1"/>
  <c r="M50" i="1"/>
  <c r="Y50" i="1"/>
  <c r="M51" i="1"/>
  <c r="Y51" i="1"/>
  <c r="M52" i="1"/>
  <c r="Y52" i="1"/>
  <c r="M53" i="1"/>
  <c r="Y53" i="1"/>
  <c r="M54" i="1"/>
  <c r="Y54" i="1"/>
  <c r="M55" i="1"/>
  <c r="Y55" i="1"/>
  <c r="M56" i="1"/>
  <c r="Y56" i="1"/>
  <c r="M57" i="1"/>
  <c r="Y57" i="1"/>
  <c r="M58" i="1"/>
  <c r="Y58" i="1"/>
  <c r="M59" i="1"/>
  <c r="Y59" i="1"/>
  <c r="M60" i="1"/>
  <c r="Y60" i="1"/>
  <c r="M61" i="1"/>
  <c r="Y61" i="1"/>
  <c r="M62" i="1"/>
  <c r="Y62" i="1"/>
  <c r="M63" i="1"/>
  <c r="Y63" i="1"/>
  <c r="M64" i="1"/>
  <c r="Y64" i="1"/>
  <c r="M65" i="1"/>
  <c r="Y65" i="1"/>
  <c r="M66" i="1"/>
  <c r="Y66" i="1"/>
  <c r="M67" i="1"/>
  <c r="Y67" i="1"/>
  <c r="M68" i="1"/>
  <c r="Y68" i="1"/>
  <c r="M69" i="1"/>
  <c r="Y69" i="1"/>
  <c r="M70" i="1"/>
  <c r="Y70" i="1"/>
  <c r="M71" i="1"/>
  <c r="Y71" i="1"/>
  <c r="M72" i="1"/>
  <c r="Y72" i="1"/>
  <c r="M73" i="1"/>
  <c r="Y73" i="1"/>
  <c r="M74" i="1"/>
  <c r="Y74" i="1"/>
  <c r="M75" i="1"/>
  <c r="Y75" i="1"/>
  <c r="M76" i="1"/>
  <c r="Y76" i="1"/>
  <c r="M77" i="1"/>
  <c r="Y77" i="1"/>
  <c r="M78" i="1"/>
  <c r="Y78" i="1"/>
  <c r="M79" i="1"/>
  <c r="Y79" i="1"/>
  <c r="M80" i="1"/>
  <c r="Y80" i="1"/>
  <c r="M81" i="1"/>
  <c r="Y81" i="1"/>
  <c r="M82" i="1"/>
  <c r="Y82" i="1"/>
  <c r="M83" i="1"/>
  <c r="Y83" i="1"/>
  <c r="M84" i="1"/>
  <c r="Y84" i="1"/>
  <c r="M85" i="1"/>
  <c r="Y85" i="1"/>
  <c r="M86" i="1"/>
  <c r="Y86" i="1"/>
  <c r="M87" i="1"/>
  <c r="Y87" i="1"/>
  <c r="M88" i="1"/>
  <c r="Y88" i="1"/>
  <c r="M89" i="1"/>
  <c r="Y89" i="1"/>
  <c r="M90" i="1"/>
  <c r="Y90" i="1"/>
  <c r="M91" i="1"/>
  <c r="Y91" i="1"/>
  <c r="M92" i="1"/>
  <c r="Y92" i="1"/>
  <c r="M93" i="1"/>
  <c r="Y93" i="1"/>
  <c r="M94" i="1"/>
  <c r="Y94" i="1"/>
  <c r="M96" i="1"/>
  <c r="Y96" i="1"/>
  <c r="M97" i="1"/>
  <c r="Y97" i="1"/>
  <c r="M98" i="1"/>
  <c r="Y98" i="1"/>
  <c r="M99" i="1"/>
  <c r="Y99" i="1"/>
  <c r="M100" i="1"/>
  <c r="Y100" i="1"/>
  <c r="M101" i="1"/>
  <c r="Y101" i="1"/>
  <c r="M102" i="1"/>
  <c r="Y102" i="1"/>
  <c r="M103" i="1"/>
  <c r="Y103" i="1"/>
  <c r="M104" i="1"/>
  <c r="Y104" i="1"/>
  <c r="M105" i="1"/>
  <c r="Y105" i="1"/>
  <c r="M106" i="1"/>
  <c r="Y106" i="1"/>
  <c r="M107" i="1"/>
  <c r="Y107" i="1"/>
  <c r="M108" i="1"/>
  <c r="Y108" i="1"/>
  <c r="M109" i="1"/>
  <c r="Y109" i="1"/>
  <c r="M110" i="1"/>
  <c r="Y110" i="1"/>
  <c r="M111" i="1"/>
  <c r="Y111" i="1"/>
  <c r="M112" i="1"/>
  <c r="Y112" i="1"/>
  <c r="M113" i="1"/>
  <c r="Y113" i="1"/>
  <c r="M114" i="1"/>
  <c r="Y114" i="1"/>
  <c r="M115" i="1"/>
  <c r="Y115" i="1"/>
  <c r="M116" i="1"/>
  <c r="Y116" i="1"/>
  <c r="M117" i="1"/>
  <c r="Y117" i="1"/>
  <c r="M118" i="1"/>
  <c r="Y118" i="1"/>
  <c r="M119" i="1"/>
  <c r="Y119" i="1"/>
  <c r="M120" i="1"/>
  <c r="Y120" i="1"/>
  <c r="M121" i="1"/>
  <c r="Y121" i="1"/>
  <c r="M122" i="1"/>
  <c r="Y122" i="1"/>
  <c r="M123" i="1"/>
  <c r="Y123" i="1"/>
  <c r="M124" i="1"/>
  <c r="Y124" i="1"/>
  <c r="M125" i="1"/>
  <c r="Y125" i="1"/>
  <c r="M126" i="1"/>
  <c r="Y126" i="1"/>
  <c r="M127" i="1"/>
  <c r="Y127" i="1"/>
  <c r="M128" i="1"/>
  <c r="Y128" i="1"/>
  <c r="M129" i="1"/>
  <c r="Y129" i="1"/>
  <c r="M130" i="1"/>
  <c r="Y130" i="1"/>
  <c r="M131" i="1"/>
  <c r="Y131" i="1"/>
  <c r="M132" i="1"/>
  <c r="Y132" i="1"/>
  <c r="M133" i="1"/>
  <c r="Y133" i="1"/>
  <c r="M134" i="1"/>
  <c r="Y134" i="1"/>
  <c r="M135" i="1"/>
  <c r="Y135" i="1"/>
  <c r="M136" i="1"/>
  <c r="Y136" i="1"/>
  <c r="M137" i="1"/>
  <c r="Y137" i="1"/>
  <c r="M138" i="1"/>
  <c r="Y138" i="1"/>
  <c r="M139" i="1"/>
  <c r="Y139" i="1"/>
  <c r="M140" i="1"/>
  <c r="Y140" i="1"/>
  <c r="M141" i="1"/>
  <c r="Y141" i="1"/>
  <c r="M142" i="1"/>
  <c r="Y142" i="1"/>
  <c r="M143" i="1"/>
  <c r="Y143" i="1"/>
  <c r="M144" i="1"/>
  <c r="Y144" i="1"/>
  <c r="M145" i="1"/>
  <c r="Y145" i="1"/>
  <c r="M146" i="1"/>
  <c r="Y146" i="1"/>
  <c r="M147" i="1"/>
  <c r="Y147" i="1"/>
  <c r="M148" i="1"/>
  <c r="Y148" i="1"/>
  <c r="M149" i="1"/>
  <c r="Y149" i="1"/>
  <c r="M150" i="1"/>
  <c r="Y150" i="1"/>
  <c r="M151" i="1"/>
  <c r="Y151" i="1"/>
  <c r="M152" i="1"/>
  <c r="Y152" i="1"/>
  <c r="M153" i="1"/>
  <c r="Y153" i="1"/>
  <c r="M154" i="1"/>
  <c r="Y154" i="1"/>
  <c r="M155" i="1"/>
  <c r="Y155" i="1"/>
  <c r="M156" i="1"/>
  <c r="Y156" i="1"/>
  <c r="M157" i="1"/>
  <c r="Y157" i="1"/>
  <c r="M158" i="1"/>
  <c r="Y158" i="1"/>
  <c r="M159" i="1"/>
  <c r="Y159" i="1"/>
  <c r="M160" i="1"/>
  <c r="Y160" i="1"/>
  <c r="M161" i="1"/>
  <c r="Y161" i="1"/>
  <c r="M162" i="1"/>
  <c r="Y162" i="1"/>
  <c r="M163" i="1"/>
  <c r="Y163" i="1"/>
  <c r="M164" i="1"/>
  <c r="Y164" i="1"/>
  <c r="M165" i="1"/>
  <c r="Y165" i="1"/>
  <c r="M166" i="1"/>
  <c r="Y166" i="1"/>
  <c r="M167" i="1"/>
  <c r="Y167" i="1"/>
  <c r="M168" i="1"/>
  <c r="Y168" i="1"/>
  <c r="M169" i="1"/>
  <c r="Y169" i="1"/>
  <c r="M170" i="1"/>
  <c r="Y170" i="1"/>
  <c r="M171" i="1"/>
  <c r="Y171" i="1"/>
  <c r="M172" i="1"/>
  <c r="Y172" i="1"/>
  <c r="M173" i="1"/>
  <c r="Y173" i="1"/>
  <c r="M174" i="1"/>
  <c r="Y174" i="1"/>
  <c r="M175" i="1"/>
  <c r="Y175" i="1"/>
  <c r="M176" i="1"/>
  <c r="Y176" i="1"/>
  <c r="M177" i="1"/>
  <c r="Y177" i="1"/>
  <c r="M178" i="1"/>
  <c r="Y178" i="1"/>
  <c r="M179" i="1"/>
  <c r="Y179" i="1"/>
  <c r="M180" i="1"/>
  <c r="Y180" i="1"/>
  <c r="M181" i="1"/>
  <c r="Y181" i="1"/>
  <c r="M182" i="1"/>
  <c r="Y182" i="1"/>
  <c r="M183" i="1"/>
  <c r="Y183" i="1"/>
  <c r="M184" i="1"/>
  <c r="Y184" i="1"/>
  <c r="M185" i="1"/>
  <c r="Y185" i="1"/>
  <c r="M186" i="1"/>
  <c r="Y186" i="1"/>
  <c r="M187" i="1"/>
  <c r="Y187" i="1"/>
  <c r="M188" i="1"/>
  <c r="Y188" i="1"/>
  <c r="M189" i="1"/>
  <c r="Y189" i="1"/>
  <c r="M190" i="1"/>
  <c r="Y190" i="1"/>
  <c r="M191" i="1"/>
  <c r="Y191" i="1"/>
  <c r="M192" i="1"/>
  <c r="Y192" i="1"/>
  <c r="M193" i="1"/>
  <c r="Y193" i="1"/>
  <c r="M194" i="1"/>
  <c r="Y194" i="1"/>
  <c r="M195" i="1"/>
  <c r="Y195" i="1"/>
  <c r="M196" i="1"/>
  <c r="Y196" i="1"/>
  <c r="M197" i="1"/>
  <c r="Y197" i="1"/>
  <c r="M198" i="1"/>
  <c r="Y198" i="1"/>
  <c r="M199" i="1"/>
  <c r="Y199" i="1"/>
  <c r="M200" i="1"/>
  <c r="Y200" i="1"/>
  <c r="M201" i="1"/>
  <c r="Y201" i="1"/>
  <c r="M202" i="1"/>
  <c r="Y202" i="1"/>
  <c r="M203" i="1"/>
  <c r="Y203" i="1"/>
  <c r="M204" i="1"/>
  <c r="Y204" i="1"/>
  <c r="M205" i="1"/>
  <c r="Y205" i="1"/>
  <c r="M206" i="1"/>
  <c r="Y206" i="1"/>
  <c r="M207" i="1"/>
  <c r="Y207" i="1"/>
  <c r="M208" i="1"/>
  <c r="Y208" i="1"/>
  <c r="M209" i="1"/>
  <c r="Y209" i="1"/>
  <c r="M210" i="1"/>
  <c r="Y210" i="1"/>
  <c r="M211" i="1"/>
  <c r="Y211" i="1"/>
  <c r="M212" i="1"/>
  <c r="Y212" i="1"/>
  <c r="M213" i="1"/>
  <c r="Y213" i="1"/>
  <c r="M214" i="1"/>
  <c r="Y214" i="1"/>
  <c r="M215" i="1"/>
  <c r="Y215" i="1"/>
  <c r="M216" i="1"/>
  <c r="Y216" i="1"/>
  <c r="M217" i="1"/>
  <c r="Y217" i="1"/>
  <c r="M218" i="1"/>
  <c r="Y218" i="1"/>
  <c r="M219" i="1"/>
  <c r="Y219" i="1"/>
  <c r="M220" i="1"/>
  <c r="Y220" i="1"/>
  <c r="M221" i="1"/>
  <c r="Y221" i="1"/>
  <c r="M222" i="1"/>
  <c r="Y222" i="1"/>
  <c r="M223" i="1"/>
  <c r="Y223" i="1"/>
  <c r="M224" i="1"/>
  <c r="Y224" i="1"/>
  <c r="M225" i="1"/>
  <c r="Y225" i="1"/>
  <c r="M226" i="1"/>
  <c r="Y226" i="1"/>
  <c r="M227" i="1"/>
  <c r="Y227" i="1"/>
  <c r="M228" i="1"/>
  <c r="Y228" i="1"/>
  <c r="M229" i="1"/>
  <c r="Y229" i="1"/>
  <c r="M230" i="1"/>
  <c r="Y230" i="1"/>
  <c r="M231" i="1"/>
  <c r="Y231" i="1"/>
  <c r="M232" i="1"/>
  <c r="Y232" i="1"/>
  <c r="M233" i="1"/>
  <c r="Y233" i="1"/>
  <c r="M234" i="1"/>
  <c r="Y234" i="1"/>
  <c r="M235" i="1"/>
  <c r="Y235" i="1"/>
  <c r="M236" i="1"/>
  <c r="Y236" i="1"/>
  <c r="M237" i="1"/>
  <c r="Y237" i="1"/>
  <c r="M238" i="1"/>
  <c r="Y238" i="1"/>
  <c r="M239" i="1"/>
  <c r="Y239" i="1"/>
  <c r="M240" i="1"/>
  <c r="Y240" i="1"/>
  <c r="M241" i="1"/>
  <c r="Y241" i="1"/>
  <c r="M242" i="1"/>
  <c r="Y242" i="1"/>
  <c r="M243" i="1"/>
  <c r="Y243" i="1"/>
  <c r="M244" i="1"/>
  <c r="Y244" i="1"/>
  <c r="M245" i="1"/>
  <c r="Y245" i="1"/>
  <c r="M246" i="1"/>
  <c r="Y246" i="1"/>
  <c r="M247" i="1"/>
  <c r="Y247" i="1"/>
  <c r="M248" i="1"/>
  <c r="Y248" i="1"/>
  <c r="M249" i="1"/>
  <c r="Y249" i="1"/>
  <c r="M250" i="1"/>
  <c r="Y250" i="1"/>
  <c r="M251" i="1"/>
  <c r="Y251" i="1"/>
  <c r="M252" i="1"/>
  <c r="Y252" i="1"/>
  <c r="M253" i="1"/>
  <c r="Y253" i="1"/>
  <c r="M254" i="1"/>
  <c r="Y254" i="1"/>
  <c r="M255" i="1"/>
  <c r="Y255" i="1"/>
  <c r="M256" i="1"/>
  <c r="Y256" i="1"/>
  <c r="M257" i="1"/>
  <c r="Y257" i="1"/>
  <c r="M258" i="1"/>
  <c r="Y258" i="1"/>
  <c r="M259" i="1"/>
  <c r="Y259" i="1"/>
  <c r="M260" i="1"/>
  <c r="Y260" i="1"/>
  <c r="M262" i="1"/>
  <c r="Y262" i="1"/>
  <c r="M263" i="1"/>
  <c r="Y263" i="1"/>
  <c r="M264" i="1"/>
  <c r="Y264" i="1"/>
  <c r="M265" i="1"/>
  <c r="Y265" i="1"/>
  <c r="M266" i="1"/>
  <c r="Y266" i="1"/>
  <c r="M267" i="1"/>
  <c r="Y267" i="1"/>
  <c r="M268" i="1"/>
  <c r="Y268" i="1"/>
  <c r="M269" i="1"/>
  <c r="Y269" i="1"/>
  <c r="M270" i="1"/>
  <c r="Y270" i="1"/>
  <c r="M271" i="1"/>
  <c r="Y271" i="1"/>
  <c r="M272" i="1"/>
  <c r="Y272" i="1"/>
  <c r="M273" i="1"/>
  <c r="Y273" i="1"/>
  <c r="M274" i="1"/>
  <c r="Y274" i="1"/>
  <c r="M275" i="1"/>
  <c r="Y275" i="1"/>
  <c r="M276" i="1"/>
  <c r="Y276" i="1"/>
  <c r="M277" i="1"/>
  <c r="Y277" i="1"/>
  <c r="M278" i="1"/>
  <c r="Y278" i="1"/>
  <c r="M279" i="1"/>
  <c r="Y279" i="1"/>
  <c r="M280" i="1"/>
  <c r="Y280" i="1"/>
  <c r="M281" i="1"/>
  <c r="Y281" i="1"/>
  <c r="M282" i="1"/>
  <c r="Y282" i="1"/>
  <c r="M283" i="1"/>
  <c r="Y283" i="1"/>
  <c r="M284" i="1"/>
  <c r="Y284" i="1"/>
  <c r="M285" i="1"/>
  <c r="Y285" i="1"/>
  <c r="M286" i="1"/>
  <c r="Y286" i="1"/>
  <c r="M287" i="1"/>
  <c r="Y287" i="1"/>
  <c r="M288" i="1"/>
  <c r="Y288" i="1"/>
  <c r="M289" i="1"/>
  <c r="Y289" i="1"/>
  <c r="M290" i="1"/>
  <c r="Y290" i="1"/>
  <c r="M291" i="1"/>
  <c r="Y291" i="1"/>
  <c r="M292" i="1"/>
  <c r="Y292" i="1"/>
  <c r="M293" i="1"/>
  <c r="Y293" i="1"/>
  <c r="M294" i="1"/>
  <c r="Y294" i="1"/>
  <c r="M295" i="1"/>
  <c r="Y295" i="1"/>
  <c r="M296" i="1"/>
  <c r="Y296" i="1"/>
  <c r="M297" i="1"/>
  <c r="Y297" i="1"/>
  <c r="M298" i="1"/>
  <c r="Y298" i="1"/>
  <c r="M299" i="1"/>
  <c r="Y299" i="1"/>
  <c r="M300" i="1"/>
  <c r="Y300" i="1"/>
  <c r="M301" i="1"/>
  <c r="Y301" i="1"/>
  <c r="M302" i="1"/>
  <c r="Y302" i="1"/>
  <c r="M303" i="1"/>
  <c r="Y303" i="1"/>
  <c r="M304" i="1"/>
  <c r="Y304" i="1"/>
  <c r="M305" i="1"/>
  <c r="Y305" i="1"/>
  <c r="M306" i="1"/>
  <c r="Y306" i="1"/>
  <c r="M307" i="1"/>
  <c r="Y307" i="1"/>
  <c r="M308" i="1"/>
  <c r="Y308" i="1"/>
  <c r="M309" i="1"/>
  <c r="Y309" i="1"/>
  <c r="M310" i="1"/>
  <c r="Y310" i="1"/>
  <c r="M311" i="1"/>
  <c r="Y311" i="1"/>
  <c r="M312" i="1"/>
  <c r="Y312" i="1"/>
  <c r="M313" i="1"/>
  <c r="Y313" i="1"/>
  <c r="M314" i="1"/>
  <c r="Y314" i="1"/>
  <c r="M315" i="1"/>
  <c r="Y315" i="1"/>
  <c r="M316" i="1"/>
  <c r="Y316" i="1"/>
  <c r="M317" i="1"/>
  <c r="Y317" i="1"/>
  <c r="M318" i="1"/>
  <c r="Y318" i="1"/>
  <c r="M319" i="1"/>
  <c r="Y319" i="1"/>
  <c r="M320" i="1"/>
  <c r="Y320" i="1"/>
  <c r="M321" i="1"/>
  <c r="Y321" i="1"/>
  <c r="M322" i="1"/>
  <c r="Y322" i="1"/>
  <c r="M323" i="1"/>
  <c r="Y323" i="1"/>
  <c r="M324" i="1"/>
  <c r="Y324" i="1"/>
  <c r="M325" i="1"/>
  <c r="Y325" i="1"/>
  <c r="M326" i="1"/>
  <c r="Y326" i="1"/>
  <c r="M327" i="1"/>
  <c r="Y327" i="1"/>
  <c r="M328" i="1"/>
  <c r="Y328" i="1"/>
  <c r="M329" i="1"/>
  <c r="Y329" i="1"/>
  <c r="M330" i="1"/>
  <c r="Y330" i="1"/>
  <c r="M331" i="1"/>
  <c r="Y331" i="1"/>
  <c r="M332" i="1"/>
  <c r="Y332" i="1"/>
  <c r="M333" i="1"/>
  <c r="Y333" i="1"/>
  <c r="M334" i="1"/>
  <c r="Y334" i="1"/>
  <c r="M335" i="1"/>
  <c r="Y335" i="1"/>
  <c r="M336" i="1"/>
  <c r="Y336" i="1"/>
  <c r="M337" i="1"/>
  <c r="Y337" i="1"/>
  <c r="M338" i="1"/>
  <c r="Y338" i="1"/>
  <c r="M339" i="1"/>
  <c r="Y339" i="1"/>
  <c r="M340" i="1"/>
  <c r="Y340" i="1"/>
  <c r="M341" i="1"/>
  <c r="Y341" i="1"/>
  <c r="M342" i="1"/>
  <c r="Y342" i="1"/>
  <c r="M343" i="1"/>
  <c r="Y343" i="1"/>
  <c r="M344" i="1"/>
  <c r="Y344" i="1"/>
  <c r="M345" i="1"/>
  <c r="Y345" i="1"/>
  <c r="M346" i="1"/>
  <c r="Y346" i="1"/>
  <c r="M347" i="1"/>
  <c r="Y347" i="1"/>
  <c r="M348" i="1"/>
  <c r="Y348" i="1"/>
  <c r="M349" i="1"/>
  <c r="Y349" i="1"/>
  <c r="M350" i="1"/>
  <c r="Y350" i="1"/>
  <c r="M351" i="1"/>
  <c r="Y351" i="1"/>
  <c r="M352" i="1"/>
  <c r="Y352" i="1"/>
  <c r="M353" i="1"/>
  <c r="Y353" i="1"/>
  <c r="M354" i="1"/>
  <c r="Y354" i="1"/>
  <c r="M355" i="1"/>
  <c r="Y355" i="1"/>
  <c r="M356" i="1"/>
  <c r="Y356" i="1"/>
  <c r="M357" i="1"/>
  <c r="Y357" i="1"/>
  <c r="M358" i="1"/>
  <c r="Y358" i="1"/>
  <c r="M359" i="1"/>
  <c r="Y359" i="1"/>
  <c r="M361" i="1"/>
  <c r="Y361" i="1"/>
  <c r="M362" i="1"/>
  <c r="Y362" i="1"/>
  <c r="M363" i="1"/>
  <c r="Y363" i="1"/>
  <c r="M364" i="1"/>
  <c r="Y364" i="1"/>
  <c r="M365" i="1"/>
  <c r="Y365" i="1"/>
  <c r="M366" i="1"/>
  <c r="Y366" i="1"/>
  <c r="M367" i="1"/>
  <c r="Y367" i="1"/>
  <c r="M368" i="1"/>
  <c r="Y368" i="1"/>
  <c r="M369" i="1"/>
  <c r="Y369" i="1"/>
  <c r="M370" i="1"/>
  <c r="Y370" i="1"/>
  <c r="M371" i="1"/>
  <c r="Y371" i="1"/>
  <c r="M372" i="1"/>
  <c r="Y372" i="1"/>
  <c r="M373" i="1"/>
  <c r="Y373" i="1"/>
  <c r="M374" i="1"/>
  <c r="Y374" i="1"/>
  <c r="M375" i="1"/>
  <c r="Y375" i="1"/>
  <c r="M376" i="1"/>
  <c r="Y376" i="1"/>
  <c r="M377" i="1"/>
  <c r="Y377" i="1"/>
  <c r="M378" i="1"/>
  <c r="Y378" i="1"/>
  <c r="M379" i="1"/>
  <c r="Y379" i="1"/>
  <c r="M380" i="1"/>
  <c r="Y380" i="1"/>
  <c r="M381" i="1"/>
  <c r="Y381" i="1"/>
  <c r="M382" i="1"/>
  <c r="Y382" i="1"/>
  <c r="M383" i="1"/>
  <c r="Y383" i="1"/>
  <c r="M384" i="1"/>
  <c r="Y384" i="1"/>
  <c r="M385" i="1"/>
  <c r="Y385" i="1"/>
  <c r="M386" i="1"/>
  <c r="Y386" i="1"/>
  <c r="M387" i="1"/>
  <c r="Y387" i="1"/>
  <c r="M388" i="1"/>
  <c r="Y388" i="1"/>
  <c r="M389" i="1"/>
  <c r="Y389" i="1"/>
  <c r="M390" i="1"/>
  <c r="Y390" i="1"/>
  <c r="M391" i="1"/>
  <c r="Y391" i="1"/>
  <c r="M392" i="1"/>
  <c r="Y392" i="1"/>
  <c r="M393" i="1"/>
  <c r="Y393" i="1"/>
  <c r="M394" i="1"/>
  <c r="Y394" i="1"/>
  <c r="M395" i="1"/>
  <c r="Y395" i="1"/>
  <c r="M396" i="1"/>
  <c r="Y396" i="1"/>
  <c r="M397" i="1"/>
  <c r="Y397" i="1"/>
  <c r="M398" i="1"/>
  <c r="Y398" i="1"/>
  <c r="M399" i="1"/>
  <c r="Y399" i="1"/>
  <c r="M400" i="1"/>
  <c r="Y400" i="1"/>
  <c r="M402" i="1"/>
  <c r="Y402" i="1"/>
  <c r="M403" i="1"/>
  <c r="Y403" i="1"/>
  <c r="M404" i="1"/>
  <c r="Y404" i="1"/>
  <c r="M405" i="1"/>
  <c r="Y405" i="1"/>
  <c r="M406" i="1"/>
  <c r="Y406" i="1"/>
  <c r="M407" i="1"/>
  <c r="Y407" i="1"/>
  <c r="M408" i="1"/>
  <c r="Y408" i="1"/>
  <c r="M409" i="1"/>
  <c r="Y409" i="1"/>
  <c r="M410" i="1"/>
  <c r="Y410" i="1"/>
  <c r="M411" i="1"/>
  <c r="Y411" i="1"/>
  <c r="M412" i="1"/>
  <c r="Y412" i="1"/>
  <c r="M413" i="1"/>
  <c r="Y413" i="1"/>
  <c r="M414" i="1"/>
  <c r="Y414" i="1"/>
  <c r="M415" i="1"/>
  <c r="Y415" i="1"/>
  <c r="M416" i="1"/>
  <c r="Y416" i="1"/>
  <c r="M417" i="1"/>
  <c r="Y417" i="1"/>
  <c r="M418" i="1"/>
  <c r="Y418" i="1"/>
  <c r="M419" i="1"/>
  <c r="Y419" i="1"/>
  <c r="M420" i="1"/>
  <c r="Y420" i="1"/>
  <c r="M421" i="1"/>
  <c r="Y421" i="1"/>
  <c r="M422" i="1"/>
  <c r="Y422" i="1"/>
  <c r="M423" i="1"/>
  <c r="Y423" i="1"/>
  <c r="M424" i="1"/>
  <c r="Y424" i="1"/>
  <c r="M425" i="1"/>
  <c r="Y425" i="1"/>
  <c r="M426" i="1"/>
  <c r="Y426" i="1"/>
  <c r="M427" i="1"/>
  <c r="Y427" i="1"/>
  <c r="M428" i="1"/>
  <c r="Y428" i="1"/>
  <c r="M429" i="1"/>
  <c r="Y429" i="1"/>
  <c r="M430" i="1"/>
  <c r="Y430" i="1"/>
  <c r="M431" i="1"/>
  <c r="Y431" i="1"/>
  <c r="M432" i="1"/>
  <c r="Y432" i="1"/>
  <c r="M433" i="1"/>
  <c r="Y433" i="1"/>
  <c r="M434" i="1"/>
  <c r="Y434" i="1"/>
  <c r="M435" i="1"/>
  <c r="Y435" i="1"/>
  <c r="M436" i="1"/>
  <c r="Y436" i="1"/>
  <c r="M437" i="1"/>
  <c r="Y437" i="1"/>
  <c r="M438" i="1"/>
  <c r="Y438" i="1"/>
  <c r="M439" i="1"/>
  <c r="Y439" i="1"/>
  <c r="M440" i="1"/>
  <c r="Y440" i="1"/>
  <c r="M441" i="1"/>
  <c r="Y441" i="1"/>
  <c r="M442" i="1"/>
  <c r="Y442" i="1"/>
  <c r="M443" i="1"/>
  <c r="Y443" i="1"/>
  <c r="M444" i="1"/>
  <c r="Y444" i="1"/>
  <c r="M445" i="1"/>
  <c r="Y445" i="1"/>
  <c r="M446" i="1"/>
  <c r="Y446" i="1"/>
  <c r="M447" i="1"/>
  <c r="Y447" i="1"/>
  <c r="M448" i="1"/>
  <c r="Y448" i="1"/>
  <c r="M449" i="1"/>
  <c r="Y449" i="1"/>
  <c r="M450" i="1"/>
  <c r="Y450" i="1"/>
  <c r="M451" i="1"/>
  <c r="Y451" i="1"/>
  <c r="M452" i="1"/>
  <c r="Y452" i="1"/>
  <c r="M453" i="1"/>
  <c r="Y453" i="1"/>
  <c r="M454" i="1"/>
  <c r="Y454" i="1"/>
  <c r="M455" i="1"/>
  <c r="Y455" i="1"/>
  <c r="M456" i="1"/>
  <c r="Y456" i="1"/>
  <c r="M457" i="1"/>
  <c r="Y457" i="1"/>
  <c r="M458" i="1"/>
  <c r="Y458" i="1"/>
  <c r="M459" i="1"/>
  <c r="Y459" i="1"/>
  <c r="M460" i="1"/>
  <c r="Y460" i="1"/>
  <c r="M461" i="1"/>
  <c r="Y461" i="1"/>
  <c r="M462" i="1"/>
  <c r="Y462" i="1"/>
  <c r="M463" i="1"/>
  <c r="Y463" i="1"/>
  <c r="M464" i="1"/>
  <c r="Y464" i="1"/>
  <c r="M465" i="1"/>
  <c r="Y465" i="1"/>
  <c r="M466" i="1"/>
  <c r="Y466" i="1"/>
  <c r="M467" i="1"/>
  <c r="Y467" i="1"/>
  <c r="M468" i="1"/>
  <c r="Y468" i="1"/>
  <c r="M469" i="1"/>
  <c r="Y469" i="1"/>
  <c r="M470" i="1"/>
  <c r="Y470" i="1"/>
  <c r="M471" i="1"/>
  <c r="Y471" i="1"/>
  <c r="M472" i="1"/>
  <c r="Y472" i="1"/>
  <c r="M473" i="1"/>
  <c r="Y473" i="1"/>
  <c r="M474" i="1"/>
  <c r="Y474" i="1"/>
  <c r="M475" i="1"/>
  <c r="Y475" i="1"/>
  <c r="M476" i="1"/>
  <c r="Y476" i="1"/>
  <c r="M477" i="1"/>
  <c r="Y477" i="1"/>
  <c r="M478" i="1"/>
  <c r="Y478" i="1"/>
  <c r="M479" i="1"/>
  <c r="Y479" i="1"/>
  <c r="M480" i="1"/>
  <c r="Y480" i="1"/>
  <c r="M481" i="1"/>
  <c r="Y481" i="1"/>
  <c r="M482" i="1"/>
  <c r="Y482" i="1"/>
  <c r="M483" i="1"/>
  <c r="Y483" i="1"/>
  <c r="M484" i="1"/>
  <c r="Y484" i="1"/>
  <c r="M485" i="1"/>
  <c r="Y485" i="1"/>
  <c r="M486" i="1"/>
  <c r="Y486" i="1"/>
  <c r="M487" i="1"/>
  <c r="Y487" i="1"/>
  <c r="M488" i="1"/>
  <c r="Y488" i="1"/>
  <c r="M489" i="1"/>
  <c r="Y489" i="1"/>
  <c r="M490" i="1"/>
  <c r="Y490" i="1"/>
  <c r="M491" i="1"/>
  <c r="Y491" i="1"/>
  <c r="M492" i="1"/>
  <c r="Y492" i="1"/>
  <c r="M493" i="1"/>
  <c r="Y493" i="1"/>
  <c r="M494" i="1"/>
  <c r="Y494" i="1"/>
  <c r="M495" i="1"/>
  <c r="Y495" i="1"/>
  <c r="M496" i="1"/>
  <c r="Y496" i="1"/>
  <c r="M497" i="1"/>
  <c r="Y497" i="1"/>
  <c r="M498" i="1"/>
  <c r="Y498" i="1"/>
  <c r="M499" i="1"/>
  <c r="Y499" i="1"/>
  <c r="M500" i="1"/>
  <c r="Y500" i="1"/>
  <c r="M501" i="1"/>
  <c r="Y501" i="1"/>
  <c r="M502" i="1"/>
  <c r="Y502" i="1"/>
  <c r="M503" i="1"/>
  <c r="Y503" i="1"/>
  <c r="M504" i="1"/>
  <c r="Y504" i="1"/>
  <c r="M505" i="1"/>
  <c r="Y505" i="1"/>
  <c r="M506" i="1"/>
  <c r="Y506" i="1"/>
  <c r="M507" i="1"/>
  <c r="Y507" i="1"/>
  <c r="M508" i="1"/>
  <c r="Y508" i="1"/>
  <c r="M509" i="1"/>
  <c r="Y509" i="1"/>
  <c r="M510" i="1"/>
  <c r="Y510" i="1"/>
  <c r="M511" i="1"/>
  <c r="Y511" i="1"/>
  <c r="M512" i="1"/>
  <c r="Y512" i="1"/>
  <c r="M513" i="1"/>
  <c r="Y513" i="1"/>
  <c r="M514" i="1"/>
  <c r="Y514" i="1"/>
  <c r="M515" i="1"/>
  <c r="Y515" i="1"/>
  <c r="M516" i="1"/>
  <c r="Y516" i="1"/>
  <c r="M517" i="1"/>
  <c r="Y517" i="1"/>
  <c r="M518" i="1"/>
  <c r="Y518" i="1"/>
  <c r="M519" i="1"/>
  <c r="Y519" i="1"/>
  <c r="M520" i="1"/>
  <c r="Y520" i="1"/>
  <c r="M521" i="1"/>
  <c r="Y521" i="1"/>
  <c r="M522" i="1"/>
  <c r="Y522" i="1"/>
  <c r="M523" i="1"/>
  <c r="Y523" i="1"/>
  <c r="M524" i="1"/>
  <c r="Y524" i="1"/>
  <c r="M525" i="1"/>
  <c r="Y525" i="1"/>
  <c r="M526" i="1"/>
  <c r="Y526" i="1"/>
  <c r="M527" i="1"/>
  <c r="Y527" i="1"/>
  <c r="M528" i="1"/>
  <c r="Y528" i="1"/>
  <c r="M529" i="1"/>
  <c r="Y529" i="1"/>
  <c r="M530" i="1"/>
  <c r="Y530" i="1"/>
  <c r="M531" i="1"/>
  <c r="Y531" i="1"/>
  <c r="M532" i="1"/>
  <c r="Y532" i="1"/>
  <c r="M533" i="1"/>
  <c r="Y533" i="1"/>
  <c r="Z401" i="1"/>
  <c r="Z360" i="1"/>
  <c r="Z261" i="1"/>
  <c r="Z95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552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AA401" i="1"/>
  <c r="AA360" i="1"/>
  <c r="AA261" i="1"/>
  <c r="AA95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V401" i="1"/>
  <c r="W401" i="1"/>
  <c r="X401" i="1"/>
  <c r="AD401" i="1"/>
  <c r="AE401" i="1"/>
  <c r="AC401" i="1"/>
  <c r="V360" i="1"/>
  <c r="W360" i="1"/>
  <c r="X360" i="1"/>
  <c r="AC360" i="1"/>
  <c r="V261" i="1"/>
  <c r="W261" i="1"/>
  <c r="X261" i="1"/>
  <c r="AC261" i="1"/>
  <c r="AD261" i="1"/>
  <c r="V95" i="1"/>
  <c r="W95" i="1"/>
  <c r="X95" i="1"/>
  <c r="AC95" i="1"/>
  <c r="V2" i="1"/>
  <c r="W2" i="1"/>
  <c r="X2" i="1"/>
  <c r="AC2" i="1"/>
  <c r="AD2" i="1"/>
  <c r="V3" i="1"/>
  <c r="W3" i="1"/>
  <c r="X3" i="1"/>
  <c r="AC3" i="1"/>
  <c r="V4" i="1"/>
  <c r="W4" i="1"/>
  <c r="X4" i="1"/>
  <c r="AD4" i="1"/>
  <c r="AC4" i="1"/>
  <c r="V5" i="1"/>
  <c r="W5" i="1"/>
  <c r="X5" i="1"/>
  <c r="AC5" i="1"/>
  <c r="V6" i="1"/>
  <c r="W6" i="1"/>
  <c r="X6" i="1"/>
  <c r="AD6" i="1"/>
  <c r="AE6" i="1"/>
  <c r="AC6" i="1"/>
  <c r="V7" i="1"/>
  <c r="W7" i="1"/>
  <c r="X7" i="1"/>
  <c r="AC7" i="1"/>
  <c r="V8" i="1"/>
  <c r="W8" i="1"/>
  <c r="X8" i="1"/>
  <c r="AC8" i="1"/>
  <c r="AD8" i="1"/>
  <c r="V9" i="1"/>
  <c r="W9" i="1"/>
  <c r="X9" i="1"/>
  <c r="AC9" i="1"/>
  <c r="V10" i="1"/>
  <c r="W10" i="1"/>
  <c r="X10" i="1"/>
  <c r="AC10" i="1"/>
  <c r="AD10" i="1"/>
  <c r="V11" i="1"/>
  <c r="W11" i="1"/>
  <c r="X11" i="1"/>
  <c r="AC11" i="1"/>
  <c r="V12" i="1"/>
  <c r="W12" i="1"/>
  <c r="X12" i="1"/>
  <c r="AD12" i="1"/>
  <c r="AC12" i="1"/>
  <c r="V13" i="1"/>
  <c r="W13" i="1"/>
  <c r="AD13" i="1"/>
  <c r="X13" i="1"/>
  <c r="AC13" i="1"/>
  <c r="V14" i="1"/>
  <c r="W14" i="1"/>
  <c r="X14" i="1"/>
  <c r="AD14" i="1"/>
  <c r="AE14" i="1"/>
  <c r="AC14" i="1"/>
  <c r="V15" i="1"/>
  <c r="W15" i="1"/>
  <c r="X15" i="1"/>
  <c r="AC15" i="1"/>
  <c r="V16" i="1"/>
  <c r="W16" i="1"/>
  <c r="X16" i="1"/>
  <c r="AC16" i="1"/>
  <c r="AD16" i="1"/>
  <c r="V17" i="1"/>
  <c r="W17" i="1"/>
  <c r="X17" i="1"/>
  <c r="AC17" i="1"/>
  <c r="V18" i="1"/>
  <c r="W18" i="1"/>
  <c r="X18" i="1"/>
  <c r="AC18" i="1"/>
  <c r="AD18" i="1"/>
  <c r="V19" i="1"/>
  <c r="W19" i="1"/>
  <c r="X19" i="1"/>
  <c r="AC19" i="1"/>
  <c r="V20" i="1"/>
  <c r="W20" i="1"/>
  <c r="X20" i="1"/>
  <c r="AD20" i="1"/>
  <c r="AC20" i="1"/>
  <c r="V21" i="1"/>
  <c r="W21" i="1"/>
  <c r="AD21" i="1"/>
  <c r="X21" i="1"/>
  <c r="AC21" i="1"/>
  <c r="V22" i="1"/>
  <c r="W22" i="1"/>
  <c r="X22" i="1"/>
  <c r="AD22" i="1"/>
  <c r="AE22" i="1"/>
  <c r="AC22" i="1"/>
  <c r="V23" i="1"/>
  <c r="W23" i="1"/>
  <c r="X23" i="1"/>
  <c r="AC23" i="1"/>
  <c r="V24" i="1"/>
  <c r="W24" i="1"/>
  <c r="X24" i="1"/>
  <c r="AC24" i="1"/>
  <c r="AD24" i="1"/>
  <c r="V25" i="1"/>
  <c r="W25" i="1"/>
  <c r="X25" i="1"/>
  <c r="AC25" i="1"/>
  <c r="V26" i="1"/>
  <c r="W26" i="1"/>
  <c r="X26" i="1"/>
  <c r="AC26" i="1"/>
  <c r="AD26" i="1"/>
  <c r="V27" i="1"/>
  <c r="W27" i="1"/>
  <c r="X27" i="1"/>
  <c r="AC27" i="1"/>
  <c r="V28" i="1"/>
  <c r="W28" i="1"/>
  <c r="X28" i="1"/>
  <c r="AD28" i="1"/>
  <c r="AC28" i="1"/>
  <c r="V29" i="1"/>
  <c r="W29" i="1"/>
  <c r="AD29" i="1"/>
  <c r="X29" i="1"/>
  <c r="AC29" i="1"/>
  <c r="V30" i="1"/>
  <c r="W30" i="1"/>
  <c r="X30" i="1"/>
  <c r="AD30" i="1"/>
  <c r="AE30" i="1"/>
  <c r="AC30" i="1"/>
  <c r="V31" i="1"/>
  <c r="W31" i="1"/>
  <c r="X31" i="1"/>
  <c r="AC31" i="1"/>
  <c r="V32" i="1"/>
  <c r="W32" i="1"/>
  <c r="X32" i="1"/>
  <c r="AC32" i="1"/>
  <c r="AD32" i="1"/>
  <c r="V33" i="1"/>
  <c r="W33" i="1"/>
  <c r="X33" i="1"/>
  <c r="AC33" i="1"/>
  <c r="V34" i="1"/>
  <c r="W34" i="1"/>
  <c r="X34" i="1"/>
  <c r="AC34" i="1"/>
  <c r="AD34" i="1"/>
  <c r="V35" i="1"/>
  <c r="W35" i="1"/>
  <c r="X35" i="1"/>
  <c r="AC35" i="1"/>
  <c r="V36" i="1"/>
  <c r="W36" i="1"/>
  <c r="X36" i="1"/>
  <c r="AD36" i="1"/>
  <c r="AC36" i="1"/>
  <c r="V37" i="1"/>
  <c r="W37" i="1"/>
  <c r="AD37" i="1"/>
  <c r="X37" i="1"/>
  <c r="AC37" i="1"/>
  <c r="V38" i="1"/>
  <c r="W38" i="1"/>
  <c r="X38" i="1"/>
  <c r="AD38" i="1"/>
  <c r="AE38" i="1"/>
  <c r="AC38" i="1"/>
  <c r="V39" i="1"/>
  <c r="W39" i="1"/>
  <c r="X39" i="1"/>
  <c r="AC39" i="1"/>
  <c r="V40" i="1"/>
  <c r="W40" i="1"/>
  <c r="X40" i="1"/>
  <c r="AC40" i="1"/>
  <c r="AD40" i="1"/>
  <c r="V41" i="1"/>
  <c r="W41" i="1"/>
  <c r="X41" i="1"/>
  <c r="AC41" i="1"/>
  <c r="V42" i="1"/>
  <c r="W42" i="1"/>
  <c r="X42" i="1"/>
  <c r="AC42" i="1"/>
  <c r="AD42" i="1"/>
  <c r="V43" i="1"/>
  <c r="W43" i="1"/>
  <c r="X43" i="1"/>
  <c r="AC43" i="1"/>
  <c r="V44" i="1"/>
  <c r="W44" i="1"/>
  <c r="X44" i="1"/>
  <c r="AD44" i="1"/>
  <c r="AC44" i="1"/>
  <c r="V45" i="1"/>
  <c r="W45" i="1"/>
  <c r="AD45" i="1"/>
  <c r="X45" i="1"/>
  <c r="AC45" i="1"/>
  <c r="V46" i="1"/>
  <c r="W46" i="1"/>
  <c r="X46" i="1"/>
  <c r="AD46" i="1"/>
  <c r="AE46" i="1"/>
  <c r="AC46" i="1"/>
  <c r="V47" i="1"/>
  <c r="W47" i="1"/>
  <c r="X47" i="1"/>
  <c r="AC47" i="1"/>
  <c r="V48" i="1"/>
  <c r="W48" i="1"/>
  <c r="X48" i="1"/>
  <c r="AC48" i="1"/>
  <c r="AD48" i="1"/>
  <c r="V49" i="1"/>
  <c r="W49" i="1"/>
  <c r="X49" i="1"/>
  <c r="AC49" i="1"/>
  <c r="V50" i="1"/>
  <c r="W50" i="1"/>
  <c r="X50" i="1"/>
  <c r="AC50" i="1"/>
  <c r="AD50" i="1"/>
  <c r="V51" i="1"/>
  <c r="W51" i="1"/>
  <c r="X51" i="1"/>
  <c r="AC51" i="1"/>
  <c r="V52" i="1"/>
  <c r="W52" i="1"/>
  <c r="X52" i="1"/>
  <c r="AD52" i="1"/>
  <c r="AC52" i="1"/>
  <c r="V53" i="1"/>
  <c r="W53" i="1"/>
  <c r="AD53" i="1"/>
  <c r="X53" i="1"/>
  <c r="AC53" i="1"/>
  <c r="V54" i="1"/>
  <c r="W54" i="1"/>
  <c r="X54" i="1"/>
  <c r="AD54" i="1"/>
  <c r="AE54" i="1"/>
  <c r="AC54" i="1"/>
  <c r="V55" i="1"/>
  <c r="W55" i="1"/>
  <c r="X55" i="1"/>
  <c r="AC55" i="1"/>
  <c r="V56" i="1"/>
  <c r="W56" i="1"/>
  <c r="X56" i="1"/>
  <c r="AC56" i="1"/>
  <c r="AD56" i="1"/>
  <c r="V57" i="1"/>
  <c r="W57" i="1"/>
  <c r="X57" i="1"/>
  <c r="AC57" i="1"/>
  <c r="V58" i="1"/>
  <c r="W58" i="1"/>
  <c r="X58" i="1"/>
  <c r="AC58" i="1"/>
  <c r="AD58" i="1"/>
  <c r="V59" i="1"/>
  <c r="W59" i="1"/>
  <c r="X59" i="1"/>
  <c r="AC59" i="1"/>
  <c r="V60" i="1"/>
  <c r="W60" i="1"/>
  <c r="X60" i="1"/>
  <c r="AD60" i="1"/>
  <c r="AC60" i="1"/>
  <c r="V61" i="1"/>
  <c r="W61" i="1"/>
  <c r="AD61" i="1"/>
  <c r="X61" i="1"/>
  <c r="AC61" i="1"/>
  <c r="V62" i="1"/>
  <c r="W62" i="1"/>
  <c r="X62" i="1"/>
  <c r="AD62" i="1"/>
  <c r="AE62" i="1"/>
  <c r="AC62" i="1"/>
  <c r="V63" i="1"/>
  <c r="W63" i="1"/>
  <c r="X63" i="1"/>
  <c r="AC63" i="1"/>
  <c r="V64" i="1"/>
  <c r="W64" i="1"/>
  <c r="X64" i="1"/>
  <c r="AC64" i="1"/>
  <c r="AD64" i="1"/>
  <c r="V65" i="1"/>
  <c r="W65" i="1"/>
  <c r="X65" i="1"/>
  <c r="AC65" i="1"/>
  <c r="V66" i="1"/>
  <c r="W66" i="1"/>
  <c r="X66" i="1"/>
  <c r="AC66" i="1"/>
  <c r="AD66" i="1"/>
  <c r="V67" i="1"/>
  <c r="W67" i="1"/>
  <c r="X67" i="1"/>
  <c r="AC67" i="1"/>
  <c r="V68" i="1"/>
  <c r="W68" i="1"/>
  <c r="X68" i="1"/>
  <c r="AD68" i="1"/>
  <c r="AC68" i="1"/>
  <c r="V69" i="1"/>
  <c r="W69" i="1"/>
  <c r="AD69" i="1"/>
  <c r="X69" i="1"/>
  <c r="AC69" i="1"/>
  <c r="V70" i="1"/>
  <c r="W70" i="1"/>
  <c r="X70" i="1"/>
  <c r="AD70" i="1"/>
  <c r="AE70" i="1"/>
  <c r="AC70" i="1"/>
  <c r="V71" i="1"/>
  <c r="W71" i="1"/>
  <c r="X71" i="1"/>
  <c r="AC71" i="1"/>
  <c r="V72" i="1"/>
  <c r="W72" i="1"/>
  <c r="X72" i="1"/>
  <c r="AC72" i="1"/>
  <c r="AD72" i="1"/>
  <c r="V73" i="1"/>
  <c r="W73" i="1"/>
  <c r="X73" i="1"/>
  <c r="AC73" i="1"/>
  <c r="V74" i="1"/>
  <c r="W74" i="1"/>
  <c r="X74" i="1"/>
  <c r="AC74" i="1"/>
  <c r="AD74" i="1"/>
  <c r="V75" i="1"/>
  <c r="W75" i="1"/>
  <c r="X75" i="1"/>
  <c r="AC75" i="1"/>
  <c r="V76" i="1"/>
  <c r="W76" i="1"/>
  <c r="X76" i="1"/>
  <c r="AD76" i="1"/>
  <c r="AC76" i="1"/>
  <c r="V77" i="1"/>
  <c r="W77" i="1"/>
  <c r="AD77" i="1"/>
  <c r="X77" i="1"/>
  <c r="AC77" i="1"/>
  <c r="V78" i="1"/>
  <c r="W78" i="1"/>
  <c r="X78" i="1"/>
  <c r="AD78" i="1"/>
  <c r="AE78" i="1"/>
  <c r="AC78" i="1"/>
  <c r="V79" i="1"/>
  <c r="W79" i="1"/>
  <c r="X79" i="1"/>
  <c r="AC79" i="1"/>
  <c r="V80" i="1"/>
  <c r="W80" i="1"/>
  <c r="X80" i="1"/>
  <c r="AC80" i="1"/>
  <c r="AD80" i="1"/>
  <c r="V81" i="1"/>
  <c r="W81" i="1"/>
  <c r="X81" i="1"/>
  <c r="AC81" i="1"/>
  <c r="V82" i="1"/>
  <c r="W82" i="1"/>
  <c r="X82" i="1"/>
  <c r="AC82" i="1"/>
  <c r="AD82" i="1"/>
  <c r="V83" i="1"/>
  <c r="W83" i="1"/>
  <c r="X83" i="1"/>
  <c r="AC83" i="1"/>
  <c r="V84" i="1"/>
  <c r="W84" i="1"/>
  <c r="X84" i="1"/>
  <c r="AD84" i="1"/>
  <c r="AC84" i="1"/>
  <c r="V85" i="1"/>
  <c r="W85" i="1"/>
  <c r="AD85" i="1"/>
  <c r="X85" i="1"/>
  <c r="AC85" i="1"/>
  <c r="V86" i="1"/>
  <c r="W86" i="1"/>
  <c r="X86" i="1"/>
  <c r="AD86" i="1"/>
  <c r="AE86" i="1"/>
  <c r="AC86" i="1"/>
  <c r="V87" i="1"/>
  <c r="W87" i="1"/>
  <c r="X87" i="1"/>
  <c r="AC87" i="1"/>
  <c r="V88" i="1"/>
  <c r="W88" i="1"/>
  <c r="X88" i="1"/>
  <c r="AC88" i="1"/>
  <c r="AD88" i="1"/>
  <c r="V89" i="1"/>
  <c r="W89" i="1"/>
  <c r="X89" i="1"/>
  <c r="AC89" i="1"/>
  <c r="V90" i="1"/>
  <c r="W90" i="1"/>
  <c r="X90" i="1"/>
  <c r="AC90" i="1"/>
  <c r="AD90" i="1"/>
  <c r="V91" i="1"/>
  <c r="W91" i="1"/>
  <c r="X91" i="1"/>
  <c r="AC91" i="1"/>
  <c r="V92" i="1"/>
  <c r="W92" i="1"/>
  <c r="X92" i="1"/>
  <c r="AD92" i="1"/>
  <c r="AC92" i="1"/>
  <c r="V93" i="1"/>
  <c r="W93" i="1"/>
  <c r="AD93" i="1"/>
  <c r="X93" i="1"/>
  <c r="AC93" i="1"/>
  <c r="V94" i="1"/>
  <c r="W94" i="1"/>
  <c r="X94" i="1"/>
  <c r="AD94" i="1"/>
  <c r="AE94" i="1"/>
  <c r="AC94" i="1"/>
  <c r="V96" i="1"/>
  <c r="W96" i="1"/>
  <c r="X96" i="1"/>
  <c r="AC96" i="1"/>
  <c r="V97" i="1"/>
  <c r="W97" i="1"/>
  <c r="X97" i="1"/>
  <c r="AC97" i="1"/>
  <c r="AD97" i="1"/>
  <c r="V98" i="1"/>
  <c r="W98" i="1"/>
  <c r="X98" i="1"/>
  <c r="AC98" i="1"/>
  <c r="V99" i="1"/>
  <c r="W99" i="1"/>
  <c r="X99" i="1"/>
  <c r="AC99" i="1"/>
  <c r="AD99" i="1"/>
  <c r="V100" i="1"/>
  <c r="W100" i="1"/>
  <c r="X100" i="1"/>
  <c r="AC100" i="1"/>
  <c r="V101" i="1"/>
  <c r="W101" i="1"/>
  <c r="X101" i="1"/>
  <c r="AD101" i="1"/>
  <c r="AC101" i="1"/>
  <c r="V102" i="1"/>
  <c r="W102" i="1"/>
  <c r="AD102" i="1"/>
  <c r="X102" i="1"/>
  <c r="AC102" i="1"/>
  <c r="V103" i="1"/>
  <c r="W103" i="1"/>
  <c r="X103" i="1"/>
  <c r="AD103" i="1"/>
  <c r="AE103" i="1"/>
  <c r="AC103" i="1"/>
  <c r="V104" i="1"/>
  <c r="W104" i="1"/>
  <c r="X104" i="1"/>
  <c r="AC104" i="1"/>
  <c r="V105" i="1"/>
  <c r="W105" i="1"/>
  <c r="X105" i="1"/>
  <c r="AC105" i="1"/>
  <c r="AD105" i="1"/>
  <c r="V106" i="1"/>
  <c r="W106" i="1"/>
  <c r="X106" i="1"/>
  <c r="AC106" i="1"/>
  <c r="V107" i="1"/>
  <c r="W107" i="1"/>
  <c r="X107" i="1"/>
  <c r="AC107" i="1"/>
  <c r="AD107" i="1"/>
  <c r="V108" i="1"/>
  <c r="W108" i="1"/>
  <c r="X108" i="1"/>
  <c r="AC108" i="1"/>
  <c r="V109" i="1"/>
  <c r="W109" i="1"/>
  <c r="X109" i="1"/>
  <c r="AD109" i="1"/>
  <c r="AC109" i="1"/>
  <c r="V110" i="1"/>
  <c r="W110" i="1"/>
  <c r="AD110" i="1"/>
  <c r="X110" i="1"/>
  <c r="AC110" i="1"/>
  <c r="V111" i="1"/>
  <c r="W111" i="1"/>
  <c r="X111" i="1"/>
  <c r="AD111" i="1"/>
  <c r="AE111" i="1"/>
  <c r="AC111" i="1"/>
  <c r="V112" i="1"/>
  <c r="W112" i="1"/>
  <c r="X112" i="1"/>
  <c r="AC112" i="1"/>
  <c r="V113" i="1"/>
  <c r="W113" i="1"/>
  <c r="X113" i="1"/>
  <c r="AC113" i="1"/>
  <c r="AD113" i="1"/>
  <c r="V114" i="1"/>
  <c r="W114" i="1"/>
  <c r="X114" i="1"/>
  <c r="AC114" i="1"/>
  <c r="V115" i="1"/>
  <c r="W115" i="1"/>
  <c r="X115" i="1"/>
  <c r="AC115" i="1"/>
  <c r="AD115" i="1"/>
  <c r="V116" i="1"/>
  <c r="W116" i="1"/>
  <c r="X116" i="1"/>
  <c r="AC116" i="1"/>
  <c r="V117" i="1"/>
  <c r="W117" i="1"/>
  <c r="X117" i="1"/>
  <c r="AD117" i="1"/>
  <c r="AC117" i="1"/>
  <c r="V118" i="1"/>
  <c r="W118" i="1"/>
  <c r="AD118" i="1"/>
  <c r="X118" i="1"/>
  <c r="AC118" i="1"/>
  <c r="V119" i="1"/>
  <c r="W119" i="1"/>
  <c r="X119" i="1"/>
  <c r="AD119" i="1"/>
  <c r="AE119" i="1"/>
  <c r="AC119" i="1"/>
  <c r="V120" i="1"/>
  <c r="W120" i="1"/>
  <c r="X120" i="1"/>
  <c r="AC120" i="1"/>
  <c r="V121" i="1"/>
  <c r="W121" i="1"/>
  <c r="X121" i="1"/>
  <c r="AC121" i="1"/>
  <c r="AD121" i="1"/>
  <c r="V122" i="1"/>
  <c r="W122" i="1"/>
  <c r="X122" i="1"/>
  <c r="AC122" i="1"/>
  <c r="V123" i="1"/>
  <c r="W123" i="1"/>
  <c r="X123" i="1"/>
  <c r="AC123" i="1"/>
  <c r="AD123" i="1"/>
  <c r="V124" i="1"/>
  <c r="W124" i="1"/>
  <c r="X124" i="1"/>
  <c r="AC124" i="1"/>
  <c r="V125" i="1"/>
  <c r="W125" i="1"/>
  <c r="X125" i="1"/>
  <c r="AD125" i="1"/>
  <c r="AC125" i="1"/>
  <c r="V126" i="1"/>
  <c r="W126" i="1"/>
  <c r="AD126" i="1"/>
  <c r="X126" i="1"/>
  <c r="AC126" i="1"/>
  <c r="V127" i="1"/>
  <c r="W127" i="1"/>
  <c r="X127" i="1"/>
  <c r="AD127" i="1"/>
  <c r="AE127" i="1"/>
  <c r="AC127" i="1"/>
  <c r="V128" i="1"/>
  <c r="W128" i="1"/>
  <c r="X128" i="1"/>
  <c r="AC128" i="1"/>
  <c r="V129" i="1"/>
  <c r="W129" i="1"/>
  <c r="X129" i="1"/>
  <c r="AC129" i="1"/>
  <c r="AD129" i="1"/>
  <c r="V130" i="1"/>
  <c r="W130" i="1"/>
  <c r="X130" i="1"/>
  <c r="AC130" i="1"/>
  <c r="V131" i="1"/>
  <c r="W131" i="1"/>
  <c r="X131" i="1"/>
  <c r="AC131" i="1"/>
  <c r="AD131" i="1"/>
  <c r="V132" i="1"/>
  <c r="W132" i="1"/>
  <c r="X132" i="1"/>
  <c r="AC132" i="1"/>
  <c r="V133" i="1"/>
  <c r="W133" i="1"/>
  <c r="X133" i="1"/>
  <c r="AD133" i="1"/>
  <c r="AC133" i="1"/>
  <c r="V134" i="1"/>
  <c r="W134" i="1"/>
  <c r="AD134" i="1"/>
  <c r="X134" i="1"/>
  <c r="AC134" i="1"/>
  <c r="V135" i="1"/>
  <c r="W135" i="1"/>
  <c r="X135" i="1"/>
  <c r="AD135" i="1"/>
  <c r="AE135" i="1"/>
  <c r="AC135" i="1"/>
  <c r="V136" i="1"/>
  <c r="W136" i="1"/>
  <c r="X136" i="1"/>
  <c r="AC136" i="1"/>
  <c r="V137" i="1"/>
  <c r="W137" i="1"/>
  <c r="X137" i="1"/>
  <c r="AC137" i="1"/>
  <c r="AD137" i="1"/>
  <c r="V138" i="1"/>
  <c r="W138" i="1"/>
  <c r="X138" i="1"/>
  <c r="AC138" i="1"/>
  <c r="V139" i="1"/>
  <c r="W139" i="1"/>
  <c r="X139" i="1"/>
  <c r="AC139" i="1"/>
  <c r="AD139" i="1"/>
  <c r="V140" i="1"/>
  <c r="W140" i="1"/>
  <c r="X140" i="1"/>
  <c r="AC140" i="1"/>
  <c r="V141" i="1"/>
  <c r="W141" i="1"/>
  <c r="X141" i="1"/>
  <c r="AD141" i="1"/>
  <c r="AC141" i="1"/>
  <c r="V142" i="1"/>
  <c r="W142" i="1"/>
  <c r="AD142" i="1"/>
  <c r="X142" i="1"/>
  <c r="AC142" i="1"/>
  <c r="V143" i="1"/>
  <c r="W143" i="1"/>
  <c r="X143" i="1"/>
  <c r="AD143" i="1"/>
  <c r="AE143" i="1"/>
  <c r="AC143" i="1"/>
  <c r="V144" i="1"/>
  <c r="W144" i="1"/>
  <c r="X144" i="1"/>
  <c r="AC144" i="1"/>
  <c r="V145" i="1"/>
  <c r="W145" i="1"/>
  <c r="X145" i="1"/>
  <c r="AC145" i="1"/>
  <c r="AD145" i="1"/>
  <c r="V146" i="1"/>
  <c r="W146" i="1"/>
  <c r="X146" i="1"/>
  <c r="AC146" i="1"/>
  <c r="V147" i="1"/>
  <c r="W147" i="1"/>
  <c r="X147" i="1"/>
  <c r="AC147" i="1"/>
  <c r="AD147" i="1"/>
  <c r="V148" i="1"/>
  <c r="W148" i="1"/>
  <c r="X148" i="1"/>
  <c r="AC148" i="1"/>
  <c r="V149" i="1"/>
  <c r="W149" i="1"/>
  <c r="X149" i="1"/>
  <c r="AD149" i="1"/>
  <c r="AC149" i="1"/>
  <c r="V150" i="1"/>
  <c r="W150" i="1"/>
  <c r="AD150" i="1"/>
  <c r="X150" i="1"/>
  <c r="AC150" i="1"/>
  <c r="V151" i="1"/>
  <c r="W151" i="1"/>
  <c r="X151" i="1"/>
  <c r="AD151" i="1"/>
  <c r="AE151" i="1"/>
  <c r="AC151" i="1"/>
  <c r="V152" i="1"/>
  <c r="W152" i="1"/>
  <c r="X152" i="1"/>
  <c r="AC152" i="1"/>
  <c r="V153" i="1"/>
  <c r="W153" i="1"/>
  <c r="X153" i="1"/>
  <c r="AC153" i="1"/>
  <c r="AD153" i="1"/>
  <c r="V154" i="1"/>
  <c r="W154" i="1"/>
  <c r="X154" i="1"/>
  <c r="AC154" i="1"/>
  <c r="V155" i="1"/>
  <c r="W155" i="1"/>
  <c r="X155" i="1"/>
  <c r="AC155" i="1"/>
  <c r="AD155" i="1"/>
  <c r="V156" i="1"/>
  <c r="W156" i="1"/>
  <c r="X156" i="1"/>
  <c r="AC156" i="1"/>
  <c r="V157" i="1"/>
  <c r="W157" i="1"/>
  <c r="X157" i="1"/>
  <c r="AD157" i="1"/>
  <c r="AC157" i="1"/>
  <c r="V158" i="1"/>
  <c r="W158" i="1"/>
  <c r="AD158" i="1"/>
  <c r="X158" i="1"/>
  <c r="AC158" i="1"/>
  <c r="V159" i="1"/>
  <c r="W159" i="1"/>
  <c r="X159" i="1"/>
  <c r="AD159" i="1"/>
  <c r="AE159" i="1"/>
  <c r="AC159" i="1"/>
  <c r="V160" i="1"/>
  <c r="W160" i="1"/>
  <c r="X160" i="1"/>
  <c r="AC160" i="1"/>
  <c r="V161" i="1"/>
  <c r="W161" i="1"/>
  <c r="X161" i="1"/>
  <c r="AC161" i="1"/>
  <c r="AD161" i="1"/>
  <c r="V162" i="1"/>
  <c r="W162" i="1"/>
  <c r="X162" i="1"/>
  <c r="AC162" i="1"/>
  <c r="V163" i="1"/>
  <c r="W163" i="1"/>
  <c r="X163" i="1"/>
  <c r="AC163" i="1"/>
  <c r="AD163" i="1"/>
  <c r="V164" i="1"/>
  <c r="W164" i="1"/>
  <c r="X164" i="1"/>
  <c r="AC164" i="1"/>
  <c r="V165" i="1"/>
  <c r="W165" i="1"/>
  <c r="X165" i="1"/>
  <c r="AD165" i="1"/>
  <c r="AC165" i="1"/>
  <c r="V166" i="1"/>
  <c r="W166" i="1"/>
  <c r="AD166" i="1"/>
  <c r="X166" i="1"/>
  <c r="AC166" i="1"/>
  <c r="V167" i="1"/>
  <c r="W167" i="1"/>
  <c r="X167" i="1"/>
  <c r="AD167" i="1"/>
  <c r="AE167" i="1"/>
  <c r="AC167" i="1"/>
  <c r="V168" i="1"/>
  <c r="W168" i="1"/>
  <c r="X168" i="1"/>
  <c r="AC168" i="1"/>
  <c r="V169" i="1"/>
  <c r="W169" i="1"/>
  <c r="X169" i="1"/>
  <c r="AC169" i="1"/>
  <c r="AD169" i="1"/>
  <c r="V170" i="1"/>
  <c r="W170" i="1"/>
  <c r="X170" i="1"/>
  <c r="AC170" i="1"/>
  <c r="V171" i="1"/>
  <c r="W171" i="1"/>
  <c r="X171" i="1"/>
  <c r="AC171" i="1"/>
  <c r="AD171" i="1"/>
  <c r="V172" i="1"/>
  <c r="W172" i="1"/>
  <c r="X172" i="1"/>
  <c r="AC172" i="1"/>
  <c r="V173" i="1"/>
  <c r="W173" i="1"/>
  <c r="X173" i="1"/>
  <c r="AD173" i="1"/>
  <c r="AC173" i="1"/>
  <c r="V174" i="1"/>
  <c r="W174" i="1"/>
  <c r="AD174" i="1"/>
  <c r="X174" i="1"/>
  <c r="AC174" i="1"/>
  <c r="V175" i="1"/>
  <c r="W175" i="1"/>
  <c r="X175" i="1"/>
  <c r="AD175" i="1"/>
  <c r="AE175" i="1"/>
  <c r="AC175" i="1"/>
  <c r="V176" i="1"/>
  <c r="W176" i="1"/>
  <c r="X176" i="1"/>
  <c r="AC176" i="1"/>
  <c r="V177" i="1"/>
  <c r="W177" i="1"/>
  <c r="X177" i="1"/>
  <c r="AC177" i="1"/>
  <c r="AD177" i="1"/>
  <c r="V178" i="1"/>
  <c r="W178" i="1"/>
  <c r="X178" i="1"/>
  <c r="AC178" i="1"/>
  <c r="V179" i="1"/>
  <c r="W179" i="1"/>
  <c r="X179" i="1"/>
  <c r="AC179" i="1"/>
  <c r="AD179" i="1"/>
  <c r="V180" i="1"/>
  <c r="W180" i="1"/>
  <c r="X180" i="1"/>
  <c r="AC180" i="1"/>
  <c r="V181" i="1"/>
  <c r="W181" i="1"/>
  <c r="X181" i="1"/>
  <c r="AD181" i="1"/>
  <c r="AC181" i="1"/>
  <c r="V182" i="1"/>
  <c r="W182" i="1"/>
  <c r="AD182" i="1"/>
  <c r="X182" i="1"/>
  <c r="AC182" i="1"/>
  <c r="V183" i="1"/>
  <c r="W183" i="1"/>
  <c r="X183" i="1"/>
  <c r="AD183" i="1"/>
  <c r="AE183" i="1"/>
  <c r="AC183" i="1"/>
  <c r="V184" i="1"/>
  <c r="W184" i="1"/>
  <c r="X184" i="1"/>
  <c r="AC184" i="1"/>
  <c r="V185" i="1"/>
  <c r="W185" i="1"/>
  <c r="X185" i="1"/>
  <c r="AC185" i="1"/>
  <c r="AD185" i="1"/>
  <c r="V186" i="1"/>
  <c r="W186" i="1"/>
  <c r="X186" i="1"/>
  <c r="AC186" i="1"/>
  <c r="V187" i="1"/>
  <c r="W187" i="1"/>
  <c r="X187" i="1"/>
  <c r="AC187" i="1"/>
  <c r="AD187" i="1"/>
  <c r="V188" i="1"/>
  <c r="W188" i="1"/>
  <c r="X188" i="1"/>
  <c r="AC188" i="1"/>
  <c r="V189" i="1"/>
  <c r="W189" i="1"/>
  <c r="X189" i="1"/>
  <c r="AD189" i="1"/>
  <c r="AC189" i="1"/>
  <c r="V190" i="1"/>
  <c r="W190" i="1"/>
  <c r="AD190" i="1"/>
  <c r="X190" i="1"/>
  <c r="AC190" i="1"/>
  <c r="V191" i="1"/>
  <c r="W191" i="1"/>
  <c r="X191" i="1"/>
  <c r="AD191" i="1"/>
  <c r="AE191" i="1"/>
  <c r="AC191" i="1"/>
  <c r="V192" i="1"/>
  <c r="W192" i="1"/>
  <c r="X192" i="1"/>
  <c r="AC192" i="1"/>
  <c r="V193" i="1"/>
  <c r="W193" i="1"/>
  <c r="X193" i="1"/>
  <c r="AC193" i="1"/>
  <c r="AD193" i="1"/>
  <c r="V194" i="1"/>
  <c r="W194" i="1"/>
  <c r="X194" i="1"/>
  <c r="AC194" i="1"/>
  <c r="V195" i="1"/>
  <c r="W195" i="1"/>
  <c r="X195" i="1"/>
  <c r="AC195" i="1"/>
  <c r="AD195" i="1"/>
  <c r="V196" i="1"/>
  <c r="W196" i="1"/>
  <c r="X196" i="1"/>
  <c r="AC196" i="1"/>
  <c r="V197" i="1"/>
  <c r="W197" i="1"/>
  <c r="X197" i="1"/>
  <c r="AD197" i="1"/>
  <c r="AC197" i="1"/>
  <c r="V198" i="1"/>
  <c r="W198" i="1"/>
  <c r="AD198" i="1"/>
  <c r="X198" i="1"/>
  <c r="AC198" i="1"/>
  <c r="V199" i="1"/>
  <c r="W199" i="1"/>
  <c r="X199" i="1"/>
  <c r="AD199" i="1"/>
  <c r="AE199" i="1"/>
  <c r="AC199" i="1"/>
  <c r="V200" i="1"/>
  <c r="W200" i="1"/>
  <c r="X200" i="1"/>
  <c r="AC200" i="1"/>
  <c r="V201" i="1"/>
  <c r="W201" i="1"/>
  <c r="X201" i="1"/>
  <c r="AC201" i="1"/>
  <c r="AD201" i="1"/>
  <c r="V202" i="1"/>
  <c r="W202" i="1"/>
  <c r="X202" i="1"/>
  <c r="AC202" i="1"/>
  <c r="V203" i="1"/>
  <c r="W203" i="1"/>
  <c r="X203" i="1"/>
  <c r="AC203" i="1"/>
  <c r="AD203" i="1"/>
  <c r="V204" i="1"/>
  <c r="W204" i="1"/>
  <c r="X204" i="1"/>
  <c r="AC204" i="1"/>
  <c r="V205" i="1"/>
  <c r="W205" i="1"/>
  <c r="X205" i="1"/>
  <c r="AD205" i="1"/>
  <c r="AC205" i="1"/>
  <c r="V206" i="1"/>
  <c r="W206" i="1"/>
  <c r="AD206" i="1"/>
  <c r="X206" i="1"/>
  <c r="AC206" i="1"/>
  <c r="V207" i="1"/>
  <c r="W207" i="1"/>
  <c r="X207" i="1"/>
  <c r="AD207" i="1"/>
  <c r="AE207" i="1"/>
  <c r="AC207" i="1"/>
  <c r="V208" i="1"/>
  <c r="W208" i="1"/>
  <c r="X208" i="1"/>
  <c r="AC208" i="1"/>
  <c r="V209" i="1"/>
  <c r="W209" i="1"/>
  <c r="X209" i="1"/>
  <c r="AC209" i="1"/>
  <c r="AD209" i="1"/>
  <c r="V210" i="1"/>
  <c r="W210" i="1"/>
  <c r="X210" i="1"/>
  <c r="AC210" i="1"/>
  <c r="V211" i="1"/>
  <c r="W211" i="1"/>
  <c r="X211" i="1"/>
  <c r="AC211" i="1"/>
  <c r="AD211" i="1"/>
  <c r="V212" i="1"/>
  <c r="W212" i="1"/>
  <c r="X212" i="1"/>
  <c r="AC212" i="1"/>
  <c r="V213" i="1"/>
  <c r="W213" i="1"/>
  <c r="X213" i="1"/>
  <c r="AD213" i="1"/>
  <c r="AC213" i="1"/>
  <c r="V214" i="1"/>
  <c r="W214" i="1"/>
  <c r="AD214" i="1"/>
  <c r="X214" i="1"/>
  <c r="AC214" i="1"/>
  <c r="V215" i="1"/>
  <c r="W215" i="1"/>
  <c r="X215" i="1"/>
  <c r="AD215" i="1"/>
  <c r="AE215" i="1"/>
  <c r="AC215" i="1"/>
  <c r="V216" i="1"/>
  <c r="W216" i="1"/>
  <c r="X216" i="1"/>
  <c r="AC216" i="1"/>
  <c r="V217" i="1"/>
  <c r="W217" i="1"/>
  <c r="X217" i="1"/>
  <c r="AC217" i="1"/>
  <c r="AD217" i="1"/>
  <c r="V218" i="1"/>
  <c r="W218" i="1"/>
  <c r="X218" i="1"/>
  <c r="AC218" i="1"/>
  <c r="V219" i="1"/>
  <c r="W219" i="1"/>
  <c r="X219" i="1"/>
  <c r="AC219" i="1"/>
  <c r="AD219" i="1"/>
  <c r="V220" i="1"/>
  <c r="W220" i="1"/>
  <c r="X220" i="1"/>
  <c r="AC220" i="1"/>
  <c r="V221" i="1"/>
  <c r="W221" i="1"/>
  <c r="X221" i="1"/>
  <c r="AD221" i="1"/>
  <c r="AC221" i="1"/>
  <c r="V222" i="1"/>
  <c r="W222" i="1"/>
  <c r="AD222" i="1"/>
  <c r="X222" i="1"/>
  <c r="AC222" i="1"/>
  <c r="V223" i="1"/>
  <c r="W223" i="1"/>
  <c r="X223" i="1"/>
  <c r="AD223" i="1"/>
  <c r="AE223" i="1"/>
  <c r="AC223" i="1"/>
  <c r="V224" i="1"/>
  <c r="W224" i="1"/>
  <c r="X224" i="1"/>
  <c r="AC224" i="1"/>
  <c r="V225" i="1"/>
  <c r="W225" i="1"/>
  <c r="X225" i="1"/>
  <c r="AC225" i="1"/>
  <c r="AD225" i="1"/>
  <c r="V226" i="1"/>
  <c r="W226" i="1"/>
  <c r="X226" i="1"/>
  <c r="AC226" i="1"/>
  <c r="V227" i="1"/>
  <c r="W227" i="1"/>
  <c r="X227" i="1"/>
  <c r="AC227" i="1"/>
  <c r="AD227" i="1"/>
  <c r="V228" i="1"/>
  <c r="W228" i="1"/>
  <c r="X228" i="1"/>
  <c r="AC228" i="1"/>
  <c r="V229" i="1"/>
  <c r="W229" i="1"/>
  <c r="X229" i="1"/>
  <c r="AD229" i="1"/>
  <c r="AC229" i="1"/>
  <c r="V230" i="1"/>
  <c r="W230" i="1"/>
  <c r="AD230" i="1"/>
  <c r="X230" i="1"/>
  <c r="AC230" i="1"/>
  <c r="V231" i="1"/>
  <c r="W231" i="1"/>
  <c r="X231" i="1"/>
  <c r="AD231" i="1"/>
  <c r="AE231" i="1"/>
  <c r="AC231" i="1"/>
  <c r="V232" i="1"/>
  <c r="W232" i="1"/>
  <c r="X232" i="1"/>
  <c r="AC232" i="1"/>
  <c r="V233" i="1"/>
  <c r="W233" i="1"/>
  <c r="X233" i="1"/>
  <c r="AC233" i="1"/>
  <c r="AD233" i="1"/>
  <c r="V234" i="1"/>
  <c r="W234" i="1"/>
  <c r="X234" i="1"/>
  <c r="AC234" i="1"/>
  <c r="V235" i="1"/>
  <c r="W235" i="1"/>
  <c r="X235" i="1"/>
  <c r="AC235" i="1"/>
  <c r="AD235" i="1"/>
  <c r="V236" i="1"/>
  <c r="W236" i="1"/>
  <c r="X236" i="1"/>
  <c r="AC236" i="1"/>
  <c r="V237" i="1"/>
  <c r="W237" i="1"/>
  <c r="X237" i="1"/>
  <c r="AD237" i="1"/>
  <c r="AC237" i="1"/>
  <c r="V238" i="1"/>
  <c r="W238" i="1"/>
  <c r="AD238" i="1"/>
  <c r="X238" i="1"/>
  <c r="AC238" i="1"/>
  <c r="V239" i="1"/>
  <c r="W239" i="1"/>
  <c r="X239" i="1"/>
  <c r="AD239" i="1"/>
  <c r="AE239" i="1"/>
  <c r="AC239" i="1"/>
  <c r="V240" i="1"/>
  <c r="W240" i="1"/>
  <c r="X240" i="1"/>
  <c r="AC240" i="1"/>
  <c r="V241" i="1"/>
  <c r="W241" i="1"/>
  <c r="X241" i="1"/>
  <c r="AC241" i="1"/>
  <c r="AD241" i="1"/>
  <c r="V242" i="1"/>
  <c r="W242" i="1"/>
  <c r="X242" i="1"/>
  <c r="AC242" i="1"/>
  <c r="V243" i="1"/>
  <c r="W243" i="1"/>
  <c r="X243" i="1"/>
  <c r="AC243" i="1"/>
  <c r="AD243" i="1"/>
  <c r="V244" i="1"/>
  <c r="W244" i="1"/>
  <c r="X244" i="1"/>
  <c r="AC244" i="1"/>
  <c r="V245" i="1"/>
  <c r="W245" i="1"/>
  <c r="X245" i="1"/>
  <c r="AD245" i="1"/>
  <c r="AC245" i="1"/>
  <c r="V246" i="1"/>
  <c r="W246" i="1"/>
  <c r="AD246" i="1"/>
  <c r="X246" i="1"/>
  <c r="AC246" i="1"/>
  <c r="V247" i="1"/>
  <c r="W247" i="1"/>
  <c r="X247" i="1"/>
  <c r="AD247" i="1"/>
  <c r="AE247" i="1"/>
  <c r="AC247" i="1"/>
  <c r="V248" i="1"/>
  <c r="W248" i="1"/>
  <c r="X248" i="1"/>
  <c r="AC248" i="1"/>
  <c r="V249" i="1"/>
  <c r="W249" i="1"/>
  <c r="X249" i="1"/>
  <c r="AC249" i="1"/>
  <c r="AD249" i="1"/>
  <c r="V250" i="1"/>
  <c r="W250" i="1"/>
  <c r="X250" i="1"/>
  <c r="AC250" i="1"/>
  <c r="V251" i="1"/>
  <c r="W251" i="1"/>
  <c r="X251" i="1"/>
  <c r="AC251" i="1"/>
  <c r="AD251" i="1"/>
  <c r="V252" i="1"/>
  <c r="W252" i="1"/>
  <c r="X252" i="1"/>
  <c r="AC252" i="1"/>
  <c r="V253" i="1"/>
  <c r="W253" i="1"/>
  <c r="X253" i="1"/>
  <c r="AD253" i="1"/>
  <c r="AC253" i="1"/>
  <c r="V254" i="1"/>
  <c r="W254" i="1"/>
  <c r="AD254" i="1"/>
  <c r="X254" i="1"/>
  <c r="AC254" i="1"/>
  <c r="V255" i="1"/>
  <c r="W255" i="1"/>
  <c r="X255" i="1"/>
  <c r="AD255" i="1"/>
  <c r="AE255" i="1"/>
  <c r="AC255" i="1"/>
  <c r="V256" i="1"/>
  <c r="W256" i="1"/>
  <c r="X256" i="1"/>
  <c r="AC256" i="1"/>
  <c r="V257" i="1"/>
  <c r="W257" i="1"/>
  <c r="X257" i="1"/>
  <c r="AC257" i="1"/>
  <c r="AD257" i="1"/>
  <c r="V258" i="1"/>
  <c r="W258" i="1"/>
  <c r="X258" i="1"/>
  <c r="AC258" i="1"/>
  <c r="V259" i="1"/>
  <c r="W259" i="1"/>
  <c r="X259" i="1"/>
  <c r="AC259" i="1"/>
  <c r="AD259" i="1"/>
  <c r="V260" i="1"/>
  <c r="W260" i="1"/>
  <c r="X260" i="1"/>
  <c r="AC260" i="1"/>
  <c r="V262" i="1"/>
  <c r="W262" i="1"/>
  <c r="X262" i="1"/>
  <c r="AD262" i="1"/>
  <c r="AC262" i="1"/>
  <c r="V263" i="1"/>
  <c r="W263" i="1"/>
  <c r="AD263" i="1"/>
  <c r="X263" i="1"/>
  <c r="AC263" i="1"/>
  <c r="V264" i="1"/>
  <c r="W264" i="1"/>
  <c r="X264" i="1"/>
  <c r="AD264" i="1"/>
  <c r="AE264" i="1"/>
  <c r="AC264" i="1"/>
  <c r="V265" i="1"/>
  <c r="W265" i="1"/>
  <c r="X265" i="1"/>
  <c r="AC265" i="1"/>
  <c r="V266" i="1"/>
  <c r="W266" i="1"/>
  <c r="X266" i="1"/>
  <c r="AC266" i="1"/>
  <c r="AD266" i="1"/>
  <c r="V267" i="1"/>
  <c r="W267" i="1"/>
  <c r="X267" i="1"/>
  <c r="AC267" i="1"/>
  <c r="V268" i="1"/>
  <c r="W268" i="1"/>
  <c r="X268" i="1"/>
  <c r="AC268" i="1"/>
  <c r="AD268" i="1"/>
  <c r="V269" i="1"/>
  <c r="W269" i="1"/>
  <c r="X269" i="1"/>
  <c r="AC269" i="1"/>
  <c r="V270" i="1"/>
  <c r="W270" i="1"/>
  <c r="X270" i="1"/>
  <c r="AD270" i="1"/>
  <c r="AC270" i="1"/>
  <c r="V271" i="1"/>
  <c r="W271" i="1"/>
  <c r="AD271" i="1"/>
  <c r="X271" i="1"/>
  <c r="AC271" i="1"/>
  <c r="V272" i="1"/>
  <c r="W272" i="1"/>
  <c r="X272" i="1"/>
  <c r="AD272" i="1"/>
  <c r="AE272" i="1"/>
  <c r="AC272" i="1"/>
  <c r="V273" i="1"/>
  <c r="W273" i="1"/>
  <c r="X273" i="1"/>
  <c r="AC273" i="1"/>
  <c r="V274" i="1"/>
  <c r="W274" i="1"/>
  <c r="X274" i="1"/>
  <c r="AC274" i="1"/>
  <c r="AD274" i="1"/>
  <c r="V275" i="1"/>
  <c r="W275" i="1"/>
  <c r="X275" i="1"/>
  <c r="AC275" i="1"/>
  <c r="V276" i="1"/>
  <c r="W276" i="1"/>
  <c r="X276" i="1"/>
  <c r="AC276" i="1"/>
  <c r="AD276" i="1"/>
  <c r="V277" i="1"/>
  <c r="W277" i="1"/>
  <c r="X277" i="1"/>
  <c r="AC277" i="1"/>
  <c r="V278" i="1"/>
  <c r="W278" i="1"/>
  <c r="X278" i="1"/>
  <c r="AD278" i="1"/>
  <c r="AC278" i="1"/>
  <c r="V279" i="1"/>
  <c r="W279" i="1"/>
  <c r="AD279" i="1"/>
  <c r="X279" i="1"/>
  <c r="AC279" i="1"/>
  <c r="V280" i="1"/>
  <c r="W280" i="1"/>
  <c r="X280" i="1"/>
  <c r="AD280" i="1"/>
  <c r="AE280" i="1"/>
  <c r="AC280" i="1"/>
  <c r="V281" i="1"/>
  <c r="W281" i="1"/>
  <c r="X281" i="1"/>
  <c r="AC281" i="1"/>
  <c r="V282" i="1"/>
  <c r="W282" i="1"/>
  <c r="X282" i="1"/>
  <c r="AC282" i="1"/>
  <c r="AD282" i="1"/>
  <c r="V283" i="1"/>
  <c r="W283" i="1"/>
  <c r="X283" i="1"/>
  <c r="AC283" i="1"/>
  <c r="V284" i="1"/>
  <c r="W284" i="1"/>
  <c r="X284" i="1"/>
  <c r="AC284" i="1"/>
  <c r="AD284" i="1"/>
  <c r="V285" i="1"/>
  <c r="W285" i="1"/>
  <c r="X285" i="1"/>
  <c r="AC285" i="1"/>
  <c r="V286" i="1"/>
  <c r="W286" i="1"/>
  <c r="X286" i="1"/>
  <c r="AD286" i="1"/>
  <c r="AC286" i="1"/>
  <c r="V287" i="1"/>
  <c r="W287" i="1"/>
  <c r="AD287" i="1"/>
  <c r="X287" i="1"/>
  <c r="AC287" i="1"/>
  <c r="V288" i="1"/>
  <c r="W288" i="1"/>
  <c r="X288" i="1"/>
  <c r="AD288" i="1"/>
  <c r="AE288" i="1"/>
  <c r="AC288" i="1"/>
  <c r="V289" i="1"/>
  <c r="W289" i="1"/>
  <c r="X289" i="1"/>
  <c r="AC289" i="1"/>
  <c r="V290" i="1"/>
  <c r="W290" i="1"/>
  <c r="X290" i="1"/>
  <c r="AC290" i="1"/>
  <c r="AD290" i="1"/>
  <c r="V291" i="1"/>
  <c r="W291" i="1"/>
  <c r="X291" i="1"/>
  <c r="AC291" i="1"/>
  <c r="V292" i="1"/>
  <c r="W292" i="1"/>
  <c r="X292" i="1"/>
  <c r="AC292" i="1"/>
  <c r="AD292" i="1"/>
  <c r="V293" i="1"/>
  <c r="W293" i="1"/>
  <c r="X293" i="1"/>
  <c r="AC293" i="1"/>
  <c r="V294" i="1"/>
  <c r="W294" i="1"/>
  <c r="X294" i="1"/>
  <c r="AD294" i="1"/>
  <c r="AC294" i="1"/>
  <c r="V295" i="1"/>
  <c r="W295" i="1"/>
  <c r="AD295" i="1"/>
  <c r="X295" i="1"/>
  <c r="AC295" i="1"/>
  <c r="V296" i="1"/>
  <c r="W296" i="1"/>
  <c r="X296" i="1"/>
  <c r="AD296" i="1"/>
  <c r="AE296" i="1"/>
  <c r="AC296" i="1"/>
  <c r="V297" i="1"/>
  <c r="W297" i="1"/>
  <c r="X297" i="1"/>
  <c r="AC297" i="1"/>
  <c r="V298" i="1"/>
  <c r="W298" i="1"/>
  <c r="X298" i="1"/>
  <c r="AC298" i="1"/>
  <c r="AD298" i="1"/>
  <c r="V299" i="1"/>
  <c r="W299" i="1"/>
  <c r="X299" i="1"/>
  <c r="AC299" i="1"/>
  <c r="V300" i="1"/>
  <c r="W300" i="1"/>
  <c r="X300" i="1"/>
  <c r="AC300" i="1"/>
  <c r="AD300" i="1"/>
  <c r="V301" i="1"/>
  <c r="W301" i="1"/>
  <c r="X301" i="1"/>
  <c r="AC301" i="1"/>
  <c r="V302" i="1"/>
  <c r="W302" i="1"/>
  <c r="X302" i="1"/>
  <c r="AD302" i="1"/>
  <c r="AC302" i="1"/>
  <c r="V303" i="1"/>
  <c r="W303" i="1"/>
  <c r="AD303" i="1"/>
  <c r="X303" i="1"/>
  <c r="AC303" i="1"/>
  <c r="V304" i="1"/>
  <c r="W304" i="1"/>
  <c r="X304" i="1"/>
  <c r="AD304" i="1"/>
  <c r="AE304" i="1"/>
  <c r="AC304" i="1"/>
  <c r="V305" i="1"/>
  <c r="W305" i="1"/>
  <c r="X305" i="1"/>
  <c r="AC305" i="1"/>
  <c r="V306" i="1"/>
  <c r="W306" i="1"/>
  <c r="X306" i="1"/>
  <c r="AC306" i="1"/>
  <c r="AD306" i="1"/>
  <c r="V307" i="1"/>
  <c r="W307" i="1"/>
  <c r="X307" i="1"/>
  <c r="AC307" i="1"/>
  <c r="V308" i="1"/>
  <c r="W308" i="1"/>
  <c r="X308" i="1"/>
  <c r="AC308" i="1"/>
  <c r="AD308" i="1"/>
  <c r="V309" i="1"/>
  <c r="W309" i="1"/>
  <c r="X309" i="1"/>
  <c r="AC309" i="1"/>
  <c r="V310" i="1"/>
  <c r="W310" i="1"/>
  <c r="X310" i="1"/>
  <c r="AD310" i="1"/>
  <c r="AC310" i="1"/>
  <c r="V311" i="1"/>
  <c r="W311" i="1"/>
  <c r="AD311" i="1"/>
  <c r="X311" i="1"/>
  <c r="AC311" i="1"/>
  <c r="V312" i="1"/>
  <c r="W312" i="1"/>
  <c r="X312" i="1"/>
  <c r="AD312" i="1"/>
  <c r="AE312" i="1"/>
  <c r="AC312" i="1"/>
  <c r="V313" i="1"/>
  <c r="W313" i="1"/>
  <c r="X313" i="1"/>
  <c r="AC313" i="1"/>
  <c r="V314" i="1"/>
  <c r="W314" i="1"/>
  <c r="X314" i="1"/>
  <c r="AC314" i="1"/>
  <c r="AD314" i="1"/>
  <c r="V315" i="1"/>
  <c r="W315" i="1"/>
  <c r="X315" i="1"/>
  <c r="AC315" i="1"/>
  <c r="V316" i="1"/>
  <c r="W316" i="1"/>
  <c r="X316" i="1"/>
  <c r="AC316" i="1"/>
  <c r="AD316" i="1"/>
  <c r="V317" i="1"/>
  <c r="W317" i="1"/>
  <c r="X317" i="1"/>
  <c r="AC317" i="1"/>
  <c r="V318" i="1"/>
  <c r="W318" i="1"/>
  <c r="X318" i="1"/>
  <c r="AD318" i="1"/>
  <c r="AC318" i="1"/>
  <c r="V319" i="1"/>
  <c r="W319" i="1"/>
  <c r="AD319" i="1"/>
  <c r="X319" i="1"/>
  <c r="AC319" i="1"/>
  <c r="V320" i="1"/>
  <c r="W320" i="1"/>
  <c r="X320" i="1"/>
  <c r="AD320" i="1"/>
  <c r="AE320" i="1"/>
  <c r="AC320" i="1"/>
  <c r="V321" i="1"/>
  <c r="W321" i="1"/>
  <c r="X321" i="1"/>
  <c r="AC321" i="1"/>
  <c r="V322" i="1"/>
  <c r="W322" i="1"/>
  <c r="X322" i="1"/>
  <c r="AC322" i="1"/>
  <c r="AD322" i="1"/>
  <c r="V323" i="1"/>
  <c r="W323" i="1"/>
  <c r="X323" i="1"/>
  <c r="AC323" i="1"/>
  <c r="V324" i="1"/>
  <c r="W324" i="1"/>
  <c r="X324" i="1"/>
  <c r="AC324" i="1"/>
  <c r="AD324" i="1"/>
  <c r="V325" i="1"/>
  <c r="W325" i="1"/>
  <c r="X325" i="1"/>
  <c r="AC325" i="1"/>
  <c r="V326" i="1"/>
  <c r="W326" i="1"/>
  <c r="X326" i="1"/>
  <c r="AD326" i="1"/>
  <c r="AC326" i="1"/>
  <c r="V327" i="1"/>
  <c r="W327" i="1"/>
  <c r="AD327" i="1"/>
  <c r="X327" i="1"/>
  <c r="AC327" i="1"/>
  <c r="V328" i="1"/>
  <c r="W328" i="1"/>
  <c r="X328" i="1"/>
  <c r="AD328" i="1"/>
  <c r="AE328" i="1"/>
  <c r="AC328" i="1"/>
  <c r="V329" i="1"/>
  <c r="W329" i="1"/>
  <c r="X329" i="1"/>
  <c r="AC329" i="1"/>
  <c r="V330" i="1"/>
  <c r="W330" i="1"/>
  <c r="X330" i="1"/>
  <c r="AC330" i="1"/>
  <c r="AD330" i="1"/>
  <c r="V331" i="1"/>
  <c r="W331" i="1"/>
  <c r="X331" i="1"/>
  <c r="AC331" i="1"/>
  <c r="V332" i="1"/>
  <c r="W332" i="1"/>
  <c r="X332" i="1"/>
  <c r="AC332" i="1"/>
  <c r="AD332" i="1"/>
  <c r="V333" i="1"/>
  <c r="W333" i="1"/>
  <c r="X333" i="1"/>
  <c r="AC333" i="1"/>
  <c r="V334" i="1"/>
  <c r="W334" i="1"/>
  <c r="X334" i="1"/>
  <c r="AD334" i="1"/>
  <c r="AC334" i="1"/>
  <c r="V335" i="1"/>
  <c r="W335" i="1"/>
  <c r="X335" i="1"/>
  <c r="AC335" i="1"/>
  <c r="V336" i="1"/>
  <c r="W336" i="1"/>
  <c r="X336" i="1"/>
  <c r="AD336" i="1"/>
  <c r="AE336" i="1"/>
  <c r="AC336" i="1"/>
  <c r="V337" i="1"/>
  <c r="W337" i="1"/>
  <c r="X337" i="1"/>
  <c r="AC337" i="1"/>
  <c r="V338" i="1"/>
  <c r="W338" i="1"/>
  <c r="X338" i="1"/>
  <c r="AC338" i="1"/>
  <c r="AD338" i="1"/>
  <c r="V339" i="1"/>
  <c r="W339" i="1"/>
  <c r="X339" i="1"/>
  <c r="AC339" i="1"/>
  <c r="V340" i="1"/>
  <c r="W340" i="1"/>
  <c r="X340" i="1"/>
  <c r="AC340" i="1"/>
  <c r="AD340" i="1"/>
  <c r="V341" i="1"/>
  <c r="W341" i="1"/>
  <c r="X341" i="1"/>
  <c r="AC341" i="1"/>
  <c r="V342" i="1"/>
  <c r="W342" i="1"/>
  <c r="X342" i="1"/>
  <c r="AD342" i="1"/>
  <c r="AC342" i="1"/>
  <c r="V343" i="1"/>
  <c r="W343" i="1"/>
  <c r="AD343" i="1"/>
  <c r="X343" i="1"/>
  <c r="AC343" i="1"/>
  <c r="V344" i="1"/>
  <c r="W344" i="1"/>
  <c r="X344" i="1"/>
  <c r="AD344" i="1"/>
  <c r="AE344" i="1"/>
  <c r="AC344" i="1"/>
  <c r="V345" i="1"/>
  <c r="W345" i="1"/>
  <c r="X345" i="1"/>
  <c r="AC345" i="1"/>
  <c r="V346" i="1"/>
  <c r="W346" i="1"/>
  <c r="X346" i="1"/>
  <c r="AC346" i="1"/>
  <c r="AD346" i="1"/>
  <c r="V347" i="1"/>
  <c r="W347" i="1"/>
  <c r="X347" i="1"/>
  <c r="AC347" i="1"/>
  <c r="V348" i="1"/>
  <c r="W348" i="1"/>
  <c r="X348" i="1"/>
  <c r="AC348" i="1"/>
  <c r="AD348" i="1"/>
  <c r="V349" i="1"/>
  <c r="W349" i="1"/>
  <c r="X349" i="1"/>
  <c r="AC349" i="1"/>
  <c r="V350" i="1"/>
  <c r="W350" i="1"/>
  <c r="X350" i="1"/>
  <c r="AD350" i="1"/>
  <c r="AC350" i="1"/>
  <c r="V351" i="1"/>
  <c r="W351" i="1"/>
  <c r="X351" i="1"/>
  <c r="AC351" i="1"/>
  <c r="V352" i="1"/>
  <c r="W352" i="1"/>
  <c r="X352" i="1"/>
  <c r="AD352" i="1"/>
  <c r="AE352" i="1"/>
  <c r="AC352" i="1"/>
  <c r="V353" i="1"/>
  <c r="W353" i="1"/>
  <c r="X353" i="1"/>
  <c r="AC353" i="1"/>
  <c r="V354" i="1"/>
  <c r="W354" i="1"/>
  <c r="X354" i="1"/>
  <c r="AC354" i="1"/>
  <c r="AD354" i="1"/>
  <c r="V355" i="1"/>
  <c r="W355" i="1"/>
  <c r="X355" i="1"/>
  <c r="AC355" i="1"/>
  <c r="V356" i="1"/>
  <c r="W356" i="1"/>
  <c r="X356" i="1"/>
  <c r="AC356" i="1"/>
  <c r="AD356" i="1"/>
  <c r="V357" i="1"/>
  <c r="W357" i="1"/>
  <c r="X357" i="1"/>
  <c r="AC357" i="1"/>
  <c r="V358" i="1"/>
  <c r="W358" i="1"/>
  <c r="X358" i="1"/>
  <c r="AD358" i="1"/>
  <c r="AC358" i="1"/>
  <c r="V359" i="1"/>
  <c r="W359" i="1"/>
  <c r="AD359" i="1"/>
  <c r="X359" i="1"/>
  <c r="AC359" i="1"/>
  <c r="V361" i="1"/>
  <c r="W361" i="1"/>
  <c r="X361" i="1"/>
  <c r="AD361" i="1"/>
  <c r="AE361" i="1"/>
  <c r="AC361" i="1"/>
  <c r="V362" i="1"/>
  <c r="W362" i="1"/>
  <c r="X362" i="1"/>
  <c r="AC362" i="1"/>
  <c r="V363" i="1"/>
  <c r="W363" i="1"/>
  <c r="X363" i="1"/>
  <c r="AC363" i="1"/>
  <c r="AD363" i="1"/>
  <c r="V364" i="1"/>
  <c r="W364" i="1"/>
  <c r="X364" i="1"/>
  <c r="AC364" i="1"/>
  <c r="V365" i="1"/>
  <c r="W365" i="1"/>
  <c r="X365" i="1"/>
  <c r="AC365" i="1"/>
  <c r="AD365" i="1"/>
  <c r="V366" i="1"/>
  <c r="W366" i="1"/>
  <c r="X366" i="1"/>
  <c r="AC366" i="1"/>
  <c r="V367" i="1"/>
  <c r="W367" i="1"/>
  <c r="X367" i="1"/>
  <c r="AD367" i="1"/>
  <c r="AC367" i="1"/>
  <c r="V368" i="1"/>
  <c r="W368" i="1"/>
  <c r="X368" i="1"/>
  <c r="AC368" i="1"/>
  <c r="V369" i="1"/>
  <c r="W369" i="1"/>
  <c r="X369" i="1"/>
  <c r="AD369" i="1"/>
  <c r="AE369" i="1"/>
  <c r="AC369" i="1"/>
  <c r="V370" i="1"/>
  <c r="W370" i="1"/>
  <c r="X370" i="1"/>
  <c r="AC370" i="1"/>
  <c r="V371" i="1"/>
  <c r="W371" i="1"/>
  <c r="X371" i="1"/>
  <c r="AC371" i="1"/>
  <c r="AD371" i="1"/>
  <c r="V372" i="1"/>
  <c r="W372" i="1"/>
  <c r="X372" i="1"/>
  <c r="AC372" i="1"/>
  <c r="V373" i="1"/>
  <c r="W373" i="1"/>
  <c r="X373" i="1"/>
  <c r="AC373" i="1"/>
  <c r="AD373" i="1"/>
  <c r="V374" i="1"/>
  <c r="W374" i="1"/>
  <c r="X374" i="1"/>
  <c r="AC374" i="1"/>
  <c r="V375" i="1"/>
  <c r="W375" i="1"/>
  <c r="X375" i="1"/>
  <c r="AD375" i="1"/>
  <c r="AC375" i="1"/>
  <c r="V376" i="1"/>
  <c r="W376" i="1"/>
  <c r="AD376" i="1"/>
  <c r="X376" i="1"/>
  <c r="AC376" i="1"/>
  <c r="V377" i="1"/>
  <c r="W377" i="1"/>
  <c r="X377" i="1"/>
  <c r="AD377" i="1"/>
  <c r="AE377" i="1"/>
  <c r="AC377" i="1"/>
  <c r="V378" i="1"/>
  <c r="W378" i="1"/>
  <c r="X378" i="1"/>
  <c r="AC378" i="1"/>
  <c r="V379" i="1"/>
  <c r="W379" i="1"/>
  <c r="X379" i="1"/>
  <c r="AC379" i="1"/>
  <c r="AD379" i="1"/>
  <c r="V380" i="1"/>
  <c r="W380" i="1"/>
  <c r="X380" i="1"/>
  <c r="AC380" i="1"/>
  <c r="V381" i="1"/>
  <c r="W381" i="1"/>
  <c r="X381" i="1"/>
  <c r="AC381" i="1"/>
  <c r="AD381" i="1"/>
  <c r="V382" i="1"/>
  <c r="W382" i="1"/>
  <c r="X382" i="1"/>
  <c r="AC382" i="1"/>
  <c r="V383" i="1"/>
  <c r="W383" i="1"/>
  <c r="X383" i="1"/>
  <c r="AD383" i="1"/>
  <c r="AC383" i="1"/>
  <c r="V384" i="1"/>
  <c r="W384" i="1"/>
  <c r="X384" i="1"/>
  <c r="AC384" i="1"/>
  <c r="V385" i="1"/>
  <c r="W385" i="1"/>
  <c r="X385" i="1"/>
  <c r="AD385" i="1"/>
  <c r="AE385" i="1"/>
  <c r="AC385" i="1"/>
  <c r="V386" i="1"/>
  <c r="W386" i="1"/>
  <c r="X386" i="1"/>
  <c r="AC386" i="1"/>
  <c r="V387" i="1"/>
  <c r="W387" i="1"/>
  <c r="X387" i="1"/>
  <c r="AC387" i="1"/>
  <c r="AD387" i="1"/>
  <c r="V388" i="1"/>
  <c r="W388" i="1"/>
  <c r="X388" i="1"/>
  <c r="AC388" i="1"/>
  <c r="V389" i="1"/>
  <c r="W389" i="1"/>
  <c r="X389" i="1"/>
  <c r="AC389" i="1"/>
  <c r="AD389" i="1"/>
  <c r="V390" i="1"/>
  <c r="W390" i="1"/>
  <c r="X390" i="1"/>
  <c r="AC390" i="1"/>
  <c r="V391" i="1"/>
  <c r="W391" i="1"/>
  <c r="X391" i="1"/>
  <c r="AD391" i="1"/>
  <c r="AC391" i="1"/>
  <c r="V392" i="1"/>
  <c r="W392" i="1"/>
  <c r="AD392" i="1"/>
  <c r="X392" i="1"/>
  <c r="AC392" i="1"/>
  <c r="V393" i="1"/>
  <c r="W393" i="1"/>
  <c r="X393" i="1"/>
  <c r="AD393" i="1"/>
  <c r="AE393" i="1"/>
  <c r="AC393" i="1"/>
  <c r="V394" i="1"/>
  <c r="W394" i="1"/>
  <c r="X394" i="1"/>
  <c r="AC394" i="1"/>
  <c r="V395" i="1"/>
  <c r="W395" i="1"/>
  <c r="X395" i="1"/>
  <c r="AC395" i="1"/>
  <c r="AD395" i="1"/>
  <c r="V396" i="1"/>
  <c r="W396" i="1"/>
  <c r="X396" i="1"/>
  <c r="AC396" i="1"/>
  <c r="V397" i="1"/>
  <c r="W397" i="1"/>
  <c r="X397" i="1"/>
  <c r="AC397" i="1"/>
  <c r="AD397" i="1"/>
  <c r="V398" i="1"/>
  <c r="W398" i="1"/>
  <c r="X398" i="1"/>
  <c r="AC398" i="1"/>
  <c r="V399" i="1"/>
  <c r="W399" i="1"/>
  <c r="X399" i="1"/>
  <c r="AD399" i="1"/>
  <c r="AC399" i="1"/>
  <c r="V400" i="1"/>
  <c r="W400" i="1"/>
  <c r="X400" i="1"/>
  <c r="AC400" i="1"/>
  <c r="V402" i="1"/>
  <c r="W402" i="1"/>
  <c r="X402" i="1"/>
  <c r="AD402" i="1"/>
  <c r="AE402" i="1"/>
  <c r="AC402" i="1"/>
  <c r="V403" i="1"/>
  <c r="W403" i="1"/>
  <c r="X403" i="1"/>
  <c r="AC403" i="1"/>
  <c r="V404" i="1"/>
  <c r="W404" i="1"/>
  <c r="X404" i="1"/>
  <c r="AC404" i="1"/>
  <c r="AD404" i="1"/>
  <c r="V405" i="1"/>
  <c r="W405" i="1"/>
  <c r="X405" i="1"/>
  <c r="AC405" i="1"/>
  <c r="V406" i="1"/>
  <c r="W406" i="1"/>
  <c r="X406" i="1"/>
  <c r="AC406" i="1"/>
  <c r="AD406" i="1"/>
  <c r="V407" i="1"/>
  <c r="W407" i="1"/>
  <c r="X407" i="1"/>
  <c r="AC407" i="1"/>
  <c r="V408" i="1"/>
  <c r="W408" i="1"/>
  <c r="X408" i="1"/>
  <c r="AD408" i="1"/>
  <c r="AC408" i="1"/>
  <c r="V409" i="1"/>
  <c r="W409" i="1"/>
  <c r="AD409" i="1"/>
  <c r="X409" i="1"/>
  <c r="AC409" i="1"/>
  <c r="V410" i="1"/>
  <c r="W410" i="1"/>
  <c r="X410" i="1"/>
  <c r="AD410" i="1"/>
  <c r="AE410" i="1"/>
  <c r="AC410" i="1"/>
  <c r="V411" i="1"/>
  <c r="W411" i="1"/>
  <c r="X411" i="1"/>
  <c r="AC411" i="1"/>
  <c r="V412" i="1"/>
  <c r="W412" i="1"/>
  <c r="X412" i="1"/>
  <c r="AC412" i="1"/>
  <c r="AD412" i="1"/>
  <c r="V413" i="1"/>
  <c r="W413" i="1"/>
  <c r="X413" i="1"/>
  <c r="AC413" i="1"/>
  <c r="V414" i="1"/>
  <c r="W414" i="1"/>
  <c r="X414" i="1"/>
  <c r="AC414" i="1"/>
  <c r="AD414" i="1"/>
  <c r="V415" i="1"/>
  <c r="W415" i="1"/>
  <c r="X415" i="1"/>
  <c r="AC415" i="1"/>
  <c r="V416" i="1"/>
  <c r="W416" i="1"/>
  <c r="X416" i="1"/>
  <c r="AD416" i="1"/>
  <c r="AC416" i="1"/>
  <c r="V417" i="1"/>
  <c r="W417" i="1"/>
  <c r="X417" i="1"/>
  <c r="AC417" i="1"/>
  <c r="V418" i="1"/>
  <c r="W418" i="1"/>
  <c r="X418" i="1"/>
  <c r="AD418" i="1"/>
  <c r="AE418" i="1"/>
  <c r="AC418" i="1"/>
  <c r="V419" i="1"/>
  <c r="W419" i="1"/>
  <c r="X419" i="1"/>
  <c r="AC419" i="1"/>
  <c r="V420" i="1"/>
  <c r="W420" i="1"/>
  <c r="X420" i="1"/>
  <c r="AC420" i="1"/>
  <c r="AD420" i="1"/>
  <c r="V421" i="1"/>
  <c r="W421" i="1"/>
  <c r="X421" i="1"/>
  <c r="AC421" i="1"/>
  <c r="V422" i="1"/>
  <c r="W422" i="1"/>
  <c r="X422" i="1"/>
  <c r="AC422" i="1"/>
  <c r="AD422" i="1"/>
  <c r="V423" i="1"/>
  <c r="W423" i="1"/>
  <c r="X423" i="1"/>
  <c r="AC423" i="1"/>
  <c r="V424" i="1"/>
  <c r="W424" i="1"/>
  <c r="X424" i="1"/>
  <c r="AD424" i="1"/>
  <c r="AC424" i="1"/>
  <c r="V425" i="1"/>
  <c r="W425" i="1"/>
  <c r="AD425" i="1"/>
  <c r="X425" i="1"/>
  <c r="AC425" i="1"/>
  <c r="V426" i="1"/>
  <c r="W426" i="1"/>
  <c r="X426" i="1"/>
  <c r="AD426" i="1"/>
  <c r="AE426" i="1"/>
  <c r="AC426" i="1"/>
  <c r="V427" i="1"/>
  <c r="W427" i="1"/>
  <c r="X427" i="1"/>
  <c r="AC427" i="1"/>
  <c r="V428" i="1"/>
  <c r="W428" i="1"/>
  <c r="X428" i="1"/>
  <c r="AC428" i="1"/>
  <c r="AD428" i="1"/>
  <c r="V429" i="1"/>
  <c r="W429" i="1"/>
  <c r="X429" i="1"/>
  <c r="AC429" i="1"/>
  <c r="V430" i="1"/>
  <c r="W430" i="1"/>
  <c r="X430" i="1"/>
  <c r="AC430" i="1"/>
  <c r="AD430" i="1"/>
  <c r="V431" i="1"/>
  <c r="W431" i="1"/>
  <c r="X431" i="1"/>
  <c r="AC431" i="1"/>
  <c r="V432" i="1"/>
  <c r="W432" i="1"/>
  <c r="X432" i="1"/>
  <c r="AD432" i="1"/>
  <c r="AC432" i="1"/>
  <c r="V433" i="1"/>
  <c r="W433" i="1"/>
  <c r="X433" i="1"/>
  <c r="AC433" i="1"/>
  <c r="V434" i="1"/>
  <c r="W434" i="1"/>
  <c r="X434" i="1"/>
  <c r="AD434" i="1"/>
  <c r="AE434" i="1"/>
  <c r="AC434" i="1"/>
  <c r="V435" i="1"/>
  <c r="W435" i="1"/>
  <c r="X435" i="1"/>
  <c r="AC435" i="1"/>
  <c r="V436" i="1"/>
  <c r="W436" i="1"/>
  <c r="X436" i="1"/>
  <c r="AC436" i="1"/>
  <c r="AD436" i="1"/>
  <c r="V437" i="1"/>
  <c r="W437" i="1"/>
  <c r="X437" i="1"/>
  <c r="AC437" i="1"/>
  <c r="V438" i="1"/>
  <c r="W438" i="1"/>
  <c r="X438" i="1"/>
  <c r="AC438" i="1"/>
  <c r="AD438" i="1"/>
  <c r="V439" i="1"/>
  <c r="W439" i="1"/>
  <c r="X439" i="1"/>
  <c r="AC439" i="1"/>
  <c r="V440" i="1"/>
  <c r="W440" i="1"/>
  <c r="X440" i="1"/>
  <c r="AD440" i="1"/>
  <c r="AC440" i="1"/>
  <c r="V441" i="1"/>
  <c r="W441" i="1"/>
  <c r="AD441" i="1"/>
  <c r="X441" i="1"/>
  <c r="AC441" i="1"/>
  <c r="V442" i="1"/>
  <c r="W442" i="1"/>
  <c r="X442" i="1"/>
  <c r="AD442" i="1"/>
  <c r="AE442" i="1"/>
  <c r="AC442" i="1"/>
  <c r="V443" i="1"/>
  <c r="W443" i="1"/>
  <c r="X443" i="1"/>
  <c r="AC443" i="1"/>
  <c r="V444" i="1"/>
  <c r="W444" i="1"/>
  <c r="X444" i="1"/>
  <c r="AC444" i="1"/>
  <c r="AD444" i="1"/>
  <c r="V445" i="1"/>
  <c r="W445" i="1"/>
  <c r="X445" i="1"/>
  <c r="AC445" i="1"/>
  <c r="V446" i="1"/>
  <c r="W446" i="1"/>
  <c r="X446" i="1"/>
  <c r="AC446" i="1"/>
  <c r="AD446" i="1"/>
  <c r="V447" i="1"/>
  <c r="W447" i="1"/>
  <c r="X447" i="1"/>
  <c r="AC447" i="1"/>
  <c r="V448" i="1"/>
  <c r="W448" i="1"/>
  <c r="X448" i="1"/>
  <c r="AD448" i="1"/>
  <c r="AC448" i="1"/>
  <c r="V449" i="1"/>
  <c r="W449" i="1"/>
  <c r="X449" i="1"/>
  <c r="AC449" i="1"/>
  <c r="V450" i="1"/>
  <c r="W450" i="1"/>
  <c r="X450" i="1"/>
  <c r="AD450" i="1"/>
  <c r="AE450" i="1"/>
  <c r="AC450" i="1"/>
  <c r="V451" i="1"/>
  <c r="W451" i="1"/>
  <c r="X451" i="1"/>
  <c r="AC451" i="1"/>
  <c r="V452" i="1"/>
  <c r="W452" i="1"/>
  <c r="X452" i="1"/>
  <c r="AC452" i="1"/>
  <c r="AD452" i="1"/>
  <c r="V453" i="1"/>
  <c r="W453" i="1"/>
  <c r="X453" i="1"/>
  <c r="AC453" i="1"/>
  <c r="V454" i="1"/>
  <c r="W454" i="1"/>
  <c r="X454" i="1"/>
  <c r="AC454" i="1"/>
  <c r="AD454" i="1"/>
  <c r="V455" i="1"/>
  <c r="W455" i="1"/>
  <c r="X455" i="1"/>
  <c r="AC455" i="1"/>
  <c r="V456" i="1"/>
  <c r="W456" i="1"/>
  <c r="X456" i="1"/>
  <c r="AD456" i="1"/>
  <c r="AC456" i="1"/>
  <c r="V457" i="1"/>
  <c r="W457" i="1"/>
  <c r="AD457" i="1"/>
  <c r="X457" i="1"/>
  <c r="AC457" i="1"/>
  <c r="V458" i="1"/>
  <c r="W458" i="1"/>
  <c r="X458" i="1"/>
  <c r="AD458" i="1"/>
  <c r="AE458" i="1"/>
  <c r="AC458" i="1"/>
  <c r="V459" i="1"/>
  <c r="W459" i="1"/>
  <c r="X459" i="1"/>
  <c r="AC459" i="1"/>
  <c r="V460" i="1"/>
  <c r="W460" i="1"/>
  <c r="X460" i="1"/>
  <c r="AC460" i="1"/>
  <c r="AD460" i="1"/>
  <c r="V461" i="1"/>
  <c r="W461" i="1"/>
  <c r="X461" i="1"/>
  <c r="AC461" i="1"/>
  <c r="V462" i="1"/>
  <c r="W462" i="1"/>
  <c r="X462" i="1"/>
  <c r="AC462" i="1"/>
  <c r="AD462" i="1"/>
  <c r="V463" i="1"/>
  <c r="W463" i="1"/>
  <c r="X463" i="1"/>
  <c r="AC463" i="1"/>
  <c r="V464" i="1"/>
  <c r="W464" i="1"/>
  <c r="X464" i="1"/>
  <c r="AD464" i="1"/>
  <c r="AC464" i="1"/>
  <c r="V465" i="1"/>
  <c r="W465" i="1"/>
  <c r="X465" i="1"/>
  <c r="AC465" i="1"/>
  <c r="V466" i="1"/>
  <c r="W466" i="1"/>
  <c r="X466" i="1"/>
  <c r="AD466" i="1"/>
  <c r="AE466" i="1"/>
  <c r="AC466" i="1"/>
  <c r="V467" i="1"/>
  <c r="W467" i="1"/>
  <c r="X467" i="1"/>
  <c r="AC467" i="1"/>
  <c r="V468" i="1"/>
  <c r="W468" i="1"/>
  <c r="X468" i="1"/>
  <c r="AC468" i="1"/>
  <c r="AD468" i="1"/>
  <c r="V469" i="1"/>
  <c r="W469" i="1"/>
  <c r="X469" i="1"/>
  <c r="AC469" i="1"/>
  <c r="V470" i="1"/>
  <c r="W470" i="1"/>
  <c r="X470" i="1"/>
  <c r="AC470" i="1"/>
  <c r="AD470" i="1"/>
  <c r="V471" i="1"/>
  <c r="W471" i="1"/>
  <c r="X471" i="1"/>
  <c r="AC471" i="1"/>
  <c r="V472" i="1"/>
  <c r="W472" i="1"/>
  <c r="X472" i="1"/>
  <c r="AD472" i="1"/>
  <c r="AC472" i="1"/>
  <c r="V473" i="1"/>
  <c r="W473" i="1"/>
  <c r="AD473" i="1"/>
  <c r="X473" i="1"/>
  <c r="AC473" i="1"/>
  <c r="V474" i="1"/>
  <c r="W474" i="1"/>
  <c r="X474" i="1"/>
  <c r="AD474" i="1"/>
  <c r="AE474" i="1"/>
  <c r="AC474" i="1"/>
  <c r="V475" i="1"/>
  <c r="W475" i="1"/>
  <c r="X475" i="1"/>
  <c r="AC475" i="1"/>
  <c r="V476" i="1"/>
  <c r="W476" i="1"/>
  <c r="X476" i="1"/>
  <c r="AC476" i="1"/>
  <c r="AD476" i="1"/>
  <c r="V477" i="1"/>
  <c r="W477" i="1"/>
  <c r="X477" i="1"/>
  <c r="AC477" i="1"/>
  <c r="V478" i="1"/>
  <c r="W478" i="1"/>
  <c r="X478" i="1"/>
  <c r="AC478" i="1"/>
  <c r="AD478" i="1"/>
  <c r="V479" i="1"/>
  <c r="W479" i="1"/>
  <c r="X479" i="1"/>
  <c r="AC479" i="1"/>
  <c r="V480" i="1"/>
  <c r="W480" i="1"/>
  <c r="X480" i="1"/>
  <c r="AD480" i="1"/>
  <c r="AC480" i="1"/>
  <c r="V481" i="1"/>
  <c r="W481" i="1"/>
  <c r="X481" i="1"/>
  <c r="AC481" i="1"/>
  <c r="V482" i="1"/>
  <c r="W482" i="1"/>
  <c r="X482" i="1"/>
  <c r="AD482" i="1"/>
  <c r="AE482" i="1"/>
  <c r="AC482" i="1"/>
  <c r="V483" i="1"/>
  <c r="W483" i="1"/>
  <c r="X483" i="1"/>
  <c r="AC483" i="1"/>
  <c r="V484" i="1"/>
  <c r="W484" i="1"/>
  <c r="X484" i="1"/>
  <c r="AC484" i="1"/>
  <c r="AD484" i="1"/>
  <c r="V485" i="1"/>
  <c r="W485" i="1"/>
  <c r="X485" i="1"/>
  <c r="AC485" i="1"/>
  <c r="V486" i="1"/>
  <c r="W486" i="1"/>
  <c r="X486" i="1"/>
  <c r="AC486" i="1"/>
  <c r="AD486" i="1"/>
  <c r="V487" i="1"/>
  <c r="W487" i="1"/>
  <c r="X487" i="1"/>
  <c r="AC487" i="1"/>
  <c r="V488" i="1"/>
  <c r="W488" i="1"/>
  <c r="X488" i="1"/>
  <c r="AD488" i="1"/>
  <c r="AC488" i="1"/>
  <c r="V489" i="1"/>
  <c r="W489" i="1"/>
  <c r="AD489" i="1"/>
  <c r="X489" i="1"/>
  <c r="AC489" i="1"/>
  <c r="V490" i="1"/>
  <c r="W490" i="1"/>
  <c r="X490" i="1"/>
  <c r="AD490" i="1"/>
  <c r="AE490" i="1"/>
  <c r="AC490" i="1"/>
  <c r="V491" i="1"/>
  <c r="W491" i="1"/>
  <c r="X491" i="1"/>
  <c r="AC491" i="1"/>
  <c r="V492" i="1"/>
  <c r="W492" i="1"/>
  <c r="X492" i="1"/>
  <c r="AC492" i="1"/>
  <c r="AD492" i="1"/>
  <c r="V493" i="1"/>
  <c r="W493" i="1"/>
  <c r="X493" i="1"/>
  <c r="AC493" i="1"/>
  <c r="V494" i="1"/>
  <c r="W494" i="1"/>
  <c r="X494" i="1"/>
  <c r="AC494" i="1"/>
  <c r="AD494" i="1"/>
  <c r="V495" i="1"/>
  <c r="W495" i="1"/>
  <c r="X495" i="1"/>
  <c r="AC495" i="1"/>
  <c r="V496" i="1"/>
  <c r="W496" i="1"/>
  <c r="X496" i="1"/>
  <c r="AD496" i="1"/>
  <c r="AC496" i="1"/>
  <c r="V497" i="1"/>
  <c r="W497" i="1"/>
  <c r="X497" i="1"/>
  <c r="AC497" i="1"/>
  <c r="V498" i="1"/>
  <c r="W498" i="1"/>
  <c r="X498" i="1"/>
  <c r="AD498" i="1"/>
  <c r="AE498" i="1"/>
  <c r="AC498" i="1"/>
  <c r="V499" i="1"/>
  <c r="W499" i="1"/>
  <c r="X499" i="1"/>
  <c r="AC499" i="1"/>
  <c r="V500" i="1"/>
  <c r="W500" i="1"/>
  <c r="X500" i="1"/>
  <c r="AC500" i="1"/>
  <c r="AD500" i="1"/>
  <c r="V501" i="1"/>
  <c r="W501" i="1"/>
  <c r="X501" i="1"/>
  <c r="AC501" i="1"/>
  <c r="V502" i="1"/>
  <c r="W502" i="1"/>
  <c r="X502" i="1"/>
  <c r="AC502" i="1"/>
  <c r="AD502" i="1"/>
  <c r="V503" i="1"/>
  <c r="W503" i="1"/>
  <c r="X503" i="1"/>
  <c r="AC503" i="1"/>
  <c r="V504" i="1"/>
  <c r="W504" i="1"/>
  <c r="X504" i="1"/>
  <c r="AD504" i="1"/>
  <c r="AC504" i="1"/>
  <c r="V505" i="1"/>
  <c r="W505" i="1"/>
  <c r="AD505" i="1"/>
  <c r="X505" i="1"/>
  <c r="AC505" i="1"/>
  <c r="V506" i="1"/>
  <c r="W506" i="1"/>
  <c r="X506" i="1"/>
  <c r="AD506" i="1"/>
  <c r="AE506" i="1"/>
  <c r="AC506" i="1"/>
  <c r="V507" i="1"/>
  <c r="W507" i="1"/>
  <c r="X507" i="1"/>
  <c r="AC507" i="1"/>
  <c r="V508" i="1"/>
  <c r="W508" i="1"/>
  <c r="X508" i="1"/>
  <c r="AC508" i="1"/>
  <c r="AD508" i="1"/>
  <c r="V509" i="1"/>
  <c r="W509" i="1"/>
  <c r="X509" i="1"/>
  <c r="AC509" i="1"/>
  <c r="V510" i="1"/>
  <c r="W510" i="1"/>
  <c r="X510" i="1"/>
  <c r="AC510" i="1"/>
  <c r="AD510" i="1"/>
  <c r="V511" i="1"/>
  <c r="W511" i="1"/>
  <c r="X511" i="1"/>
  <c r="AC511" i="1"/>
  <c r="V512" i="1"/>
  <c r="W512" i="1"/>
  <c r="X512" i="1"/>
  <c r="AD512" i="1"/>
  <c r="AC512" i="1"/>
  <c r="V513" i="1"/>
  <c r="W513" i="1"/>
  <c r="X513" i="1"/>
  <c r="AC513" i="1"/>
  <c r="V514" i="1"/>
  <c r="W514" i="1"/>
  <c r="X514" i="1"/>
  <c r="AC514" i="1"/>
  <c r="V515" i="1"/>
  <c r="W515" i="1"/>
  <c r="X515" i="1"/>
  <c r="AC515" i="1"/>
  <c r="AD515" i="1"/>
  <c r="V516" i="1"/>
  <c r="W516" i="1"/>
  <c r="X516" i="1"/>
  <c r="AC516" i="1"/>
  <c r="AD516" i="1"/>
  <c r="V517" i="1"/>
  <c r="W517" i="1"/>
  <c r="X517" i="1"/>
  <c r="AC517" i="1"/>
  <c r="V518" i="1"/>
  <c r="W518" i="1"/>
  <c r="X518" i="1"/>
  <c r="AC518" i="1"/>
  <c r="V519" i="1"/>
  <c r="W519" i="1"/>
  <c r="X519" i="1"/>
  <c r="AC519" i="1"/>
  <c r="V520" i="1"/>
  <c r="W520" i="1"/>
  <c r="X520" i="1"/>
  <c r="AC520" i="1"/>
  <c r="AD520" i="1"/>
  <c r="V521" i="1"/>
  <c r="W521" i="1"/>
  <c r="X521" i="1"/>
  <c r="AC521" i="1"/>
  <c r="V522" i="1"/>
  <c r="W522" i="1"/>
  <c r="AD522" i="1"/>
  <c r="X522" i="1"/>
  <c r="AC522" i="1"/>
  <c r="V523" i="1"/>
  <c r="W523" i="1"/>
  <c r="X523" i="1"/>
  <c r="AC523" i="1"/>
  <c r="AD523" i="1"/>
  <c r="V524" i="1"/>
  <c r="W524" i="1"/>
  <c r="X524" i="1"/>
  <c r="AD524" i="1"/>
  <c r="AC524" i="1"/>
  <c r="V525" i="1"/>
  <c r="W525" i="1"/>
  <c r="X525" i="1"/>
  <c r="AC525" i="1"/>
  <c r="V526" i="1"/>
  <c r="W526" i="1"/>
  <c r="X526" i="1"/>
  <c r="AC526" i="1"/>
  <c r="AD526" i="1"/>
  <c r="V527" i="1"/>
  <c r="W527" i="1"/>
  <c r="AD527" i="1"/>
  <c r="X527" i="1"/>
  <c r="AC527" i="1"/>
  <c r="V528" i="1"/>
  <c r="W528" i="1"/>
  <c r="X528" i="1"/>
  <c r="AD528" i="1"/>
  <c r="AC528" i="1"/>
  <c r="V529" i="1"/>
  <c r="W529" i="1"/>
  <c r="X529" i="1"/>
  <c r="AC529" i="1"/>
  <c r="V530" i="1"/>
  <c r="W530" i="1"/>
  <c r="X530" i="1"/>
  <c r="AC530" i="1"/>
  <c r="V531" i="1"/>
  <c r="W531" i="1"/>
  <c r="X531" i="1"/>
  <c r="AC531" i="1"/>
  <c r="AD531" i="1"/>
  <c r="V532" i="1"/>
  <c r="W532" i="1"/>
  <c r="X532" i="1"/>
  <c r="AC532" i="1"/>
  <c r="AD532" i="1"/>
  <c r="V533" i="1"/>
  <c r="W533" i="1"/>
  <c r="X533" i="1"/>
  <c r="AC533" i="1"/>
  <c r="AE2" i="1"/>
  <c r="AE10" i="1"/>
  <c r="AE13" i="1"/>
  <c r="AE18" i="1"/>
  <c r="AE21" i="1"/>
  <c r="AE26" i="1"/>
  <c r="AE29" i="1"/>
  <c r="AE34" i="1"/>
  <c r="AE37" i="1"/>
  <c r="AE42" i="1"/>
  <c r="AE45" i="1"/>
  <c r="AE50" i="1"/>
  <c r="AE53" i="1"/>
  <c r="AE58" i="1"/>
  <c r="AE61" i="1"/>
  <c r="AE66" i="1"/>
  <c r="AE69" i="1"/>
  <c r="AE74" i="1"/>
  <c r="AE77" i="1"/>
  <c r="AE82" i="1"/>
  <c r="AE85" i="1"/>
  <c r="AE90" i="1"/>
  <c r="AE93" i="1"/>
  <c r="AE99" i="1"/>
  <c r="AE102" i="1"/>
  <c r="AE107" i="1"/>
  <c r="AE110" i="1"/>
  <c r="AE115" i="1"/>
  <c r="AE118" i="1"/>
  <c r="AE123" i="1"/>
  <c r="AE126" i="1"/>
  <c r="AE131" i="1"/>
  <c r="AE134" i="1"/>
  <c r="AE139" i="1"/>
  <c r="AE142" i="1"/>
  <c r="AE147" i="1"/>
  <c r="AE150" i="1"/>
  <c r="AE155" i="1"/>
  <c r="AE158" i="1"/>
  <c r="AE163" i="1"/>
  <c r="AE166" i="1"/>
  <c r="AE171" i="1"/>
  <c r="AE174" i="1"/>
  <c r="AE179" i="1"/>
  <c r="AE182" i="1"/>
  <c r="AE187" i="1"/>
  <c r="AE190" i="1"/>
  <c r="AE195" i="1"/>
  <c r="AE198" i="1"/>
  <c r="AE203" i="1"/>
  <c r="AE206" i="1"/>
  <c r="AE211" i="1"/>
  <c r="AE214" i="1"/>
  <c r="AE219" i="1"/>
  <c r="AE222" i="1"/>
  <c r="AE227" i="1"/>
  <c r="AE230" i="1"/>
  <c r="AE235" i="1"/>
  <c r="AE238" i="1"/>
  <c r="AE243" i="1"/>
  <c r="AE246" i="1"/>
  <c r="AE251" i="1"/>
  <c r="AE254" i="1"/>
  <c r="AE259" i="1"/>
  <c r="AE263" i="1"/>
  <c r="AE268" i="1"/>
  <c r="AE271" i="1"/>
  <c r="AE276" i="1"/>
  <c r="AE279" i="1"/>
  <c r="AE284" i="1"/>
  <c r="AE292" i="1"/>
  <c r="AE295" i="1"/>
  <c r="AE300" i="1"/>
  <c r="AE308" i="1"/>
  <c r="AE311" i="1"/>
  <c r="AE316" i="1"/>
  <c r="AE324" i="1"/>
  <c r="AE327" i="1"/>
  <c r="AE332" i="1"/>
  <c r="AE340" i="1"/>
  <c r="AE343" i="1"/>
  <c r="AE348" i="1"/>
  <c r="AE356" i="1"/>
  <c r="AE359" i="1"/>
  <c r="AE365" i="1"/>
  <c r="AE373" i="1"/>
  <c r="AE376" i="1"/>
  <c r="AE381" i="1"/>
  <c r="AE389" i="1"/>
  <c r="AE392" i="1"/>
  <c r="AE397" i="1"/>
  <c r="AE406" i="1"/>
  <c r="AE409" i="1"/>
  <c r="AE414" i="1"/>
  <c r="AE422" i="1"/>
  <c r="AE425" i="1"/>
  <c r="AE430" i="1"/>
  <c r="AE438" i="1"/>
  <c r="AE441" i="1"/>
  <c r="AE446" i="1"/>
  <c r="AE454" i="1"/>
  <c r="AE457" i="1"/>
  <c r="AE462" i="1"/>
  <c r="AE470" i="1"/>
  <c r="AE473" i="1"/>
  <c r="AE478" i="1"/>
  <c r="AE486" i="1"/>
  <c r="AE489" i="1"/>
  <c r="AE494" i="1"/>
  <c r="AE502" i="1"/>
  <c r="AE505" i="1"/>
  <c r="AE510" i="1"/>
  <c r="AE515" i="1"/>
  <c r="AE523" i="1"/>
  <c r="AE526" i="1"/>
  <c r="AE531" i="1"/>
  <c r="I43" i="7"/>
  <c r="I44" i="7"/>
  <c r="H43" i="7"/>
  <c r="C43" i="7"/>
  <c r="C44" i="7"/>
  <c r="I548" i="1"/>
  <c r="D43" i="7"/>
  <c r="D44" i="7"/>
  <c r="E43" i="7"/>
  <c r="E44" i="7"/>
  <c r="F43" i="7"/>
  <c r="G43" i="7"/>
  <c r="G44" i="7"/>
  <c r="H44" i="7"/>
  <c r="J43" i="7"/>
  <c r="K43" i="7"/>
  <c r="K44" i="7"/>
  <c r="L43" i="7"/>
  <c r="L44" i="7"/>
  <c r="L46" i="7"/>
  <c r="F44" i="7"/>
  <c r="J44" i="7"/>
  <c r="C45" i="7"/>
  <c r="C46" i="7"/>
  <c r="C49" i="7"/>
  <c r="D45" i="7"/>
  <c r="E45" i="7"/>
  <c r="E46" i="7"/>
  <c r="F45" i="7"/>
  <c r="G45" i="7"/>
  <c r="H45" i="7"/>
  <c r="I45" i="7"/>
  <c r="I46" i="7"/>
  <c r="J45" i="7"/>
  <c r="K45" i="7"/>
  <c r="K46" i="7"/>
  <c r="L45" i="7"/>
  <c r="F46" i="7"/>
  <c r="J46" i="7"/>
  <c r="J49" i="7"/>
  <c r="B45" i="7"/>
  <c r="B43" i="7"/>
  <c r="B44" i="7"/>
  <c r="C96" i="7"/>
  <c r="X548" i="1"/>
  <c r="Y548" i="1"/>
  <c r="Z548" i="1"/>
  <c r="AA548" i="1"/>
  <c r="AB548" i="1"/>
  <c r="D46" i="7"/>
  <c r="G46" i="7"/>
  <c r="G48" i="7"/>
  <c r="B46" i="7"/>
  <c r="B47" i="7"/>
  <c r="C287" i="7"/>
  <c r="C288" i="7"/>
  <c r="D287" i="7"/>
  <c r="E287" i="7"/>
  <c r="E288" i="7"/>
  <c r="F287" i="7"/>
  <c r="G287" i="7"/>
  <c r="G288" i="7"/>
  <c r="H287" i="7"/>
  <c r="I287" i="7"/>
  <c r="I288" i="7"/>
  <c r="J287" i="7"/>
  <c r="K287" i="7"/>
  <c r="K288" i="7"/>
  <c r="L287" i="7"/>
  <c r="L288" i="7"/>
  <c r="L290" i="7"/>
  <c r="L289" i="7"/>
  <c r="D288" i="7"/>
  <c r="D290" i="7"/>
  <c r="F288" i="7"/>
  <c r="F290" i="7"/>
  <c r="F293" i="7"/>
  <c r="H288" i="7"/>
  <c r="J288" i="7"/>
  <c r="J290" i="7"/>
  <c r="C289" i="7"/>
  <c r="C290" i="7"/>
  <c r="C292" i="7"/>
  <c r="D289" i="7"/>
  <c r="E289" i="7"/>
  <c r="E290" i="7"/>
  <c r="E292" i="7"/>
  <c r="F289" i="7"/>
  <c r="G289" i="7"/>
  <c r="G290" i="7"/>
  <c r="G292" i="7"/>
  <c r="H289" i="7"/>
  <c r="I289" i="7"/>
  <c r="I290" i="7"/>
  <c r="I292" i="7"/>
  <c r="J289" i="7"/>
  <c r="K289" i="7"/>
  <c r="K290" i="7"/>
  <c r="K292" i="7"/>
  <c r="E291" i="7"/>
  <c r="F291" i="7"/>
  <c r="H290" i="7"/>
  <c r="J291" i="7"/>
  <c r="G291" i="7"/>
  <c r="F292" i="7"/>
  <c r="H292" i="7"/>
  <c r="J292" i="7"/>
  <c r="C293" i="7"/>
  <c r="K293" i="7"/>
  <c r="B289" i="7"/>
  <c r="B287" i="7"/>
  <c r="B288" i="7"/>
  <c r="B290" i="7"/>
  <c r="C248" i="7"/>
  <c r="C249" i="7"/>
  <c r="D248" i="7"/>
  <c r="D249" i="7"/>
  <c r="E248" i="7"/>
  <c r="F248" i="7"/>
  <c r="F249" i="7"/>
  <c r="G248" i="7"/>
  <c r="G249" i="7"/>
  <c r="G251" i="7"/>
  <c r="H248" i="7"/>
  <c r="H249" i="7"/>
  <c r="I248" i="7"/>
  <c r="J248" i="7"/>
  <c r="J249" i="7"/>
  <c r="K248" i="7"/>
  <c r="K249" i="7"/>
  <c r="L248" i="7"/>
  <c r="L249" i="7"/>
  <c r="E249" i="7"/>
  <c r="E251" i="7"/>
  <c r="I249" i="7"/>
  <c r="C250" i="7"/>
  <c r="C251" i="7"/>
  <c r="C252" i="7"/>
  <c r="D250" i="7"/>
  <c r="D251" i="7"/>
  <c r="D253" i="7"/>
  <c r="E250" i="7"/>
  <c r="F250" i="7"/>
  <c r="G250" i="7"/>
  <c r="H250" i="7"/>
  <c r="H251" i="7"/>
  <c r="H253" i="7"/>
  <c r="I250" i="7"/>
  <c r="I251" i="7"/>
  <c r="I254" i="7"/>
  <c r="J250" i="7"/>
  <c r="K250" i="7"/>
  <c r="L250" i="7"/>
  <c r="L251" i="7"/>
  <c r="L253" i="7"/>
  <c r="D252" i="7"/>
  <c r="E252" i="7"/>
  <c r="I252" i="7"/>
  <c r="E253" i="7"/>
  <c r="I253" i="7"/>
  <c r="B250" i="7"/>
  <c r="B251" i="7"/>
  <c r="B253" i="7"/>
  <c r="B248" i="7"/>
  <c r="B249" i="7"/>
  <c r="C197" i="7"/>
  <c r="D197" i="7"/>
  <c r="E197" i="7"/>
  <c r="E198" i="7"/>
  <c r="E199" i="7"/>
  <c r="E200" i="7"/>
  <c r="F197" i="7"/>
  <c r="F198" i="7"/>
  <c r="G197" i="7"/>
  <c r="H197" i="7"/>
  <c r="I197" i="7"/>
  <c r="I198" i="7"/>
  <c r="J197" i="7"/>
  <c r="J198" i="7"/>
  <c r="K197" i="7"/>
  <c r="L197" i="7"/>
  <c r="L198" i="7"/>
  <c r="C198" i="7"/>
  <c r="D198" i="7"/>
  <c r="G198" i="7"/>
  <c r="H198" i="7"/>
  <c r="K198" i="7"/>
  <c r="C199" i="7"/>
  <c r="D199" i="7"/>
  <c r="F199" i="7"/>
  <c r="G199" i="7"/>
  <c r="H199" i="7"/>
  <c r="I199" i="7"/>
  <c r="I200" i="7"/>
  <c r="I202" i="7"/>
  <c r="J199" i="7"/>
  <c r="J200" i="7"/>
  <c r="J202" i="7"/>
  <c r="K199" i="7"/>
  <c r="K200" i="7"/>
  <c r="L199" i="7"/>
  <c r="C200" i="7"/>
  <c r="C201" i="7"/>
  <c r="D200" i="7"/>
  <c r="G200" i="7"/>
  <c r="G201" i="7"/>
  <c r="H200" i="7"/>
  <c r="L200" i="7"/>
  <c r="C202" i="7"/>
  <c r="B199" i="7"/>
  <c r="B200" i="7"/>
  <c r="B202" i="7"/>
  <c r="B197" i="7"/>
  <c r="B198" i="7"/>
  <c r="C147" i="7"/>
  <c r="C148" i="7"/>
  <c r="D147" i="7"/>
  <c r="D148" i="7"/>
  <c r="D150" i="7"/>
  <c r="E147" i="7"/>
  <c r="E148" i="7"/>
  <c r="F147" i="7"/>
  <c r="G147" i="7"/>
  <c r="G148" i="7"/>
  <c r="H147" i="7"/>
  <c r="H148" i="7"/>
  <c r="I147" i="7"/>
  <c r="I148" i="7"/>
  <c r="J147" i="7"/>
  <c r="K147" i="7"/>
  <c r="K148" i="7"/>
  <c r="L147" i="7"/>
  <c r="L148" i="7"/>
  <c r="F148" i="7"/>
  <c r="J148" i="7"/>
  <c r="J150" i="7"/>
  <c r="C149" i="7"/>
  <c r="D149" i="7"/>
  <c r="E149" i="7"/>
  <c r="F149" i="7"/>
  <c r="F150" i="7"/>
  <c r="G149" i="7"/>
  <c r="H149" i="7"/>
  <c r="I149" i="7"/>
  <c r="I150" i="7"/>
  <c r="I151" i="7"/>
  <c r="J149" i="7"/>
  <c r="K149" i="7"/>
  <c r="K150" i="7"/>
  <c r="L149" i="7"/>
  <c r="C150" i="7"/>
  <c r="C152" i="7"/>
  <c r="G150" i="7"/>
  <c r="G151" i="7"/>
  <c r="G152" i="7"/>
  <c r="B149" i="7"/>
  <c r="B147" i="7"/>
  <c r="B148" i="7"/>
  <c r="B150" i="7"/>
  <c r="B152" i="7"/>
  <c r="C97" i="7"/>
  <c r="D96" i="7"/>
  <c r="D97" i="7"/>
  <c r="E96" i="7"/>
  <c r="F96" i="7"/>
  <c r="G96" i="7"/>
  <c r="G97" i="7"/>
  <c r="G99" i="7"/>
  <c r="H96" i="7"/>
  <c r="H97" i="7"/>
  <c r="I96" i="7"/>
  <c r="I97" i="7"/>
  <c r="I99" i="7"/>
  <c r="J96" i="7"/>
  <c r="K96" i="7"/>
  <c r="K97" i="7"/>
  <c r="L96" i="7"/>
  <c r="L97" i="7"/>
  <c r="L99" i="7"/>
  <c r="L102" i="7"/>
  <c r="E97" i="7"/>
  <c r="F97" i="7"/>
  <c r="I98" i="7"/>
  <c r="J97" i="7"/>
  <c r="J98" i="7"/>
  <c r="J99" i="7"/>
  <c r="C98" i="7"/>
  <c r="D98" i="7"/>
  <c r="D99" i="7"/>
  <c r="E98" i="7"/>
  <c r="F98" i="7"/>
  <c r="F99" i="7"/>
  <c r="G98" i="7"/>
  <c r="H98" i="7"/>
  <c r="H99" i="7"/>
  <c r="H101" i="7"/>
  <c r="K98" i="7"/>
  <c r="L98" i="7"/>
  <c r="E99" i="7"/>
  <c r="E100" i="7"/>
  <c r="E101" i="7"/>
  <c r="B98" i="7"/>
  <c r="B99" i="7"/>
  <c r="B100" i="7"/>
  <c r="B96" i="7"/>
  <c r="B97" i="7"/>
  <c r="W435" i="6"/>
  <c r="X435" i="6"/>
  <c r="X436" i="6"/>
  <c r="Y435" i="6"/>
  <c r="Z435" i="6"/>
  <c r="Z436" i="6"/>
  <c r="AA435" i="6"/>
  <c r="AB435" i="6"/>
  <c r="AB436" i="6"/>
  <c r="AC435" i="6"/>
  <c r="AF435" i="6"/>
  <c r="AA436" i="6"/>
  <c r="Y436" i="6"/>
  <c r="AA473" i="5"/>
  <c r="AB473" i="5"/>
  <c r="AA469" i="5"/>
  <c r="AB469" i="5"/>
  <c r="AB470" i="5"/>
  <c r="I469" i="5"/>
  <c r="AF469" i="5"/>
  <c r="AA470" i="5"/>
  <c r="V376" i="4"/>
  <c r="X376" i="4"/>
  <c r="Y376" i="4"/>
  <c r="Z376" i="4"/>
  <c r="AA376" i="4"/>
  <c r="AB376" i="4"/>
  <c r="AC376" i="4"/>
  <c r="I376" i="4"/>
  <c r="AF376" i="4"/>
  <c r="AC377" i="4"/>
  <c r="AA377" i="4"/>
  <c r="Z377" i="4"/>
  <c r="Y377" i="4"/>
  <c r="X377" i="4"/>
  <c r="I284" i="3"/>
  <c r="X284" i="3"/>
  <c r="Y284" i="3"/>
  <c r="Z284" i="3"/>
  <c r="AA284" i="3"/>
  <c r="AA285" i="3"/>
  <c r="AB284" i="3"/>
  <c r="AB285" i="3"/>
  <c r="AC284" i="3"/>
  <c r="AF284" i="3"/>
  <c r="Z285" i="3"/>
  <c r="Y285" i="3"/>
  <c r="AB328" i="2"/>
  <c r="AB329" i="2"/>
  <c r="W329" i="2"/>
  <c r="X328" i="2"/>
  <c r="X329" i="2"/>
  <c r="Y328" i="2"/>
  <c r="Y329" i="2"/>
  <c r="Z328" i="2"/>
  <c r="Z329" i="2"/>
  <c r="AA328" i="2"/>
  <c r="AA329" i="2"/>
  <c r="AC328" i="2"/>
  <c r="AC329" i="2"/>
  <c r="AF328" i="2"/>
  <c r="AF548" i="1"/>
  <c r="G47" i="7"/>
  <c r="G49" i="7"/>
  <c r="D47" i="7"/>
  <c r="D49" i="7"/>
  <c r="D48" i="7"/>
  <c r="B48" i="7"/>
  <c r="B49" i="7"/>
  <c r="J101" i="7"/>
  <c r="AB549" i="1"/>
  <c r="K99" i="7"/>
  <c r="K100" i="7"/>
  <c r="C99" i="7"/>
  <c r="L150" i="7"/>
  <c r="L152" i="7"/>
  <c r="H150" i="7"/>
  <c r="H153" i="7"/>
  <c r="J251" i="7"/>
  <c r="J254" i="7"/>
  <c r="F251" i="7"/>
  <c r="B153" i="7"/>
  <c r="B151" i="7"/>
  <c r="J201" i="7"/>
  <c r="J203" i="7"/>
  <c r="B252" i="7"/>
  <c r="B254" i="7"/>
  <c r="B203" i="7"/>
  <c r="B201" i="7"/>
  <c r="I201" i="7"/>
  <c r="I203" i="7"/>
  <c r="E201" i="7"/>
  <c r="E203" i="7"/>
  <c r="E202" i="7"/>
  <c r="L100" i="7"/>
  <c r="L101" i="7"/>
  <c r="H100" i="7"/>
  <c r="H102" i="7"/>
  <c r="D100" i="7"/>
  <c r="D102" i="7"/>
  <c r="D101" i="7"/>
  <c r="I153" i="7"/>
  <c r="I152" i="7"/>
  <c r="C254" i="7"/>
  <c r="C253" i="7"/>
  <c r="B101" i="7"/>
  <c r="G153" i="7"/>
  <c r="L203" i="7"/>
  <c r="H203" i="7"/>
  <c r="D203" i="7"/>
  <c r="E254" i="7"/>
  <c r="J293" i="7"/>
  <c r="B102" i="7"/>
  <c r="E102" i="7"/>
  <c r="G203" i="7"/>
  <c r="C203" i="7"/>
  <c r="L254" i="7"/>
  <c r="H254" i="7"/>
  <c r="D254" i="7"/>
  <c r="I293" i="7"/>
  <c r="E293" i="7"/>
  <c r="Z549" i="1"/>
  <c r="D151" i="7"/>
  <c r="D153" i="7"/>
  <c r="D152" i="7"/>
  <c r="G100" i="7"/>
  <c r="G102" i="7"/>
  <c r="G101" i="7"/>
  <c r="H151" i="7"/>
  <c r="H152" i="7"/>
  <c r="K102" i="7"/>
  <c r="F252" i="7"/>
  <c r="F254" i="7"/>
  <c r="F253" i="7"/>
  <c r="L153" i="7"/>
  <c r="J252" i="7"/>
  <c r="J253" i="7"/>
  <c r="C100" i="7"/>
  <c r="C102" i="7"/>
  <c r="C101" i="7"/>
  <c r="K151" i="7"/>
  <c r="K152" i="7"/>
  <c r="K153" i="7"/>
  <c r="K201" i="7"/>
  <c r="K203" i="7"/>
  <c r="K202" i="7"/>
  <c r="L291" i="7"/>
  <c r="L292" i="7"/>
  <c r="L293" i="7"/>
  <c r="I47" i="7"/>
  <c r="I49" i="7"/>
  <c r="I48" i="7"/>
  <c r="I100" i="7"/>
  <c r="I101" i="7"/>
  <c r="I102" i="7"/>
  <c r="F151" i="7"/>
  <c r="F152" i="7"/>
  <c r="F153" i="7"/>
  <c r="J151" i="7"/>
  <c r="J152" i="7"/>
  <c r="J153" i="7"/>
  <c r="G253" i="7"/>
  <c r="G252" i="7"/>
  <c r="G254" i="7"/>
  <c r="F100" i="7"/>
  <c r="F101" i="7"/>
  <c r="F102" i="7"/>
  <c r="B291" i="7"/>
  <c r="B292" i="7"/>
  <c r="B293" i="7"/>
  <c r="D293" i="7"/>
  <c r="D291" i="7"/>
  <c r="D292" i="7"/>
  <c r="L49" i="7"/>
  <c r="L47" i="7"/>
  <c r="L48" i="7"/>
  <c r="H291" i="7"/>
  <c r="H293" i="7"/>
  <c r="F47" i="7"/>
  <c r="F49" i="7"/>
  <c r="F48" i="7"/>
  <c r="E47" i="7"/>
  <c r="E49" i="7"/>
  <c r="AD519" i="1"/>
  <c r="AE519" i="1"/>
  <c r="AE508" i="1"/>
  <c r="AE492" i="1"/>
  <c r="AE476" i="1"/>
  <c r="AE460" i="1"/>
  <c r="AE444" i="1"/>
  <c r="AE428" i="1"/>
  <c r="AE412" i="1"/>
  <c r="AE395" i="1"/>
  <c r="AE379" i="1"/>
  <c r="AE363" i="1"/>
  <c r="AE346" i="1"/>
  <c r="AE330" i="1"/>
  <c r="V548" i="1"/>
  <c r="AC552" i="1"/>
  <c r="L151" i="7"/>
  <c r="K101" i="7"/>
  <c r="L202" i="7"/>
  <c r="L201" i="7"/>
  <c r="D202" i="7"/>
  <c r="D201" i="7"/>
  <c r="F200" i="7"/>
  <c r="L252" i="7"/>
  <c r="G293" i="7"/>
  <c r="C291" i="7"/>
  <c r="E48" i="7"/>
  <c r="H46" i="7"/>
  <c r="AD530" i="1"/>
  <c r="AE530" i="1"/>
  <c r="AD529" i="1"/>
  <c r="AE529" i="1"/>
  <c r="AE520" i="1"/>
  <c r="AD514" i="1"/>
  <c r="AE514" i="1"/>
  <c r="AD513" i="1"/>
  <c r="AE513" i="1"/>
  <c r="AD497" i="1"/>
  <c r="AE497" i="1"/>
  <c r="AD481" i="1"/>
  <c r="AE481" i="1"/>
  <c r="AD465" i="1"/>
  <c r="AE465" i="1"/>
  <c r="AD449" i="1"/>
  <c r="AE449" i="1"/>
  <c r="AD433" i="1"/>
  <c r="AE433" i="1"/>
  <c r="AD417" i="1"/>
  <c r="AE417" i="1"/>
  <c r="AD400" i="1"/>
  <c r="AE400" i="1"/>
  <c r="AD384" i="1"/>
  <c r="AE384" i="1"/>
  <c r="AD368" i="1"/>
  <c r="AE368" i="1"/>
  <c r="AD351" i="1"/>
  <c r="AE351" i="1"/>
  <c r="AD335" i="1"/>
  <c r="AE335" i="1"/>
  <c r="AE511" i="1"/>
  <c r="AE479" i="1"/>
  <c r="AE447" i="1"/>
  <c r="C151" i="7"/>
  <c r="C153" i="7"/>
  <c r="J47" i="7"/>
  <c r="J48" i="7"/>
  <c r="K47" i="7"/>
  <c r="K48" i="7"/>
  <c r="C47" i="7"/>
  <c r="C48" i="7"/>
  <c r="AE500" i="1"/>
  <c r="AE484" i="1"/>
  <c r="AE468" i="1"/>
  <c r="AE452" i="1"/>
  <c r="AE436" i="1"/>
  <c r="AE420" i="1"/>
  <c r="AE404" i="1"/>
  <c r="AE387" i="1"/>
  <c r="AE371" i="1"/>
  <c r="AE354" i="1"/>
  <c r="AE338" i="1"/>
  <c r="J100" i="7"/>
  <c r="J102" i="7"/>
  <c r="E150" i="7"/>
  <c r="G202" i="7"/>
  <c r="H201" i="7"/>
  <c r="H202" i="7"/>
  <c r="H252" i="7"/>
  <c r="K251" i="7"/>
  <c r="K291" i="7"/>
  <c r="I291" i="7"/>
  <c r="K49" i="7"/>
  <c r="X552" i="1"/>
  <c r="AD518" i="1"/>
  <c r="AE518" i="1"/>
  <c r="AE322" i="1"/>
  <c r="AE314" i="1"/>
  <c r="AE306" i="1"/>
  <c r="AE298" i="1"/>
  <c r="AE290" i="1"/>
  <c r="AE282" i="1"/>
  <c r="AE274" i="1"/>
  <c r="AE266" i="1"/>
  <c r="AE257" i="1"/>
  <c r="AE249" i="1"/>
  <c r="AE241" i="1"/>
  <c r="AE233" i="1"/>
  <c r="AE225" i="1"/>
  <c r="AE217" i="1"/>
  <c r="AE209" i="1"/>
  <c r="AE201" i="1"/>
  <c r="AE193" i="1"/>
  <c r="AE185" i="1"/>
  <c r="AE177" i="1"/>
  <c r="AE169" i="1"/>
  <c r="AE161" i="1"/>
  <c r="AE153" i="1"/>
  <c r="AE145" i="1"/>
  <c r="AE137" i="1"/>
  <c r="AE129" i="1"/>
  <c r="AE121" i="1"/>
  <c r="AE113" i="1"/>
  <c r="AE105" i="1"/>
  <c r="AE97" i="1"/>
  <c r="AE88" i="1"/>
  <c r="AE80" i="1"/>
  <c r="AE72" i="1"/>
  <c r="AE64" i="1"/>
  <c r="AE56" i="1"/>
  <c r="AE48" i="1"/>
  <c r="AE40" i="1"/>
  <c r="AE32" i="1"/>
  <c r="AE24" i="1"/>
  <c r="AE16" i="1"/>
  <c r="AE8" i="1"/>
  <c r="AD5" i="1"/>
  <c r="W548" i="1"/>
  <c r="AE261" i="1"/>
  <c r="AA552" i="1"/>
  <c r="AD321" i="2"/>
  <c r="AE321" i="2"/>
  <c r="AD317" i="2"/>
  <c r="AE317" i="2"/>
  <c r="AD313" i="2"/>
  <c r="AE313" i="2"/>
  <c r="AD309" i="2"/>
  <c r="AE309" i="2"/>
  <c r="AD305" i="2"/>
  <c r="AE305" i="2"/>
  <c r="AD301" i="2"/>
  <c r="AE301" i="2"/>
  <c r="AD297" i="2"/>
  <c r="AE297" i="2"/>
  <c r="AD293" i="2"/>
  <c r="AE293" i="2"/>
  <c r="AD289" i="2"/>
  <c r="AE289" i="2"/>
  <c r="AD285" i="2"/>
  <c r="AE285" i="2"/>
  <c r="AD281" i="2"/>
  <c r="AE281" i="2"/>
  <c r="AD277" i="2"/>
  <c r="AE277" i="2"/>
  <c r="AD273" i="2"/>
  <c r="AE273" i="2"/>
  <c r="AD269" i="2"/>
  <c r="AE269" i="2"/>
  <c r="AD265" i="2"/>
  <c r="AE265" i="2"/>
  <c r="AD261" i="2"/>
  <c r="AE261" i="2"/>
  <c r="AD257" i="2"/>
  <c r="AE257" i="2"/>
  <c r="AD253" i="2"/>
  <c r="AE253" i="2"/>
  <c r="AD249" i="2"/>
  <c r="AE249" i="2"/>
  <c r="AD245" i="2"/>
  <c r="AE245" i="2"/>
  <c r="AD241" i="2"/>
  <c r="AE241" i="2"/>
  <c r="AD237" i="2"/>
  <c r="AE237" i="2"/>
  <c r="AD233" i="2"/>
  <c r="AE233" i="2"/>
  <c r="AD229" i="2"/>
  <c r="AE229" i="2"/>
  <c r="AD225" i="2"/>
  <c r="AE225" i="2"/>
  <c r="AD221" i="2"/>
  <c r="AE221" i="2"/>
  <c r="AD217" i="2"/>
  <c r="AE217" i="2"/>
  <c r="AD213" i="2"/>
  <c r="AE213" i="2"/>
  <c r="AD209" i="2"/>
  <c r="AE209" i="2"/>
  <c r="AD205" i="2"/>
  <c r="AE205" i="2"/>
  <c r="AD201" i="2"/>
  <c r="AE201" i="2"/>
  <c r="AD197" i="2"/>
  <c r="AE197" i="2"/>
  <c r="AD193" i="2"/>
  <c r="AE193" i="2"/>
  <c r="AD189" i="2"/>
  <c r="AE189" i="2"/>
  <c r="AD185" i="2"/>
  <c r="AE185" i="2"/>
  <c r="AD181" i="2"/>
  <c r="AE181" i="2"/>
  <c r="AD177" i="2"/>
  <c r="AE177" i="2"/>
  <c r="AD173" i="2"/>
  <c r="AE173" i="2"/>
  <c r="AD169" i="2"/>
  <c r="AE169" i="2"/>
  <c r="AD165" i="2"/>
  <c r="AE165" i="2"/>
  <c r="AD161" i="2"/>
  <c r="AE161" i="2"/>
  <c r="AD157" i="2"/>
  <c r="AE157" i="2"/>
  <c r="AD153" i="2"/>
  <c r="AE153" i="2"/>
  <c r="AD149" i="2"/>
  <c r="AE149" i="2"/>
  <c r="AD145" i="2"/>
  <c r="AE145" i="2"/>
  <c r="AD141" i="2"/>
  <c r="AE141" i="2"/>
  <c r="AD137" i="2"/>
  <c r="AE137" i="2"/>
  <c r="AD133" i="2"/>
  <c r="AE133" i="2"/>
  <c r="AD129" i="2"/>
  <c r="AE129" i="2"/>
  <c r="AD125" i="2"/>
  <c r="AE125" i="2"/>
  <c r="AD121" i="2"/>
  <c r="AE121" i="2"/>
  <c r="AD117" i="2"/>
  <c r="AE117" i="2"/>
  <c r="AD113" i="2"/>
  <c r="AE113" i="2"/>
  <c r="AD109" i="2"/>
  <c r="AE109" i="2"/>
  <c r="AD105" i="2"/>
  <c r="AE105" i="2"/>
  <c r="AD101" i="2"/>
  <c r="AE101" i="2"/>
  <c r="AD97" i="2"/>
  <c r="AE97" i="2"/>
  <c r="AD93" i="2"/>
  <c r="AE93" i="2"/>
  <c r="AD89" i="2"/>
  <c r="AE89" i="2"/>
  <c r="AD85" i="2"/>
  <c r="AE85" i="2"/>
  <c r="AD81" i="2"/>
  <c r="AE81" i="2"/>
  <c r="AD77" i="2"/>
  <c r="AE77" i="2"/>
  <c r="AD73" i="2"/>
  <c r="AE73" i="2"/>
  <c r="AD69" i="2"/>
  <c r="AE69" i="2"/>
  <c r="AD65" i="2"/>
  <c r="AE65" i="2"/>
  <c r="AD61" i="2"/>
  <c r="AE61" i="2"/>
  <c r="AD57" i="2"/>
  <c r="AE57" i="2"/>
  <c r="AD53" i="2"/>
  <c r="AE53" i="2"/>
  <c r="AD49" i="2"/>
  <c r="AE49" i="2"/>
  <c r="AD45" i="2"/>
  <c r="AE45" i="2"/>
  <c r="AD41" i="2"/>
  <c r="AE41" i="2"/>
  <c r="AD37" i="2"/>
  <c r="AE37" i="2"/>
  <c r="AD33" i="2"/>
  <c r="AE33" i="2"/>
  <c r="AD29" i="2"/>
  <c r="AE29" i="2"/>
  <c r="AD25" i="2"/>
  <c r="AE25" i="2"/>
  <c r="AD21" i="2"/>
  <c r="AE21" i="2"/>
  <c r="AD17" i="2"/>
  <c r="AE17" i="2"/>
  <c r="V328" i="2"/>
  <c r="V329" i="2"/>
  <c r="AD13" i="2"/>
  <c r="AE13" i="2"/>
  <c r="AD9" i="2"/>
  <c r="AE9" i="2"/>
  <c r="AD5" i="2"/>
  <c r="AE5" i="2"/>
  <c r="V332" i="2"/>
  <c r="AC548" i="1"/>
  <c r="AC549" i="1"/>
  <c r="V552" i="1"/>
  <c r="AD533" i="1"/>
  <c r="AE533" i="1"/>
  <c r="AE524" i="1"/>
  <c r="AD517" i="1"/>
  <c r="AE517" i="1"/>
  <c r="AD511" i="1"/>
  <c r="AD503" i="1"/>
  <c r="AE503" i="1"/>
  <c r="AD495" i="1"/>
  <c r="AE495" i="1"/>
  <c r="AD487" i="1"/>
  <c r="AE487" i="1"/>
  <c r="AD479" i="1"/>
  <c r="AD471" i="1"/>
  <c r="AE471" i="1"/>
  <c r="AD463" i="1"/>
  <c r="AE463" i="1"/>
  <c r="AD455" i="1"/>
  <c r="AE455" i="1"/>
  <c r="AD447" i="1"/>
  <c r="AD439" i="1"/>
  <c r="AE439" i="1"/>
  <c r="AD431" i="1"/>
  <c r="AE431" i="1"/>
  <c r="AD423" i="1"/>
  <c r="AE423" i="1"/>
  <c r="AD415" i="1"/>
  <c r="AE415" i="1"/>
  <c r="AD407" i="1"/>
  <c r="AE407" i="1"/>
  <c r="AD398" i="1"/>
  <c r="AE398" i="1"/>
  <c r="AD390" i="1"/>
  <c r="AE390" i="1"/>
  <c r="AD382" i="1"/>
  <c r="AE382" i="1"/>
  <c r="AD374" i="1"/>
  <c r="AE374" i="1"/>
  <c r="AD366" i="1"/>
  <c r="AE366" i="1"/>
  <c r="AD357" i="1"/>
  <c r="AE357" i="1"/>
  <c r="AD349" i="1"/>
  <c r="AE349" i="1"/>
  <c r="AD341" i="1"/>
  <c r="AE341" i="1"/>
  <c r="AD333" i="1"/>
  <c r="AE333" i="1"/>
  <c r="AD325" i="1"/>
  <c r="AE325" i="1"/>
  <c r="AD317" i="1"/>
  <c r="AE317" i="1"/>
  <c r="AD309" i="1"/>
  <c r="AE309" i="1"/>
  <c r="AD301" i="1"/>
  <c r="AE301" i="1"/>
  <c r="AD293" i="1"/>
  <c r="AE293" i="1"/>
  <c r="AD285" i="1"/>
  <c r="AE285" i="1"/>
  <c r="AD277" i="1"/>
  <c r="AE277" i="1"/>
  <c r="AD269" i="1"/>
  <c r="AE269" i="1"/>
  <c r="AD260" i="1"/>
  <c r="AE260" i="1"/>
  <c r="AD252" i="1"/>
  <c r="AE252" i="1"/>
  <c r="AD244" i="1"/>
  <c r="AE244" i="1"/>
  <c r="AD236" i="1"/>
  <c r="AE236" i="1"/>
  <c r="AD228" i="1"/>
  <c r="AE228" i="1"/>
  <c r="AD220" i="1"/>
  <c r="AE220" i="1"/>
  <c r="AD212" i="1"/>
  <c r="AE212" i="1"/>
  <c r="AD204" i="1"/>
  <c r="AE204" i="1"/>
  <c r="AD196" i="1"/>
  <c r="AE196" i="1"/>
  <c r="AD188" i="1"/>
  <c r="AE188" i="1"/>
  <c r="AD180" i="1"/>
  <c r="AE180" i="1"/>
  <c r="AD172" i="1"/>
  <c r="AE172" i="1"/>
  <c r="AD164" i="1"/>
  <c r="AE164" i="1"/>
  <c r="AD156" i="1"/>
  <c r="AE156" i="1"/>
  <c r="AD148" i="1"/>
  <c r="AE148" i="1"/>
  <c r="AD140" i="1"/>
  <c r="AE140" i="1"/>
  <c r="AD132" i="1"/>
  <c r="AE132" i="1"/>
  <c r="AD124" i="1"/>
  <c r="AE124" i="1"/>
  <c r="AD116" i="1"/>
  <c r="AE116" i="1"/>
  <c r="AD108" i="1"/>
  <c r="AE108" i="1"/>
  <c r="AD100" i="1"/>
  <c r="AE100" i="1"/>
  <c r="AD91" i="1"/>
  <c r="AE91" i="1"/>
  <c r="AD83" i="1"/>
  <c r="AE83" i="1"/>
  <c r="AD75" i="1"/>
  <c r="AE75" i="1"/>
  <c r="AD67" i="1"/>
  <c r="AE67" i="1"/>
  <c r="AD59" i="1"/>
  <c r="AE59" i="1"/>
  <c r="AD51" i="1"/>
  <c r="AE51" i="1"/>
  <c r="AD43" i="1"/>
  <c r="AE43" i="1"/>
  <c r="AD35" i="1"/>
  <c r="AE35" i="1"/>
  <c r="AD27" i="1"/>
  <c r="AE27" i="1"/>
  <c r="AD19" i="1"/>
  <c r="AE19" i="1"/>
  <c r="AD11" i="1"/>
  <c r="AE11" i="1"/>
  <c r="W552" i="1"/>
  <c r="AD3" i="1"/>
  <c r="Y552" i="1"/>
  <c r="AE319" i="1"/>
  <c r="AE303" i="1"/>
  <c r="AE287" i="1"/>
  <c r="AE528" i="1"/>
  <c r="AD521" i="1"/>
  <c r="AE521" i="1"/>
  <c r="AE512" i="1"/>
  <c r="AD509" i="1"/>
  <c r="AE509" i="1"/>
  <c r="AE504" i="1"/>
  <c r="AD501" i="1"/>
  <c r="AE496" i="1"/>
  <c r="AD493" i="1"/>
  <c r="AE493" i="1"/>
  <c r="AE488" i="1"/>
  <c r="AD485" i="1"/>
  <c r="AE480" i="1"/>
  <c r="AD477" i="1"/>
  <c r="AE477" i="1"/>
  <c r="AE472" i="1"/>
  <c r="AD469" i="1"/>
  <c r="AE464" i="1"/>
  <c r="AD461" i="1"/>
  <c r="AE461" i="1"/>
  <c r="AE456" i="1"/>
  <c r="AD453" i="1"/>
  <c r="AE448" i="1"/>
  <c r="AD445" i="1"/>
  <c r="AE445" i="1"/>
  <c r="AE440" i="1"/>
  <c r="AD437" i="1"/>
  <c r="AE432" i="1"/>
  <c r="AD429" i="1"/>
  <c r="AE429" i="1"/>
  <c r="AE424" i="1"/>
  <c r="AD421" i="1"/>
  <c r="AE416" i="1"/>
  <c r="AD413" i="1"/>
  <c r="AE413" i="1"/>
  <c r="AE408" i="1"/>
  <c r="AD405" i="1"/>
  <c r="AE399" i="1"/>
  <c r="AD396" i="1"/>
  <c r="AE396" i="1"/>
  <c r="AE391" i="1"/>
  <c r="AD388" i="1"/>
  <c r="AE383" i="1"/>
  <c r="AD380" i="1"/>
  <c r="AE380" i="1"/>
  <c r="AE375" i="1"/>
  <c r="AD372" i="1"/>
  <c r="AE367" i="1"/>
  <c r="AD364" i="1"/>
  <c r="AE364" i="1"/>
  <c r="AE358" i="1"/>
  <c r="AD355" i="1"/>
  <c r="AE350" i="1"/>
  <c r="AD347" i="1"/>
  <c r="AE347" i="1"/>
  <c r="AE342" i="1"/>
  <c r="AD339" i="1"/>
  <c r="AE334" i="1"/>
  <c r="AD331" i="1"/>
  <c r="AE331" i="1"/>
  <c r="AE326" i="1"/>
  <c r="AD323" i="1"/>
  <c r="AE318" i="1"/>
  <c r="AD315" i="1"/>
  <c r="AE315" i="1"/>
  <c r="AE310" i="1"/>
  <c r="AD307" i="1"/>
  <c r="AE302" i="1"/>
  <c r="AD299" i="1"/>
  <c r="AE299" i="1"/>
  <c r="AE294" i="1"/>
  <c r="AD291" i="1"/>
  <c r="AE286" i="1"/>
  <c r="AD283" i="1"/>
  <c r="AE283" i="1"/>
  <c r="AE278" i="1"/>
  <c r="AD275" i="1"/>
  <c r="AE270" i="1"/>
  <c r="AD267" i="1"/>
  <c r="AE267" i="1"/>
  <c r="AE262" i="1"/>
  <c r="AD258" i="1"/>
  <c r="AE253" i="1"/>
  <c r="AD250" i="1"/>
  <c r="AE250" i="1"/>
  <c r="AE245" i="1"/>
  <c r="AD242" i="1"/>
  <c r="AE237" i="1"/>
  <c r="AD234" i="1"/>
  <c r="AE234" i="1"/>
  <c r="AE229" i="1"/>
  <c r="AD226" i="1"/>
  <c r="AE221" i="1"/>
  <c r="AD218" i="1"/>
  <c r="AE218" i="1"/>
  <c r="AE213" i="1"/>
  <c r="AD210" i="1"/>
  <c r="AE205" i="1"/>
  <c r="AD202" i="1"/>
  <c r="AE202" i="1"/>
  <c r="AE197" i="1"/>
  <c r="AD194" i="1"/>
  <c r="AE189" i="1"/>
  <c r="AD186" i="1"/>
  <c r="AE186" i="1"/>
  <c r="AE181" i="1"/>
  <c r="AD178" i="1"/>
  <c r="AE173" i="1"/>
  <c r="AD170" i="1"/>
  <c r="AE170" i="1"/>
  <c r="AE165" i="1"/>
  <c r="AD162" i="1"/>
  <c r="AE157" i="1"/>
  <c r="AD154" i="1"/>
  <c r="AE154" i="1"/>
  <c r="AE149" i="1"/>
  <c r="AD146" i="1"/>
  <c r="AE146" i="1"/>
  <c r="AE141" i="1"/>
  <c r="AD138" i="1"/>
  <c r="AE138" i="1"/>
  <c r="AE133" i="1"/>
  <c r="AD130" i="1"/>
  <c r="AE130" i="1"/>
  <c r="AE125" i="1"/>
  <c r="AD122" i="1"/>
  <c r="AE122" i="1"/>
  <c r="AE117" i="1"/>
  <c r="AD114" i="1"/>
  <c r="AE114" i="1"/>
  <c r="AE109" i="1"/>
  <c r="AD106" i="1"/>
  <c r="AE106" i="1"/>
  <c r="AE101" i="1"/>
  <c r="AD98" i="1"/>
  <c r="AE98" i="1"/>
  <c r="AE92" i="1"/>
  <c r="AD89" i="1"/>
  <c r="AE89" i="1"/>
  <c r="AE84" i="1"/>
  <c r="AD81" i="1"/>
  <c r="AE81" i="1"/>
  <c r="AE76" i="1"/>
  <c r="AD73" i="1"/>
  <c r="AE73" i="1"/>
  <c r="AE68" i="1"/>
  <c r="AD65" i="1"/>
  <c r="AE65" i="1"/>
  <c r="AE60" i="1"/>
  <c r="AD57" i="1"/>
  <c r="AE57" i="1"/>
  <c r="AE52" i="1"/>
  <c r="AD49" i="1"/>
  <c r="AE49" i="1"/>
  <c r="AE44" i="1"/>
  <c r="AD41" i="1"/>
  <c r="AE41" i="1"/>
  <c r="AE36" i="1"/>
  <c r="AD33" i="1"/>
  <c r="AE33" i="1"/>
  <c r="AE28" i="1"/>
  <c r="AD25" i="1"/>
  <c r="AE25" i="1"/>
  <c r="AE20" i="1"/>
  <c r="AD17" i="1"/>
  <c r="AE17" i="1"/>
  <c r="AE12" i="1"/>
  <c r="AD9" i="1"/>
  <c r="AE9" i="1"/>
  <c r="AE4" i="1"/>
  <c r="AD95" i="1"/>
  <c r="AE95" i="1"/>
  <c r="AD332" i="2"/>
  <c r="AE2" i="2"/>
  <c r="AE527" i="1"/>
  <c r="AE522" i="1"/>
  <c r="AE501" i="1"/>
  <c r="AE485" i="1"/>
  <c r="AE469" i="1"/>
  <c r="AE453" i="1"/>
  <c r="AE437" i="1"/>
  <c r="AE421" i="1"/>
  <c r="AE405" i="1"/>
  <c r="AE388" i="1"/>
  <c r="AE372" i="1"/>
  <c r="AE355" i="1"/>
  <c r="AE339" i="1"/>
  <c r="AE323" i="1"/>
  <c r="AE307" i="1"/>
  <c r="AE291" i="1"/>
  <c r="AE275" i="1"/>
  <c r="AE258" i="1"/>
  <c r="AE242" i="1"/>
  <c r="AE226" i="1"/>
  <c r="AE210" i="1"/>
  <c r="AE194" i="1"/>
  <c r="AE178" i="1"/>
  <c r="AE162" i="1"/>
  <c r="AE532" i="1"/>
  <c r="AD525" i="1"/>
  <c r="AE525" i="1"/>
  <c r="AE516" i="1"/>
  <c r="AD507" i="1"/>
  <c r="AE507" i="1"/>
  <c r="AD499" i="1"/>
  <c r="AE499" i="1"/>
  <c r="AD491" i="1"/>
  <c r="AE491" i="1"/>
  <c r="AD483" i="1"/>
  <c r="AE483" i="1"/>
  <c r="AD475" i="1"/>
  <c r="AE475" i="1"/>
  <c r="AD467" i="1"/>
  <c r="AE467" i="1"/>
  <c r="AD459" i="1"/>
  <c r="AE459" i="1"/>
  <c r="AD451" i="1"/>
  <c r="AE451" i="1"/>
  <c r="AD443" i="1"/>
  <c r="AE443" i="1"/>
  <c r="AD435" i="1"/>
  <c r="AE435" i="1"/>
  <c r="AD427" i="1"/>
  <c r="AE427" i="1"/>
  <c r="AD419" i="1"/>
  <c r="AE419" i="1"/>
  <c r="AD411" i="1"/>
  <c r="AE411" i="1"/>
  <c r="AD403" i="1"/>
  <c r="AE403" i="1"/>
  <c r="AD394" i="1"/>
  <c r="AE394" i="1"/>
  <c r="AD386" i="1"/>
  <c r="AE386" i="1"/>
  <c r="AD378" i="1"/>
  <c r="AE378" i="1"/>
  <c r="AD370" i="1"/>
  <c r="AE370" i="1"/>
  <c r="AD362" i="1"/>
  <c r="AE362" i="1"/>
  <c r="AD353" i="1"/>
  <c r="AE353" i="1"/>
  <c r="AD345" i="1"/>
  <c r="AE345" i="1"/>
  <c r="AD337" i="1"/>
  <c r="AE337" i="1"/>
  <c r="AD329" i="1"/>
  <c r="AE329" i="1"/>
  <c r="AD321" i="1"/>
  <c r="AE321" i="1"/>
  <c r="AD313" i="1"/>
  <c r="AE313" i="1"/>
  <c r="AD305" i="1"/>
  <c r="AE305" i="1"/>
  <c r="AD297" i="1"/>
  <c r="AE297" i="1"/>
  <c r="AD289" i="1"/>
  <c r="AE289" i="1"/>
  <c r="AD281" i="1"/>
  <c r="AE281" i="1"/>
  <c r="AD273" i="1"/>
  <c r="AE273" i="1"/>
  <c r="AD265" i="1"/>
  <c r="AE265" i="1"/>
  <c r="AD256" i="1"/>
  <c r="AE256" i="1"/>
  <c r="AD248" i="1"/>
  <c r="AE248" i="1"/>
  <c r="AD240" i="1"/>
  <c r="AE240" i="1"/>
  <c r="AD232" i="1"/>
  <c r="AE232" i="1"/>
  <c r="AD224" i="1"/>
  <c r="AE224" i="1"/>
  <c r="AD216" i="1"/>
  <c r="AE216" i="1"/>
  <c r="AD208" i="1"/>
  <c r="AE208" i="1"/>
  <c r="AD200" i="1"/>
  <c r="AE200" i="1"/>
  <c r="AD192" i="1"/>
  <c r="AE192" i="1"/>
  <c r="AD184" i="1"/>
  <c r="AE184" i="1"/>
  <c r="AD176" i="1"/>
  <c r="AE176" i="1"/>
  <c r="AD168" i="1"/>
  <c r="AE168" i="1"/>
  <c r="AD160" i="1"/>
  <c r="AE160" i="1"/>
  <c r="AD152" i="1"/>
  <c r="AE152" i="1"/>
  <c r="AD144" i="1"/>
  <c r="AE144" i="1"/>
  <c r="AD136" i="1"/>
  <c r="AE136" i="1"/>
  <c r="AD128" i="1"/>
  <c r="AE128" i="1"/>
  <c r="AD120" i="1"/>
  <c r="AE120" i="1"/>
  <c r="AD112" i="1"/>
  <c r="AE112" i="1"/>
  <c r="AD104" i="1"/>
  <c r="AE104" i="1"/>
  <c r="AD96" i="1"/>
  <c r="AE96" i="1"/>
  <c r="AD87" i="1"/>
  <c r="AE87" i="1"/>
  <c r="AD79" i="1"/>
  <c r="AE79" i="1"/>
  <c r="AD71" i="1"/>
  <c r="AE71" i="1"/>
  <c r="AD63" i="1"/>
  <c r="AE63" i="1"/>
  <c r="AD55" i="1"/>
  <c r="AE55" i="1"/>
  <c r="AD47" i="1"/>
  <c r="AE47" i="1"/>
  <c r="AD39" i="1"/>
  <c r="AE39" i="1"/>
  <c r="AD31" i="1"/>
  <c r="AE31" i="1"/>
  <c r="AD23" i="1"/>
  <c r="AE23" i="1"/>
  <c r="AD15" i="1"/>
  <c r="AE15" i="1"/>
  <c r="AD7" i="1"/>
  <c r="AE7" i="1"/>
  <c r="AD360" i="1"/>
  <c r="AE360" i="1"/>
  <c r="AE3" i="2"/>
  <c r="AC288" i="3"/>
  <c r="W272" i="3"/>
  <c r="W256" i="3"/>
  <c r="W240" i="3"/>
  <c r="W224" i="3"/>
  <c r="W208" i="3"/>
  <c r="W192" i="3"/>
  <c r="V274" i="3"/>
  <c r="W274" i="3"/>
  <c r="V266" i="3"/>
  <c r="W266" i="3"/>
  <c r="V258" i="3"/>
  <c r="W258" i="3"/>
  <c r="V250" i="3"/>
  <c r="W250" i="3"/>
  <c r="V242" i="3"/>
  <c r="W242" i="3"/>
  <c r="V234" i="3"/>
  <c r="W234" i="3"/>
  <c r="V226" i="3"/>
  <c r="W226" i="3"/>
  <c r="V218" i="3"/>
  <c r="W218" i="3"/>
  <c r="V210" i="3"/>
  <c r="W210" i="3"/>
  <c r="V202" i="3"/>
  <c r="W202" i="3"/>
  <c r="V194" i="3"/>
  <c r="W194" i="3"/>
  <c r="V186" i="3"/>
  <c r="W186" i="3"/>
  <c r="V178" i="3"/>
  <c r="W178" i="3"/>
  <c r="V170" i="3"/>
  <c r="W170" i="3"/>
  <c r="W264" i="3"/>
  <c r="W248" i="3"/>
  <c r="W232" i="3"/>
  <c r="W216" i="3"/>
  <c r="W200" i="3"/>
  <c r="W184" i="3"/>
  <c r="W168" i="3"/>
  <c r="V270" i="3"/>
  <c r="W270" i="3"/>
  <c r="V262" i="3"/>
  <c r="W262" i="3"/>
  <c r="V254" i="3"/>
  <c r="W254" i="3"/>
  <c r="V246" i="3"/>
  <c r="W246" i="3"/>
  <c r="V238" i="3"/>
  <c r="W238" i="3"/>
  <c r="V230" i="3"/>
  <c r="W230" i="3"/>
  <c r="V222" i="3"/>
  <c r="W222" i="3"/>
  <c r="V214" i="3"/>
  <c r="W214" i="3"/>
  <c r="V206" i="3"/>
  <c r="W206" i="3"/>
  <c r="V198" i="3"/>
  <c r="W198" i="3"/>
  <c r="V190" i="3"/>
  <c r="W190" i="3"/>
  <c r="V182" i="3"/>
  <c r="W182" i="3"/>
  <c r="V174" i="3"/>
  <c r="W174" i="3"/>
  <c r="V166" i="3"/>
  <c r="W166" i="3"/>
  <c r="V5" i="3"/>
  <c r="V288" i="3"/>
  <c r="W5" i="3"/>
  <c r="X5" i="3"/>
  <c r="X288" i="3"/>
  <c r="AE363" i="4"/>
  <c r="AE355" i="4"/>
  <c r="AE339" i="4"/>
  <c r="AE323" i="4"/>
  <c r="AE307" i="4"/>
  <c r="AE291" i="4"/>
  <c r="AE275" i="4"/>
  <c r="AE259" i="4"/>
  <c r="AE243" i="4"/>
  <c r="AE227" i="4"/>
  <c r="AE211" i="4"/>
  <c r="AE195" i="4"/>
  <c r="AE179" i="4"/>
  <c r="AE163" i="4"/>
  <c r="AE147" i="4"/>
  <c r="AE131" i="4"/>
  <c r="AE115" i="4"/>
  <c r="AE99" i="4"/>
  <c r="AE83" i="4"/>
  <c r="AE67" i="4"/>
  <c r="AE51" i="4"/>
  <c r="AE35" i="4"/>
  <c r="AE19" i="4"/>
  <c r="AE3" i="4"/>
  <c r="AE368" i="4"/>
  <c r="AE364" i="4"/>
  <c r="AD356" i="4"/>
  <c r="AE356" i="4"/>
  <c r="AD352" i="4"/>
  <c r="AE352" i="4"/>
  <c r="AE348" i="4"/>
  <c r="AE344" i="4"/>
  <c r="AD340" i="4"/>
  <c r="AE340" i="4"/>
  <c r="AD336" i="4"/>
  <c r="AE336" i="4"/>
  <c r="AE332" i="4"/>
  <c r="AD324" i="4"/>
  <c r="AE324" i="4"/>
  <c r="AD320" i="4"/>
  <c r="AE320" i="4"/>
  <c r="AE316" i="4"/>
  <c r="AE312" i="4"/>
  <c r="AD308" i="4"/>
  <c r="AE308" i="4"/>
  <c r="AD304" i="4"/>
  <c r="AE304" i="4"/>
  <c r="AE300" i="4"/>
  <c r="AD292" i="4"/>
  <c r="AE292" i="4"/>
  <c r="AD288" i="4"/>
  <c r="AE288" i="4"/>
  <c r="AE284" i="4"/>
  <c r="AE280" i="4"/>
  <c r="AD276" i="4"/>
  <c r="AE276" i="4"/>
  <c r="AD272" i="4"/>
  <c r="AE272" i="4"/>
  <c r="AE268" i="4"/>
  <c r="AD260" i="4"/>
  <c r="AE260" i="4"/>
  <c r="AD256" i="4"/>
  <c r="AE256" i="4"/>
  <c r="AE248" i="4"/>
  <c r="AD244" i="4"/>
  <c r="AE244" i="4"/>
  <c r="AD240" i="4"/>
  <c r="AE240" i="4"/>
  <c r="AE236" i="4"/>
  <c r="AD228" i="4"/>
  <c r="AE228" i="4"/>
  <c r="AD224" i="4"/>
  <c r="AE224" i="4"/>
  <c r="AE220" i="4"/>
  <c r="AE216" i="4"/>
  <c r="AD212" i="4"/>
  <c r="AE212" i="4"/>
  <c r="AD208" i="4"/>
  <c r="AE208" i="4"/>
  <c r="AE204" i="4"/>
  <c r="AD196" i="4"/>
  <c r="AE196" i="4"/>
  <c r="AD192" i="4"/>
  <c r="AE188" i="4"/>
  <c r="AE184" i="4"/>
  <c r="AD180" i="4"/>
  <c r="AE180" i="4"/>
  <c r="AD176" i="4"/>
  <c r="AE172" i="4"/>
  <c r="AE168" i="4"/>
  <c r="AD164" i="4"/>
  <c r="AE164" i="4"/>
  <c r="AD160" i="4"/>
  <c r="AE156" i="4"/>
  <c r="AE152" i="4"/>
  <c r="AD148" i="4"/>
  <c r="AE148" i="4"/>
  <c r="AD144" i="4"/>
  <c r="AE140" i="4"/>
  <c r="AE136" i="4"/>
  <c r="AD132" i="4"/>
  <c r="AE132" i="4"/>
  <c r="AD128" i="4"/>
  <c r="AE124" i="4"/>
  <c r="AE120" i="4"/>
  <c r="AD116" i="4"/>
  <c r="AE116" i="4"/>
  <c r="AD112" i="4"/>
  <c r="AE108" i="4"/>
  <c r="AE104" i="4"/>
  <c r="AD100" i="4"/>
  <c r="AE100" i="4"/>
  <c r="AD96" i="4"/>
  <c r="AE92" i="4"/>
  <c r="AE88" i="4"/>
  <c r="AD84" i="4"/>
  <c r="AE84" i="4"/>
  <c r="AD80" i="4"/>
  <c r="AE76" i="4"/>
  <c r="AE72" i="4"/>
  <c r="AD68" i="4"/>
  <c r="AE68" i="4"/>
  <c r="AD64" i="4"/>
  <c r="AE60" i="4"/>
  <c r="AE56" i="4"/>
  <c r="AD52" i="4"/>
  <c r="AE52" i="4"/>
  <c r="AD48" i="4"/>
  <c r="AE44" i="4"/>
  <c r="AE40" i="4"/>
  <c r="AD36" i="4"/>
  <c r="AE36" i="4"/>
  <c r="AD32" i="4"/>
  <c r="AE28" i="4"/>
  <c r="AE24" i="4"/>
  <c r="AD20" i="4"/>
  <c r="AE20" i="4"/>
  <c r="AD16" i="4"/>
  <c r="AE12" i="4"/>
  <c r="AE8" i="4"/>
  <c r="AD4" i="4"/>
  <c r="AE4" i="4"/>
  <c r="X33" i="3"/>
  <c r="W162" i="3"/>
  <c r="W158" i="3"/>
  <c r="W154" i="3"/>
  <c r="W150" i="3"/>
  <c r="W146" i="3"/>
  <c r="W142" i="3"/>
  <c r="W138" i="3"/>
  <c r="W134" i="3"/>
  <c r="W130" i="3"/>
  <c r="W126" i="3"/>
  <c r="W122" i="3"/>
  <c r="W118" i="3"/>
  <c r="W114" i="3"/>
  <c r="W110" i="3"/>
  <c r="W106" i="3"/>
  <c r="W102" i="3"/>
  <c r="W98" i="3"/>
  <c r="W94" i="3"/>
  <c r="W90" i="3"/>
  <c r="W86" i="3"/>
  <c r="W82" i="3"/>
  <c r="W78" i="3"/>
  <c r="W74" i="3"/>
  <c r="W70" i="3"/>
  <c r="W66" i="3"/>
  <c r="W62" i="3"/>
  <c r="W58" i="3"/>
  <c r="W54" i="3"/>
  <c r="W50" i="3"/>
  <c r="W46" i="3"/>
  <c r="W42" i="3"/>
  <c r="W38" i="3"/>
  <c r="W28" i="3"/>
  <c r="W24" i="3"/>
  <c r="W20" i="3"/>
  <c r="W16" i="3"/>
  <c r="W2" i="3"/>
  <c r="AD368" i="4"/>
  <c r="AD360" i="4"/>
  <c r="AE360" i="4"/>
  <c r="AD328" i="4"/>
  <c r="AE328" i="4"/>
  <c r="AD296" i="4"/>
  <c r="AE296" i="4"/>
  <c r="AD264" i="4"/>
  <c r="AE264" i="4"/>
  <c r="AD232" i="4"/>
  <c r="AE232" i="4"/>
  <c r="AD200" i="4"/>
  <c r="AE200" i="4"/>
  <c r="W11" i="3"/>
  <c r="V33" i="3"/>
  <c r="V9" i="3"/>
  <c r="W9" i="3"/>
  <c r="V29" i="3"/>
  <c r="W29" i="3"/>
  <c r="AD367" i="4"/>
  <c r="AE367" i="4"/>
  <c r="AD348" i="4"/>
  <c r="AD316" i="4"/>
  <c r="AD284" i="4"/>
  <c r="AD252" i="4"/>
  <c r="AE252" i="4"/>
  <c r="AD220" i="4"/>
  <c r="AD359" i="4"/>
  <c r="AE359" i="4"/>
  <c r="AD355" i="4"/>
  <c r="AD351" i="4"/>
  <c r="AE351" i="4"/>
  <c r="AD347" i="4"/>
  <c r="AE347" i="4"/>
  <c r="AD343" i="4"/>
  <c r="AE343" i="4"/>
  <c r="AD339" i="4"/>
  <c r="AD335" i="4"/>
  <c r="AE335" i="4"/>
  <c r="AD331" i="4"/>
  <c r="AE331" i="4"/>
  <c r="AD327" i="4"/>
  <c r="AE327" i="4"/>
  <c r="AD323" i="4"/>
  <c r="AD319" i="4"/>
  <c r="AE319" i="4"/>
  <c r="AD315" i="4"/>
  <c r="AE315" i="4"/>
  <c r="AD311" i="4"/>
  <c r="AE311" i="4"/>
  <c r="AD307" i="4"/>
  <c r="AD303" i="4"/>
  <c r="AE303" i="4"/>
  <c r="AD299" i="4"/>
  <c r="AE299" i="4"/>
  <c r="AD295" i="4"/>
  <c r="AE295" i="4"/>
  <c r="AD291" i="4"/>
  <c r="AD287" i="4"/>
  <c r="AE287" i="4"/>
  <c r="AD283" i="4"/>
  <c r="AE283" i="4"/>
  <c r="AD279" i="4"/>
  <c r="AE279" i="4"/>
  <c r="AD275" i="4"/>
  <c r="AD271" i="4"/>
  <c r="AE271" i="4"/>
  <c r="AD267" i="4"/>
  <c r="AE267" i="4"/>
  <c r="AD263" i="4"/>
  <c r="AE263" i="4"/>
  <c r="AD259" i="4"/>
  <c r="AD255" i="4"/>
  <c r="AE255" i="4"/>
  <c r="AD251" i="4"/>
  <c r="AE251" i="4"/>
  <c r="AD247" i="4"/>
  <c r="AE247" i="4"/>
  <c r="AD243" i="4"/>
  <c r="AD239" i="4"/>
  <c r="AE239" i="4"/>
  <c r="AD235" i="4"/>
  <c r="AE235" i="4"/>
  <c r="AD231" i="4"/>
  <c r="AE231" i="4"/>
  <c r="AD227" i="4"/>
  <c r="AD223" i="4"/>
  <c r="AE223" i="4"/>
  <c r="AD219" i="4"/>
  <c r="AE219" i="4"/>
  <c r="AD215" i="4"/>
  <c r="AE215" i="4"/>
  <c r="AD211" i="4"/>
  <c r="AD207" i="4"/>
  <c r="AE207" i="4"/>
  <c r="AD203" i="4"/>
  <c r="AE203" i="4"/>
  <c r="AD199" i="4"/>
  <c r="AE199" i="4"/>
  <c r="AD195" i="4"/>
  <c r="AD191" i="4"/>
  <c r="AE191" i="4"/>
  <c r="AD187" i="4"/>
  <c r="AE187" i="4"/>
  <c r="AD183" i="4"/>
  <c r="AE183" i="4"/>
  <c r="AD179" i="4"/>
  <c r="AD175" i="4"/>
  <c r="AE175" i="4"/>
  <c r="AD171" i="4"/>
  <c r="AE171" i="4"/>
  <c r="AD167" i="4"/>
  <c r="AE167" i="4"/>
  <c r="AD163" i="4"/>
  <c r="AD159" i="4"/>
  <c r="AE159" i="4"/>
  <c r="AD155" i="4"/>
  <c r="AE155" i="4"/>
  <c r="AD151" i="4"/>
  <c r="AE151" i="4"/>
  <c r="AD147" i="4"/>
  <c r="AD143" i="4"/>
  <c r="AE143" i="4"/>
  <c r="AD139" i="4"/>
  <c r="AE139" i="4"/>
  <c r="AD135" i="4"/>
  <c r="AE135" i="4"/>
  <c r="AD131" i="4"/>
  <c r="AD127" i="4"/>
  <c r="AE127" i="4"/>
  <c r="AD123" i="4"/>
  <c r="AE123" i="4"/>
  <c r="AD119" i="4"/>
  <c r="AE119" i="4"/>
  <c r="AD115" i="4"/>
  <c r="AD111" i="4"/>
  <c r="AE111" i="4"/>
  <c r="AD107" i="4"/>
  <c r="AE107" i="4"/>
  <c r="AD103" i="4"/>
  <c r="AE103" i="4"/>
  <c r="AD99" i="4"/>
  <c r="AD95" i="4"/>
  <c r="AE95" i="4"/>
  <c r="AD91" i="4"/>
  <c r="AE91" i="4"/>
  <c r="AD87" i="4"/>
  <c r="AE87" i="4"/>
  <c r="AD83" i="4"/>
  <c r="AD79" i="4"/>
  <c r="AE79" i="4"/>
  <c r="AD75" i="4"/>
  <c r="AE75" i="4"/>
  <c r="AD71" i="4"/>
  <c r="AE71" i="4"/>
  <c r="AD67" i="4"/>
  <c r="AD63" i="4"/>
  <c r="AE63" i="4"/>
  <c r="AD59" i="4"/>
  <c r="AE59" i="4"/>
  <c r="AD55" i="4"/>
  <c r="AE55" i="4"/>
  <c r="AD51" i="4"/>
  <c r="AD47" i="4"/>
  <c r="AE47" i="4"/>
  <c r="AD43" i="4"/>
  <c r="AE43" i="4"/>
  <c r="AD39" i="4"/>
  <c r="AE39" i="4"/>
  <c r="AD35" i="4"/>
  <c r="AD31" i="4"/>
  <c r="AE31" i="4"/>
  <c r="AD27" i="4"/>
  <c r="AE27" i="4"/>
  <c r="AD23" i="4"/>
  <c r="AE23" i="4"/>
  <c r="AD19" i="4"/>
  <c r="AD15" i="4"/>
  <c r="AE15" i="4"/>
  <c r="AD11" i="4"/>
  <c r="AE11" i="4"/>
  <c r="AD7" i="4"/>
  <c r="AE7" i="4"/>
  <c r="AD3" i="4"/>
  <c r="AE192" i="4"/>
  <c r="AE176" i="4"/>
  <c r="AE160" i="4"/>
  <c r="AE144" i="4"/>
  <c r="AE128" i="4"/>
  <c r="AE112" i="4"/>
  <c r="AE96" i="4"/>
  <c r="AE80" i="4"/>
  <c r="AE64" i="4"/>
  <c r="AE48" i="4"/>
  <c r="AE32" i="4"/>
  <c r="AE16" i="4"/>
  <c r="V380" i="4"/>
  <c r="AB380" i="4"/>
  <c r="AC439" i="6"/>
  <c r="AD427" i="6"/>
  <c r="AE427" i="6"/>
  <c r="AD423" i="6"/>
  <c r="AE423" i="6"/>
  <c r="AD419" i="6"/>
  <c r="AE419" i="6"/>
  <c r="AD415" i="6"/>
  <c r="AD435" i="6"/>
  <c r="AE415" i="6"/>
  <c r="AE435" i="6"/>
  <c r="AD411" i="6"/>
  <c r="AE411" i="6"/>
  <c r="AD407" i="6"/>
  <c r="AE407" i="6"/>
  <c r="AD403" i="6"/>
  <c r="AE403" i="6"/>
  <c r="AD399" i="6"/>
  <c r="AE399" i="6"/>
  <c r="AD395" i="6"/>
  <c r="AE395" i="6"/>
  <c r="AD391" i="6"/>
  <c r="AE391" i="6"/>
  <c r="AD387" i="6"/>
  <c r="AE387" i="6"/>
  <c r="AD383" i="6"/>
  <c r="AE383" i="6"/>
  <c r="AD379" i="6"/>
  <c r="AE379" i="6"/>
  <c r="AD375" i="6"/>
  <c r="AE375" i="6"/>
  <c r="AD371" i="6"/>
  <c r="AE371" i="6"/>
  <c r="AD367" i="6"/>
  <c r="AE367" i="6"/>
  <c r="AD363" i="6"/>
  <c r="AE363" i="6"/>
  <c r="AD359" i="6"/>
  <c r="AE359" i="6"/>
  <c r="AD355" i="6"/>
  <c r="AE355" i="6"/>
  <c r="AD351" i="6"/>
  <c r="AE351" i="6"/>
  <c r="AD347" i="6"/>
  <c r="AE347" i="6"/>
  <c r="AD343" i="6"/>
  <c r="AE343" i="6"/>
  <c r="AD339" i="6"/>
  <c r="AE339" i="6"/>
  <c r="AD335" i="6"/>
  <c r="AE335" i="6"/>
  <c r="AD331" i="6"/>
  <c r="AE331" i="6"/>
  <c r="AD327" i="6"/>
  <c r="AE327" i="6"/>
  <c r="AD323" i="6"/>
  <c r="AE323" i="6"/>
  <c r="AD319" i="6"/>
  <c r="AE319" i="6"/>
  <c r="AD315" i="6"/>
  <c r="AE315" i="6"/>
  <c r="AD311" i="6"/>
  <c r="AE311" i="6"/>
  <c r="AD307" i="6"/>
  <c r="AE307" i="6"/>
  <c r="AD303" i="6"/>
  <c r="AE303" i="6"/>
  <c r="AD299" i="6"/>
  <c r="AE299" i="6"/>
  <c r="AD295" i="6"/>
  <c r="AE295" i="6"/>
  <c r="AD291" i="6"/>
  <c r="AE291" i="6"/>
  <c r="AD287" i="6"/>
  <c r="AE287" i="6"/>
  <c r="AD283" i="6"/>
  <c r="AE283" i="6"/>
  <c r="AD279" i="6"/>
  <c r="AE279" i="6"/>
  <c r="AD275" i="6"/>
  <c r="AE275" i="6"/>
  <c r="AD271" i="6"/>
  <c r="AE271" i="6"/>
  <c r="AD267" i="6"/>
  <c r="AE267" i="6"/>
  <c r="W370" i="4"/>
  <c r="W366" i="4"/>
  <c r="W362" i="4"/>
  <c r="W358" i="4"/>
  <c r="W354" i="4"/>
  <c r="W350" i="4"/>
  <c r="W346" i="4"/>
  <c r="W342" i="4"/>
  <c r="W338" i="4"/>
  <c r="W334" i="4"/>
  <c r="W330" i="4"/>
  <c r="W326" i="4"/>
  <c r="W322" i="4"/>
  <c r="W318" i="4"/>
  <c r="W314" i="4"/>
  <c r="W310" i="4"/>
  <c r="W306" i="4"/>
  <c r="W302" i="4"/>
  <c r="W298" i="4"/>
  <c r="W294" i="4"/>
  <c r="W290" i="4"/>
  <c r="W286" i="4"/>
  <c r="W282" i="4"/>
  <c r="W278" i="4"/>
  <c r="W274" i="4"/>
  <c r="W270" i="4"/>
  <c r="W266" i="4"/>
  <c r="W262" i="4"/>
  <c r="W258" i="4"/>
  <c r="W254" i="4"/>
  <c r="W250" i="4"/>
  <c r="W246" i="4"/>
  <c r="W242" i="4"/>
  <c r="W238" i="4"/>
  <c r="W234" i="4"/>
  <c r="W230" i="4"/>
  <c r="W226" i="4"/>
  <c r="W222" i="4"/>
  <c r="W218" i="4"/>
  <c r="W214" i="4"/>
  <c r="W210" i="4"/>
  <c r="W206" i="4"/>
  <c r="W202" i="4"/>
  <c r="W198" i="4"/>
  <c r="W194" i="4"/>
  <c r="W190" i="4"/>
  <c r="W186" i="4"/>
  <c r="W182" i="4"/>
  <c r="W178" i="4"/>
  <c r="W174" i="4"/>
  <c r="W170" i="4"/>
  <c r="W166" i="4"/>
  <c r="W162" i="4"/>
  <c r="W158" i="4"/>
  <c r="W154" i="4"/>
  <c r="W150" i="4"/>
  <c r="W146" i="4"/>
  <c r="W142" i="4"/>
  <c r="W138" i="4"/>
  <c r="W134" i="4"/>
  <c r="W130" i="4"/>
  <c r="W126" i="4"/>
  <c r="W122" i="4"/>
  <c r="W118" i="4"/>
  <c r="W114" i="4"/>
  <c r="W110" i="4"/>
  <c r="W106" i="4"/>
  <c r="W102" i="4"/>
  <c r="W98" i="4"/>
  <c r="W94" i="4"/>
  <c r="W90" i="4"/>
  <c r="W86" i="4"/>
  <c r="W82" i="4"/>
  <c r="W78" i="4"/>
  <c r="W74" i="4"/>
  <c r="W70" i="4"/>
  <c r="W66" i="4"/>
  <c r="W62" i="4"/>
  <c r="W58" i="4"/>
  <c r="W54" i="4"/>
  <c r="W50" i="4"/>
  <c r="W46" i="4"/>
  <c r="W42" i="4"/>
  <c r="W38" i="4"/>
  <c r="W34" i="4"/>
  <c r="W30" i="4"/>
  <c r="W26" i="4"/>
  <c r="W22" i="4"/>
  <c r="W18" i="4"/>
  <c r="W14" i="4"/>
  <c r="W10" i="4"/>
  <c r="W6" i="4"/>
  <c r="W2" i="4"/>
  <c r="AD4" i="6"/>
  <c r="AE4" i="6"/>
  <c r="V439" i="6"/>
  <c r="AE430" i="5"/>
  <c r="W259" i="6"/>
  <c r="W251" i="6"/>
  <c r="W243" i="6"/>
  <c r="W235" i="6"/>
  <c r="W227" i="6"/>
  <c r="W219" i="6"/>
  <c r="W211" i="6"/>
  <c r="W203" i="6"/>
  <c r="W195" i="6"/>
  <c r="W187" i="6"/>
  <c r="W179" i="6"/>
  <c r="W171" i="6"/>
  <c r="W163" i="6"/>
  <c r="W155" i="6"/>
  <c r="W147" i="6"/>
  <c r="W139" i="6"/>
  <c r="W131" i="6"/>
  <c r="W123" i="6"/>
  <c r="W115" i="6"/>
  <c r="W107" i="6"/>
  <c r="W99" i="6"/>
  <c r="W91" i="6"/>
  <c r="W83" i="6"/>
  <c r="W75" i="6"/>
  <c r="W67" i="6"/>
  <c r="W59" i="6"/>
  <c r="W51" i="6"/>
  <c r="W43" i="6"/>
  <c r="W35" i="6"/>
  <c r="W27" i="6"/>
  <c r="W19" i="6"/>
  <c r="W11" i="6"/>
  <c r="W3" i="6"/>
  <c r="AC463" i="5"/>
  <c r="AC461" i="5"/>
  <c r="Y461" i="5"/>
  <c r="V459" i="5"/>
  <c r="Z459" i="5"/>
  <c r="V457" i="5"/>
  <c r="X456" i="5"/>
  <c r="AD456" i="5"/>
  <c r="AC455" i="5"/>
  <c r="AC453" i="5"/>
  <c r="Y453" i="5"/>
  <c r="V451" i="5"/>
  <c r="Z451" i="5"/>
  <c r="V449" i="5"/>
  <c r="X448" i="5"/>
  <c r="AC447" i="5"/>
  <c r="AC445" i="5"/>
  <c r="Y445" i="5"/>
  <c r="AD445" i="5"/>
  <c r="AE445" i="5"/>
  <c r="V443" i="5"/>
  <c r="Z443" i="5"/>
  <c r="V441" i="5"/>
  <c r="X440" i="5"/>
  <c r="AD440" i="5"/>
  <c r="AC439" i="5"/>
  <c r="AC437" i="5"/>
  <c r="Y437" i="5"/>
  <c r="AD437" i="5"/>
  <c r="V435" i="5"/>
  <c r="Z435" i="5"/>
  <c r="V433" i="5"/>
  <c r="X432" i="5"/>
  <c r="AC431" i="5"/>
  <c r="AD430" i="5"/>
  <c r="V429" i="5"/>
  <c r="Z429" i="5"/>
  <c r="X429" i="5"/>
  <c r="AE428" i="5"/>
  <c r="X427" i="5"/>
  <c r="V427" i="5"/>
  <c r="Z427" i="5"/>
  <c r="AC425" i="5"/>
  <c r="AC423" i="5"/>
  <c r="AE414" i="5"/>
  <c r="V413" i="5"/>
  <c r="Z413" i="5"/>
  <c r="X413" i="5"/>
  <c r="AE412" i="5"/>
  <c r="X411" i="5"/>
  <c r="V411" i="5"/>
  <c r="Z411" i="5"/>
  <c r="AC409" i="5"/>
  <c r="AC407" i="5"/>
  <c r="AE398" i="5"/>
  <c r="AD397" i="5"/>
  <c r="AE396" i="5"/>
  <c r="AD394" i="5"/>
  <c r="AE394" i="5"/>
  <c r="W391" i="5"/>
  <c r="X391" i="5"/>
  <c r="V391" i="5"/>
  <c r="Z391" i="5"/>
  <c r="AE388" i="5"/>
  <c r="AD386" i="5"/>
  <c r="AE386" i="5"/>
  <c r="AE382" i="5"/>
  <c r="AE369" i="5"/>
  <c r="AE350" i="5"/>
  <c r="AE337" i="5"/>
  <c r="AE426" i="5"/>
  <c r="V425" i="5"/>
  <c r="Z425" i="5"/>
  <c r="X425" i="5"/>
  <c r="AE424" i="5"/>
  <c r="X423" i="5"/>
  <c r="V423" i="5"/>
  <c r="Z423" i="5"/>
  <c r="AE410" i="5"/>
  <c r="V409" i="5"/>
  <c r="Z409" i="5"/>
  <c r="X409" i="5"/>
  <c r="X407" i="5"/>
  <c r="V407" i="5"/>
  <c r="Z407" i="5"/>
  <c r="AD365" i="5"/>
  <c r="V463" i="5"/>
  <c r="Z463" i="5"/>
  <c r="AC457" i="5"/>
  <c r="Y457" i="5"/>
  <c r="V455" i="5"/>
  <c r="Z455" i="5"/>
  <c r="AC449" i="5"/>
  <c r="Y449" i="5"/>
  <c r="V447" i="5"/>
  <c r="Z447" i="5"/>
  <c r="AC441" i="5"/>
  <c r="Y441" i="5"/>
  <c r="V439" i="5"/>
  <c r="Z439" i="5"/>
  <c r="AC433" i="5"/>
  <c r="Y433" i="5"/>
  <c r="V431" i="5"/>
  <c r="Z431" i="5"/>
  <c r="AD424" i="5"/>
  <c r="AE422" i="5"/>
  <c r="V421" i="5"/>
  <c r="Z421" i="5"/>
  <c r="X421" i="5"/>
  <c r="X419" i="5"/>
  <c r="V419" i="5"/>
  <c r="Z419" i="5"/>
  <c r="AD408" i="5"/>
  <c r="AE408" i="5"/>
  <c r="AE406" i="5"/>
  <c r="V405" i="5"/>
  <c r="Z405" i="5"/>
  <c r="X405" i="5"/>
  <c r="X403" i="5"/>
  <c r="V403" i="5"/>
  <c r="Z403" i="5"/>
  <c r="W395" i="5"/>
  <c r="X395" i="5"/>
  <c r="V395" i="5"/>
  <c r="Z395" i="5"/>
  <c r="AD390" i="5"/>
  <c r="AE390" i="5"/>
  <c r="W387" i="5"/>
  <c r="X387" i="5"/>
  <c r="V387" i="5"/>
  <c r="Z387" i="5"/>
  <c r="AD341" i="5"/>
  <c r="Y463" i="5"/>
  <c r="AE460" i="5"/>
  <c r="W457" i="5"/>
  <c r="AC456" i="5"/>
  <c r="AE456" i="5"/>
  <c r="Y456" i="5"/>
  <c r="Y455" i="5"/>
  <c r="AE452" i="5"/>
  <c r="W449" i="5"/>
  <c r="AC448" i="5"/>
  <c r="Y448" i="5"/>
  <c r="AD448" i="5"/>
  <c r="Y447" i="5"/>
  <c r="AE444" i="5"/>
  <c r="W441" i="5"/>
  <c r="AC440" i="5"/>
  <c r="AE440" i="5"/>
  <c r="Y440" i="5"/>
  <c r="Y439" i="5"/>
  <c r="AE436" i="5"/>
  <c r="W433" i="5"/>
  <c r="AC432" i="5"/>
  <c r="Y432" i="5"/>
  <c r="Y431" i="5"/>
  <c r="Y425" i="5"/>
  <c r="Y423" i="5"/>
  <c r="AD420" i="5"/>
  <c r="AE420" i="5"/>
  <c r="AE418" i="5"/>
  <c r="V417" i="5"/>
  <c r="Z417" i="5"/>
  <c r="X417" i="5"/>
  <c r="AE416" i="5"/>
  <c r="X415" i="5"/>
  <c r="V415" i="5"/>
  <c r="Z415" i="5"/>
  <c r="Y409" i="5"/>
  <c r="Y407" i="5"/>
  <c r="AD404" i="5"/>
  <c r="AE404" i="5"/>
  <c r="AE402" i="5"/>
  <c r="V401" i="5"/>
  <c r="Z401" i="5"/>
  <c r="X401" i="5"/>
  <c r="AE400" i="5"/>
  <c r="X399" i="5"/>
  <c r="V399" i="5"/>
  <c r="Z399" i="5"/>
  <c r="AD392" i="5"/>
  <c r="AE392" i="5"/>
  <c r="AE374" i="5"/>
  <c r="AE361" i="5"/>
  <c r="AE342" i="5"/>
  <c r="X397" i="5"/>
  <c r="X393" i="5"/>
  <c r="AE393" i="5"/>
  <c r="X389" i="5"/>
  <c r="X385" i="5"/>
  <c r="Z383" i="5"/>
  <c r="V383" i="5"/>
  <c r="W381" i="5"/>
  <c r="AD381" i="5"/>
  <c r="AC380" i="5"/>
  <c r="Y380" i="5"/>
  <c r="Y379" i="5"/>
  <c r="V376" i="5"/>
  <c r="W373" i="5"/>
  <c r="AC372" i="5"/>
  <c r="Y372" i="5"/>
  <c r="Y371" i="5"/>
  <c r="V368" i="5"/>
  <c r="W365" i="5"/>
  <c r="AC364" i="5"/>
  <c r="Y364" i="5"/>
  <c r="Y363" i="5"/>
  <c r="V360" i="5"/>
  <c r="W357" i="5"/>
  <c r="AD357" i="5"/>
  <c r="AC356" i="5"/>
  <c r="Y356" i="5"/>
  <c r="Y355" i="5"/>
  <c r="V352" i="5"/>
  <c r="W349" i="5"/>
  <c r="AC348" i="5"/>
  <c r="Y348" i="5"/>
  <c r="Y347" i="5"/>
  <c r="V344" i="5"/>
  <c r="W341" i="5"/>
  <c r="AC340" i="5"/>
  <c r="Y340" i="5"/>
  <c r="Y339" i="5"/>
  <c r="V336" i="5"/>
  <c r="V333" i="5"/>
  <c r="Z333" i="5"/>
  <c r="X333" i="5"/>
  <c r="AE332" i="5"/>
  <c r="X331" i="5"/>
  <c r="V331" i="5"/>
  <c r="Z331" i="5"/>
  <c r="AC329" i="5"/>
  <c r="AC327" i="5"/>
  <c r="AE318" i="5"/>
  <c r="V317" i="5"/>
  <c r="Z317" i="5"/>
  <c r="X317" i="5"/>
  <c r="AE316" i="5"/>
  <c r="X315" i="5"/>
  <c r="V315" i="5"/>
  <c r="Z315" i="5"/>
  <c r="AC313" i="5"/>
  <c r="AC311" i="5"/>
  <c r="AE304" i="5"/>
  <c r="AE296" i="5"/>
  <c r="AE284" i="5"/>
  <c r="AE268" i="5"/>
  <c r="AE252" i="5"/>
  <c r="V375" i="5"/>
  <c r="Z375" i="5"/>
  <c r="V367" i="5"/>
  <c r="Z367" i="5"/>
  <c r="V359" i="5"/>
  <c r="Z359" i="5"/>
  <c r="V351" i="5"/>
  <c r="Z351" i="5"/>
  <c r="V343" i="5"/>
  <c r="Z343" i="5"/>
  <c r="V335" i="5"/>
  <c r="Z335" i="5"/>
  <c r="AE330" i="5"/>
  <c r="V329" i="5"/>
  <c r="Z329" i="5"/>
  <c r="X329" i="5"/>
  <c r="X327" i="5"/>
  <c r="V327" i="5"/>
  <c r="Z327" i="5"/>
  <c r="AE314" i="5"/>
  <c r="V313" i="5"/>
  <c r="Z313" i="5"/>
  <c r="X313" i="5"/>
  <c r="AE312" i="5"/>
  <c r="X311" i="5"/>
  <c r="V311" i="5"/>
  <c r="Z311" i="5"/>
  <c r="V305" i="5"/>
  <c r="Z305" i="5"/>
  <c r="W305" i="5"/>
  <c r="X305" i="5"/>
  <c r="AE302" i="5"/>
  <c r="V297" i="5"/>
  <c r="Z297" i="5"/>
  <c r="W297" i="5"/>
  <c r="X297" i="5"/>
  <c r="AE294" i="5"/>
  <c r="Z397" i="5"/>
  <c r="Z393" i="5"/>
  <c r="AD393" i="5"/>
  <c r="Z389" i="5"/>
  <c r="Z385" i="5"/>
  <c r="AD385" i="5"/>
  <c r="X383" i="5"/>
  <c r="V380" i="5"/>
  <c r="AC376" i="5"/>
  <c r="Y376" i="5"/>
  <c r="Y375" i="5"/>
  <c r="V372" i="5"/>
  <c r="AC368" i="5"/>
  <c r="Y368" i="5"/>
  <c r="Y367" i="5"/>
  <c r="V364" i="5"/>
  <c r="AC360" i="5"/>
  <c r="Y360" i="5"/>
  <c r="Y359" i="5"/>
  <c r="V356" i="5"/>
  <c r="AC352" i="5"/>
  <c r="Y352" i="5"/>
  <c r="Y351" i="5"/>
  <c r="V348" i="5"/>
  <c r="AC344" i="5"/>
  <c r="Y344" i="5"/>
  <c r="Y343" i="5"/>
  <c r="V340" i="5"/>
  <c r="AC336" i="5"/>
  <c r="Y336" i="5"/>
  <c r="Y335" i="5"/>
  <c r="AD328" i="5"/>
  <c r="AE328" i="5"/>
  <c r="AE326" i="5"/>
  <c r="V325" i="5"/>
  <c r="Z325" i="5"/>
  <c r="X325" i="5"/>
  <c r="AE324" i="5"/>
  <c r="X323" i="5"/>
  <c r="V323" i="5"/>
  <c r="Z323" i="5"/>
  <c r="AC321" i="5"/>
  <c r="AC319" i="5"/>
  <c r="AD312" i="5"/>
  <c r="AE310" i="5"/>
  <c r="V309" i="5"/>
  <c r="Z309" i="5"/>
  <c r="X309" i="5"/>
  <c r="AE308" i="5"/>
  <c r="V379" i="5"/>
  <c r="Z379" i="5"/>
  <c r="X376" i="5"/>
  <c r="AC375" i="5"/>
  <c r="X375" i="5"/>
  <c r="V371" i="5"/>
  <c r="Z371" i="5"/>
  <c r="X368" i="5"/>
  <c r="AC367" i="5"/>
  <c r="X367" i="5"/>
  <c r="V363" i="5"/>
  <c r="Z363" i="5"/>
  <c r="X360" i="5"/>
  <c r="AC359" i="5"/>
  <c r="X359" i="5"/>
  <c r="V355" i="5"/>
  <c r="Z355" i="5"/>
  <c r="X352" i="5"/>
  <c r="AC351" i="5"/>
  <c r="X351" i="5"/>
  <c r="V347" i="5"/>
  <c r="Z347" i="5"/>
  <c r="X344" i="5"/>
  <c r="AC343" i="5"/>
  <c r="X343" i="5"/>
  <c r="V339" i="5"/>
  <c r="Z339" i="5"/>
  <c r="X336" i="5"/>
  <c r="AC335" i="5"/>
  <c r="X335" i="5"/>
  <c r="Y329" i="5"/>
  <c r="Y327" i="5"/>
  <c r="AE322" i="5"/>
  <c r="V321" i="5"/>
  <c r="Z321" i="5"/>
  <c r="X321" i="5"/>
  <c r="AE320" i="5"/>
  <c r="X319" i="5"/>
  <c r="V319" i="5"/>
  <c r="Z319" i="5"/>
  <c r="Y313" i="5"/>
  <c r="Y311" i="5"/>
  <c r="AE306" i="5"/>
  <c r="V301" i="5"/>
  <c r="Z301" i="5"/>
  <c r="W301" i="5"/>
  <c r="X301" i="5"/>
  <c r="AD300" i="5"/>
  <c r="AE300" i="5"/>
  <c r="AE298" i="5"/>
  <c r="Z307" i="5"/>
  <c r="V307" i="5"/>
  <c r="Z303" i="5"/>
  <c r="V303" i="5"/>
  <c r="Z299" i="5"/>
  <c r="V299" i="5"/>
  <c r="Z295" i="5"/>
  <c r="V295" i="5"/>
  <c r="X293" i="5"/>
  <c r="Z291" i="5"/>
  <c r="V291" i="5"/>
  <c r="X289" i="5"/>
  <c r="Z287" i="5"/>
  <c r="V287" i="5"/>
  <c r="X285" i="5"/>
  <c r="Z283" i="5"/>
  <c r="V283" i="5"/>
  <c r="X281" i="5"/>
  <c r="Z279" i="5"/>
  <c r="V279" i="5"/>
  <c r="X277" i="5"/>
  <c r="Z275" i="5"/>
  <c r="V275" i="5"/>
  <c r="X273" i="5"/>
  <c r="Z271" i="5"/>
  <c r="V271" i="5"/>
  <c r="X269" i="5"/>
  <c r="Z267" i="5"/>
  <c r="V267" i="5"/>
  <c r="X265" i="5"/>
  <c r="Z263" i="5"/>
  <c r="V263" i="5"/>
  <c r="X261" i="5"/>
  <c r="Z259" i="5"/>
  <c r="V259" i="5"/>
  <c r="X257" i="5"/>
  <c r="Z255" i="5"/>
  <c r="V255" i="5"/>
  <c r="X253" i="5"/>
  <c r="Z251" i="5"/>
  <c r="V251" i="5"/>
  <c r="X249" i="5"/>
  <c r="Z247" i="5"/>
  <c r="V247" i="5"/>
  <c r="X245" i="5"/>
  <c r="Z243" i="5"/>
  <c r="V243" i="5"/>
  <c r="X241" i="5"/>
  <c r="AD241" i="5"/>
  <c r="Z239" i="5"/>
  <c r="V239" i="5"/>
  <c r="AC238" i="5"/>
  <c r="Y238" i="5"/>
  <c r="V236" i="5"/>
  <c r="Z236" i="5"/>
  <c r="V234" i="5"/>
  <c r="X233" i="5"/>
  <c r="AE233" i="5"/>
  <c r="AC232" i="5"/>
  <c r="AC230" i="5"/>
  <c r="Y230" i="5"/>
  <c r="V228" i="5"/>
  <c r="Z228" i="5"/>
  <c r="V226" i="5"/>
  <c r="X225" i="5"/>
  <c r="AC224" i="5"/>
  <c r="AC222" i="5"/>
  <c r="Y222" i="5"/>
  <c r="V220" i="5"/>
  <c r="Z220" i="5"/>
  <c r="V218" i="5"/>
  <c r="X217" i="5"/>
  <c r="AE217" i="5"/>
  <c r="AC216" i="5"/>
  <c r="AC214" i="5"/>
  <c r="Y214" i="5"/>
  <c r="V212" i="5"/>
  <c r="Z212" i="5"/>
  <c r="V210" i="5"/>
  <c r="X209" i="5"/>
  <c r="AC208" i="5"/>
  <c r="AC206" i="5"/>
  <c r="Y206" i="5"/>
  <c r="AC205" i="5"/>
  <c r="AC203" i="5"/>
  <c r="AE194" i="5"/>
  <c r="V193" i="5"/>
  <c r="Z193" i="5"/>
  <c r="X193" i="5"/>
  <c r="AE192" i="5"/>
  <c r="X191" i="5"/>
  <c r="V191" i="5"/>
  <c r="Z191" i="5"/>
  <c r="AC189" i="5"/>
  <c r="AD181" i="5"/>
  <c r="AD173" i="5"/>
  <c r="AE160" i="5"/>
  <c r="AE147" i="5"/>
  <c r="W293" i="5"/>
  <c r="W289" i="5"/>
  <c r="AD289" i="5"/>
  <c r="W285" i="5"/>
  <c r="AD285" i="5"/>
  <c r="W281" i="5"/>
  <c r="AD281" i="5"/>
  <c r="W277" i="5"/>
  <c r="AD277" i="5"/>
  <c r="AE277" i="5"/>
  <c r="W273" i="5"/>
  <c r="AD273" i="5"/>
  <c r="W269" i="5"/>
  <c r="AD269" i="5"/>
  <c r="W265" i="5"/>
  <c r="W261" i="5"/>
  <c r="W257" i="5"/>
  <c r="W253" i="5"/>
  <c r="AD253" i="5"/>
  <c r="W249" i="5"/>
  <c r="AD249" i="5"/>
  <c r="W245" i="5"/>
  <c r="AD245" i="5"/>
  <c r="AE245" i="5"/>
  <c r="W241" i="5"/>
  <c r="AE241" i="5"/>
  <c r="W238" i="5"/>
  <c r="W230" i="5"/>
  <c r="W222" i="5"/>
  <c r="W214" i="5"/>
  <c r="W206" i="5"/>
  <c r="AE2" i="5"/>
  <c r="V205" i="5"/>
  <c r="Z205" i="5"/>
  <c r="X205" i="5"/>
  <c r="X203" i="5"/>
  <c r="V203" i="5"/>
  <c r="Z203" i="5"/>
  <c r="Y197" i="5"/>
  <c r="Y195" i="5"/>
  <c r="AE190" i="5"/>
  <c r="V189" i="5"/>
  <c r="Z189" i="5"/>
  <c r="X189" i="5"/>
  <c r="AD186" i="5"/>
  <c r="AE186" i="5"/>
  <c r="W183" i="5"/>
  <c r="X183" i="5"/>
  <c r="V183" i="5"/>
  <c r="Z183" i="5"/>
  <c r="AE182" i="5"/>
  <c r="AE178" i="5"/>
  <c r="AE174" i="5"/>
  <c r="AE170" i="5"/>
  <c r="AE168" i="5"/>
  <c r="AE155" i="5"/>
  <c r="Z293" i="5"/>
  <c r="Z289" i="5"/>
  <c r="Z285" i="5"/>
  <c r="Z281" i="5"/>
  <c r="Z277" i="5"/>
  <c r="Z273" i="5"/>
  <c r="Z269" i="5"/>
  <c r="Z265" i="5"/>
  <c r="AD265" i="5"/>
  <c r="Z261" i="5"/>
  <c r="Z257" i="5"/>
  <c r="Z253" i="5"/>
  <c r="Z249" i="5"/>
  <c r="Z245" i="5"/>
  <c r="Z241" i="5"/>
  <c r="V238" i="5"/>
  <c r="AC234" i="5"/>
  <c r="Y234" i="5"/>
  <c r="AD233" i="5"/>
  <c r="V232" i="5"/>
  <c r="Z232" i="5"/>
  <c r="V230" i="5"/>
  <c r="AC226" i="5"/>
  <c r="Y226" i="5"/>
  <c r="AD225" i="5"/>
  <c r="AE225" i="5"/>
  <c r="V224" i="5"/>
  <c r="Z224" i="5"/>
  <c r="V222" i="5"/>
  <c r="AC218" i="5"/>
  <c r="Y218" i="5"/>
  <c r="AD217" i="5"/>
  <c r="V216" i="5"/>
  <c r="Z216" i="5"/>
  <c r="V214" i="5"/>
  <c r="AC210" i="5"/>
  <c r="Y210" i="5"/>
  <c r="AD209" i="5"/>
  <c r="AE209" i="5"/>
  <c r="V208" i="5"/>
  <c r="Z208" i="5"/>
  <c r="V206" i="5"/>
  <c r="AD204" i="5"/>
  <c r="AE204" i="5"/>
  <c r="AE202" i="5"/>
  <c r="V201" i="5"/>
  <c r="Z201" i="5"/>
  <c r="X201" i="5"/>
  <c r="AE200" i="5"/>
  <c r="X199" i="5"/>
  <c r="V199" i="5"/>
  <c r="Z199" i="5"/>
  <c r="AC197" i="5"/>
  <c r="AC195" i="5"/>
  <c r="AD188" i="5"/>
  <c r="AE188" i="5"/>
  <c r="AE237" i="5"/>
  <c r="AE229" i="5"/>
  <c r="AE221" i="5"/>
  <c r="AE213" i="5"/>
  <c r="AE198" i="5"/>
  <c r="V197" i="5"/>
  <c r="Z197" i="5"/>
  <c r="X197" i="5"/>
  <c r="AE196" i="5"/>
  <c r="X195" i="5"/>
  <c r="V195" i="5"/>
  <c r="Z195" i="5"/>
  <c r="W187" i="5"/>
  <c r="X187" i="5"/>
  <c r="V187" i="5"/>
  <c r="Z187" i="5"/>
  <c r="AE184" i="5"/>
  <c r="X185" i="5"/>
  <c r="X181" i="5"/>
  <c r="AE181" i="5"/>
  <c r="Z179" i="5"/>
  <c r="V179" i="5"/>
  <c r="X177" i="5"/>
  <c r="AD177" i="5"/>
  <c r="Z175" i="5"/>
  <c r="V175" i="5"/>
  <c r="X173" i="5"/>
  <c r="AE173" i="5"/>
  <c r="Z171" i="5"/>
  <c r="V171" i="5"/>
  <c r="W167" i="5"/>
  <c r="AC166" i="5"/>
  <c r="Y166" i="5"/>
  <c r="Y165" i="5"/>
  <c r="V162" i="5"/>
  <c r="W159" i="5"/>
  <c r="AD159" i="5"/>
  <c r="AC158" i="5"/>
  <c r="Y158" i="5"/>
  <c r="Y157" i="5"/>
  <c r="V154" i="5"/>
  <c r="W151" i="5"/>
  <c r="AC150" i="5"/>
  <c r="Y150" i="5"/>
  <c r="Y149" i="5"/>
  <c r="V146" i="5"/>
  <c r="W142" i="5"/>
  <c r="Y142" i="5"/>
  <c r="AD142" i="5"/>
  <c r="AE142" i="5"/>
  <c r="AC142" i="5"/>
  <c r="AD139" i="5"/>
  <c r="AE139" i="5"/>
  <c r="V137" i="5"/>
  <c r="Z137" i="5"/>
  <c r="W137" i="5"/>
  <c r="AC135" i="5"/>
  <c r="Z134" i="5"/>
  <c r="V131" i="5"/>
  <c r="Z131" i="5"/>
  <c r="Y131" i="5"/>
  <c r="W121" i="5"/>
  <c r="X121" i="5"/>
  <c r="AE121" i="5"/>
  <c r="Y121" i="5"/>
  <c r="AC121" i="5"/>
  <c r="AD121" i="5"/>
  <c r="Z121" i="5"/>
  <c r="V169" i="5"/>
  <c r="Z169" i="5"/>
  <c r="V161" i="5"/>
  <c r="Z161" i="5"/>
  <c r="V153" i="5"/>
  <c r="Z153" i="5"/>
  <c r="V145" i="5"/>
  <c r="Z145" i="5"/>
  <c r="X143" i="5"/>
  <c r="W143" i="5"/>
  <c r="AD143" i="5"/>
  <c r="W138" i="5"/>
  <c r="V138" i="5"/>
  <c r="V135" i="5"/>
  <c r="Z135" i="5"/>
  <c r="Y135" i="5"/>
  <c r="X133" i="5"/>
  <c r="Y133" i="5"/>
  <c r="AC133" i="5"/>
  <c r="W130" i="5"/>
  <c r="AD130" i="5"/>
  <c r="X130" i="5"/>
  <c r="Y130" i="5"/>
  <c r="AC130" i="5"/>
  <c r="AD126" i="5"/>
  <c r="AE126" i="5"/>
  <c r="W125" i="5"/>
  <c r="X125" i="5"/>
  <c r="V125" i="5"/>
  <c r="Y125" i="5"/>
  <c r="AC125" i="5"/>
  <c r="Z185" i="5"/>
  <c r="Z181" i="5"/>
  <c r="X179" i="5"/>
  <c r="Z177" i="5"/>
  <c r="X175" i="5"/>
  <c r="Z173" i="5"/>
  <c r="X171" i="5"/>
  <c r="Y169" i="5"/>
  <c r="V166" i="5"/>
  <c r="AC162" i="5"/>
  <c r="Y162" i="5"/>
  <c r="Y161" i="5"/>
  <c r="V158" i="5"/>
  <c r="AC154" i="5"/>
  <c r="Y154" i="5"/>
  <c r="Y153" i="5"/>
  <c r="V150" i="5"/>
  <c r="AC146" i="5"/>
  <c r="Y146" i="5"/>
  <c r="Y145" i="5"/>
  <c r="Z143" i="5"/>
  <c r="AE143" i="5"/>
  <c r="V141" i="5"/>
  <c r="Z141" i="5"/>
  <c r="Y141" i="5"/>
  <c r="Z138" i="5"/>
  <c r="Z133" i="5"/>
  <c r="X129" i="5"/>
  <c r="W129" i="5"/>
  <c r="Y129" i="5"/>
  <c r="AC129" i="5"/>
  <c r="AC169" i="5"/>
  <c r="X169" i="5"/>
  <c r="V165" i="5"/>
  <c r="Z165" i="5"/>
  <c r="X162" i="5"/>
  <c r="AC161" i="5"/>
  <c r="X161" i="5"/>
  <c r="V157" i="5"/>
  <c r="Z157" i="5"/>
  <c r="X154" i="5"/>
  <c r="AC153" i="5"/>
  <c r="X153" i="5"/>
  <c r="V149" i="5"/>
  <c r="Z149" i="5"/>
  <c r="X146" i="5"/>
  <c r="AC145" i="5"/>
  <c r="X145" i="5"/>
  <c r="AC143" i="5"/>
  <c r="Y143" i="5"/>
  <c r="AE140" i="5"/>
  <c r="AC138" i="5"/>
  <c r="Y138" i="5"/>
  <c r="X135" i="5"/>
  <c r="W134" i="5"/>
  <c r="Y134" i="5"/>
  <c r="AC134" i="5"/>
  <c r="W133" i="5"/>
  <c r="AD133" i="5"/>
  <c r="Z130" i="5"/>
  <c r="V127" i="5"/>
  <c r="Z127" i="5"/>
  <c r="X127" i="5"/>
  <c r="AC127" i="5"/>
  <c r="Y127" i="5"/>
  <c r="AE122" i="5"/>
  <c r="V124" i="5"/>
  <c r="Z124" i="5"/>
  <c r="W124" i="5"/>
  <c r="AC120" i="5"/>
  <c r="W117" i="5"/>
  <c r="AE117" i="5"/>
  <c r="X117" i="5"/>
  <c r="AD117" i="5"/>
  <c r="Y116" i="5"/>
  <c r="AC109" i="5"/>
  <c r="Y109" i="5"/>
  <c r="V108" i="5"/>
  <c r="Z108" i="5"/>
  <c r="W108" i="5"/>
  <c r="Z105" i="5"/>
  <c r="AC104" i="5"/>
  <c r="V101" i="5"/>
  <c r="Z101" i="5"/>
  <c r="W101" i="5"/>
  <c r="X101" i="5"/>
  <c r="AE94" i="5"/>
  <c r="V79" i="5"/>
  <c r="Z79" i="5"/>
  <c r="W79" i="5"/>
  <c r="X79" i="5"/>
  <c r="V120" i="5"/>
  <c r="Z120" i="5"/>
  <c r="W120" i="5"/>
  <c r="AC116" i="5"/>
  <c r="W113" i="5"/>
  <c r="X113" i="5"/>
  <c r="AC105" i="5"/>
  <c r="Y105" i="5"/>
  <c r="V104" i="5"/>
  <c r="Z104" i="5"/>
  <c r="W104" i="5"/>
  <c r="V97" i="5"/>
  <c r="Z97" i="5"/>
  <c r="W97" i="5"/>
  <c r="X97" i="5"/>
  <c r="AE90" i="5"/>
  <c r="V83" i="5"/>
  <c r="Z83" i="5"/>
  <c r="W83" i="5"/>
  <c r="X83" i="5"/>
  <c r="V116" i="5"/>
  <c r="Z116" i="5"/>
  <c r="W116" i="5"/>
  <c r="AD115" i="5"/>
  <c r="W109" i="5"/>
  <c r="X109" i="5"/>
  <c r="AE102" i="5"/>
  <c r="AD99" i="5"/>
  <c r="V93" i="5"/>
  <c r="Z93" i="5"/>
  <c r="W93" i="5"/>
  <c r="X93" i="5"/>
  <c r="V87" i="5"/>
  <c r="Z87" i="5"/>
  <c r="W87" i="5"/>
  <c r="X87" i="5"/>
  <c r="V71" i="5"/>
  <c r="Z71" i="5"/>
  <c r="W71" i="5"/>
  <c r="X71" i="5"/>
  <c r="V112" i="5"/>
  <c r="Z112" i="5"/>
  <c r="W112" i="5"/>
  <c r="AD111" i="5"/>
  <c r="Z109" i="5"/>
  <c r="W105" i="5"/>
  <c r="X105" i="5"/>
  <c r="AE98" i="5"/>
  <c r="V89" i="5"/>
  <c r="Z89" i="5"/>
  <c r="W89" i="5"/>
  <c r="X89" i="5"/>
  <c r="V75" i="5"/>
  <c r="Z75" i="5"/>
  <c r="W75" i="5"/>
  <c r="X75" i="5"/>
  <c r="AD41" i="5"/>
  <c r="AE41" i="5"/>
  <c r="V39" i="5"/>
  <c r="Z39" i="5"/>
  <c r="W39" i="5"/>
  <c r="X39" i="5"/>
  <c r="AD5" i="5"/>
  <c r="AE5" i="5"/>
  <c r="Z123" i="5"/>
  <c r="Z119" i="5"/>
  <c r="AD119" i="5"/>
  <c r="Z115" i="5"/>
  <c r="Z111" i="5"/>
  <c r="AE111" i="5"/>
  <c r="Z107" i="5"/>
  <c r="AD107" i="5"/>
  <c r="AE107" i="5"/>
  <c r="Z103" i="5"/>
  <c r="W100" i="5"/>
  <c r="Z99" i="5"/>
  <c r="W96" i="5"/>
  <c r="AD96" i="5"/>
  <c r="Z95" i="5"/>
  <c r="AD95" i="5"/>
  <c r="W92" i="5"/>
  <c r="AD92" i="5"/>
  <c r="AE92" i="5"/>
  <c r="Z91" i="5"/>
  <c r="AD91" i="5"/>
  <c r="AE91" i="5"/>
  <c r="W88" i="5"/>
  <c r="AD88" i="5"/>
  <c r="Z85" i="5"/>
  <c r="W84" i="5"/>
  <c r="Z81" i="5"/>
  <c r="W80" i="5"/>
  <c r="Z77" i="5"/>
  <c r="W76" i="5"/>
  <c r="Z73" i="5"/>
  <c r="W72" i="5"/>
  <c r="AC70" i="5"/>
  <c r="X70" i="5"/>
  <c r="X69" i="5"/>
  <c r="W68" i="5"/>
  <c r="AC66" i="5"/>
  <c r="AC469" i="5"/>
  <c r="X66" i="5"/>
  <c r="X65" i="5"/>
  <c r="W64" i="5"/>
  <c r="AC62" i="5"/>
  <c r="X62" i="5"/>
  <c r="X61" i="5"/>
  <c r="W60" i="5"/>
  <c r="AC58" i="5"/>
  <c r="X58" i="5"/>
  <c r="X57" i="5"/>
  <c r="AC54" i="5"/>
  <c r="W53" i="5"/>
  <c r="X53" i="5"/>
  <c r="V49" i="5"/>
  <c r="Z49" i="5"/>
  <c r="W49" i="5"/>
  <c r="X49" i="5"/>
  <c r="V45" i="5"/>
  <c r="Z45" i="5"/>
  <c r="W45" i="5"/>
  <c r="X45" i="5"/>
  <c r="Z100" i="5"/>
  <c r="AD100" i="5"/>
  <c r="Z96" i="5"/>
  <c r="AE96" i="5"/>
  <c r="Z92" i="5"/>
  <c r="Z88" i="5"/>
  <c r="Z84" i="5"/>
  <c r="Z80" i="5"/>
  <c r="Z76" i="5"/>
  <c r="Z72" i="5"/>
  <c r="V69" i="5"/>
  <c r="V68" i="5"/>
  <c r="V65" i="5"/>
  <c r="V64" i="5"/>
  <c r="V61" i="5"/>
  <c r="V60" i="5"/>
  <c r="V57" i="5"/>
  <c r="V54" i="5"/>
  <c r="Z54" i="5"/>
  <c r="W54" i="5"/>
  <c r="AE40" i="5"/>
  <c r="AE36" i="5"/>
  <c r="AE32" i="5"/>
  <c r="AD30" i="5"/>
  <c r="AE28" i="5"/>
  <c r="AE24" i="5"/>
  <c r="AE20" i="5"/>
  <c r="AE16" i="5"/>
  <c r="AD14" i="5"/>
  <c r="AE12" i="5"/>
  <c r="V70" i="5"/>
  <c r="Z70" i="5"/>
  <c r="V66" i="5"/>
  <c r="Z66" i="5"/>
  <c r="V62" i="5"/>
  <c r="Z62" i="5"/>
  <c r="V58" i="5"/>
  <c r="Z58" i="5"/>
  <c r="Y39" i="5"/>
  <c r="W50" i="5"/>
  <c r="W46" i="5"/>
  <c r="W42" i="5"/>
  <c r="W38" i="5"/>
  <c r="X35" i="5"/>
  <c r="W34" i="5"/>
  <c r="AD34" i="5"/>
  <c r="X31" i="5"/>
  <c r="W30" i="5"/>
  <c r="AE30" i="5"/>
  <c r="X27" i="5"/>
  <c r="W26" i="5"/>
  <c r="AD26" i="5"/>
  <c r="X23" i="5"/>
  <c r="W22" i="5"/>
  <c r="X19" i="5"/>
  <c r="X469" i="5"/>
  <c r="W18" i="5"/>
  <c r="AD18" i="5"/>
  <c r="X15" i="5"/>
  <c r="W14" i="5"/>
  <c r="AE14" i="5"/>
  <c r="X11" i="5"/>
  <c r="W10" i="5"/>
  <c r="AD10" i="5"/>
  <c r="X7" i="5"/>
  <c r="W6" i="5"/>
  <c r="AD6" i="5"/>
  <c r="X3" i="5"/>
  <c r="Z50" i="5"/>
  <c r="Z46" i="5"/>
  <c r="Z42" i="5"/>
  <c r="Z38" i="5"/>
  <c r="AD38" i="5"/>
  <c r="W35" i="5"/>
  <c r="Z34" i="5"/>
  <c r="AE34" i="5"/>
  <c r="W31" i="5"/>
  <c r="AD31" i="5"/>
  <c r="Z30" i="5"/>
  <c r="W27" i="5"/>
  <c r="Z26" i="5"/>
  <c r="AE26" i="5"/>
  <c r="W23" i="5"/>
  <c r="AD23" i="5"/>
  <c r="Z22" i="5"/>
  <c r="AD22" i="5"/>
  <c r="W19" i="5"/>
  <c r="AD19" i="5"/>
  <c r="Z18" i="5"/>
  <c r="AE18" i="5"/>
  <c r="W15" i="5"/>
  <c r="AD15" i="5"/>
  <c r="Z14" i="5"/>
  <c r="W11" i="5"/>
  <c r="Z10" i="5"/>
  <c r="AE10" i="5"/>
  <c r="W7" i="5"/>
  <c r="AD7" i="5"/>
  <c r="Z6" i="5"/>
  <c r="W3" i="5"/>
  <c r="Z35" i="5"/>
  <c r="Z31" i="5"/>
  <c r="Z27" i="5"/>
  <c r="Z23" i="5"/>
  <c r="Z19" i="5"/>
  <c r="Z469" i="5"/>
  <c r="Z15" i="5"/>
  <c r="Z11" i="5"/>
  <c r="Z7" i="5"/>
  <c r="Z3" i="5"/>
  <c r="Z473" i="5"/>
  <c r="AE265" i="5"/>
  <c r="AE6" i="5"/>
  <c r="AE7" i="5"/>
  <c r="AE15" i="5"/>
  <c r="AE23" i="5"/>
  <c r="AE31" i="5"/>
  <c r="AE88" i="5"/>
  <c r="AE289" i="5"/>
  <c r="AE385" i="5"/>
  <c r="AD58" i="5"/>
  <c r="AE58" i="5"/>
  <c r="AD66" i="5"/>
  <c r="AE66" i="5"/>
  <c r="AD57" i="5"/>
  <c r="AE57" i="5"/>
  <c r="AD65" i="5"/>
  <c r="AE65" i="5"/>
  <c r="AD76" i="5"/>
  <c r="AE76" i="5"/>
  <c r="AD84" i="5"/>
  <c r="AE84" i="5"/>
  <c r="AE115" i="5"/>
  <c r="AD11" i="5"/>
  <c r="AE11" i="5"/>
  <c r="AD27" i="5"/>
  <c r="AE27" i="5"/>
  <c r="AD35" i="5"/>
  <c r="AE35" i="5"/>
  <c r="AD39" i="5"/>
  <c r="AE39" i="5"/>
  <c r="V473" i="5"/>
  <c r="AD112" i="5"/>
  <c r="AE112" i="5"/>
  <c r="AD71" i="5"/>
  <c r="AE71" i="5"/>
  <c r="AE87" i="5"/>
  <c r="AD87" i="5"/>
  <c r="AD93" i="5"/>
  <c r="AE93" i="5"/>
  <c r="Y469" i="5"/>
  <c r="AD123" i="5"/>
  <c r="AE123" i="5"/>
  <c r="AD134" i="5"/>
  <c r="AD149" i="5"/>
  <c r="AE149" i="5"/>
  <c r="AD141" i="5"/>
  <c r="AE141" i="5"/>
  <c r="AD138" i="5"/>
  <c r="AE138" i="5"/>
  <c r="AE95" i="5"/>
  <c r="AD137" i="5"/>
  <c r="AE137" i="5"/>
  <c r="AE171" i="5"/>
  <c r="AD171" i="5"/>
  <c r="AD199" i="5"/>
  <c r="AE199" i="5"/>
  <c r="AD206" i="5"/>
  <c r="AE206" i="5"/>
  <c r="AD216" i="5"/>
  <c r="AE216" i="5"/>
  <c r="AD222" i="5"/>
  <c r="AE222" i="5"/>
  <c r="AD232" i="5"/>
  <c r="AE232" i="5"/>
  <c r="AD238" i="5"/>
  <c r="AE238" i="5"/>
  <c r="AE130" i="5"/>
  <c r="AD191" i="5"/>
  <c r="AE191" i="5"/>
  <c r="AD218" i="5"/>
  <c r="AE218" i="5"/>
  <c r="AD236" i="5"/>
  <c r="AE236" i="5"/>
  <c r="AD251" i="5"/>
  <c r="AE251" i="5"/>
  <c r="AE267" i="5"/>
  <c r="AD267" i="5"/>
  <c r="AD283" i="5"/>
  <c r="AE283" i="5"/>
  <c r="AD261" i="5"/>
  <c r="AE261" i="5"/>
  <c r="AD293" i="5"/>
  <c r="AE293" i="5"/>
  <c r="AD321" i="5"/>
  <c r="AE321" i="5"/>
  <c r="AD339" i="5"/>
  <c r="AE339" i="5"/>
  <c r="AD371" i="5"/>
  <c r="AE371" i="5"/>
  <c r="AD309" i="5"/>
  <c r="AE309" i="5"/>
  <c r="AE253" i="5"/>
  <c r="AE285" i="5"/>
  <c r="AD257" i="5"/>
  <c r="AE257" i="5"/>
  <c r="AD315" i="5"/>
  <c r="AE315" i="5"/>
  <c r="AD336" i="5"/>
  <c r="AE336" i="5"/>
  <c r="AE341" i="5"/>
  <c r="AD368" i="5"/>
  <c r="AE368" i="5"/>
  <c r="AD401" i="5"/>
  <c r="AE401" i="5"/>
  <c r="AD421" i="5"/>
  <c r="AE421" i="5"/>
  <c r="AD431" i="5"/>
  <c r="AE431" i="5"/>
  <c r="AD463" i="5"/>
  <c r="AE463" i="5"/>
  <c r="AD409" i="5"/>
  <c r="AE409" i="5"/>
  <c r="AD425" i="5"/>
  <c r="AE425" i="5"/>
  <c r="AE448" i="5"/>
  <c r="AD391" i="5"/>
  <c r="AE391" i="5"/>
  <c r="AD427" i="5"/>
  <c r="AE427" i="5"/>
  <c r="AD441" i="5"/>
  <c r="AE441" i="5"/>
  <c r="AD459" i="5"/>
  <c r="AE459" i="5"/>
  <c r="W439" i="6"/>
  <c r="AD3" i="6"/>
  <c r="AE3" i="6"/>
  <c r="AD35" i="6"/>
  <c r="AE35" i="6"/>
  <c r="AD67" i="6"/>
  <c r="AE67" i="6"/>
  <c r="AD99" i="6"/>
  <c r="AE99" i="6"/>
  <c r="AD131" i="6"/>
  <c r="AE131" i="6"/>
  <c r="AD163" i="6"/>
  <c r="AE163" i="6"/>
  <c r="AD195" i="6"/>
  <c r="AE195" i="6"/>
  <c r="AD227" i="6"/>
  <c r="AE227" i="6"/>
  <c r="AD259" i="6"/>
  <c r="AE259" i="6"/>
  <c r="AD453" i="5"/>
  <c r="AE453" i="5"/>
  <c r="AE437" i="5"/>
  <c r="V436" i="6"/>
  <c r="AD10" i="4"/>
  <c r="AE10" i="4"/>
  <c r="AD26" i="4"/>
  <c r="AE26" i="4"/>
  <c r="AD42" i="4"/>
  <c r="AE42" i="4"/>
  <c r="AD58" i="4"/>
  <c r="AE58" i="4"/>
  <c r="AD74" i="4"/>
  <c r="AE74" i="4"/>
  <c r="AD90" i="4"/>
  <c r="AE90" i="4"/>
  <c r="AD106" i="4"/>
  <c r="AE106" i="4"/>
  <c r="AD122" i="4"/>
  <c r="AE122" i="4"/>
  <c r="AD138" i="4"/>
  <c r="AE138" i="4"/>
  <c r="AD154" i="4"/>
  <c r="AE154" i="4"/>
  <c r="AD170" i="4"/>
  <c r="AE170" i="4"/>
  <c r="AD186" i="4"/>
  <c r="AE186" i="4"/>
  <c r="AD202" i="4"/>
  <c r="AE202" i="4"/>
  <c r="AD218" i="4"/>
  <c r="AE218" i="4"/>
  <c r="AD234" i="4"/>
  <c r="AE234" i="4"/>
  <c r="AD250" i="4"/>
  <c r="AE250" i="4"/>
  <c r="AD266" i="4"/>
  <c r="AE266" i="4"/>
  <c r="AD282" i="4"/>
  <c r="AE282" i="4"/>
  <c r="AD298" i="4"/>
  <c r="AE298" i="4"/>
  <c r="AD314" i="4"/>
  <c r="AE314" i="4"/>
  <c r="AD330" i="4"/>
  <c r="AE330" i="4"/>
  <c r="AD346" i="4"/>
  <c r="AE346" i="4"/>
  <c r="AD362" i="4"/>
  <c r="AE362" i="4"/>
  <c r="AD16" i="3"/>
  <c r="AE16" i="3"/>
  <c r="AD38" i="3"/>
  <c r="AE38" i="3"/>
  <c r="AD54" i="3"/>
  <c r="AE54" i="3"/>
  <c r="AD70" i="3"/>
  <c r="AE70" i="3"/>
  <c r="AD86" i="3"/>
  <c r="AE86" i="3"/>
  <c r="AD102" i="3"/>
  <c r="AE102" i="3"/>
  <c r="AD118" i="3"/>
  <c r="AE118" i="3"/>
  <c r="AD134" i="3"/>
  <c r="AE134" i="3"/>
  <c r="AD150" i="3"/>
  <c r="AE150" i="3"/>
  <c r="AD174" i="3"/>
  <c r="AE174" i="3"/>
  <c r="AD190" i="3"/>
  <c r="AE190" i="3"/>
  <c r="AD206" i="3"/>
  <c r="AE206" i="3"/>
  <c r="AD222" i="3"/>
  <c r="AE222" i="3"/>
  <c r="AD238" i="3"/>
  <c r="AE238" i="3"/>
  <c r="AD254" i="3"/>
  <c r="AE254" i="3"/>
  <c r="AD270" i="3"/>
  <c r="AE270" i="3"/>
  <c r="AD216" i="3"/>
  <c r="AE216" i="3"/>
  <c r="AD192" i="3"/>
  <c r="AE192" i="3"/>
  <c r="AD256" i="3"/>
  <c r="AE256" i="3"/>
  <c r="AE332" i="2"/>
  <c r="AE328" i="2"/>
  <c r="AE329" i="2"/>
  <c r="AE5" i="1"/>
  <c r="AE548" i="1"/>
  <c r="AD548" i="1"/>
  <c r="Z470" i="5"/>
  <c r="AD42" i="5"/>
  <c r="AE42" i="5"/>
  <c r="AD3" i="5"/>
  <c r="AD60" i="5"/>
  <c r="AE60" i="5"/>
  <c r="AD68" i="5"/>
  <c r="AE68" i="5"/>
  <c r="AD53" i="5"/>
  <c r="AE53" i="5"/>
  <c r="AD77" i="5"/>
  <c r="AE77" i="5"/>
  <c r="AD85" i="5"/>
  <c r="AE85" i="5"/>
  <c r="AE119" i="5"/>
  <c r="AD75" i="5"/>
  <c r="AE75" i="5"/>
  <c r="AD89" i="5"/>
  <c r="AE89" i="5"/>
  <c r="AD97" i="5"/>
  <c r="AE97" i="5"/>
  <c r="AD104" i="5"/>
  <c r="AE104" i="5"/>
  <c r="AD108" i="5"/>
  <c r="AE108" i="5"/>
  <c r="AD113" i="5"/>
  <c r="AE113" i="5"/>
  <c r="AE133" i="5"/>
  <c r="AD157" i="5"/>
  <c r="AE157" i="5"/>
  <c r="AD150" i="5"/>
  <c r="AE150" i="5"/>
  <c r="AD158" i="5"/>
  <c r="AE158" i="5"/>
  <c r="AD166" i="5"/>
  <c r="AE166" i="5"/>
  <c r="AD145" i="5"/>
  <c r="AE145" i="5"/>
  <c r="AD161" i="5"/>
  <c r="AE161" i="5"/>
  <c r="AD146" i="5"/>
  <c r="AE146" i="5"/>
  <c r="AE187" i="5"/>
  <c r="AD187" i="5"/>
  <c r="AD195" i="5"/>
  <c r="AE195" i="5"/>
  <c r="AD201" i="5"/>
  <c r="AE201" i="5"/>
  <c r="AD189" i="5"/>
  <c r="AE189" i="5"/>
  <c r="AD193" i="5"/>
  <c r="AE193" i="5"/>
  <c r="AD210" i="5"/>
  <c r="AE210" i="5"/>
  <c r="AD228" i="5"/>
  <c r="AE228" i="5"/>
  <c r="AD247" i="5"/>
  <c r="AE247" i="5"/>
  <c r="AE263" i="5"/>
  <c r="AD263" i="5"/>
  <c r="AD279" i="5"/>
  <c r="AE279" i="5"/>
  <c r="AD295" i="5"/>
  <c r="AE295" i="5"/>
  <c r="AD303" i="5"/>
  <c r="AE303" i="5"/>
  <c r="AD347" i="5"/>
  <c r="AE347" i="5"/>
  <c r="AD379" i="5"/>
  <c r="AE379" i="5"/>
  <c r="AE340" i="5"/>
  <c r="AD340" i="5"/>
  <c r="AD348" i="5"/>
  <c r="AE348" i="5"/>
  <c r="AE356" i="5"/>
  <c r="AD356" i="5"/>
  <c r="AD364" i="5"/>
  <c r="AE364" i="5"/>
  <c r="AE372" i="5"/>
  <c r="AD372" i="5"/>
  <c r="AD380" i="5"/>
  <c r="AE380" i="5"/>
  <c r="AD311" i="5"/>
  <c r="AE311" i="5"/>
  <c r="AD327" i="5"/>
  <c r="AE327" i="5"/>
  <c r="AD335" i="5"/>
  <c r="AE335" i="5"/>
  <c r="AD351" i="5"/>
  <c r="AE351" i="5"/>
  <c r="AD367" i="5"/>
  <c r="AE367" i="5"/>
  <c r="AD317" i="5"/>
  <c r="AE317" i="5"/>
  <c r="AE344" i="5"/>
  <c r="AD344" i="5"/>
  <c r="AD376" i="5"/>
  <c r="AE376" i="5"/>
  <c r="AE381" i="5"/>
  <c r="AD349" i="5"/>
  <c r="AE349" i="5"/>
  <c r="AD432" i="5"/>
  <c r="AE432" i="5"/>
  <c r="AD439" i="5"/>
  <c r="AE439" i="5"/>
  <c r="AD389" i="5"/>
  <c r="AE389" i="5"/>
  <c r="AD429" i="5"/>
  <c r="AE429" i="5"/>
  <c r="AD433" i="5"/>
  <c r="AE433" i="5"/>
  <c r="AD451" i="5"/>
  <c r="AE451" i="5"/>
  <c r="AD11" i="6"/>
  <c r="AE11" i="6"/>
  <c r="AD43" i="6"/>
  <c r="AE43" i="6"/>
  <c r="AD75" i="6"/>
  <c r="AE75" i="6"/>
  <c r="AD107" i="6"/>
  <c r="AE107" i="6"/>
  <c r="AD139" i="6"/>
  <c r="AE139" i="6"/>
  <c r="AD171" i="6"/>
  <c r="AE171" i="6"/>
  <c r="AD203" i="6"/>
  <c r="AE203" i="6"/>
  <c r="AD235" i="6"/>
  <c r="AE235" i="6"/>
  <c r="AD461" i="5"/>
  <c r="AE461" i="5"/>
  <c r="AD14" i="4"/>
  <c r="AE14" i="4"/>
  <c r="AD30" i="4"/>
  <c r="AE30" i="4"/>
  <c r="AD46" i="4"/>
  <c r="AE46" i="4"/>
  <c r="AD62" i="4"/>
  <c r="AE62" i="4"/>
  <c r="AD78" i="4"/>
  <c r="AE78" i="4"/>
  <c r="AD94" i="4"/>
  <c r="AE94" i="4"/>
  <c r="AD110" i="4"/>
  <c r="AE110" i="4"/>
  <c r="AD126" i="4"/>
  <c r="AE126" i="4"/>
  <c r="AD142" i="4"/>
  <c r="AE142" i="4"/>
  <c r="AD158" i="4"/>
  <c r="AE158" i="4"/>
  <c r="AD174" i="4"/>
  <c r="AE174" i="4"/>
  <c r="AD190" i="4"/>
  <c r="AE190" i="4"/>
  <c r="AD206" i="4"/>
  <c r="AE206" i="4"/>
  <c r="AD222" i="4"/>
  <c r="AE222" i="4"/>
  <c r="AD238" i="4"/>
  <c r="AE238" i="4"/>
  <c r="AD254" i="4"/>
  <c r="AE254" i="4"/>
  <c r="AD270" i="4"/>
  <c r="AE270" i="4"/>
  <c r="AD286" i="4"/>
  <c r="AE286" i="4"/>
  <c r="AD302" i="4"/>
  <c r="AE302" i="4"/>
  <c r="AD318" i="4"/>
  <c r="AE318" i="4"/>
  <c r="AD334" i="4"/>
  <c r="AE334" i="4"/>
  <c r="AD350" i="4"/>
  <c r="AE350" i="4"/>
  <c r="AD366" i="4"/>
  <c r="AE366" i="4"/>
  <c r="AC436" i="6"/>
  <c r="AE9" i="3"/>
  <c r="AD9" i="3"/>
  <c r="AD20" i="3"/>
  <c r="AE20" i="3"/>
  <c r="AD42" i="3"/>
  <c r="AE42" i="3"/>
  <c r="AD58" i="3"/>
  <c r="AE58" i="3"/>
  <c r="AD74" i="3"/>
  <c r="AE74" i="3"/>
  <c r="AD90" i="3"/>
  <c r="AE90" i="3"/>
  <c r="AD106" i="3"/>
  <c r="AE106" i="3"/>
  <c r="AD122" i="3"/>
  <c r="AE122" i="3"/>
  <c r="AD138" i="3"/>
  <c r="AE138" i="3"/>
  <c r="AD154" i="3"/>
  <c r="AE154" i="3"/>
  <c r="AD168" i="3"/>
  <c r="AE168" i="3"/>
  <c r="AD232" i="3"/>
  <c r="AE232" i="3"/>
  <c r="AD170" i="3"/>
  <c r="AE170" i="3"/>
  <c r="AD186" i="3"/>
  <c r="AE186" i="3"/>
  <c r="AD202" i="3"/>
  <c r="AE202" i="3"/>
  <c r="AD218" i="3"/>
  <c r="AE218" i="3"/>
  <c r="AD234" i="3"/>
  <c r="AE234" i="3"/>
  <c r="AD250" i="3"/>
  <c r="AE250" i="3"/>
  <c r="AD266" i="3"/>
  <c r="AE266" i="3"/>
  <c r="AD208" i="3"/>
  <c r="AE208" i="3"/>
  <c r="AD272" i="3"/>
  <c r="AE272" i="3"/>
  <c r="Y549" i="1"/>
  <c r="AA549" i="1"/>
  <c r="X549" i="1"/>
  <c r="K253" i="7"/>
  <c r="K252" i="7"/>
  <c r="K254" i="7"/>
  <c r="X285" i="3"/>
  <c r="V549" i="1"/>
  <c r="W473" i="5"/>
  <c r="W469" i="5"/>
  <c r="W470" i="5"/>
  <c r="AD46" i="5"/>
  <c r="AE46" i="5"/>
  <c r="Y473" i="5"/>
  <c r="AE62" i="5"/>
  <c r="AD62" i="5"/>
  <c r="AD70" i="5"/>
  <c r="AE70" i="5"/>
  <c r="AE22" i="5"/>
  <c r="AE38" i="5"/>
  <c r="AD61" i="5"/>
  <c r="AE61" i="5"/>
  <c r="AD69" i="5"/>
  <c r="AE69" i="5"/>
  <c r="AC473" i="5"/>
  <c r="AD72" i="5"/>
  <c r="AE72" i="5"/>
  <c r="AD80" i="5"/>
  <c r="AE80" i="5"/>
  <c r="AE100" i="5"/>
  <c r="AD116" i="5"/>
  <c r="AE116" i="5"/>
  <c r="AD83" i="5"/>
  <c r="AE83" i="5"/>
  <c r="AD103" i="5"/>
  <c r="AE103" i="5"/>
  <c r="AD165" i="5"/>
  <c r="AE165" i="5"/>
  <c r="AD105" i="5"/>
  <c r="AE105" i="5"/>
  <c r="AD129" i="5"/>
  <c r="AE129" i="5"/>
  <c r="AD125" i="5"/>
  <c r="AE125" i="5"/>
  <c r="AD109" i="5"/>
  <c r="AE109" i="5"/>
  <c r="AD154" i="5"/>
  <c r="AE154" i="5"/>
  <c r="AE159" i="5"/>
  <c r="AE179" i="5"/>
  <c r="AD179" i="5"/>
  <c r="AE134" i="5"/>
  <c r="AD185" i="5"/>
  <c r="AE185" i="5"/>
  <c r="AD197" i="5"/>
  <c r="AE197" i="5"/>
  <c r="AD208" i="5"/>
  <c r="AE208" i="5"/>
  <c r="AD214" i="5"/>
  <c r="AE214" i="5"/>
  <c r="AD224" i="5"/>
  <c r="AE224" i="5"/>
  <c r="AD230" i="5"/>
  <c r="AE230" i="5"/>
  <c r="AD183" i="5"/>
  <c r="AE183" i="5"/>
  <c r="AD203" i="5"/>
  <c r="AE203" i="5"/>
  <c r="AE177" i="5"/>
  <c r="AD220" i="5"/>
  <c r="AE220" i="5"/>
  <c r="AD234" i="5"/>
  <c r="AE234" i="5"/>
  <c r="AD243" i="5"/>
  <c r="AE243" i="5"/>
  <c r="AD259" i="5"/>
  <c r="AE259" i="5"/>
  <c r="AD275" i="5"/>
  <c r="AE275" i="5"/>
  <c r="AD291" i="5"/>
  <c r="AE291" i="5"/>
  <c r="AD301" i="5"/>
  <c r="AE301" i="5"/>
  <c r="AD355" i="5"/>
  <c r="AE355" i="5"/>
  <c r="AE249" i="5"/>
  <c r="AE281" i="5"/>
  <c r="AD323" i="5"/>
  <c r="AE323" i="5"/>
  <c r="AE269" i="5"/>
  <c r="AD297" i="5"/>
  <c r="AE297" i="5"/>
  <c r="AD313" i="5"/>
  <c r="AE313" i="5"/>
  <c r="AD329" i="5"/>
  <c r="AE329" i="5"/>
  <c r="AE273" i="5"/>
  <c r="AD331" i="5"/>
  <c r="AE331" i="5"/>
  <c r="AD352" i="5"/>
  <c r="AE352" i="5"/>
  <c r="AE357" i="5"/>
  <c r="AE383" i="5"/>
  <c r="AD383" i="5"/>
  <c r="AD415" i="5"/>
  <c r="AE415" i="5"/>
  <c r="AD373" i="5"/>
  <c r="AE373" i="5"/>
  <c r="AD387" i="5"/>
  <c r="AE387" i="5"/>
  <c r="AD395" i="5"/>
  <c r="AE395" i="5"/>
  <c r="AD403" i="5"/>
  <c r="AE403" i="5"/>
  <c r="AD447" i="5"/>
  <c r="AE447" i="5"/>
  <c r="AD411" i="5"/>
  <c r="AE411" i="5"/>
  <c r="AD443" i="5"/>
  <c r="AE443" i="5"/>
  <c r="AD457" i="5"/>
  <c r="AE457" i="5"/>
  <c r="AD19" i="6"/>
  <c r="AE19" i="6"/>
  <c r="AD51" i="6"/>
  <c r="AE51" i="6"/>
  <c r="AD83" i="6"/>
  <c r="AE83" i="6"/>
  <c r="AD115" i="6"/>
  <c r="AE115" i="6"/>
  <c r="AD147" i="6"/>
  <c r="AE147" i="6"/>
  <c r="AD179" i="6"/>
  <c r="AE179" i="6"/>
  <c r="AD211" i="6"/>
  <c r="AE211" i="6"/>
  <c r="AD243" i="6"/>
  <c r="AE243" i="6"/>
  <c r="W380" i="4"/>
  <c r="AD2" i="4"/>
  <c r="AE2" i="4"/>
  <c r="W376" i="4"/>
  <c r="AD18" i="4"/>
  <c r="AE18" i="4"/>
  <c r="AD34" i="4"/>
  <c r="AE34" i="4"/>
  <c r="AD50" i="4"/>
  <c r="AE50" i="4"/>
  <c r="AD66" i="4"/>
  <c r="AE66" i="4"/>
  <c r="AD82" i="4"/>
  <c r="AE82" i="4"/>
  <c r="AD98" i="4"/>
  <c r="AE98" i="4"/>
  <c r="AD114" i="4"/>
  <c r="AE114" i="4"/>
  <c r="AD130" i="4"/>
  <c r="AE130" i="4"/>
  <c r="AD146" i="4"/>
  <c r="AE146" i="4"/>
  <c r="AD162" i="4"/>
  <c r="AE162" i="4"/>
  <c r="AD178" i="4"/>
  <c r="AE178" i="4"/>
  <c r="AD194" i="4"/>
  <c r="AE194" i="4"/>
  <c r="AD210" i="4"/>
  <c r="AE210" i="4"/>
  <c r="AD226" i="4"/>
  <c r="AE226" i="4"/>
  <c r="AD242" i="4"/>
  <c r="AE242" i="4"/>
  <c r="AD258" i="4"/>
  <c r="AE258" i="4"/>
  <c r="AD274" i="4"/>
  <c r="AE274" i="4"/>
  <c r="AD290" i="4"/>
  <c r="AE290" i="4"/>
  <c r="AD306" i="4"/>
  <c r="AE306" i="4"/>
  <c r="AD322" i="4"/>
  <c r="AE322" i="4"/>
  <c r="AD338" i="4"/>
  <c r="AE338" i="4"/>
  <c r="AD354" i="4"/>
  <c r="AE354" i="4"/>
  <c r="AD370" i="4"/>
  <c r="AE370" i="4"/>
  <c r="AB377" i="4"/>
  <c r="W284" i="3"/>
  <c r="AD33" i="3"/>
  <c r="AE33" i="3"/>
  <c r="AD24" i="3"/>
  <c r="AE24" i="3"/>
  <c r="AD46" i="3"/>
  <c r="AE46" i="3"/>
  <c r="AD62" i="3"/>
  <c r="AE62" i="3"/>
  <c r="AD78" i="3"/>
  <c r="AE78" i="3"/>
  <c r="AD94" i="3"/>
  <c r="AE94" i="3"/>
  <c r="AD110" i="3"/>
  <c r="AE110" i="3"/>
  <c r="AD126" i="3"/>
  <c r="AE126" i="3"/>
  <c r="AD142" i="3"/>
  <c r="AE142" i="3"/>
  <c r="AD158" i="3"/>
  <c r="AE158" i="3"/>
  <c r="AD166" i="3"/>
  <c r="AE166" i="3"/>
  <c r="AD182" i="3"/>
  <c r="AE182" i="3"/>
  <c r="AD198" i="3"/>
  <c r="AE198" i="3"/>
  <c r="AD214" i="3"/>
  <c r="AE214" i="3"/>
  <c r="AD230" i="3"/>
  <c r="AE230" i="3"/>
  <c r="AD246" i="3"/>
  <c r="AE246" i="3"/>
  <c r="AD262" i="3"/>
  <c r="AE262" i="3"/>
  <c r="AD184" i="3"/>
  <c r="AE184" i="3"/>
  <c r="AD248" i="3"/>
  <c r="AE248" i="3"/>
  <c r="AD224" i="3"/>
  <c r="AE224" i="3"/>
  <c r="AC285" i="3"/>
  <c r="AD552" i="1"/>
  <c r="AE3" i="1"/>
  <c r="AE552" i="1"/>
  <c r="AF332" i="2"/>
  <c r="AD333" i="2"/>
  <c r="E153" i="7"/>
  <c r="E151" i="7"/>
  <c r="E152" i="7"/>
  <c r="H47" i="7"/>
  <c r="H49" i="7"/>
  <c r="H48" i="7"/>
  <c r="X473" i="5"/>
  <c r="X470" i="5"/>
  <c r="AD50" i="5"/>
  <c r="AE50" i="5"/>
  <c r="AD54" i="5"/>
  <c r="AE54" i="5"/>
  <c r="AD64" i="5"/>
  <c r="AE64" i="5"/>
  <c r="AD45" i="5"/>
  <c r="AE45" i="5"/>
  <c r="AD49" i="5"/>
  <c r="AD469" i="5"/>
  <c r="AE49" i="5"/>
  <c r="V469" i="5"/>
  <c r="V470" i="5"/>
  <c r="AD73" i="5"/>
  <c r="AE73" i="5"/>
  <c r="AD81" i="5"/>
  <c r="AE81" i="5"/>
  <c r="AE99" i="5"/>
  <c r="AE19" i="5"/>
  <c r="AD120" i="5"/>
  <c r="AE120" i="5"/>
  <c r="AD79" i="5"/>
  <c r="AE79" i="5"/>
  <c r="AD101" i="5"/>
  <c r="AE101" i="5"/>
  <c r="AD124" i="5"/>
  <c r="AE124" i="5"/>
  <c r="AE127" i="5"/>
  <c r="AD127" i="5"/>
  <c r="AD135" i="5"/>
  <c r="AE135" i="5"/>
  <c r="AD153" i="5"/>
  <c r="AE153" i="5"/>
  <c r="AD169" i="5"/>
  <c r="AE169" i="5"/>
  <c r="AE131" i="5"/>
  <c r="AD131" i="5"/>
  <c r="AD162" i="5"/>
  <c r="AE162" i="5"/>
  <c r="AE167" i="5"/>
  <c r="AD175" i="5"/>
  <c r="AE175" i="5"/>
  <c r="AD151" i="5"/>
  <c r="AE151" i="5"/>
  <c r="AD205" i="5"/>
  <c r="AE205" i="5"/>
  <c r="AD167" i="5"/>
  <c r="AD212" i="5"/>
  <c r="AE212" i="5"/>
  <c r="AD226" i="5"/>
  <c r="AE226" i="5"/>
  <c r="AD239" i="5"/>
  <c r="AE239" i="5"/>
  <c r="AD255" i="5"/>
  <c r="AE255" i="5"/>
  <c r="AD271" i="5"/>
  <c r="AE271" i="5"/>
  <c r="AD287" i="5"/>
  <c r="AE287" i="5"/>
  <c r="AD299" i="5"/>
  <c r="AE299" i="5"/>
  <c r="AD307" i="5"/>
  <c r="AE307" i="5"/>
  <c r="AD319" i="5"/>
  <c r="AE319" i="5"/>
  <c r="AD363" i="5"/>
  <c r="AE363" i="5"/>
  <c r="AD325" i="5"/>
  <c r="AE325" i="5"/>
  <c r="AD305" i="5"/>
  <c r="AE305" i="5"/>
  <c r="AD343" i="5"/>
  <c r="AE343" i="5"/>
  <c r="AD359" i="5"/>
  <c r="AE359" i="5"/>
  <c r="AD375" i="5"/>
  <c r="AE375" i="5"/>
  <c r="AD333" i="5"/>
  <c r="AE333" i="5"/>
  <c r="AD360" i="5"/>
  <c r="AE360" i="5"/>
  <c r="AE365" i="5"/>
  <c r="AE397" i="5"/>
  <c r="AD399" i="5"/>
  <c r="AE399" i="5"/>
  <c r="AD417" i="5"/>
  <c r="AE417" i="5"/>
  <c r="AD405" i="5"/>
  <c r="AE405" i="5"/>
  <c r="AD419" i="5"/>
  <c r="AE419" i="5"/>
  <c r="AD455" i="5"/>
  <c r="AE455" i="5"/>
  <c r="AD407" i="5"/>
  <c r="AE407" i="5"/>
  <c r="AD423" i="5"/>
  <c r="AE423" i="5"/>
  <c r="AD413" i="5"/>
  <c r="AE413" i="5"/>
  <c r="AD435" i="5"/>
  <c r="AE435" i="5"/>
  <c r="AD449" i="5"/>
  <c r="AE449" i="5"/>
  <c r="AD27" i="6"/>
  <c r="AE27" i="6"/>
  <c r="AD59" i="6"/>
  <c r="AE59" i="6"/>
  <c r="AD91" i="6"/>
  <c r="AE91" i="6"/>
  <c r="AD123" i="6"/>
  <c r="AE123" i="6"/>
  <c r="AD155" i="6"/>
  <c r="AE155" i="6"/>
  <c r="AD187" i="6"/>
  <c r="AE187" i="6"/>
  <c r="AD219" i="6"/>
  <c r="AE219" i="6"/>
  <c r="AD251" i="6"/>
  <c r="AE251" i="6"/>
  <c r="AD6" i="4"/>
  <c r="AE6" i="4"/>
  <c r="AD22" i="4"/>
  <c r="AE22" i="4"/>
  <c r="AD38" i="4"/>
  <c r="AE38" i="4"/>
  <c r="AD54" i="4"/>
  <c r="AE54" i="4"/>
  <c r="AD70" i="4"/>
  <c r="AE70" i="4"/>
  <c r="AD86" i="4"/>
  <c r="AE86" i="4"/>
  <c r="AD102" i="4"/>
  <c r="AE102" i="4"/>
  <c r="AD118" i="4"/>
  <c r="AE118" i="4"/>
  <c r="AD134" i="4"/>
  <c r="AE134" i="4"/>
  <c r="AD150" i="4"/>
  <c r="AE150" i="4"/>
  <c r="AD166" i="4"/>
  <c r="AE166" i="4"/>
  <c r="AD182" i="4"/>
  <c r="AE182" i="4"/>
  <c r="AD198" i="4"/>
  <c r="AE198" i="4"/>
  <c r="AD214" i="4"/>
  <c r="AE214" i="4"/>
  <c r="AD230" i="4"/>
  <c r="AE230" i="4"/>
  <c r="AD246" i="4"/>
  <c r="AE246" i="4"/>
  <c r="AD262" i="4"/>
  <c r="AE262" i="4"/>
  <c r="AD278" i="4"/>
  <c r="AE278" i="4"/>
  <c r="AD294" i="4"/>
  <c r="AE294" i="4"/>
  <c r="AD310" i="4"/>
  <c r="AE310" i="4"/>
  <c r="AD326" i="4"/>
  <c r="AE326" i="4"/>
  <c r="AD342" i="4"/>
  <c r="AE342" i="4"/>
  <c r="AD358" i="4"/>
  <c r="AE358" i="4"/>
  <c r="V377" i="4"/>
  <c r="AE29" i="3"/>
  <c r="V284" i="3"/>
  <c r="V285" i="3"/>
  <c r="AD29" i="3"/>
  <c r="AD11" i="3"/>
  <c r="AE11" i="3"/>
  <c r="W288" i="3"/>
  <c r="AD2" i="3"/>
  <c r="AE2" i="3"/>
  <c r="AD28" i="3"/>
  <c r="AE28" i="3"/>
  <c r="AD50" i="3"/>
  <c r="AE50" i="3"/>
  <c r="AD66" i="3"/>
  <c r="AE66" i="3"/>
  <c r="AD82" i="3"/>
  <c r="AE82" i="3"/>
  <c r="AD98" i="3"/>
  <c r="AE98" i="3"/>
  <c r="AD114" i="3"/>
  <c r="AE114" i="3"/>
  <c r="AD130" i="3"/>
  <c r="AE130" i="3"/>
  <c r="AD146" i="3"/>
  <c r="AE146" i="3"/>
  <c r="AD162" i="3"/>
  <c r="AE162" i="3"/>
  <c r="AD5" i="3"/>
  <c r="AE5" i="3"/>
  <c r="AD200" i="3"/>
  <c r="AE200" i="3"/>
  <c r="AD264" i="3"/>
  <c r="AE264" i="3"/>
  <c r="AD178" i="3"/>
  <c r="AE178" i="3"/>
  <c r="AD194" i="3"/>
  <c r="AE194" i="3"/>
  <c r="AD210" i="3"/>
  <c r="AE210" i="3"/>
  <c r="AD226" i="3"/>
  <c r="AE226" i="3"/>
  <c r="AD242" i="3"/>
  <c r="AE242" i="3"/>
  <c r="AD258" i="3"/>
  <c r="AE258" i="3"/>
  <c r="AD274" i="3"/>
  <c r="AE274" i="3"/>
  <c r="AD240" i="3"/>
  <c r="AE240" i="3"/>
  <c r="AD328" i="2"/>
  <c r="AD329" i="2"/>
  <c r="W549" i="1"/>
  <c r="F203" i="7"/>
  <c r="F202" i="7"/>
  <c r="F201" i="7"/>
  <c r="AE380" i="4"/>
  <c r="AE376" i="4"/>
  <c r="AE377" i="4"/>
  <c r="V333" i="2"/>
  <c r="AD549" i="1"/>
  <c r="AE284" i="3"/>
  <c r="W285" i="3"/>
  <c r="AD380" i="4"/>
  <c r="AD376" i="4"/>
  <c r="AE549" i="1"/>
  <c r="AE439" i="6"/>
  <c r="Y470" i="5"/>
  <c r="AE469" i="5"/>
  <c r="AD473" i="5"/>
  <c r="AD439" i="6"/>
  <c r="AE288" i="3"/>
  <c r="AF552" i="1"/>
  <c r="AD288" i="3"/>
  <c r="AD284" i="3"/>
  <c r="AA333" i="2"/>
  <c r="Z333" i="2"/>
  <c r="X333" i="2"/>
  <c r="AC333" i="2"/>
  <c r="AF329" i="2"/>
  <c r="Y333" i="2"/>
  <c r="AB333" i="2"/>
  <c r="I329" i="2"/>
  <c r="W333" i="2"/>
  <c r="W377" i="4"/>
  <c r="AC470" i="5"/>
  <c r="AE333" i="2"/>
  <c r="W436" i="6"/>
  <c r="AE3" i="5"/>
  <c r="AE473" i="5"/>
  <c r="AF473" i="5"/>
  <c r="I470" i="5"/>
  <c r="AA474" i="5"/>
  <c r="AB474" i="5"/>
  <c r="AF470" i="5"/>
  <c r="Z474" i="5"/>
  <c r="X474" i="5"/>
  <c r="W474" i="5"/>
  <c r="V474" i="5"/>
  <c r="Y474" i="5"/>
  <c r="AC474" i="5"/>
  <c r="AD440" i="6"/>
  <c r="AF439" i="6"/>
  <c r="AD436" i="6"/>
  <c r="AF288" i="3"/>
  <c r="AD377" i="4"/>
  <c r="AE285" i="3"/>
  <c r="AB553" i="1"/>
  <c r="AF549" i="1"/>
  <c r="I549" i="1"/>
  <c r="Z553" i="1"/>
  <c r="AC553" i="1"/>
  <c r="AA553" i="1"/>
  <c r="W553" i="1"/>
  <c r="Y553" i="1"/>
  <c r="X553" i="1"/>
  <c r="V553" i="1"/>
  <c r="AD474" i="5"/>
  <c r="AD553" i="1"/>
  <c r="AE440" i="6"/>
  <c r="AE436" i="6"/>
  <c r="AF380" i="4"/>
  <c r="AE474" i="5"/>
  <c r="AD285" i="3"/>
  <c r="AE470" i="5"/>
  <c r="AE553" i="1"/>
  <c r="AD470" i="5"/>
  <c r="Z381" i="4"/>
  <c r="X381" i="4"/>
  <c r="AC381" i="4"/>
  <c r="AF377" i="4"/>
  <c r="Y381" i="4"/>
  <c r="AA381" i="4"/>
  <c r="I377" i="4"/>
  <c r="AB381" i="4"/>
  <c r="V381" i="4"/>
  <c r="W381" i="4"/>
  <c r="AB289" i="3"/>
  <c r="I285" i="3"/>
  <c r="Z289" i="3"/>
  <c r="AA289" i="3"/>
  <c r="AF285" i="3"/>
  <c r="Y289" i="3"/>
  <c r="V289" i="3"/>
  <c r="X289" i="3"/>
  <c r="AC289" i="3"/>
  <c r="W289" i="3"/>
  <c r="AD381" i="4"/>
  <c r="AD289" i="3"/>
  <c r="AE381" i="4"/>
  <c r="AE289" i="3"/>
  <c r="I436" i="6"/>
  <c r="Z440" i="6"/>
  <c r="X440" i="6"/>
  <c r="AB440" i="6"/>
  <c r="Y440" i="6"/>
  <c r="AA440" i="6"/>
  <c r="AF436" i="6"/>
  <c r="AC440" i="6"/>
  <c r="V440" i="6"/>
  <c r="W440" i="6"/>
</calcChain>
</file>

<file path=xl/connections.xml><?xml version="1.0" encoding="utf-8"?>
<connections xmlns="http://schemas.openxmlformats.org/spreadsheetml/2006/main">
  <connection id="1" name="20140327_Sic1_0min" type="6" refreshedVersion="4" background="1" saveData="1">
    <textPr codePage="437" sourceFile="\\TS412-MOLBP\Shared\Lotte\Experimente\20140327_Osmostress_0.4M_Whi5TagGFP_Spc42mTurq\Pcl1Q670_SIc1Q570\20140327_Sic1_0min.csv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140327_Sic1_0min1" type="6" refreshedVersion="4" background="1" saveData="1">
    <textPr codePage="437" sourceFile="\\TS412-MOLBP\Shared\Lotte\Experimente\20140327_Osmostress_0.4M_Whi5TagGFP_Spc42mTurq\Pcl1Q670_SIc1Q570\20140327_Sic1_0min.csv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0140327_Sic1_0min11" type="6" refreshedVersion="4" background="1" saveData="1">
    <textPr codePage="437" sourceFile="\\TS412-MOLBP\Shared\Lotte\Experimente\20140327_Osmostress_0.4M_Whi5TagGFP_Spc42mTurq\Pcl1Q670_SIc1Q570\20140327_Sic1_0min.csv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20140327_Sic1_0min111" type="6" refreshedVersion="4" background="1" saveData="1">
    <textPr codePage="437" sourceFile="\\TS412-MOLBP\Shared\Lotte\Experimente\20140327_Osmostress_0.4M_Whi5TagGFP_Spc42mTurq\Pcl1Q670_SIc1Q570\20140327_Sic1_0min.csv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20140327_Sic1_0min1111" type="6" refreshedVersion="4" background="1" saveData="1">
    <textPr codePage="437" sourceFile="\\TS412-MOLBP\Shared\Lotte\Experimente\20140327_Osmostress_0.4M_Whi5TagGFP_Spc42mTurq\Pcl1Q670_SIc1Q570\20140327_Sic1_0min.csv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20140327_Sic1_0min11111" type="6" refreshedVersion="4" background="1" saveData="1">
    <textPr codePage="437" sourceFile="\\TS412-MOLBP\Shared\Lotte\Experimente\20140327_Osmostress_0.4M_Whi5TagGFP_Spc42mTurq\Pcl1Q670_SIc1Q570\20140327_Sic1_0min.csv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Export_A11_90min_Pcl9Q670_CY5" type="6" refreshedVersion="4" background="1" saveData="1">
    <textPr codePage="850" sourceFile="\\TS412-MOLBP\Shared\Lotte\Experimente\20141010_Osmostress_Pcl9Q670\A11_90min\CY5\Export_A11_90min_Pcl9Q670_CY5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Export_A8_45min_Pcl9Q670_CY5" type="6" refreshedVersion="4" background="1" saveData="1">
    <textPr codePage="850" sourceFile="\\TS412-MOLBP\Shared\Lotte\Experimente\20141010_Osmostress_Pcl9Q670\A8_45min\CY5\Export_A8_45min_Pcl9Q670_CY5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Export_A9_60min_Pcl9Q670_CY5" type="6" refreshedVersion="4" background="1" saveData="1">
    <textPr codePage="850" sourceFile="\\TS412-MOLBP\Shared\Lotte\Experimente\20141010_Osmostress_Pcl9Q670\A9_60min\CY5\Export_A9_60min_Pcl9Q670_CY5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Export_cells_Pcl9_CY5_A1" type="6" refreshedVersion="4" background="1" saveData="1">
    <textPr codePage="850" sourceFile="\\TS412-MOLBP\Shared\Lotte\Experimente\20140327_Osmostress_0.4M_Whi5TagGFP_Spc42mTurq\Pcl9Q670_Cln2Q570\A1_nostress\CY5\output_20130121_IDLmerger\Export_cells_Pcl9_CY5_A1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name="Export_cells_Pcl9_CY5_A11" type="6" refreshedVersion="4" background="1" saveData="1">
    <textPr codePage="850" sourceFile="\\TS412-MOLBP\Shared\Lotte\Experimente\20140327_Osmostress_0.4M_Whi5TagGFP_Spc42mTurq\Pcl9Q670_Cln2Q570\A11_90min\CY5\Export_cells_Pcl9_CY5_A11.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name="Export_cells_Pcl9_CY5_A12" type="6" refreshedVersion="4" background="1" saveData="1">
    <textPr codePage="850" sourceFile="\\TS412-MOLBP\Shared\Lotte\Experimente\20140327_Osmostress_0.4M_Whi5TagGFP_Spc42mTurq\Pcl9Q670_Cln2Q570\A1_nostress\CY5\output_20130121_IDLmerger\Export_cells_Pcl9_CY5_A1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name="Export_cells_Pcl9_CY5_A4" type="6" refreshedVersion="4" background="1" saveData="1">
    <textPr codePage="850" sourceFile="\\TS412-MOLBP\Shared\Lotte\Experimente\20140327_Osmostress_0.4M_Whi5TagGFP_Spc42mTurq\Pcl9Q670_Cln2Q570\A4_15min\CY5\Export_cells_Pcl9_CY5_A4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name="Export_cells_Pcl9_CY5_A7" type="6" refreshedVersion="4" background="1" saveData="1">
    <textPr codePage="850" sourceFile="\\TS412-MOLBP\Shared\Lotte\Experimente\20140327_Osmostress_0.4M_Whi5TagGFP_Spc42mTurq\Pcl9Q670_Cln2Q570\A7_30min\CY5\Export_cells_Pcl9_CY5_A7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name="Export_cells_Pcl9_CY5_A8" type="6" refreshedVersion="4" background="1" saveData="1">
    <textPr codePage="850" sourceFile="\\TS412-MOLBP\Shared\Lotte\Experimente\20140327_Osmostress_0.4M_Whi5TagGFP_Spc42mTurq\Pcl9Q670_Cln2Q570\A8_45min\CY5\Export_cells_Pcl9_CY5_A8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name="Export_cells_Pcl9_CY5_A9" type="6" refreshedVersion="4" background="1" saveData="1">
    <textPr codePage="850" sourceFile="\\TS412-MOLBP\Shared\Lotte\Experimente\20140327_Osmostress_0.4M_Whi5TagGFP_Spc42mTurq\Pcl9Q670_Cln2Q570\A9_60min\CY5\Export_cells_Pcl9_CY5_A9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<sst xmlns="http://schemas.openxmlformats.org/spreadsheetml/2006/main" count="7899" uniqueCount="3105">
  <si>
    <t>cellID</t>
  </si>
  <si>
    <t>maskfilename</t>
  </si>
  <si>
    <t>commonfileID</t>
  </si>
  <si>
    <t>x_COG</t>
  </si>
  <si>
    <t>y_COG</t>
  </si>
  <si>
    <t>total_intensity_CY5</t>
  </si>
  <si>
    <t>number_of_spots_CY5</t>
  </si>
  <si>
    <t>total_mRNA_CY5</t>
  </si>
  <si>
    <t>total_transcription_sites_CY5</t>
  </si>
  <si>
    <t>total_mRNA_without_transcription_sites_NG</t>
  </si>
  <si>
    <t>median_intensity_NG</t>
  </si>
  <si>
    <t>number_of_spots_CFP</t>
  </si>
  <si>
    <t>2 Spc</t>
  </si>
  <si>
    <t>Spc aligned D</t>
  </si>
  <si>
    <t xml:space="preserve">D=d&lt;L 1SpcMother 1SpcDaughter </t>
  </si>
  <si>
    <t>Whi5</t>
  </si>
  <si>
    <t>2DAPI/stretched</t>
  </si>
  <si>
    <t>Bud</t>
  </si>
  <si>
    <t>comments</t>
  </si>
  <si>
    <t>early G1</t>
  </si>
  <si>
    <t>late G1</t>
  </si>
  <si>
    <t>S</t>
  </si>
  <si>
    <t>G2</t>
  </si>
  <si>
    <t>P/M</t>
  </si>
  <si>
    <t>Ana</t>
  </si>
  <si>
    <t>T/C</t>
  </si>
  <si>
    <t>2spc / noBud</t>
  </si>
  <si>
    <t>Not assigned</t>
  </si>
  <si>
    <t>Assigned 2x</t>
  </si>
  <si>
    <t>MAX_20140414_A1_unstressed_Pcl9Q670_Cln2Q570_10_1</t>
  </si>
  <si>
    <t>MAX_20140414_A1_unstressed_Pcl9Q670_Cln2Q570_10_w4CY5_mask_cells.tif</t>
  </si>
  <si>
    <t>MAX_20140414_A1_unstressed_Pcl9Q670_Cln2Q570_10</t>
  </si>
  <si>
    <t>MAX_20140414_A1_unstressed_Pcl9Q670_Cln2Q570_10_2</t>
  </si>
  <si>
    <t>MAX_20140414_A1_unstressed_Pcl9Q670_Cln2Q570_10_3</t>
  </si>
  <si>
    <t>MAX_20140414_A1_unstressed_Pcl9Q670_Cln2Q570_10_4</t>
  </si>
  <si>
    <t>MAX_20140414_A1_unstressed_Pcl9Q670_Cln2Q570_10_5</t>
  </si>
  <si>
    <t>MAX_20140414_A1_unstressed_Pcl9Q670_Cln2Q570_10_6</t>
  </si>
  <si>
    <t>MAX_20140414_A1_unstressed_Pcl9Q670_Cln2Q570_10_7</t>
  </si>
  <si>
    <t>MAX_20140414_A1_unstressed_Pcl9Q670_Cln2Q570_10_8</t>
  </si>
  <si>
    <t>MAX_20140414_A1_unstressed_Pcl9Q670_Cln2Q570_11_1</t>
  </si>
  <si>
    <t>MAX_20140414_A1_unstressed_Pcl9Q670_Cln2Q570_11_w4CY5_mask_cells.tif</t>
  </si>
  <si>
    <t>MAX_20140414_A1_unstressed_Pcl9Q670_Cln2Q570_11</t>
  </si>
  <si>
    <t>MAX_20140414_A1_unstressed_Pcl9Q670_Cln2Q570_11_2</t>
  </si>
  <si>
    <t>MAX_20140414_A1_unstressed_Pcl9Q670_Cln2Q570_11_3</t>
  </si>
  <si>
    <t>MAX_20140414_A1_unstressed_Pcl9Q670_Cln2Q570_11_4</t>
  </si>
  <si>
    <t>MAX_20140414_A1_unstressed_Pcl9Q670_Cln2Q570_11_5</t>
  </si>
  <si>
    <t>MAX_20140414_A1_unstressed_Pcl9Q670_Cln2Q570_11_6</t>
  </si>
  <si>
    <t>MAX_20140414_A1_unstressed_Pcl9Q670_Cln2Q570_11_7</t>
  </si>
  <si>
    <t>MAX_20140414_A1_unstressed_Pcl9Q670_Cln2Q570_11_8</t>
  </si>
  <si>
    <t>MAX_20140414_A1_unstressed_Pcl9Q670_Cln2Q570_11_9</t>
  </si>
  <si>
    <t>MAX_20140414_A1_unstressed_Pcl9Q670_Cln2Q570_12_1</t>
  </si>
  <si>
    <t>MAX_20140414_A1_unstressed_Pcl9Q670_Cln2Q570_12_w4CY5_mask_cells.tif</t>
  </si>
  <si>
    <t>MAX_20140414_A1_unstressed_Pcl9Q670_Cln2Q570_12</t>
  </si>
  <si>
    <t>MAX_20140414_A1_unstressed_Pcl9Q670_Cln2Q570_12_3</t>
  </si>
  <si>
    <t>MAX_20140414_A1_unstressed_Pcl9Q670_Cln2Q570_12_4</t>
  </si>
  <si>
    <t>MAX_20140414_A1_unstressed_Pcl9Q670_Cln2Q570_12_5</t>
  </si>
  <si>
    <t>MAX_20140414_A1_unstressed_Pcl9Q670_Cln2Q570_12_6</t>
  </si>
  <si>
    <t>MAX_20140414_A1_unstressed_Pcl9Q670_Cln2Q570_12_7</t>
  </si>
  <si>
    <t>MAX_20140414_A1_unstressed_Pcl9Q670_Cln2Q570_13_1</t>
  </si>
  <si>
    <t>MAX_20140414_A1_unstressed_Pcl9Q670_Cln2Q570_13_w4CY5_mask_cells.tif</t>
  </si>
  <si>
    <t>MAX_20140414_A1_unstressed_Pcl9Q670_Cln2Q570_13</t>
  </si>
  <si>
    <t>MAX_20140414_A1_unstressed_Pcl9Q670_Cln2Q570_13_2</t>
  </si>
  <si>
    <t>MAX_20140414_A1_unstressed_Pcl9Q670_Cln2Q570_13_3</t>
  </si>
  <si>
    <t>MAX_20140414_A1_unstressed_Pcl9Q670_Cln2Q570_13_4</t>
  </si>
  <si>
    <t>MAX_20140414_A1_unstressed_Pcl9Q670_Cln2Q570_13_5</t>
  </si>
  <si>
    <t>MAX_20140414_A1_unstressed_Pcl9Q670_Cln2Q570_13_6</t>
  </si>
  <si>
    <t>MAX_20140414_A1_unstressed_Pcl9Q670_Cln2Q570_13_7</t>
  </si>
  <si>
    <t>MAX_20140414_A1_unstressed_Pcl9Q670_Cln2Q570_13_8</t>
  </si>
  <si>
    <t>MAX_20140414_A1_unstressed_Pcl9Q670_Cln2Q570_13_9</t>
  </si>
  <si>
    <t>MAX_20140414_A1_unstressed_Pcl9Q670_Cln2Q570_14_1</t>
  </si>
  <si>
    <t>MAX_20140414_A1_unstressed_Pcl9Q670_Cln2Q570_14_w4CY5_mask_cells.tif</t>
  </si>
  <si>
    <t>MAX_20140414_A1_unstressed_Pcl9Q670_Cln2Q570_14</t>
  </si>
  <si>
    <t>MAX_20140414_A1_unstressed_Pcl9Q670_Cln2Q570_14_2</t>
  </si>
  <si>
    <t>MAX_20140414_A1_unstressed_Pcl9Q670_Cln2Q570_14_3</t>
  </si>
  <si>
    <t>MAX_20140414_A1_unstressed_Pcl9Q670_Cln2Q570_14_4</t>
  </si>
  <si>
    <t>MAX_20140414_A1_unstressed_Pcl9Q670_Cln2Q570_14_5</t>
  </si>
  <si>
    <t>MAX_20140414_A1_unstressed_Pcl9Q670_Cln2Q570_14_6</t>
  </si>
  <si>
    <t>MAX_20140414_A1_unstressed_Pcl9Q670_Cln2Q570_14_7</t>
  </si>
  <si>
    <t>MAX_20140414_A1_unstressed_Pcl9Q670_Cln2Q570_14_8</t>
  </si>
  <si>
    <t>MAX_20140414_A1_unstressed_Pcl9Q670_Cln2Q570_15_1</t>
  </si>
  <si>
    <t>MAX_20140414_A1_unstressed_Pcl9Q670_Cln2Q570_15_w4CY5_mask_cells.tif</t>
  </si>
  <si>
    <t>MAX_20140414_A1_unstressed_Pcl9Q670_Cln2Q570_15</t>
  </si>
  <si>
    <t>MAX_20140414_A1_unstressed_Pcl9Q670_Cln2Q570_15_2</t>
  </si>
  <si>
    <t>MAX_20140414_A1_unstressed_Pcl9Q670_Cln2Q570_15_3</t>
  </si>
  <si>
    <t>MAX_20140414_A1_unstressed_Pcl9Q670_Cln2Q570_15_4</t>
  </si>
  <si>
    <t>MAX_20140414_A1_unstressed_Pcl9Q670_Cln2Q570_15_5</t>
  </si>
  <si>
    <t>MAX_20140414_A1_unstressed_Pcl9Q670_Cln2Q570_15_6</t>
  </si>
  <si>
    <t>MAX_20140414_A1_unstressed_Pcl9Q670_Cln2Q570_15_7</t>
  </si>
  <si>
    <t>MAX_20140414_A1_unstressed_Pcl9Q670_Cln2Q570_15_8</t>
  </si>
  <si>
    <t>MAX_20140414_A1_unstressed_Pcl9Q670_Cln2Q570_1_1</t>
  </si>
  <si>
    <t>MAX_20140414_A1_unstressed_Pcl9Q670_Cln2Q570_1_w4CY5_mask_cells.tif</t>
  </si>
  <si>
    <t>MAX_20140414_A1_unstressed_Pcl9Q670_Cln2Q570_1</t>
  </si>
  <si>
    <t>MAX_20140414_A1_unstressed_Pcl9Q670_Cln2Q570_1_2</t>
  </si>
  <si>
    <t>MAX_20140414_A1_unstressed_Pcl9Q670_Cln2Q570_1_3</t>
  </si>
  <si>
    <t>MAX_20140414_A1_unstressed_Pcl9Q670_Cln2Q570_1_4</t>
  </si>
  <si>
    <t>MAX_20140414_A1_unstressed_Pcl9Q670_Cln2Q570_1_5</t>
  </si>
  <si>
    <t>MAX_20140414_A1_unstressed_Pcl9Q670_Cln2Q570_1_6</t>
  </si>
  <si>
    <t>MAX_20140414_A1_unstressed_Pcl9Q670_Cln2Q570_1_7</t>
  </si>
  <si>
    <t>MAX_20140414_A1_unstressed_Pcl9Q670_Cln2Q570_1_8</t>
  </si>
  <si>
    <t>MAX_20140414_A1_unstressed_Pcl9Q670_Cln2Q570_1_9</t>
  </si>
  <si>
    <t>MAX_20140414_A1_unstressed_Pcl9Q670_Cln2Q570_1_10</t>
  </si>
  <si>
    <t>MAX_20140414_A1_unstressed_Pcl9Q670_Cln2Q570_1_11</t>
  </si>
  <si>
    <t>MAX_20140414_A1_unstressed_Pcl9Q670_Cln2Q570_1_12</t>
  </si>
  <si>
    <t>MAX_20140414_A1_unstressed_Pcl9Q670_Cln2Q570_1_13</t>
  </si>
  <si>
    <t>MAX_20140414_A1_unstressed_Pcl9Q670_Cln2Q570_1_14</t>
  </si>
  <si>
    <t>MAX_20140414_A1_unstressed_Pcl9Q670_Cln2Q570_1_15</t>
  </si>
  <si>
    <t>MAX_20140414_A1_unstressed_Pcl9Q670_Cln2Q570_1_16</t>
  </si>
  <si>
    <t>MAX_20140414_A1_unstressed_Pcl9Q670_Cln2Q570_1_17</t>
  </si>
  <si>
    <t>MAX_20140414_A1_unstressed_Pcl9Q670_Cln2Q570_1_18</t>
  </si>
  <si>
    <t>MAX_20140414_A1_unstressed_Pcl9Q670_Cln2Q570_1_19</t>
  </si>
  <si>
    <t>MAX_20140414_A1_unstressed_Pcl9Q670_Cln2Q570_2_1</t>
  </si>
  <si>
    <t>MAX_20140414_A1_unstressed_Pcl9Q670_Cln2Q570_2_w4CY5_mask_cells.tif</t>
  </si>
  <si>
    <t>MAX_20140414_A1_unstressed_Pcl9Q670_Cln2Q570_2</t>
  </si>
  <si>
    <t>MAX_20140414_A1_unstressed_Pcl9Q670_Cln2Q570_2_2</t>
  </si>
  <si>
    <t>MAX_20140414_A1_unstressed_Pcl9Q670_Cln2Q570_2_3</t>
  </si>
  <si>
    <t>MAX_20140414_A1_unstressed_Pcl9Q670_Cln2Q570_2_4</t>
  </si>
  <si>
    <t>MAX_20140414_A1_unstressed_Pcl9Q670_Cln2Q570_2_5</t>
  </si>
  <si>
    <t>MAX_20140414_A1_unstressed_Pcl9Q670_Cln2Q570_2_6</t>
  </si>
  <si>
    <t>MAX_20140414_A1_unstressed_Pcl9Q670_Cln2Q570_2_7</t>
  </si>
  <si>
    <t>MAX_20140414_A1_unstressed_Pcl9Q670_Cln2Q570_2_8</t>
  </si>
  <si>
    <t>MAX_20140414_A1_unstressed_Pcl9Q670_Cln2Q570_2_9</t>
  </si>
  <si>
    <t>MAX_20140414_A1_unstressed_Pcl9Q670_Cln2Q570_2_10</t>
  </si>
  <si>
    <t>MAX_20140414_A1_unstressed_Pcl9Q670_Cln2Q570_2_11</t>
  </si>
  <si>
    <t>MAX_20140414_A1_unstressed_Pcl9Q670_Cln2Q570_2_12</t>
  </si>
  <si>
    <t>MAX_20140414_A1_unstressed_Pcl9Q670_Cln2Q570_2_13</t>
  </si>
  <si>
    <t>MAX_20140414_A1_unstressed_Pcl9Q670_Cln2Q570_2_14</t>
  </si>
  <si>
    <t>MAX_20140414_A1_unstressed_Pcl9Q670_Cln2Q570_2_15</t>
  </si>
  <si>
    <t>MAX_20140414_A1_unstressed_Pcl9Q670_Cln2Q570_2_16</t>
  </si>
  <si>
    <t>MAX_20140414_A1_unstressed_Pcl9Q670_Cln2Q570_2_17</t>
  </si>
  <si>
    <t>MAX_20140414_A1_unstressed_Pcl9Q670_Cln2Q570_2_18</t>
  </si>
  <si>
    <t>MAX_20140414_A1_unstressed_Pcl9Q670_Cln2Q570_2_19</t>
  </si>
  <si>
    <t>MAX_20140414_A1_unstressed_Pcl9Q670_Cln2Q570_2_20</t>
  </si>
  <si>
    <t>MAX_20140414_A1_unstressed_Pcl9Q670_Cln2Q570_2_21</t>
  </si>
  <si>
    <t>MAX_20140414_A1_unstressed_Pcl9Q670_Cln2Q570_3_1</t>
  </si>
  <si>
    <t>MAX_20140414_A1_unstressed_Pcl9Q670_Cln2Q570_3_w4CY5_mask_cells.tif</t>
  </si>
  <si>
    <t>MAX_20140414_A1_unstressed_Pcl9Q670_Cln2Q570_3</t>
  </si>
  <si>
    <t>MAX_20140414_A1_unstressed_Pcl9Q670_Cln2Q570_3_2</t>
  </si>
  <si>
    <t>MAX_20140414_A1_unstressed_Pcl9Q670_Cln2Q570_3_3</t>
  </si>
  <si>
    <t>MAX_20140414_A1_unstressed_Pcl9Q670_Cln2Q570_3_4</t>
  </si>
  <si>
    <t>MAX_20140414_A1_unstressed_Pcl9Q670_Cln2Q570_3_5</t>
  </si>
  <si>
    <t>MAX_20140414_A1_unstressed_Pcl9Q670_Cln2Q570_3_6</t>
  </si>
  <si>
    <t>MAX_20140414_A1_unstressed_Pcl9Q670_Cln2Q570_3_7</t>
  </si>
  <si>
    <t>MAX_20140414_A1_unstressed_Pcl9Q670_Cln2Q570_3_8</t>
  </si>
  <si>
    <t>MAX_20140414_A1_unstressed_Pcl9Q670_Cln2Q570_4_1</t>
  </si>
  <si>
    <t>MAX_20140414_A1_unstressed_Pcl9Q670_Cln2Q570_4_w5NG_mask_cells.tif</t>
  </si>
  <si>
    <t>MAX_20140414_A1_unstressed_Pcl9Q670_Cln2Q570_4</t>
  </si>
  <si>
    <t>MAX_20140414_A1_unstressed_Pcl9Q670_Cln2Q570_4_2</t>
  </si>
  <si>
    <t>MAX_20140414_A1_unstressed_Pcl9Q670_Cln2Q570_4_3</t>
  </si>
  <si>
    <t>MAX_20140414_A1_unstressed_Pcl9Q670_Cln2Q570_4_4</t>
  </si>
  <si>
    <t>MAX_20140414_A1_unstressed_Pcl9Q670_Cln2Q570_4_5</t>
  </si>
  <si>
    <t>MAX_20140414_A1_unstressed_Pcl9Q670_Cln2Q570_4_6</t>
  </si>
  <si>
    <t>MAX_20140414_A1_unstressed_Pcl9Q670_Cln2Q570_4_7</t>
  </si>
  <si>
    <t>MAX_20140414_A1_unstressed_Pcl9Q670_Cln2Q570_4_8</t>
  </si>
  <si>
    <t>MAX_20140414_A1_unstressed_Pcl9Q670_Cln2Q570_4_9</t>
  </si>
  <si>
    <t>MAX_20140414_A1_unstressed_Pcl9Q670_Cln2Q570_4_10</t>
  </si>
  <si>
    <t>MAX_20140414_A1_unstressed_Pcl9Q670_Cln2Q570_5_1</t>
  </si>
  <si>
    <t>MAX_20140414_A1_unstressed_Pcl9Q670_Cln2Q570_5_w4CY5_mask_cells.tif</t>
  </si>
  <si>
    <t>MAX_20140414_A1_unstressed_Pcl9Q670_Cln2Q570_5</t>
  </si>
  <si>
    <t>MAX_20140414_A1_unstressed_Pcl9Q670_Cln2Q570_5_2</t>
  </si>
  <si>
    <t>MAX_20140414_A1_unstressed_Pcl9Q670_Cln2Q570_5_3</t>
  </si>
  <si>
    <t>MAX_20140414_A1_unstressed_Pcl9Q670_Cln2Q570_5_4</t>
  </si>
  <si>
    <t>MAX_20140414_A1_unstressed_Pcl9Q670_Cln2Q570_5_5</t>
  </si>
  <si>
    <t>MAX_20140414_A1_unstressed_Pcl9Q670_Cln2Q570_5_6</t>
  </si>
  <si>
    <t>MAX_20140414_A1_unstressed_Pcl9Q670_Cln2Q570_5_7</t>
  </si>
  <si>
    <t>MAX_20140414_A1_unstressed_Pcl9Q670_Cln2Q570_5_8</t>
  </si>
  <si>
    <t>MAX_20140414_A1_unstressed_Pcl9Q670_Cln2Q570_6_1</t>
  </si>
  <si>
    <t>MAX_20140414_A1_unstressed_Pcl9Q670_Cln2Q570_6_w4CY5_mask_cells.tif</t>
  </si>
  <si>
    <t>MAX_20140414_A1_unstressed_Pcl9Q670_Cln2Q570_6</t>
  </si>
  <si>
    <t>MAX_20140414_A1_unstressed_Pcl9Q670_Cln2Q570_6_2</t>
  </si>
  <si>
    <t>MAX_20140414_A1_unstressed_Pcl9Q670_Cln2Q570_6_3</t>
  </si>
  <si>
    <t>MAX_20140414_A1_unstressed_Pcl9Q670_Cln2Q570_6_4</t>
  </si>
  <si>
    <t>MAX_20140414_A1_unstressed_Pcl9Q670_Cln2Q570_6_5</t>
  </si>
  <si>
    <t>MAX_20140414_A1_unstressed_Pcl9Q670_Cln2Q570_6_6</t>
  </si>
  <si>
    <t>MAX_20140414_A1_unstressed_Pcl9Q670_Cln2Q570_6_7</t>
  </si>
  <si>
    <t>MAX_20140414_A1_unstressed_Pcl9Q670_Cln2Q570_6_8</t>
  </si>
  <si>
    <t>MAX_20140414_A1_unstressed_Pcl9Q670_Cln2Q570_6_9</t>
  </si>
  <si>
    <t>MAX_20140414_A1_unstressed_Pcl9Q670_Cln2Q570_6_10</t>
  </si>
  <si>
    <t>MAX_20140414_A1_unstressed_Pcl9Q670_Cln2Q570_6_11</t>
  </si>
  <si>
    <t>MAX_20140414_A1_unstressed_Pcl9Q670_Cln2Q570_6_12</t>
  </si>
  <si>
    <t>MAX_20140414_A1_unstressed_Pcl9Q670_Cln2Q570_6_13</t>
  </si>
  <si>
    <t>MAX_20140414_A1_unstressed_Pcl9Q670_Cln2Q570_7_1</t>
  </si>
  <si>
    <t>MAX_20140414_A1_unstressed_Pcl9Q670_Cln2Q570_7_w4CY5_mask_cells.tif</t>
  </si>
  <si>
    <t>MAX_20140414_A1_unstressed_Pcl9Q670_Cln2Q570_7</t>
  </si>
  <si>
    <t>MAX_20140414_A1_unstressed_Pcl9Q670_Cln2Q570_7_2</t>
  </si>
  <si>
    <t>MAX_20140414_A1_unstressed_Pcl9Q670_Cln2Q570_7_3</t>
  </si>
  <si>
    <t>MAX_20140414_A1_unstressed_Pcl9Q670_Cln2Q570_7_4</t>
  </si>
  <si>
    <t>MAX_20140414_A1_unstressed_Pcl9Q670_Cln2Q570_7_5</t>
  </si>
  <si>
    <t>MAX_20140414_A1_unstressed_Pcl9Q670_Cln2Q570_7_6</t>
  </si>
  <si>
    <t>MAX_20140414_A1_unstressed_Pcl9Q670_Cln2Q570_7_7</t>
  </si>
  <si>
    <t>MAX_20140414_A1_unstressed_Pcl9Q670_Cln2Q570_7_8</t>
  </si>
  <si>
    <t>MAX_20140414_A1_unstressed_Pcl9Q670_Cln2Q570_7_9</t>
  </si>
  <si>
    <t>MAX_20140414_A1_unstressed_Pcl9Q670_Cln2Q570_7_10</t>
  </si>
  <si>
    <t>MAX_20140414_A1_unstressed_Pcl9Q670_Cln2Q570_7_11</t>
  </si>
  <si>
    <t>MAX_20140414_A1_unstressed_Pcl9Q670_Cln2Q570_7_12</t>
  </si>
  <si>
    <t>MAX_20140414_A1_unstressed_Pcl9Q670_Cln2Q570_8_1</t>
  </si>
  <si>
    <t>MAX_20140414_A1_unstressed_Pcl9Q670_Cln2Q570_8_w4CY5_mask_cells.tif</t>
  </si>
  <si>
    <t>MAX_20140414_A1_unstressed_Pcl9Q670_Cln2Q570_8</t>
  </si>
  <si>
    <t>MAX_20140414_A1_unstressed_Pcl9Q670_Cln2Q570_8_2</t>
  </si>
  <si>
    <t>MAX_20140414_A1_unstressed_Pcl9Q670_Cln2Q570_8_3</t>
  </si>
  <si>
    <t>MAX_20140414_A1_unstressed_Pcl9Q670_Cln2Q570_8_4</t>
  </si>
  <si>
    <t>MAX_20140414_A1_unstressed_Pcl9Q670_Cln2Q570_8_5</t>
  </si>
  <si>
    <t>MAX_20140414_A1_unstressed_Pcl9Q670_Cln2Q570_8_6</t>
  </si>
  <si>
    <t>MAX_20140414_A1_unstressed_Pcl9Q670_Cln2Q570_8_7</t>
  </si>
  <si>
    <t>MAX_20140414_A1_unstressed_Pcl9Q670_Cln2Q570_8_9</t>
  </si>
  <si>
    <t>MAX_20140414_A1_unstressed_Pcl9Q670_Cln2Q570_8_10</t>
  </si>
  <si>
    <t>MAX_20140414_A1_unstressed_Pcl9Q670_Cln2Q570_8_11</t>
  </si>
  <si>
    <t>MAX_20140414_A1_unstressed_Pcl9Q670_Cln2Q570_8_12</t>
  </si>
  <si>
    <t>MAX_20140414_A1_unstressed_Pcl9Q670_Cln2Q570_9_1</t>
  </si>
  <si>
    <t>MAX_20140414_A1_unstressed_Pcl9Q670_Cln2Q570_9_w4CY5_mask_cells.tif</t>
  </si>
  <si>
    <t>MAX_20140414_A1_unstressed_Pcl9Q670_Cln2Q570_9</t>
  </si>
  <si>
    <t>MAX_20140414_A1_unstressed_Pcl9Q670_Cln2Q570_9_2</t>
  </si>
  <si>
    <t>MAX_20140414_A1_unstressed_Pcl9Q670_Cln2Q570_9_3</t>
  </si>
  <si>
    <t>MAX_20140414_A1_unstressed_Pcl9Q670_Cln2Q570_9_4</t>
  </si>
  <si>
    <t>MAX_20140414_A1_unstressed_Pcl9Q670_Cln2Q570_9_5</t>
  </si>
  <si>
    <t>MAX_20140414_A1_unstressed_Pcl9Q670_Cln2Q570_9_6</t>
  </si>
  <si>
    <t>MAX_20140414_A1_unstressed_Pcl9Q670_Cln2Q570_9_7</t>
  </si>
  <si>
    <t>MAX_20140414_A1_unstressed_Pcl9Q670_Cln2Q570_9_8</t>
  </si>
  <si>
    <t>MAX_20140414_A1_unstressed_Pcl9Q670_Cln2Q570_9_9</t>
  </si>
  <si>
    <t>MAX_20140414_A1_unstressed_Pcl9Q670_Cln2Q570_9_10</t>
  </si>
  <si>
    <t>MAX_20140414_A1_unstressed_Pcl9Q670_Cln2Q570_9_11</t>
  </si>
  <si>
    <t>MAX_20140414_A1_unstressed_Pcl9Q670_Cln2Q570_9_12</t>
  </si>
  <si>
    <t>MAX_20140414_A1_unstressed_Pcl9Q670_Cln2Q570_9_13</t>
  </si>
  <si>
    <t>MAX_20140414_A4_15min_Pcl9Q670_Cln2Q570_10_1</t>
  </si>
  <si>
    <t>MAX_20140414_A4_15min_Pcl9Q670_Cln2Q570_10_w4CY5_mask_cells.tif</t>
  </si>
  <si>
    <t>MAX_20140414_A4_15min_Pcl9Q670_Cln2Q570_10</t>
  </si>
  <si>
    <t>MAX_20140414_A4_15min_Pcl9Q670_Cln2Q570_10_2</t>
  </si>
  <si>
    <t>MAX_20140414_A4_15min_Pcl9Q670_Cln2Q570_10_3</t>
  </si>
  <si>
    <t>MAX_20140414_A4_15min_Pcl9Q670_Cln2Q570_10_4</t>
  </si>
  <si>
    <t>MAX_20140414_A4_15min_Pcl9Q670_Cln2Q570_10_5</t>
  </si>
  <si>
    <t>MAX_20140414_A4_15min_Pcl9Q670_Cln2Q570_10_6</t>
  </si>
  <si>
    <t>MAX_20140414_A4_15min_Pcl9Q670_Cln2Q570_10_7</t>
  </si>
  <si>
    <t>MAX_20140414_A4_15min_Pcl9Q670_Cln2Q570_10_8</t>
  </si>
  <si>
    <t>MAX_20140414_A4_15min_Pcl9Q670_Cln2Q570_10_9</t>
  </si>
  <si>
    <t>MAX_20140414_A4_15min_Pcl9Q670_Cln2Q570_10_10</t>
  </si>
  <si>
    <t>MAX_20140414_A4_15min_Pcl9Q670_Cln2Q570_10_11</t>
  </si>
  <si>
    <t>MAX_20140414_A4_15min_Pcl9Q670_Cln2Q570_10_12</t>
  </si>
  <si>
    <t>MAX_20140414_A4_15min_Pcl9Q670_Cln2Q570_10_13</t>
  </si>
  <si>
    <t>MAX_20140414_A4_15min_Pcl9Q670_Cln2Q570_10_14</t>
  </si>
  <si>
    <t>MAX_20140414_A4_15min_Pcl9Q670_Cln2Q570_10_15</t>
  </si>
  <si>
    <t>MAX_20140414_A4_15min_Pcl9Q670_Cln2Q570_11_1</t>
  </si>
  <si>
    <t>MAX_20140414_A4_15min_Pcl9Q670_Cln2Q570_11_w4CY5_mask_cells.tif</t>
  </si>
  <si>
    <t>MAX_20140414_A4_15min_Pcl9Q670_Cln2Q570_11</t>
  </si>
  <si>
    <t>MAX_20140414_A4_15min_Pcl9Q670_Cln2Q570_11_2</t>
  </si>
  <si>
    <t>MAX_20140414_A4_15min_Pcl9Q670_Cln2Q570_11_3</t>
  </si>
  <si>
    <t>MAX_20140414_A4_15min_Pcl9Q670_Cln2Q570_11_4</t>
  </si>
  <si>
    <t>MAX_20140414_A4_15min_Pcl9Q670_Cln2Q570_11_5</t>
  </si>
  <si>
    <t>MAX_20140414_A4_15min_Pcl9Q670_Cln2Q570_11_6</t>
  </si>
  <si>
    <t>MAX_20140414_A4_15min_Pcl9Q670_Cln2Q570_11_7</t>
  </si>
  <si>
    <t>MAX_20140414_A4_15min_Pcl9Q670_Cln2Q570_11_8</t>
  </si>
  <si>
    <t>MAX_20140414_A4_15min_Pcl9Q670_Cln2Q570_11_9</t>
  </si>
  <si>
    <t>MAX_20140414_A4_15min_Pcl9Q670_Cln2Q570_11_10</t>
  </si>
  <si>
    <t>MAX_20140414_A4_15min_Pcl9Q670_Cln2Q570_11_11</t>
  </si>
  <si>
    <t>MAX_20140414_A4_15min_Pcl9Q670_Cln2Q570_11_12</t>
  </si>
  <si>
    <t>MAX_20140414_A4_15min_Pcl9Q670_Cln2Q570_12_1</t>
  </si>
  <si>
    <t>MAX_20140414_A4_15min_Pcl9Q670_Cln2Q570_12_w4CY5_mask_cells.tif</t>
  </si>
  <si>
    <t>MAX_20140414_A4_15min_Pcl9Q670_Cln2Q570_12</t>
  </si>
  <si>
    <t>MAX_20140414_A4_15min_Pcl9Q670_Cln2Q570_12_2</t>
  </si>
  <si>
    <t>MAX_20140414_A4_15min_Pcl9Q670_Cln2Q570_12_3</t>
  </si>
  <si>
    <t>MAX_20140414_A4_15min_Pcl9Q670_Cln2Q570_12_4</t>
  </si>
  <si>
    <t>MAX_20140414_A4_15min_Pcl9Q670_Cln2Q570_12_5</t>
  </si>
  <si>
    <t>MAX_20140414_A4_15min_Pcl9Q670_Cln2Q570_12_6</t>
  </si>
  <si>
    <t>MAX_20140414_A4_15min_Pcl9Q670_Cln2Q570_12_7</t>
  </si>
  <si>
    <t>MAX_20140414_A4_15min_Pcl9Q670_Cln2Q570_12_8</t>
  </si>
  <si>
    <t>MAX_20140414_A4_15min_Pcl9Q670_Cln2Q570_12_9</t>
  </si>
  <si>
    <t>MAX_20140414_A4_15min_Pcl9Q670_Cln2Q570_12_10</t>
  </si>
  <si>
    <t>MAX_20140414_A4_15min_Pcl9Q670_Cln2Q570_12_11</t>
  </si>
  <si>
    <t>MAX_20140414_A4_15min_Pcl9Q670_Cln2Q570_12_12</t>
  </si>
  <si>
    <t>MAX_20140414_A4_15min_Pcl9Q670_Cln2Q570_12_13</t>
  </si>
  <si>
    <t>MAX_20140414_A4_15min_Pcl9Q670_Cln2Q570_12_14</t>
  </si>
  <si>
    <t>MAX_20140414_A4_15min_Pcl9Q670_Cln2Q570_12_15</t>
  </si>
  <si>
    <t>MAX_20140414_A4_15min_Pcl9Q670_Cln2Q570_12_16</t>
  </si>
  <si>
    <t>MAX_20140414_A4_15min_Pcl9Q670_Cln2Q570_13_1</t>
  </si>
  <si>
    <t>MAX_20140414_A4_15min_Pcl9Q670_Cln2Q570_13_w1CFP_mask_cells.tif</t>
  </si>
  <si>
    <t>MAX_20140414_A4_15min_Pcl9Q670_Cln2Q570_13</t>
  </si>
  <si>
    <t>MAX_20140414_A4_15min_Pcl9Q670_Cln2Q570_13_2</t>
  </si>
  <si>
    <t>MAX_20140414_A4_15min_Pcl9Q670_Cln2Q570_13_3</t>
  </si>
  <si>
    <t>MAX_20140414_A4_15min_Pcl9Q670_Cln2Q570_13_4</t>
  </si>
  <si>
    <t>MAX_20140414_A4_15min_Pcl9Q670_Cln2Q570_13_5</t>
  </si>
  <si>
    <t>MAX_20140414_A4_15min_Pcl9Q670_Cln2Q570_13_6</t>
  </si>
  <si>
    <t>MAX_20140414_A4_15min_Pcl9Q670_Cln2Q570_13_7</t>
  </si>
  <si>
    <t>MAX_20140414_A4_15min_Pcl9Q670_Cln2Q570_13_8</t>
  </si>
  <si>
    <t>MAX_20140414_A4_15min_Pcl9Q670_Cln2Q570_13_9</t>
  </si>
  <si>
    <t>MAX_20140414_A4_15min_Pcl9Q670_Cln2Q570_13_10</t>
  </si>
  <si>
    <t>MAX_20140414_A4_15min_Pcl9Q670_Cln2Q570_13_11</t>
  </si>
  <si>
    <t>MAX_20140414_A4_15min_Pcl9Q670_Cln2Q570_14_1</t>
  </si>
  <si>
    <t>MAX_20140414_A4_15min_Pcl9Q670_Cln2Q570_14_w4CY5_mask_cells.tif</t>
  </si>
  <si>
    <t>MAX_20140414_A4_15min_Pcl9Q670_Cln2Q570_14</t>
  </si>
  <si>
    <t>MAX_20140414_A4_15min_Pcl9Q670_Cln2Q570_14_2</t>
  </si>
  <si>
    <t>MAX_20140414_A4_15min_Pcl9Q670_Cln2Q570_14_3</t>
  </si>
  <si>
    <t>MAX_20140414_A4_15min_Pcl9Q670_Cln2Q570_14_4</t>
  </si>
  <si>
    <t>MAX_20140414_A4_15min_Pcl9Q670_Cln2Q570_14_5</t>
  </si>
  <si>
    <t>MAX_20140414_A4_15min_Pcl9Q670_Cln2Q570_14_6</t>
  </si>
  <si>
    <t>MAX_20140414_A4_15min_Pcl9Q670_Cln2Q570_14_7</t>
  </si>
  <si>
    <t>MAX_20140414_A4_15min_Pcl9Q670_Cln2Q570_14_8</t>
  </si>
  <si>
    <t>MAX_20140414_A4_15min_Pcl9Q670_Cln2Q570_14_9</t>
  </si>
  <si>
    <t>MAX_20140414_A4_15min_Pcl9Q670_Cln2Q570_14_10</t>
  </si>
  <si>
    <t>MAX_20140414_A4_15min_Pcl9Q670_Cln2Q570_14_11</t>
  </si>
  <si>
    <t>MAX_20140414_A4_15min_Pcl9Q670_Cln2Q570_14_12</t>
  </si>
  <si>
    <t>MAX_20140414_A4_15min_Pcl9Q670_Cln2Q570_14_13</t>
  </si>
  <si>
    <t>MAX_20140414_A4_15min_Pcl9Q670_Cln2Q570_15_1</t>
  </si>
  <si>
    <t>MAX_20140414_A4_15min_Pcl9Q670_Cln2Q570_15_w4CY5_mask_cells.tif</t>
  </si>
  <si>
    <t>MAX_20140414_A4_15min_Pcl9Q670_Cln2Q570_15</t>
  </si>
  <si>
    <t>MAX_20140414_A4_15min_Pcl9Q670_Cln2Q570_15_2</t>
  </si>
  <si>
    <t>MAX_20140414_A4_15min_Pcl9Q670_Cln2Q570_15_3</t>
  </si>
  <si>
    <t>MAX_20140414_A4_15min_Pcl9Q670_Cln2Q570_15_4</t>
  </si>
  <si>
    <t>MAX_20140414_A4_15min_Pcl9Q670_Cln2Q570_15_5</t>
  </si>
  <si>
    <t>MAX_20140414_A4_15min_Pcl9Q670_Cln2Q570_15_6</t>
  </si>
  <si>
    <t>MAX_20140414_A4_15min_Pcl9Q670_Cln2Q570_15_7</t>
  </si>
  <si>
    <t>MAX_20140414_A4_15min_Pcl9Q670_Cln2Q570_15_8</t>
  </si>
  <si>
    <t>MAX_20140414_A4_15min_Pcl9Q670_Cln2Q570_15_9</t>
  </si>
  <si>
    <t>MAX_20140414_A4_15min_Pcl9Q670_Cln2Q570_15_10</t>
  </si>
  <si>
    <t>MAX_20140414_A4_15min_Pcl9Q670_Cln2Q570_15_11</t>
  </si>
  <si>
    <t>MAX_20140414_A4_15min_Pcl9Q670_Cln2Q570_1_1</t>
  </si>
  <si>
    <t>MAX_20140414_A4_15min_Pcl9Q670_Cln2Q570_1_w1CFP_mask_cells.tif</t>
  </si>
  <si>
    <t>MAX_20140414_A4_15min_Pcl9Q670_Cln2Q570_1</t>
  </si>
  <si>
    <t>MAX_20140414_A4_15min_Pcl9Q670_Cln2Q570_1_2</t>
  </si>
  <si>
    <t>MAX_20140414_A4_15min_Pcl9Q670_Cln2Q570_1_3</t>
  </si>
  <si>
    <t>MAX_20140414_A4_15min_Pcl9Q670_Cln2Q570_1_4</t>
  </si>
  <si>
    <t>MAX_20140414_A4_15min_Pcl9Q670_Cln2Q570_1_5</t>
  </si>
  <si>
    <t>MAX_20140414_A4_15min_Pcl9Q670_Cln2Q570_1_6</t>
  </si>
  <si>
    <t>MAX_20140414_A4_15min_Pcl9Q670_Cln2Q570_1_7</t>
  </si>
  <si>
    <t>MAX_20140414_A4_15min_Pcl9Q670_Cln2Q570_1_8</t>
  </si>
  <si>
    <t>MAX_20140414_A4_15min_Pcl9Q670_Cln2Q570_1_9</t>
  </si>
  <si>
    <t>MAX_20140414_A4_15min_Pcl9Q670_Cln2Q570_1_10</t>
  </si>
  <si>
    <t>MAX_20140414_A4_15min_Pcl9Q670_Cln2Q570_2_1</t>
  </si>
  <si>
    <t>MAX_20140414_A4_15min_Pcl9Q670_Cln2Q570_2_w4CY5_mask_cells.tif</t>
  </si>
  <si>
    <t>MAX_20140414_A4_15min_Pcl9Q670_Cln2Q570_2</t>
  </si>
  <si>
    <t>MAX_20140414_A4_15min_Pcl9Q670_Cln2Q570_2_2</t>
  </si>
  <si>
    <t>MAX_20140414_A4_15min_Pcl9Q670_Cln2Q570_2_3</t>
  </si>
  <si>
    <t>MAX_20140414_A4_15min_Pcl9Q670_Cln2Q570_2_4</t>
  </si>
  <si>
    <t>MAX_20140414_A4_15min_Pcl9Q670_Cln2Q570_2_5</t>
  </si>
  <si>
    <t>MAX_20140414_A4_15min_Pcl9Q670_Cln2Q570_2_6</t>
  </si>
  <si>
    <t>MAX_20140414_A4_15min_Pcl9Q670_Cln2Q570_2_7</t>
  </si>
  <si>
    <t>MAX_20140414_A4_15min_Pcl9Q670_Cln2Q570_2_8</t>
  </si>
  <si>
    <t>MAX_20140414_A4_15min_Pcl9Q670_Cln2Q570_2_9</t>
  </si>
  <si>
    <t>MAX_20140414_A4_15min_Pcl9Q670_Cln2Q570_2_10</t>
  </si>
  <si>
    <t>MAX_20140414_A4_15min_Pcl9Q670_Cln2Q570_2_11</t>
  </si>
  <si>
    <t>MAX_20140414_A4_15min_Pcl9Q670_Cln2Q570_2_12</t>
  </si>
  <si>
    <t>MAX_20140414_A4_15min_Pcl9Q670_Cln2Q570_2_13</t>
  </si>
  <si>
    <t>MAX_20140414_A4_15min_Pcl9Q670_Cln2Q570_2_14</t>
  </si>
  <si>
    <t>MAX_20140414_A4_15min_Pcl9Q670_Cln2Q570_2_15</t>
  </si>
  <si>
    <t>MAX_20140414_A4_15min_Pcl9Q670_Cln2Q570_3_1</t>
  </si>
  <si>
    <t>MAX_20140414_A4_15min_Pcl9Q670_Cln2Q570_3_w4CY5_mask_cells.tif</t>
  </si>
  <si>
    <t>MAX_20140414_A4_15min_Pcl9Q670_Cln2Q570_3</t>
  </si>
  <si>
    <t>MAX_20140414_A4_15min_Pcl9Q670_Cln2Q570_3_2</t>
  </si>
  <si>
    <t>MAX_20140414_A4_15min_Pcl9Q670_Cln2Q570_3_3</t>
  </si>
  <si>
    <t>MAX_20140414_A4_15min_Pcl9Q670_Cln2Q570_3_4</t>
  </si>
  <si>
    <t>MAX_20140414_A4_15min_Pcl9Q670_Cln2Q570_3_5</t>
  </si>
  <si>
    <t>MAX_20140414_A4_15min_Pcl9Q670_Cln2Q570_3_6</t>
  </si>
  <si>
    <t>MAX_20140414_A4_15min_Pcl9Q670_Cln2Q570_3_7</t>
  </si>
  <si>
    <t>MAX_20140414_A4_15min_Pcl9Q670_Cln2Q570_4_1</t>
  </si>
  <si>
    <t>MAX_20140414_A4_15min_Pcl9Q670_Cln2Q570_4_w4CY5_mask_cells.tif</t>
  </si>
  <si>
    <t>MAX_20140414_A4_15min_Pcl9Q670_Cln2Q570_4</t>
  </si>
  <si>
    <t>MAX_20140414_A4_15min_Pcl9Q670_Cln2Q570_4_2</t>
  </si>
  <si>
    <t>MAX_20140414_A4_15min_Pcl9Q670_Cln2Q570_4_3</t>
  </si>
  <si>
    <t>MAX_20140414_A4_15min_Pcl9Q670_Cln2Q570_4_4</t>
  </si>
  <si>
    <t>MAX_20140414_A4_15min_Pcl9Q670_Cln2Q570_4_5</t>
  </si>
  <si>
    <t>MAX_20140414_A4_15min_Pcl9Q670_Cln2Q570_4_6</t>
  </si>
  <si>
    <t>MAX_20140414_A4_15min_Pcl9Q670_Cln2Q570_4_7</t>
  </si>
  <si>
    <t>MAX_20140414_A4_15min_Pcl9Q670_Cln2Q570_4_8</t>
  </si>
  <si>
    <t>MAX_20140414_A4_15min_Pcl9Q670_Cln2Q570_4_9</t>
  </si>
  <si>
    <t>MAX_20140414_A4_15min_Pcl9Q670_Cln2Q570_4_10</t>
  </si>
  <si>
    <t>MAX_20140414_A4_15min_Pcl9Q670_Cln2Q570_5_1</t>
  </si>
  <si>
    <t>MAX_20140414_A4_15min_Pcl9Q670_Cln2Q570_5_w4CY5_mask_cells.tif</t>
  </si>
  <si>
    <t>MAX_20140414_A4_15min_Pcl9Q670_Cln2Q570_5</t>
  </si>
  <si>
    <t>MAX_20140414_A4_15min_Pcl9Q670_Cln2Q570_5_2</t>
  </si>
  <si>
    <t>MAX_20140414_A4_15min_Pcl9Q670_Cln2Q570_5_3</t>
  </si>
  <si>
    <t>MAX_20140414_A4_15min_Pcl9Q670_Cln2Q570_5_4</t>
  </si>
  <si>
    <t>MAX_20140414_A4_15min_Pcl9Q670_Cln2Q570_5_5</t>
  </si>
  <si>
    <t>MAX_20140414_A4_15min_Pcl9Q670_Cln2Q570_5_6</t>
  </si>
  <si>
    <t>MAX_20140414_A4_15min_Pcl9Q670_Cln2Q570_5_7</t>
  </si>
  <si>
    <t>MAX_20140414_A4_15min_Pcl9Q670_Cln2Q570_5_8</t>
  </si>
  <si>
    <t>MAX_20140414_A4_15min_Pcl9Q670_Cln2Q570_5_9</t>
  </si>
  <si>
    <t>MAX_20140414_A4_15min_Pcl9Q670_Cln2Q570_5_10</t>
  </si>
  <si>
    <t>MAX_20140414_A4_15min_Pcl9Q670_Cln2Q570_5_11</t>
  </si>
  <si>
    <t>MAX_20140414_A4_15min_Pcl9Q670_Cln2Q570_5_12</t>
  </si>
  <si>
    <t>MAX_20140414_A4_15min_Pcl9Q670_Cln2Q570_5_13</t>
  </si>
  <si>
    <t>MAX_20140414_A4_15min_Pcl9Q670_Cln2Q570_5_14</t>
  </si>
  <si>
    <t>MAX_20140414_A4_15min_Pcl9Q670_Cln2Q570_5_15</t>
  </si>
  <si>
    <t>MAX_20140414_A4_15min_Pcl9Q670_Cln2Q570_6_1</t>
  </si>
  <si>
    <t>MAX_20140414_A4_15min_Pcl9Q670_Cln2Q570_6_w4CY5_mask_cells.tif</t>
  </si>
  <si>
    <t>MAX_20140414_A4_15min_Pcl9Q670_Cln2Q570_6</t>
  </si>
  <si>
    <t>MAX_20140414_A4_15min_Pcl9Q670_Cln2Q570_6_2</t>
  </si>
  <si>
    <t>MAX_20140414_A4_15min_Pcl9Q670_Cln2Q570_6_3</t>
  </si>
  <si>
    <t>MAX_20140414_A4_15min_Pcl9Q670_Cln2Q570_6_4</t>
  </si>
  <si>
    <t>MAX_20140414_A4_15min_Pcl9Q670_Cln2Q570_6_5</t>
  </si>
  <si>
    <t>MAX_20140414_A4_15min_Pcl9Q670_Cln2Q570_6_6</t>
  </si>
  <si>
    <t>MAX_20140414_A4_15min_Pcl9Q670_Cln2Q570_6_7</t>
  </si>
  <si>
    <t>MAX_20140414_A4_15min_Pcl9Q670_Cln2Q570_6_8</t>
  </si>
  <si>
    <t>MAX_20140414_A4_15min_Pcl9Q670_Cln2Q570_7_1</t>
  </si>
  <si>
    <t>MAX_20140414_A4_15min_Pcl9Q670_Cln2Q570_7_w1CFP_mask_cells.tif</t>
  </si>
  <si>
    <t>MAX_20140414_A4_15min_Pcl9Q670_Cln2Q570_7</t>
  </si>
  <si>
    <t>MAX_20140414_A4_15min_Pcl9Q670_Cln2Q570_7_2</t>
  </si>
  <si>
    <t>MAX_20140414_A4_15min_Pcl9Q670_Cln2Q570_7_3</t>
  </si>
  <si>
    <t>MAX_20140414_A4_15min_Pcl9Q670_Cln2Q570_7_4</t>
  </si>
  <si>
    <t>MAX_20140414_A4_15min_Pcl9Q670_Cln2Q570_7_5</t>
  </si>
  <si>
    <t>MAX_20140414_A4_15min_Pcl9Q670_Cln2Q570_7_6</t>
  </si>
  <si>
    <t>MAX_20140414_A4_15min_Pcl9Q670_Cln2Q570_7_7</t>
  </si>
  <si>
    <t>MAX_20140414_A4_15min_Pcl9Q670_Cln2Q570_7_8</t>
  </si>
  <si>
    <t>MAX_20140414_A4_15min_Pcl9Q670_Cln2Q570_7_9</t>
  </si>
  <si>
    <t>MAX_20140414_A4_15min_Pcl9Q670_Cln2Q570_7_10</t>
  </si>
  <si>
    <t>MAX_20140414_A4_15min_Pcl9Q670_Cln2Q570_7_11</t>
  </si>
  <si>
    <t>MAX_20140414_A4_15min_Pcl9Q670_Cln2Q570_7_12</t>
  </si>
  <si>
    <t>MAX_20140414_A4_15min_Pcl9Q670_Cln2Q570_7_13</t>
  </si>
  <si>
    <t>MAX_20140414_A4_15min_Pcl9Q670_Cln2Q570_7_14</t>
  </si>
  <si>
    <t>MAX_20140414_A4_15min_Pcl9Q670_Cln2Q570_7_15</t>
  </si>
  <si>
    <t>MAX_20140414_A4_15min_Pcl9Q670_Cln2Q570_8_1</t>
  </si>
  <si>
    <t>MAX_20140414_A4_15min_Pcl9Q670_Cln2Q570_8_w4CY5_mask_cells.tif</t>
  </si>
  <si>
    <t>MAX_20140414_A4_15min_Pcl9Q670_Cln2Q570_8</t>
  </si>
  <si>
    <t>MAX_20140414_A4_15min_Pcl9Q670_Cln2Q570_8_2</t>
  </si>
  <si>
    <t>MAX_20140414_A4_15min_Pcl9Q670_Cln2Q570_8_3</t>
  </si>
  <si>
    <t>MAX_20140414_A4_15min_Pcl9Q670_Cln2Q570_8_4</t>
  </si>
  <si>
    <t>MAX_20140414_A4_15min_Pcl9Q670_Cln2Q570_8_5</t>
  </si>
  <si>
    <t>MAX_20140414_A4_15min_Pcl9Q670_Cln2Q570_8_6</t>
  </si>
  <si>
    <t>MAX_20140414_A4_15min_Pcl9Q670_Cln2Q570_8_7</t>
  </si>
  <si>
    <t>MAX_20140414_A4_15min_Pcl9Q670_Cln2Q570_8_8</t>
  </si>
  <si>
    <t>MAX_20140414_A4_15min_Pcl9Q670_Cln2Q570_8_9</t>
  </si>
  <si>
    <t>MAX_20140414_A4_15min_Pcl9Q670_Cln2Q570_8_10</t>
  </si>
  <si>
    <t>MAX_20140414_A4_15min_Pcl9Q670_Cln2Q570_8_11</t>
  </si>
  <si>
    <t>MAX_20140414_A4_15min_Pcl9Q670_Cln2Q570_8_12</t>
  </si>
  <si>
    <t>MAX_20140414_A4_15min_Pcl9Q670_Cln2Q570_8_13</t>
  </si>
  <si>
    <t>MAX_20140414_A4_15min_Pcl9Q670_Cln2Q570_8_14</t>
  </si>
  <si>
    <t>MAX_20140414_A4_15min_Pcl9Q670_Cln2Q570_9_1</t>
  </si>
  <si>
    <t>MAX_20140414_A4_15min_Pcl9Q670_Cln2Q570_9_w4CY5_mask_cells.tif</t>
  </si>
  <si>
    <t>MAX_20140414_A4_15min_Pcl9Q670_Cln2Q570_9</t>
  </si>
  <si>
    <t>MAX_20140414_A4_15min_Pcl9Q670_Cln2Q570_9_2</t>
  </si>
  <si>
    <t>MAX_20140414_A4_15min_Pcl9Q670_Cln2Q570_9_3</t>
  </si>
  <si>
    <t>MAX_20140414_A4_15min_Pcl9Q670_Cln2Q570_9_4</t>
  </si>
  <si>
    <t>MAX_20140414_A4_15min_Pcl9Q670_Cln2Q570_9_5</t>
  </si>
  <si>
    <t>MAX_20140414_A4_15min_Pcl9Q670_Cln2Q570_9_6</t>
  </si>
  <si>
    <t>MAX_20140414_A4_15min_Pcl9Q670_Cln2Q570_9_7</t>
  </si>
  <si>
    <t>MAX_20140414_A4_15min_Pcl9Q670_Cln2Q570_9_8</t>
  </si>
  <si>
    <t>MAX_20140414_A4_15min_Pcl9Q670_Cln2Q570_9_9</t>
  </si>
  <si>
    <t>MAX_20140414_A4_15min_Pcl9Q670_Cln2Q570_9_10</t>
  </si>
  <si>
    <t>MAX_20140414_A4_15min_Pcl9Q670_Cln2Q570_9_11</t>
  </si>
  <si>
    <t>MAX_20140414_A7_30min_Pcl9Q670_Cln2Q570_10_1</t>
  </si>
  <si>
    <t>MAX_20140414_A7_30min_Pcl9Q670_Cln2Q570_10_w4CY5_mask_cells.tif</t>
  </si>
  <si>
    <t>MAX_20140414_A7_30min_Pcl9Q670_Cln2Q570_10</t>
  </si>
  <si>
    <t>MAX_20140414_A7_30min_Pcl9Q670_Cln2Q570_10_2</t>
  </si>
  <si>
    <t>CFP angepasst</t>
  </si>
  <si>
    <t>MAX_20140414_A7_30min_Pcl9Q670_Cln2Q570_10_3</t>
  </si>
  <si>
    <t>MAX_20140414_A7_30min_Pcl9Q670_Cln2Q570_10_4</t>
  </si>
  <si>
    <t>MAX_20140414_A7_30min_Pcl9Q670_Cln2Q570_10_5</t>
  </si>
  <si>
    <t>MAX_20140414_A7_30min_Pcl9Q670_Cln2Q570_10_6</t>
  </si>
  <si>
    <t>MAX_20140414_A7_30min_Pcl9Q670_Cln2Q570_10_7</t>
  </si>
  <si>
    <t>MAX_20140414_A7_30min_Pcl9Q670_Cln2Q570_10_8</t>
  </si>
  <si>
    <t>MAX_20140414_A7_30min_Pcl9Q670_Cln2Q570_10_9</t>
  </si>
  <si>
    <t>MAX_20140414_A7_30min_Pcl9Q670_Cln2Q570_10_10</t>
  </si>
  <si>
    <t>MAX_20140414_A7_30min_Pcl9Q670_Cln2Q570_10_11</t>
  </si>
  <si>
    <t>MAX_20140414_A7_30min_Pcl9Q670_Cln2Q570_10_12</t>
  </si>
  <si>
    <t>MAX_20140414_A7_30min_Pcl9Q670_Cln2Q570_10_13</t>
  </si>
  <si>
    <t>MAX_20140414_A7_30min_Pcl9Q670_Cln2Q570_10_14</t>
  </si>
  <si>
    <t>MAX_20140414_A7_30min_Pcl9Q670_Cln2Q570_10_15</t>
  </si>
  <si>
    <t>MAX_20140414_A7_30min_Pcl9Q670_Cln2Q570_11_1</t>
  </si>
  <si>
    <t>MAX_20140414_A7_30min_Pcl9Q670_Cln2Q570_11_w4CY5_mask_cells.tif</t>
  </si>
  <si>
    <t>MAX_20140414_A7_30min_Pcl9Q670_Cln2Q570_11</t>
  </si>
  <si>
    <t>MAX_20140414_A7_30min_Pcl9Q670_Cln2Q570_11_2</t>
  </si>
  <si>
    <t>MAX_20140414_A7_30min_Pcl9Q670_Cln2Q570_11_3</t>
  </si>
  <si>
    <t>MAX_20140414_A7_30min_Pcl9Q670_Cln2Q570_11_4</t>
  </si>
  <si>
    <t>MAX_20140414_A7_30min_Pcl9Q670_Cln2Q570_11_5</t>
  </si>
  <si>
    <t>MAX_20140414_A7_30min_Pcl9Q670_Cln2Q570_11_6</t>
  </si>
  <si>
    <t>MAX_20140414_A7_30min_Pcl9Q670_Cln2Q570_11_7</t>
  </si>
  <si>
    <t>MAX_20140414_A7_30min_Pcl9Q670_Cln2Q570_11_8</t>
  </si>
  <si>
    <t>MAX_20140414_A7_30min_Pcl9Q670_Cln2Q570_11_9</t>
  </si>
  <si>
    <t>MAX_20140414_A7_30min_Pcl9Q670_Cln2Q570_11_10</t>
  </si>
  <si>
    <t>MAX_20140414_A7_30min_Pcl9Q670_Cln2Q570_12_1</t>
  </si>
  <si>
    <t>MAX_20140414_A7_30min_Pcl9Q670_Cln2Q570_12_w4CY5_mask_cells.tif</t>
  </si>
  <si>
    <t>MAX_20140414_A7_30min_Pcl9Q670_Cln2Q570_12</t>
  </si>
  <si>
    <t>MAX_20140414_A7_30min_Pcl9Q670_Cln2Q570_12_2</t>
  </si>
  <si>
    <t>MAX_20140414_A7_30min_Pcl9Q670_Cln2Q570_12_3</t>
  </si>
  <si>
    <t>MAX_20140414_A7_30min_Pcl9Q670_Cln2Q570_12_4</t>
  </si>
  <si>
    <t>MAX_20140414_A7_30min_Pcl9Q670_Cln2Q570_12_5</t>
  </si>
  <si>
    <t>MAX_20140414_A7_30min_Pcl9Q670_Cln2Q570_12_6</t>
  </si>
  <si>
    <t>MAX_20140414_A7_30min_Pcl9Q670_Cln2Q570_12_7</t>
  </si>
  <si>
    <t>MAX_20140414_A7_30min_Pcl9Q670_Cln2Q570_12_8</t>
  </si>
  <si>
    <t>MAX_20140414_A7_30min_Pcl9Q670_Cln2Q570_12_9</t>
  </si>
  <si>
    <t>MAX_20140414_A7_30min_Pcl9Q670_Cln2Q570_13_1</t>
  </si>
  <si>
    <t>MAX_20140414_A7_30min_Pcl9Q670_Cln2Q570_13_w4CY5_mask_cells.tif</t>
  </si>
  <si>
    <t>MAX_20140414_A7_30min_Pcl9Q670_Cln2Q570_13</t>
  </si>
  <si>
    <t>MAX_20140414_A7_30min_Pcl9Q670_Cln2Q570_13_2</t>
  </si>
  <si>
    <t>MAX_20140414_A7_30min_Pcl9Q670_Cln2Q570_13_3</t>
  </si>
  <si>
    <t>MAX_20140414_A7_30min_Pcl9Q670_Cln2Q570_13_4</t>
  </si>
  <si>
    <t>MAX_20140414_A7_30min_Pcl9Q670_Cln2Q570_13_5</t>
  </si>
  <si>
    <t>MAX_20140414_A7_30min_Pcl9Q670_Cln2Q570_13_6</t>
  </si>
  <si>
    <t>MAX_20140414_A7_30min_Pcl9Q670_Cln2Q570_13_7</t>
  </si>
  <si>
    <t>MAX_20140414_A7_30min_Pcl9Q670_Cln2Q570_13_8</t>
  </si>
  <si>
    <t>MAX_20140414_A7_30min_Pcl9Q670_Cln2Q570_13_9</t>
  </si>
  <si>
    <t>MAX_20140414_A7_30min_Pcl9Q670_Cln2Q570_13_10</t>
  </si>
  <si>
    <t>MAX_20140414_A7_30min_Pcl9Q670_Cln2Q570_13_11</t>
  </si>
  <si>
    <t>MAX_20140414_A7_30min_Pcl9Q670_Cln2Q570_13_12</t>
  </si>
  <si>
    <t>MAX_20140414_A7_30min_Pcl9Q670_Cln2Q570_14_1</t>
  </si>
  <si>
    <t>MAX_20140414_A7_30min_Pcl9Q670_Cln2Q570_14_w4CY5_mask_cells.tif</t>
  </si>
  <si>
    <t>MAX_20140414_A7_30min_Pcl9Q670_Cln2Q570_14</t>
  </si>
  <si>
    <t>MAX_20140414_A7_30min_Pcl9Q670_Cln2Q570_14_2</t>
  </si>
  <si>
    <t>MAX_20140414_A7_30min_Pcl9Q670_Cln2Q570_14_3</t>
  </si>
  <si>
    <t>MAX_20140414_A7_30min_Pcl9Q670_Cln2Q570_14_4</t>
  </si>
  <si>
    <t>MAX_20140414_A7_30min_Pcl9Q670_Cln2Q570_14_5</t>
  </si>
  <si>
    <t>MAX_20140414_A7_30min_Pcl9Q670_Cln2Q570_14_6</t>
  </si>
  <si>
    <t>MAX_20140414_A7_30min_Pcl9Q670_Cln2Q570_14_7</t>
  </si>
  <si>
    <t>MAX_20140414_A7_30min_Pcl9Q670_Cln2Q570_14_8</t>
  </si>
  <si>
    <t>MAX_20140414_A7_30min_Pcl9Q670_Cln2Q570_14_9</t>
  </si>
  <si>
    <t>MAX_20140414_A7_30min_Pcl9Q670_Cln2Q570_15_1</t>
  </si>
  <si>
    <t>MAX_20140414_A7_30min_Pcl9Q670_Cln2Q570_15_w4CY5_mask_cells.tif</t>
  </si>
  <si>
    <t>MAX_20140414_A7_30min_Pcl9Q670_Cln2Q570_15</t>
  </si>
  <si>
    <t>MAX_20140414_A7_30min_Pcl9Q670_Cln2Q570_15_2</t>
  </si>
  <si>
    <t>MAX_20140414_A7_30min_Pcl9Q670_Cln2Q570_15_3</t>
  </si>
  <si>
    <t>MAX_20140414_A7_30min_Pcl9Q670_Cln2Q570_15_4</t>
  </si>
  <si>
    <t>MAX_20140414_A7_30min_Pcl9Q670_Cln2Q570_15_5</t>
  </si>
  <si>
    <t>MAX_20140414_A7_30min_Pcl9Q670_Cln2Q570_15_6</t>
  </si>
  <si>
    <t>MAX_20140414_A7_30min_Pcl9Q670_Cln2Q570_15_7</t>
  </si>
  <si>
    <t>MAX_20140414_A7_30min_Pcl9Q670_Cln2Q570_15_8</t>
  </si>
  <si>
    <t>MAX_20140414_A7_30min_Pcl9Q670_Cln2Q570_15_9</t>
  </si>
  <si>
    <t>MAX_20140414_A7_30min_Pcl9Q670_Cln2Q570_15_10</t>
  </si>
  <si>
    <t>MAX_20140414_A7_30min_Pcl9Q670_Cln2Q570_15_11</t>
  </si>
  <si>
    <t>MAX_20140414_A7_30min_Pcl9Q670_Cln2Q570_15_12</t>
  </si>
  <si>
    <t>MAX_20140414_A7_30min_Pcl9Q670_Cln2Q570_15_13</t>
  </si>
  <si>
    <t>MAX_20140414_A7_30min_Pcl9Q670_Cln2Q570_15_14</t>
  </si>
  <si>
    <t>MAX_20140414_A7_30min_Pcl9Q670_Cln2Q570_1_1</t>
  </si>
  <si>
    <t>MAX_20140414_A7_30min_Pcl9Q670_Cln2Q570_1_w4CY5_mask_cells.tif</t>
  </si>
  <si>
    <t>MAX_20140414_A7_30min_Pcl9Q670_Cln2Q570_1</t>
  </si>
  <si>
    <t>MAX_20140414_A7_30min_Pcl9Q670_Cln2Q570_1_2</t>
  </si>
  <si>
    <t>MAX_20140414_A7_30min_Pcl9Q670_Cln2Q570_1_3</t>
  </si>
  <si>
    <t>MAX_20140414_A7_30min_Pcl9Q670_Cln2Q570_1_4</t>
  </si>
  <si>
    <t>MAX_20140414_A7_30min_Pcl9Q670_Cln2Q570_1_5</t>
  </si>
  <si>
    <t>MAX_20140414_A7_30min_Pcl9Q670_Cln2Q570_1_6</t>
  </si>
  <si>
    <t>MAX_20140414_A7_30min_Pcl9Q670_Cln2Q570_1_7</t>
  </si>
  <si>
    <t>MAX_20140414_A7_30min_Pcl9Q670_Cln2Q570_1_8</t>
  </si>
  <si>
    <t>MAX_20140414_A7_30min_Pcl9Q670_Cln2Q570_1_9</t>
  </si>
  <si>
    <t>MAX_20140414_A7_30min_Pcl9Q670_Cln2Q570_1_10</t>
  </si>
  <si>
    <t>MAX_20140414_A7_30min_Pcl9Q670_Cln2Q570_1_11</t>
  </si>
  <si>
    <t>MAX_20140414_A7_30min_Pcl9Q670_Cln2Q570_2_1</t>
  </si>
  <si>
    <t>MAX_20140414_A7_30min_Pcl9Q670_Cln2Q570_2_w4CY5_mask_cells.tif</t>
  </si>
  <si>
    <t>MAX_20140414_A7_30min_Pcl9Q670_Cln2Q570_2</t>
  </si>
  <si>
    <t>MAX_20140414_A7_30min_Pcl9Q670_Cln2Q570_2_2</t>
  </si>
  <si>
    <t>MAX_20140414_A7_30min_Pcl9Q670_Cln2Q570_2_3</t>
  </si>
  <si>
    <t>MAX_20140414_A7_30min_Pcl9Q670_Cln2Q570_2_4</t>
  </si>
  <si>
    <t>MAX_20140414_A7_30min_Pcl9Q670_Cln2Q570_2_5</t>
  </si>
  <si>
    <t>MAX_20140414_A7_30min_Pcl9Q670_Cln2Q570_2_6</t>
  </si>
  <si>
    <t>MAX_20140414_A7_30min_Pcl9Q670_Cln2Q570_2_7</t>
  </si>
  <si>
    <t>MAX_20140414_A7_30min_Pcl9Q670_Cln2Q570_2_8</t>
  </si>
  <si>
    <t>MAX_20140414_A7_30min_Pcl9Q670_Cln2Q570_2_9</t>
  </si>
  <si>
    <t>MAX_20140414_A7_30min_Pcl9Q670_Cln2Q570_3_1</t>
  </si>
  <si>
    <t>MAX_20140414_A7_30min_Pcl9Q670_Cln2Q570_3_w4CY5_mask_cells.tif</t>
  </si>
  <si>
    <t>MAX_20140414_A7_30min_Pcl9Q670_Cln2Q570_3</t>
  </si>
  <si>
    <t>MAX_20140414_A7_30min_Pcl9Q670_Cln2Q570_3_2</t>
  </si>
  <si>
    <t>MAX_20140414_A7_30min_Pcl9Q670_Cln2Q570_3_3</t>
  </si>
  <si>
    <t>MAX_20140414_A7_30min_Pcl9Q670_Cln2Q570_3_4</t>
  </si>
  <si>
    <t>MAX_20140414_A7_30min_Pcl9Q670_Cln2Q570_3_5</t>
  </si>
  <si>
    <t>MAX_20140414_A7_30min_Pcl9Q670_Cln2Q570_3_6</t>
  </si>
  <si>
    <t>MAX_20140414_A7_30min_Pcl9Q670_Cln2Q570_3_7</t>
  </si>
  <si>
    <t>MAX_20140414_A7_30min_Pcl9Q670_Cln2Q570_3_8</t>
  </si>
  <si>
    <t>MAX_20140414_A7_30min_Pcl9Q670_Cln2Q570_3_9</t>
  </si>
  <si>
    <t>MAX_20140414_A7_30min_Pcl9Q670_Cln2Q570_3_10</t>
  </si>
  <si>
    <t>MAX_20140414_A7_30min_Pcl9Q670_Cln2Q570_3_11</t>
  </si>
  <si>
    <t>MAX_20140414_A7_30min_Pcl9Q670_Cln2Q570_4_1</t>
  </si>
  <si>
    <t>MAX_20140414_A7_30min_Pcl9Q670_Cln2Q570_4_w4CY5_mask_cells.tif</t>
  </si>
  <si>
    <t>MAX_20140414_A7_30min_Pcl9Q670_Cln2Q570_4</t>
  </si>
  <si>
    <t>MAX_20140414_A7_30min_Pcl9Q670_Cln2Q570_4_2</t>
  </si>
  <si>
    <t>MAX_20140414_A7_30min_Pcl9Q670_Cln2Q570_4_3</t>
  </si>
  <si>
    <t>MAX_20140414_A7_30min_Pcl9Q670_Cln2Q570_4_4</t>
  </si>
  <si>
    <t>MAX_20140414_A7_30min_Pcl9Q670_Cln2Q570_4_5</t>
  </si>
  <si>
    <t>MAX_20140414_A7_30min_Pcl9Q670_Cln2Q570_4_6</t>
  </si>
  <si>
    <t>MAX_20140414_A7_30min_Pcl9Q670_Cln2Q570_4_7</t>
  </si>
  <si>
    <t>MAX_20140414_A7_30min_Pcl9Q670_Cln2Q570_4_8</t>
  </si>
  <si>
    <t>MAX_20140414_A7_30min_Pcl9Q670_Cln2Q570_4_9</t>
  </si>
  <si>
    <t>MAX_20140414_A7_30min_Pcl9Q670_Cln2Q570_4_10</t>
  </si>
  <si>
    <t>MAX_20140414_A7_30min_Pcl9Q670_Cln2Q570_4_11</t>
  </si>
  <si>
    <t>MAX_20140414_A7_30min_Pcl9Q670_Cln2Q570_5_1</t>
  </si>
  <si>
    <t>MAX_20140414_A7_30min_Pcl9Q670_Cln2Q570_5_w4CY5_mask_cells.tif</t>
  </si>
  <si>
    <t>MAX_20140414_A7_30min_Pcl9Q670_Cln2Q570_5</t>
  </si>
  <si>
    <t>MAX_20140414_A7_30min_Pcl9Q670_Cln2Q570_5_2</t>
  </si>
  <si>
    <t>MAX_20140414_A7_30min_Pcl9Q670_Cln2Q570_5_3</t>
  </si>
  <si>
    <t>MAX_20140414_A7_30min_Pcl9Q670_Cln2Q570_5_4</t>
  </si>
  <si>
    <t>MAX_20140414_A7_30min_Pcl9Q670_Cln2Q570_5_5</t>
  </si>
  <si>
    <t>MAX_20140414_A7_30min_Pcl9Q670_Cln2Q570_5_6</t>
  </si>
  <si>
    <t>MAX_20140414_A7_30min_Pcl9Q670_Cln2Q570_5_7</t>
  </si>
  <si>
    <t>MAX_20140414_A7_30min_Pcl9Q670_Cln2Q570_5_8</t>
  </si>
  <si>
    <t>MAX_20140414_A7_30min_Pcl9Q670_Cln2Q570_5_9</t>
  </si>
  <si>
    <t>MAX_20140414_A7_30min_Pcl9Q670_Cln2Q570_5_10</t>
  </si>
  <si>
    <t>MAX_20140414_A7_30min_Pcl9Q670_Cln2Q570_5_11</t>
  </si>
  <si>
    <t>MAX_20140414_A7_30min_Pcl9Q670_Cln2Q570_5_12</t>
  </si>
  <si>
    <t>MAX_20140414_A7_30min_Pcl9Q670_Cln2Q570_5_13</t>
  </si>
  <si>
    <t>MAX_20140414_A7_30min_Pcl9Q670_Cln2Q570_5_14</t>
  </si>
  <si>
    <t>MAX_20140414_A7_30min_Pcl9Q670_Cln2Q570_5_15</t>
  </si>
  <si>
    <t>MAX_20140414_A7_30min_Pcl9Q670_Cln2Q570_6_1</t>
  </si>
  <si>
    <t>MAX_20140414_A7_30min_Pcl9Q670_Cln2Q570_6_w4CY5_mask_cells.tif</t>
  </si>
  <si>
    <t>MAX_20140414_A7_30min_Pcl9Q670_Cln2Q570_6</t>
  </si>
  <si>
    <t>MAX_20140414_A7_30min_Pcl9Q670_Cln2Q570_6_2</t>
  </si>
  <si>
    <t>MAX_20140414_A7_30min_Pcl9Q670_Cln2Q570_6_3</t>
  </si>
  <si>
    <t>MAX_20140414_A7_30min_Pcl9Q670_Cln2Q570_6_4</t>
  </si>
  <si>
    <t>MAX_20140414_A7_30min_Pcl9Q670_Cln2Q570_6_5</t>
  </si>
  <si>
    <t>MAX_20140414_A7_30min_Pcl9Q670_Cln2Q570_6_6</t>
  </si>
  <si>
    <t>MAX_20140414_A7_30min_Pcl9Q670_Cln2Q570_6_7</t>
  </si>
  <si>
    <t>MAX_20140414_A7_30min_Pcl9Q670_Cln2Q570_7_1</t>
  </si>
  <si>
    <t>MAX_20140414_A7_30min_Pcl9Q670_Cln2Q570_7_w4CY5_mask_cells.tif</t>
  </si>
  <si>
    <t>MAX_20140414_A7_30min_Pcl9Q670_Cln2Q570_7</t>
  </si>
  <si>
    <t>MAX_20140414_A7_30min_Pcl9Q670_Cln2Q570_7_2</t>
  </si>
  <si>
    <t>MAX_20140414_A7_30min_Pcl9Q670_Cln2Q570_7_3</t>
  </si>
  <si>
    <t>MAX_20140414_A7_30min_Pcl9Q670_Cln2Q570_7_4</t>
  </si>
  <si>
    <t>MAX_20140414_A7_30min_Pcl9Q670_Cln2Q570_7_5</t>
  </si>
  <si>
    <t>MAX_20140414_A7_30min_Pcl9Q670_Cln2Q570_7_6</t>
  </si>
  <si>
    <t>MAX_20140414_A7_30min_Pcl9Q670_Cln2Q570_7_7</t>
  </si>
  <si>
    <t>MAX_20140414_A7_30min_Pcl9Q670_Cln2Q570_7_8</t>
  </si>
  <si>
    <t>MAX_20140414_A7_30min_Pcl9Q670_Cln2Q570_7_9</t>
  </si>
  <si>
    <t>MAX_20140414_A7_30min_Pcl9Q670_Cln2Q570_7_10</t>
  </si>
  <si>
    <t>MAX_20140414_A7_30min_Pcl9Q670_Cln2Q570_8_1</t>
  </si>
  <si>
    <t>MAX_20140414_A7_30min_Pcl9Q670_Cln2Q570_8_w4CY5_mask_cells.tif</t>
  </si>
  <si>
    <t>MAX_20140414_A7_30min_Pcl9Q670_Cln2Q570_8</t>
  </si>
  <si>
    <t>MAX_20140414_A7_30min_Pcl9Q670_Cln2Q570_8_2</t>
  </si>
  <si>
    <t>MAX_20140414_A7_30min_Pcl9Q670_Cln2Q570_8_3</t>
  </si>
  <si>
    <t>MAX_20140414_A7_30min_Pcl9Q670_Cln2Q570_8_4</t>
  </si>
  <si>
    <t>MAX_20140414_A7_30min_Pcl9Q670_Cln2Q570_8_5</t>
  </si>
  <si>
    <t>MAX_20140414_A7_30min_Pcl9Q670_Cln2Q570_8_6</t>
  </si>
  <si>
    <t>MAX_20140414_A7_30min_Pcl9Q670_Cln2Q570_8_7</t>
  </si>
  <si>
    <t>MAX_20140414_A7_30min_Pcl9Q670_Cln2Q570_8_8</t>
  </si>
  <si>
    <t>MAX_20140414_A7_30min_Pcl9Q670_Cln2Q570_8_9</t>
  </si>
  <si>
    <t>MAX_20140414_A7_30min_Pcl9Q670_Cln2Q570_8_10</t>
  </si>
  <si>
    <t>MAX_20140414_A7_30min_Pcl9Q670_Cln2Q570_8_11</t>
  </si>
  <si>
    <t>MAX_20140414_A7_30min_Pcl9Q670_Cln2Q570_8_12</t>
  </si>
  <si>
    <t>MAX_20140414_A7_30min_Pcl9Q670_Cln2Q570_8_13</t>
  </si>
  <si>
    <t>MAX_20140414_A7_30min_Pcl9Q670_Cln2Q570_8_14</t>
  </si>
  <si>
    <t>MAX_20140414_A7_30min_Pcl9Q670_Cln2Q570_9_1</t>
  </si>
  <si>
    <t>MAX_20140414_A7_30min_Pcl9Q670_Cln2Q570_9_w4CY5_mask_cells.tif</t>
  </si>
  <si>
    <t>MAX_20140414_A7_30min_Pcl9Q670_Cln2Q570_9</t>
  </si>
  <si>
    <t>MAX_20140414_A7_30min_Pcl9Q670_Cln2Q570_9_2</t>
  </si>
  <si>
    <t>MAX_20140414_A7_30min_Pcl9Q670_Cln2Q570_9_3</t>
  </si>
  <si>
    <t>MAX_20140414_A7_30min_Pcl9Q670_Cln2Q570_9_4</t>
  </si>
  <si>
    <t>MAX_20140414_A7_30min_Pcl9Q670_Cln2Q570_9_5</t>
  </si>
  <si>
    <t>MAX_20140414_A7_30min_Pcl9Q670_Cln2Q570_9_6</t>
  </si>
  <si>
    <t>MAX_20140414_A7_30min_Pcl9Q670_Cln2Q570_9_7</t>
  </si>
  <si>
    <t>MAX_20140414_A7_30min_Pcl9Q670_Cln2Q570_9_8</t>
  </si>
  <si>
    <t>MAX_20140414_A7_30min_Pcl9Q670_Cln2Q570_9_9</t>
  </si>
  <si>
    <t>MAX_20140414_A8_45min_Pcl9Q670_Cln2Q570_10_1</t>
  </si>
  <si>
    <t>MAX_20140414_A8_45min_Pcl9Q670_Cln2Q570_10_w4CY5_mask_cells.tif</t>
  </si>
  <si>
    <t>MAX_20140414_A8_45min_Pcl9Q670_Cln2Q570_10</t>
  </si>
  <si>
    <t>MAX_20140414_A8_45min_Pcl9Q670_Cln2Q570_10_2</t>
  </si>
  <si>
    <t>MAX_20140414_A8_45min_Pcl9Q670_Cln2Q570_10_3</t>
  </si>
  <si>
    <t>MAX_20140414_A8_45min_Pcl9Q670_Cln2Q570_10_4</t>
  </si>
  <si>
    <t>MAX_20140414_A8_45min_Pcl9Q670_Cln2Q570_10_5</t>
  </si>
  <si>
    <t>MAX_20140414_A8_45min_Pcl9Q670_Cln2Q570_10_6</t>
  </si>
  <si>
    <t>MAX_20140414_A8_45min_Pcl9Q670_Cln2Q570_10_7</t>
  </si>
  <si>
    <t>MAX_20140414_A8_45min_Pcl9Q670_Cln2Q570_10_8</t>
  </si>
  <si>
    <t>MAX_20140414_A8_45min_Pcl9Q670_Cln2Q570_10_9</t>
  </si>
  <si>
    <t>MAX_20140414_A8_45min_Pcl9Q670_Cln2Q570_10_10</t>
  </si>
  <si>
    <t>MAX_20140414_A8_45min_Pcl9Q670_Cln2Q570_10_11</t>
  </si>
  <si>
    <t>MAX_20140414_A8_45min_Pcl9Q670_Cln2Q570_10_12</t>
  </si>
  <si>
    <t>MAX_20140414_A8_45min_Pcl9Q670_Cln2Q570_10_13</t>
  </si>
  <si>
    <t>MAX_20140414_A8_45min_Pcl9Q670_Cln2Q570_10_14</t>
  </si>
  <si>
    <t>MAX_20140414_A8_45min_Pcl9Q670_Cln2Q570_11_1</t>
  </si>
  <si>
    <t>MAX_20140414_A8_45min_Pcl9Q670_Cln2Q570_11_w4CY5_mask_cells.tif</t>
  </si>
  <si>
    <t>MAX_20140414_A8_45min_Pcl9Q670_Cln2Q570_11</t>
  </si>
  <si>
    <t>MAX_20140414_A8_45min_Pcl9Q670_Cln2Q570_11_2</t>
  </si>
  <si>
    <t>MAX_20140414_A8_45min_Pcl9Q670_Cln2Q570_11_3</t>
  </si>
  <si>
    <t>MAX_20140414_A8_45min_Pcl9Q670_Cln2Q570_11_4</t>
  </si>
  <si>
    <t>MAX_20140414_A8_45min_Pcl9Q670_Cln2Q570_11_5</t>
  </si>
  <si>
    <t>MAX_20140414_A8_45min_Pcl9Q670_Cln2Q570_11_6</t>
  </si>
  <si>
    <t>MAX_20140414_A8_45min_Pcl9Q670_Cln2Q570_11_7</t>
  </si>
  <si>
    <t>MAX_20140414_A8_45min_Pcl9Q670_Cln2Q570_11_8</t>
  </si>
  <si>
    <t>MAX_20140414_A8_45min_Pcl9Q670_Cln2Q570_11_9</t>
  </si>
  <si>
    <t>MAX_20140414_A8_45min_Pcl9Q670_Cln2Q570_11_10</t>
  </si>
  <si>
    <t>MAX_20140414_A8_45min_Pcl9Q670_Cln2Q570_11_11</t>
  </si>
  <si>
    <t>MAX_20140414_A8_45min_Pcl9Q670_Cln2Q570_12_1</t>
  </si>
  <si>
    <t>MAX_20140414_A8_45min_Pcl9Q670_Cln2Q570_12_w4CY5_mask_cells.tif</t>
  </si>
  <si>
    <t>MAX_20140414_A8_45min_Pcl9Q670_Cln2Q570_12</t>
  </si>
  <si>
    <t>MAX_20140414_A8_45min_Pcl9Q670_Cln2Q570_12_2</t>
  </si>
  <si>
    <t>MAX_20140414_A8_45min_Pcl9Q670_Cln2Q570_12_3</t>
  </si>
  <si>
    <t>MAX_20140414_A8_45min_Pcl9Q670_Cln2Q570_12_4</t>
  </si>
  <si>
    <t>MAX_20140414_A8_45min_Pcl9Q670_Cln2Q570_12_5</t>
  </si>
  <si>
    <t>MAX_20140414_A8_45min_Pcl9Q670_Cln2Q570_12_6</t>
  </si>
  <si>
    <t>MAX_20140414_A8_45min_Pcl9Q670_Cln2Q570_12_7</t>
  </si>
  <si>
    <t>MAX_20140414_A8_45min_Pcl9Q670_Cln2Q570_12_8</t>
  </si>
  <si>
    <t>MAX_20140414_A8_45min_Pcl9Q670_Cln2Q570_12_9</t>
  </si>
  <si>
    <t>MAX_20140414_A8_45min_Pcl9Q670_Cln2Q570_12_10</t>
  </si>
  <si>
    <t>MAX_20140414_A8_45min_Pcl9Q670_Cln2Q570_12_11</t>
  </si>
  <si>
    <t>MAX_20140414_A8_45min_Pcl9Q670_Cln2Q570_13_1</t>
  </si>
  <si>
    <t>MAX_20140414_A8_45min_Pcl9Q670_Cln2Q570_13_w4CY5_mask_cells.tif</t>
  </si>
  <si>
    <t>MAX_20140414_A8_45min_Pcl9Q670_Cln2Q570_13</t>
  </si>
  <si>
    <t>MAX_20140414_A8_45min_Pcl9Q670_Cln2Q570_13_2</t>
  </si>
  <si>
    <t>MAX_20140414_A8_45min_Pcl9Q670_Cln2Q570_13_3</t>
  </si>
  <si>
    <t>MAX_20140414_A8_45min_Pcl9Q670_Cln2Q570_13_4</t>
  </si>
  <si>
    <t>MAX_20140414_A8_45min_Pcl9Q670_Cln2Q570_13_5</t>
  </si>
  <si>
    <t>MAX_20140414_A8_45min_Pcl9Q670_Cln2Q570_13_6</t>
  </si>
  <si>
    <t>MAX_20140414_A8_45min_Pcl9Q670_Cln2Q570_13_7</t>
  </si>
  <si>
    <t>MAX_20140414_A8_45min_Pcl9Q670_Cln2Q570_13_8</t>
  </si>
  <si>
    <t>MAX_20140414_A8_45min_Pcl9Q670_Cln2Q570_13_9</t>
  </si>
  <si>
    <t>MAX_20140414_A8_45min_Pcl9Q670_Cln2Q570_13_10</t>
  </si>
  <si>
    <t>MAX_20140414_A8_45min_Pcl9Q670_Cln2Q570_13_11</t>
  </si>
  <si>
    <t>MAX_20140414_A8_45min_Pcl9Q670_Cln2Q570_13_12</t>
  </si>
  <si>
    <t>MAX_20140414_A8_45min_Pcl9Q670_Cln2Q570_13_13</t>
  </si>
  <si>
    <t>MAX_20140414_A8_45min_Pcl9Q670_Cln2Q570_14_1</t>
  </si>
  <si>
    <t>MAX_20140414_A8_45min_Pcl9Q670_Cln2Q570_14_w4CY5_mask_cells.tif</t>
  </si>
  <si>
    <t>MAX_20140414_A8_45min_Pcl9Q670_Cln2Q570_14</t>
  </si>
  <si>
    <t>MAX_20140414_A8_45min_Pcl9Q670_Cln2Q570_14_2</t>
  </si>
  <si>
    <t>MAX_20140414_A8_45min_Pcl9Q670_Cln2Q570_14_3</t>
  </si>
  <si>
    <t>MAX_20140414_A8_45min_Pcl9Q670_Cln2Q570_14_4</t>
  </si>
  <si>
    <t>MAX_20140414_A8_45min_Pcl9Q670_Cln2Q570_14_5</t>
  </si>
  <si>
    <t>MAX_20140414_A8_45min_Pcl9Q670_Cln2Q570_14_6</t>
  </si>
  <si>
    <t>MAX_20140414_A8_45min_Pcl9Q670_Cln2Q570_14_7</t>
  </si>
  <si>
    <t>MAX_20140414_A8_45min_Pcl9Q670_Cln2Q570_14_8</t>
  </si>
  <si>
    <t>MAX_20140414_A8_45min_Pcl9Q670_Cln2Q570_14_9</t>
  </si>
  <si>
    <t>MAX_20140414_A8_45min_Pcl9Q670_Cln2Q570_14_10</t>
  </si>
  <si>
    <t>MAX_20140414_A8_45min_Pcl9Q670_Cln2Q570_15_1</t>
  </si>
  <si>
    <t>MAX_20140414_A8_45min_Pcl9Q670_Cln2Q570_15_w4CY5_mask_cells.tif</t>
  </si>
  <si>
    <t>MAX_20140414_A8_45min_Pcl9Q670_Cln2Q570_15</t>
  </si>
  <si>
    <t>MAX_20140414_A8_45min_Pcl9Q670_Cln2Q570_15_2</t>
  </si>
  <si>
    <t>MAX_20140414_A8_45min_Pcl9Q670_Cln2Q570_15_3</t>
  </si>
  <si>
    <t>MAX_20140414_A8_45min_Pcl9Q670_Cln2Q570_15_4</t>
  </si>
  <si>
    <t>MAX_20140414_A8_45min_Pcl9Q670_Cln2Q570_15_5</t>
  </si>
  <si>
    <t>MAX_20140414_A8_45min_Pcl9Q670_Cln2Q570_15_6</t>
  </si>
  <si>
    <t>MAX_20140414_A8_45min_Pcl9Q670_Cln2Q570_15_7</t>
  </si>
  <si>
    <t>MAX_20140414_A8_45min_Pcl9Q670_Cln2Q570_15_8</t>
  </si>
  <si>
    <t>MAX_20140414_A8_45min_Pcl9Q670_Cln2Q570_15_9</t>
  </si>
  <si>
    <t>MAX_20140414_A8_45min_Pcl9Q670_Cln2Q570_15_10</t>
  </si>
  <si>
    <t>MAX_20140414_A8_45min_Pcl9Q670_Cln2Q570_15_11</t>
  </si>
  <si>
    <t>MAX_20140414_A8_45min_Pcl9Q670_Cln2Q570_15_12</t>
  </si>
  <si>
    <t>MAX_20140414_A8_45min_Pcl9Q670_Cln2Q570_15_13</t>
  </si>
  <si>
    <t>MAX_20140414_A8_45min_Pcl9Q670_Cln2Q570_2_1</t>
  </si>
  <si>
    <t>MAX_20140414_A8_45min_Pcl9Q670_Cln2Q570_2_w4CY5_mask_cells.tif</t>
  </si>
  <si>
    <t>MAX_20140414_A8_45min_Pcl9Q670_Cln2Q570_2</t>
  </si>
  <si>
    <t>MAX_20140414_A8_45min_Pcl9Q670_Cln2Q570_2_2</t>
  </si>
  <si>
    <t>MAX_20140414_A8_45min_Pcl9Q670_Cln2Q570_2_3</t>
  </si>
  <si>
    <t>MAX_20140414_A8_45min_Pcl9Q670_Cln2Q570_2_4</t>
  </si>
  <si>
    <t>MAX_20140414_A8_45min_Pcl9Q670_Cln2Q570_2_5</t>
  </si>
  <si>
    <t>MAX_20140414_A8_45min_Pcl9Q670_Cln2Q570_2_6</t>
  </si>
  <si>
    <t>MAX_20140414_A8_45min_Pcl9Q670_Cln2Q570_2_7</t>
  </si>
  <si>
    <t>MAX_20140414_A8_45min_Pcl9Q670_Cln2Q570_2_8</t>
  </si>
  <si>
    <t>MAX_20140414_A8_45min_Pcl9Q670_Cln2Q570_2_9</t>
  </si>
  <si>
    <t>MAX_20140414_A8_45min_Pcl9Q670_Cln2Q570_2_10</t>
  </si>
  <si>
    <t>MAX_20140414_A8_45min_Pcl9Q670_Cln2Q570_2_11</t>
  </si>
  <si>
    <t>MAX_20140414_A8_45min_Pcl9Q670_Cln2Q570_2_12</t>
  </si>
  <si>
    <t>MAX_20140414_A8_45min_Pcl9Q670_Cln2Q570_2_13</t>
  </si>
  <si>
    <t>MAX_20140414_A8_45min_Pcl9Q670_Cln2Q570_2_14</t>
  </si>
  <si>
    <t>MAX_20140414_A8_45min_Pcl9Q670_Cln2Q570_2_15</t>
  </si>
  <si>
    <t>MAX_20140414_A8_45min_Pcl9Q670_Cln2Q570_3_1</t>
  </si>
  <si>
    <t>MAX_20140414_A8_45min_Pcl9Q670_Cln2Q570_3_w4CY5_mask_cells.tif</t>
  </si>
  <si>
    <t>MAX_20140414_A8_45min_Pcl9Q670_Cln2Q570_3</t>
  </si>
  <si>
    <t>MAX_20140414_A8_45min_Pcl9Q670_Cln2Q570_3_2</t>
  </si>
  <si>
    <t>MAX_20140414_A8_45min_Pcl9Q670_Cln2Q570_3_3</t>
  </si>
  <si>
    <t>MAX_20140414_A8_45min_Pcl9Q670_Cln2Q570_3_4</t>
  </si>
  <si>
    <t>MAX_20140414_A8_45min_Pcl9Q670_Cln2Q570_3_5</t>
  </si>
  <si>
    <t>MAX_20140414_A8_45min_Pcl9Q670_Cln2Q570_3_6</t>
  </si>
  <si>
    <t>MAX_20140414_A8_45min_Pcl9Q670_Cln2Q570_3_7</t>
  </si>
  <si>
    <t>MAX_20140414_A8_45min_Pcl9Q670_Cln2Q570_3_8</t>
  </si>
  <si>
    <t>MAX_20140414_A8_45min_Pcl9Q670_Cln2Q570_3_9</t>
  </si>
  <si>
    <t>MAX_20140414_A8_45min_Pcl9Q670_Cln2Q570_3_10</t>
  </si>
  <si>
    <t>MAX_20140414_A8_45min_Pcl9Q670_Cln2Q570_3_11</t>
  </si>
  <si>
    <t>MAX_20140414_A8_45min_Pcl9Q670_Cln2Q570_3_12</t>
  </si>
  <si>
    <t>MAX_20140414_A8_45min_Pcl9Q670_Cln2Q570_3_13</t>
  </si>
  <si>
    <t>MAX_20140414_A8_45min_Pcl9Q670_Cln2Q570_4_1</t>
  </si>
  <si>
    <t>MAX_20140414_A8_45min_Pcl9Q670_Cln2Q570_4_w4CY5_mask_cells.tif</t>
  </si>
  <si>
    <t>MAX_20140414_A8_45min_Pcl9Q670_Cln2Q570_4</t>
  </si>
  <si>
    <t>MAX_20140414_A8_45min_Pcl9Q670_Cln2Q570_4_2</t>
  </si>
  <si>
    <t>MAX_20140414_A8_45min_Pcl9Q670_Cln2Q570_4_3</t>
  </si>
  <si>
    <t>MAX_20140414_A8_45min_Pcl9Q670_Cln2Q570_4_4</t>
  </si>
  <si>
    <t>MAX_20140414_A8_45min_Pcl9Q670_Cln2Q570_4_5</t>
  </si>
  <si>
    <t>MAX_20140414_A8_45min_Pcl9Q670_Cln2Q570_4_6</t>
  </si>
  <si>
    <t>MAX_20140414_A8_45min_Pcl9Q670_Cln2Q570_4_7</t>
  </si>
  <si>
    <t>MAX_20140414_A8_45min_Pcl9Q670_Cln2Q570_4_8</t>
  </si>
  <si>
    <t>MAX_20140414_A8_45min_Pcl9Q670_Cln2Q570_4_9</t>
  </si>
  <si>
    <t>MAX_20140414_A8_45min_Pcl9Q670_Cln2Q570_4_10</t>
  </si>
  <si>
    <t>MAX_20140414_A8_45min_Pcl9Q670_Cln2Q570_4_11</t>
  </si>
  <si>
    <t>MAX_20140414_A8_45min_Pcl9Q670_Cln2Q570_4_12</t>
  </si>
  <si>
    <t>MAX_20140414_A8_45min_Pcl9Q670_Cln2Q570_4_13</t>
  </si>
  <si>
    <t>MAX_20140414_A8_45min_Pcl9Q670_Cln2Q570_4_14</t>
  </si>
  <si>
    <t>MAX_20140414_A8_45min_Pcl9Q670_Cln2Q570_4_15</t>
  </si>
  <si>
    <t>MAX_20140414_A8_45min_Pcl9Q670_Cln2Q570_4_16</t>
  </si>
  <si>
    <t>MAX_20140414_A8_45min_Pcl9Q670_Cln2Q570_4_17</t>
  </si>
  <si>
    <t>MAX_20140414_A8_45min_Pcl9Q670_Cln2Q570_5_1</t>
  </si>
  <si>
    <t>MAX_20140414_A8_45min_Pcl9Q670_Cln2Q570_5_w4CY5_mask_cells.tif</t>
  </si>
  <si>
    <t>MAX_20140414_A8_45min_Pcl9Q670_Cln2Q570_5</t>
  </si>
  <si>
    <t>MAX_20140414_A8_45min_Pcl9Q670_Cln2Q570_5_2</t>
  </si>
  <si>
    <t>MAX_20140414_A8_45min_Pcl9Q670_Cln2Q570_5_3</t>
  </si>
  <si>
    <t>MAX_20140414_A8_45min_Pcl9Q670_Cln2Q570_5_4</t>
  </si>
  <si>
    <t>MAX_20140414_A8_45min_Pcl9Q670_Cln2Q570_5_5</t>
  </si>
  <si>
    <t>MAX_20140414_A8_45min_Pcl9Q670_Cln2Q570_5_6</t>
  </si>
  <si>
    <t>MAX_20140414_A8_45min_Pcl9Q670_Cln2Q570_5_7</t>
  </si>
  <si>
    <t>MAX_20140414_A8_45min_Pcl9Q670_Cln2Q570_5_8</t>
  </si>
  <si>
    <t>MAX_20140414_A8_45min_Pcl9Q670_Cln2Q570_5_9</t>
  </si>
  <si>
    <t>MAX_20140414_A8_45min_Pcl9Q670_Cln2Q570_5_10</t>
  </si>
  <si>
    <t>MAX_20140414_A8_45min_Pcl9Q670_Cln2Q570_5_11</t>
  </si>
  <si>
    <t>MAX_20140414_A8_45min_Pcl9Q670_Cln2Q570_5_12</t>
  </si>
  <si>
    <t>MAX_20140414_A8_45min_Pcl9Q670_Cln2Q570_5_13</t>
  </si>
  <si>
    <t>MAX_20140414_A8_45min_Pcl9Q670_Cln2Q570_5_14</t>
  </si>
  <si>
    <t>MAX_20140414_A8_45min_Pcl9Q670_Cln2Q570_5_15</t>
  </si>
  <si>
    <t>MAX_20140414_A8_45min_Pcl9Q670_Cln2Q570_5_16</t>
  </si>
  <si>
    <t>MAX_20140414_A8_45min_Pcl9Q670_Cln2Q570_6_1</t>
  </si>
  <si>
    <t>MAX_20140414_A8_45min_Pcl9Q670_Cln2Q570_6_w4CY5_mask_cells.tif</t>
  </si>
  <si>
    <t>MAX_20140414_A8_45min_Pcl9Q670_Cln2Q570_6</t>
  </si>
  <si>
    <t>MAX_20140414_A8_45min_Pcl9Q670_Cln2Q570_6_2</t>
  </si>
  <si>
    <t>MAX_20140414_A8_45min_Pcl9Q670_Cln2Q570_6_3</t>
  </si>
  <si>
    <t>MAX_20140414_A8_45min_Pcl9Q670_Cln2Q570_6_4</t>
  </si>
  <si>
    <t>MAX_20140414_A8_45min_Pcl9Q670_Cln2Q570_6_5</t>
  </si>
  <si>
    <t>MAX_20140414_A8_45min_Pcl9Q670_Cln2Q570_6_6</t>
  </si>
  <si>
    <t>MAX_20140414_A8_45min_Pcl9Q670_Cln2Q570_6_7</t>
  </si>
  <si>
    <t>MAX_20140414_A8_45min_Pcl9Q670_Cln2Q570_6_8</t>
  </si>
  <si>
    <t>MAX_20140414_A8_45min_Pcl9Q670_Cln2Q570_6_9</t>
  </si>
  <si>
    <t>MAX_20140414_A8_45min_Pcl9Q670_Cln2Q570_6_10</t>
  </si>
  <si>
    <t>MAX_20140414_A8_45min_Pcl9Q670_Cln2Q570_6_11</t>
  </si>
  <si>
    <t>MAX_20140414_A8_45min_Pcl9Q670_Cln2Q570_6_12</t>
  </si>
  <si>
    <t>MAX_20140414_A8_45min_Pcl9Q670_Cln2Q570_6_13</t>
  </si>
  <si>
    <t>MAX_20140414_A8_45min_Pcl9Q670_Cln2Q570_6_14</t>
  </si>
  <si>
    <t>MAX_20140414_A8_45min_Pcl9Q670_Cln2Q570_7_1</t>
  </si>
  <si>
    <t>MAX_20140414_A8_45min_Pcl9Q670_Cln2Q570_7_w4CY5_mask_cells.tif</t>
  </si>
  <si>
    <t>MAX_20140414_A8_45min_Pcl9Q670_Cln2Q570_7</t>
  </si>
  <si>
    <t>MAX_20140414_A8_45min_Pcl9Q670_Cln2Q570_7_2</t>
  </si>
  <si>
    <t>MAX_20140414_A8_45min_Pcl9Q670_Cln2Q570_7_3</t>
  </si>
  <si>
    <t>MAX_20140414_A8_45min_Pcl9Q670_Cln2Q570_7_4</t>
  </si>
  <si>
    <t>MAX_20140414_A8_45min_Pcl9Q670_Cln2Q570_7_5</t>
  </si>
  <si>
    <t>MAX_20140414_A8_45min_Pcl9Q670_Cln2Q570_7_6</t>
  </si>
  <si>
    <t>MAX_20140414_A8_45min_Pcl9Q670_Cln2Q570_7_7</t>
  </si>
  <si>
    <t>MAX_20140414_A8_45min_Pcl9Q670_Cln2Q570_7_8</t>
  </si>
  <si>
    <t>MAX_20140414_A8_45min_Pcl9Q670_Cln2Q570_7_9</t>
  </si>
  <si>
    <t>MAX_20140414_A8_45min_Pcl9Q670_Cln2Q570_7_10</t>
  </si>
  <si>
    <t>MAX_20140414_A8_45min_Pcl9Q670_Cln2Q570_7_11</t>
  </si>
  <si>
    <t>MAX_20140414_A8_45min_Pcl9Q670_Cln2Q570_8_1</t>
  </si>
  <si>
    <t>MAX_20140414_A8_45min_Pcl9Q670_Cln2Q570_8_w4CY5_mask_cells.tif</t>
  </si>
  <si>
    <t>MAX_20140414_A8_45min_Pcl9Q670_Cln2Q570_8</t>
  </si>
  <si>
    <t>MAX_20140414_A8_45min_Pcl9Q670_Cln2Q570_8_2</t>
  </si>
  <si>
    <t>MAX_20140414_A8_45min_Pcl9Q670_Cln2Q570_8_3</t>
  </si>
  <si>
    <t>MAX_20140414_A8_45min_Pcl9Q670_Cln2Q570_8_4</t>
  </si>
  <si>
    <t>MAX_20140414_A8_45min_Pcl9Q670_Cln2Q570_8_5</t>
  </si>
  <si>
    <t>MAX_20140414_A8_45min_Pcl9Q670_Cln2Q570_8_6</t>
  </si>
  <si>
    <t>MAX_20140414_A8_45min_Pcl9Q670_Cln2Q570_8_7</t>
  </si>
  <si>
    <t>MAX_20140414_A8_45min_Pcl9Q670_Cln2Q570_8_8</t>
  </si>
  <si>
    <t>MAX_20140414_A8_45min_Pcl9Q670_Cln2Q570_8_9</t>
  </si>
  <si>
    <t>MAX_20140414_A8_45min_Pcl9Q670_Cln2Q570_8_10</t>
  </si>
  <si>
    <t>MAX_20140414_A8_45min_Pcl9Q670_Cln2Q570_8_11</t>
  </si>
  <si>
    <t>MAX_20140414_A8_45min_Pcl9Q670_Cln2Q570_8_12</t>
  </si>
  <si>
    <t>MAX_20140414_A8_45min_Pcl9Q670_Cln2Q570_8_13</t>
  </si>
  <si>
    <t>MAX_20140414_A8_45min_Pcl9Q670_Cln2Q570_9_1</t>
  </si>
  <si>
    <t>MAX_20140414_A8_45min_Pcl9Q670_Cln2Q570_9_w4CY5_mask_cells.tif</t>
  </si>
  <si>
    <t>MAX_20140414_A8_45min_Pcl9Q670_Cln2Q570_9</t>
  </si>
  <si>
    <t>MAX_20140414_A8_45min_Pcl9Q670_Cln2Q570_9_2</t>
  </si>
  <si>
    <t>MAX_20140414_A8_45min_Pcl9Q670_Cln2Q570_9_3</t>
  </si>
  <si>
    <t>MAX_20140414_A8_45min_Pcl9Q670_Cln2Q570_9_4</t>
  </si>
  <si>
    <t>MAX_20140414_A8_45min_Pcl9Q670_Cln2Q570_9_5</t>
  </si>
  <si>
    <t>MAX_20140414_A8_45min_Pcl9Q670_Cln2Q570_9_6</t>
  </si>
  <si>
    <t>MAX_20140414_A8_45min_Pcl9Q670_Cln2Q570_9_7</t>
  </si>
  <si>
    <t>MAX_20140414_A8_45min_Pcl9Q670_Cln2Q570_9_8</t>
  </si>
  <si>
    <t>MAX_20140414_A8_45min_Pcl9Q670_Cln2Q570_9_9</t>
  </si>
  <si>
    <t>MAX_20140414_A8_45min_Pcl9Q670_Cln2Q570_9_10</t>
  </si>
  <si>
    <t>MAX_20140414_A8_45min_Pcl9Q670_Cln2Q570_9_11</t>
  </si>
  <si>
    <t>MAX_20140414_A8_45min_Pcl9Q670_Cln2Q570_9_12</t>
  </si>
  <si>
    <t>MAX_20140414_A8_45min_Pcl9Q670_Cln2Q570_9_13</t>
  </si>
  <si>
    <t>MAX_20140414_A9_60min_Pcl9Q670_Cln2Q570_10_1</t>
  </si>
  <si>
    <t>MAX_20140414_A9_60min_Pcl9Q670_Cln2Q570_10_w4CY5_mask_cells.tif</t>
  </si>
  <si>
    <t>MAX_20140414_A9_60min_Pcl9Q670_Cln2Q570_10</t>
  </si>
  <si>
    <t>MAX_20140414_A9_60min_Pcl9Q670_Cln2Q570_10_2</t>
  </si>
  <si>
    <t>MAX_20140414_A9_60min_Pcl9Q670_Cln2Q570_10_3</t>
  </si>
  <si>
    <t>MAX_20140414_A9_60min_Pcl9Q670_Cln2Q570_10_4</t>
  </si>
  <si>
    <t>MAX_20140414_A9_60min_Pcl9Q670_Cln2Q570_10_5</t>
  </si>
  <si>
    <t>MAX_20140414_A9_60min_Pcl9Q670_Cln2Q570_10_6</t>
  </si>
  <si>
    <t>MAX_20140414_A9_60min_Pcl9Q670_Cln2Q570_10_7</t>
  </si>
  <si>
    <t>MAX_20140414_A9_60min_Pcl9Q670_Cln2Q570_10_8</t>
  </si>
  <si>
    <t>MAX_20140414_A9_60min_Pcl9Q670_Cln2Q570_10_9</t>
  </si>
  <si>
    <t>MAX_20140414_A9_60min_Pcl9Q670_Cln2Q570_10_10</t>
  </si>
  <si>
    <t>MAX_20140414_A9_60min_Pcl9Q670_Cln2Q570_10_11</t>
  </si>
  <si>
    <t>MAX_20140414_A9_60min_Pcl9Q670_Cln2Q570_10_12</t>
  </si>
  <si>
    <t>MAX_20140414_A9_60min_Pcl9Q670_Cln2Q570_10_13</t>
  </si>
  <si>
    <t>MAX_20140414_A9_60min_Pcl9Q670_Cln2Q570_10_14</t>
  </si>
  <si>
    <t>MAX_20140414_A9_60min_Pcl9Q670_Cln2Q570_10_15</t>
  </si>
  <si>
    <t>MAX_20140414_A9_60min_Pcl9Q670_Cln2Q570_11_1</t>
  </si>
  <si>
    <t>MAX_20140414_A9_60min_Pcl9Q670_Cln2Q570_11_w4CY5_mask_cells.tif</t>
  </si>
  <si>
    <t>MAX_20140414_A9_60min_Pcl9Q670_Cln2Q570_11</t>
  </si>
  <si>
    <t>MAX_20140414_A9_60min_Pcl9Q670_Cln2Q570_11_2</t>
  </si>
  <si>
    <t>MAX_20140414_A9_60min_Pcl9Q670_Cln2Q570_11_3</t>
  </si>
  <si>
    <t>MAX_20140414_A9_60min_Pcl9Q670_Cln2Q570_11_4</t>
  </si>
  <si>
    <t>MAX_20140414_A9_60min_Pcl9Q670_Cln2Q570_11_5</t>
  </si>
  <si>
    <t>MAX_20140414_A9_60min_Pcl9Q670_Cln2Q570_11_6</t>
  </si>
  <si>
    <t>MAX_20140414_A9_60min_Pcl9Q670_Cln2Q570_11_7</t>
  </si>
  <si>
    <t>MAX_20140414_A9_60min_Pcl9Q670_Cln2Q570_11_8</t>
  </si>
  <si>
    <t>MAX_20140414_A9_60min_Pcl9Q670_Cln2Q570_11_9</t>
  </si>
  <si>
    <t>MAX_20140414_A9_60min_Pcl9Q670_Cln2Q570_11_10</t>
  </si>
  <si>
    <t>MAX_20140414_A9_60min_Pcl9Q670_Cln2Q570_11_11</t>
  </si>
  <si>
    <t>MAX_20140414_A9_60min_Pcl9Q670_Cln2Q570_11_12</t>
  </si>
  <si>
    <t>MAX_20140414_A9_60min_Pcl9Q670_Cln2Q570_11_13</t>
  </si>
  <si>
    <t>MAX_20140414_A9_60min_Pcl9Q670_Cln2Q570_11_14</t>
  </si>
  <si>
    <t>MAX_20140414_A9_60min_Pcl9Q670_Cln2Q570_11_15</t>
  </si>
  <si>
    <t>MAX_20140414_A9_60min_Pcl9Q670_Cln2Q570_11_16</t>
  </si>
  <si>
    <t>MAX_20140414_A9_60min_Pcl9Q670_Cln2Q570_11_17</t>
  </si>
  <si>
    <t>MAX_20140414_A9_60min_Pcl9Q670_Cln2Q570_11_18</t>
  </si>
  <si>
    <t>MAX_20140414_A9_60min_Pcl9Q670_Cln2Q570_12_1</t>
  </si>
  <si>
    <t>MAX_20140414_A9_60min_Pcl9Q670_Cln2Q570_12_w4CY5_mask_cells.tif</t>
  </si>
  <si>
    <t>MAX_20140414_A9_60min_Pcl9Q670_Cln2Q570_12</t>
  </si>
  <si>
    <t>MAX_20140414_A9_60min_Pcl9Q670_Cln2Q570_12_2</t>
  </si>
  <si>
    <t>MAX_20140414_A9_60min_Pcl9Q670_Cln2Q570_12_3</t>
  </si>
  <si>
    <t>MAX_20140414_A9_60min_Pcl9Q670_Cln2Q570_12_4</t>
  </si>
  <si>
    <t>MAX_20140414_A9_60min_Pcl9Q670_Cln2Q570_12_5</t>
  </si>
  <si>
    <t>MAX_20140414_A9_60min_Pcl9Q670_Cln2Q570_12_6</t>
  </si>
  <si>
    <t>MAX_20140414_A9_60min_Pcl9Q670_Cln2Q570_12_7</t>
  </si>
  <si>
    <t>MAX_20140414_A9_60min_Pcl9Q670_Cln2Q570_12_8</t>
  </si>
  <si>
    <t>MAX_20140414_A9_60min_Pcl9Q670_Cln2Q570_12_9</t>
  </si>
  <si>
    <t>MAX_20140414_A9_60min_Pcl9Q670_Cln2Q570_12_10</t>
  </si>
  <si>
    <t>MAX_20140414_A9_60min_Pcl9Q670_Cln2Q570_12_11</t>
  </si>
  <si>
    <t>MAX_20140414_A9_60min_Pcl9Q670_Cln2Q570_12_12</t>
  </si>
  <si>
    <t>MAX_20140414_A9_60min_Pcl9Q670_Cln2Q570_13_1</t>
  </si>
  <si>
    <t>MAX_20140414_A9_60min_Pcl9Q670_Cln2Q570_13_w4CY5_mask_cells.tif</t>
  </si>
  <si>
    <t>MAX_20140414_A9_60min_Pcl9Q670_Cln2Q570_13</t>
  </si>
  <si>
    <t>MAX_20140414_A9_60min_Pcl9Q670_Cln2Q570_13_2</t>
  </si>
  <si>
    <t>MAX_20140414_A9_60min_Pcl9Q670_Cln2Q570_13_3</t>
  </si>
  <si>
    <t>MAX_20140414_A9_60min_Pcl9Q670_Cln2Q570_13_4</t>
  </si>
  <si>
    <t>MAX_20140414_A9_60min_Pcl9Q670_Cln2Q570_13_5</t>
  </si>
  <si>
    <t>MAX_20140414_A9_60min_Pcl9Q670_Cln2Q570_13_6</t>
  </si>
  <si>
    <t>MAX_20140414_A9_60min_Pcl9Q670_Cln2Q570_13_7</t>
  </si>
  <si>
    <t>MAX_20140414_A9_60min_Pcl9Q670_Cln2Q570_13_8</t>
  </si>
  <si>
    <t>MAX_20140414_A9_60min_Pcl9Q670_Cln2Q570_13_9</t>
  </si>
  <si>
    <t>MAX_20140414_A9_60min_Pcl9Q670_Cln2Q570_13_10</t>
  </si>
  <si>
    <t>MAX_20140414_A9_60min_Pcl9Q670_Cln2Q570_13_11</t>
  </si>
  <si>
    <t>MAX_20140414_A9_60min_Pcl9Q670_Cln2Q570_13_12</t>
  </si>
  <si>
    <t>MAX_20140414_A9_60min_Pcl9Q670_Cln2Q570_13_13</t>
  </si>
  <si>
    <t>MAX_20140414_A9_60min_Pcl9Q670_Cln2Q570_13_14</t>
  </si>
  <si>
    <t>MAX_20140414_A9_60min_Pcl9Q670_Cln2Q570_14_1</t>
  </si>
  <si>
    <t>MAX_20140414_A9_60min_Pcl9Q670_Cln2Q570_14_w4CY5_mask_cells.tif</t>
  </si>
  <si>
    <t>MAX_20140414_A9_60min_Pcl9Q670_Cln2Q570_14</t>
  </si>
  <si>
    <t>MAX_20140414_A9_60min_Pcl9Q670_Cln2Q570_14_2</t>
  </si>
  <si>
    <t>MAX_20140414_A9_60min_Pcl9Q670_Cln2Q570_14_3</t>
  </si>
  <si>
    <t>MAX_20140414_A9_60min_Pcl9Q670_Cln2Q570_14_4</t>
  </si>
  <si>
    <t>MAX_20140414_A9_60min_Pcl9Q670_Cln2Q570_14_5</t>
  </si>
  <si>
    <t>MAX_20140414_A9_60min_Pcl9Q670_Cln2Q570_14_6</t>
  </si>
  <si>
    <t>MAX_20140414_A9_60min_Pcl9Q670_Cln2Q570_14_7</t>
  </si>
  <si>
    <t>MAX_20140414_A9_60min_Pcl9Q670_Cln2Q570_14_8</t>
  </si>
  <si>
    <t>MAX_20140414_A9_60min_Pcl9Q670_Cln2Q570_14_9</t>
  </si>
  <si>
    <t>MAX_20140414_A9_60min_Pcl9Q670_Cln2Q570_14_10</t>
  </si>
  <si>
    <t>MAX_20140414_A9_60min_Pcl9Q670_Cln2Q570_14_11</t>
  </si>
  <si>
    <t>MAX_20140414_A9_60min_Pcl9Q670_Cln2Q570_14_12</t>
  </si>
  <si>
    <t>MAX_20140414_A9_60min_Pcl9Q670_Cln2Q570_14_13</t>
  </si>
  <si>
    <t>MAX_20140414_A9_60min_Pcl9Q670_Cln2Q570_14_14</t>
  </si>
  <si>
    <t>MAX_20140414_A9_60min_Pcl9Q670_Cln2Q570_14_15</t>
  </si>
  <si>
    <t>MAX_20140414_A9_60min_Pcl9Q670_Cln2Q570_14_16</t>
  </si>
  <si>
    <t>MAX_20140414_A9_60min_Pcl9Q670_Cln2Q570_14_17</t>
  </si>
  <si>
    <t>MAX_20140414_A9_60min_Pcl9Q670_Cln2Q570_14_18</t>
  </si>
  <si>
    <t>MAX_20140414_A9_60min_Pcl9Q670_Cln2Q570_14_19</t>
  </si>
  <si>
    <t>MAX_20140414_A9_60min_Pcl9Q670_Cln2Q570_1_1</t>
  </si>
  <si>
    <t>MAX_20140414_A9_60min_Pcl9Q670_Cln2Q570_1_w4CY5_mask_cells.tif</t>
  </si>
  <si>
    <t>MAX_20140414_A9_60min_Pcl9Q670_Cln2Q570_1</t>
  </si>
  <si>
    <t>MAX_20140414_A9_60min_Pcl9Q670_Cln2Q570_1_2</t>
  </si>
  <si>
    <t>MAX_20140414_A9_60min_Pcl9Q670_Cln2Q570_1_3</t>
  </si>
  <si>
    <t>MAX_20140414_A9_60min_Pcl9Q670_Cln2Q570_1_4</t>
  </si>
  <si>
    <t>MAX_20140414_A9_60min_Pcl9Q670_Cln2Q570_1_5</t>
  </si>
  <si>
    <t>MAX_20140414_A9_60min_Pcl9Q670_Cln2Q570_1_6</t>
  </si>
  <si>
    <t>MAX_20140414_A9_60min_Pcl9Q670_Cln2Q570_1_7</t>
  </si>
  <si>
    <t>MAX_20140414_A9_60min_Pcl9Q670_Cln2Q570_1_8</t>
  </si>
  <si>
    <t>MAX_20140414_A9_60min_Pcl9Q670_Cln2Q570_1_9</t>
  </si>
  <si>
    <t>MAX_20140414_A9_60min_Pcl9Q670_Cln2Q570_1_10</t>
  </si>
  <si>
    <t>MAX_20140414_A9_60min_Pcl9Q670_Cln2Q570_1_11</t>
  </si>
  <si>
    <t>MAX_20140414_A9_60min_Pcl9Q670_Cln2Q570_1_12</t>
  </si>
  <si>
    <t>MAX_20140414_A9_60min_Pcl9Q670_Cln2Q570_2_1</t>
  </si>
  <si>
    <t>MAX_20140414_A9_60min_Pcl9Q670_Cln2Q570_2_w6WU_mask_cells.tif</t>
  </si>
  <si>
    <t>MAX_20140414_A9_60min_Pcl9Q670_Cln2Q570_2</t>
  </si>
  <si>
    <t>MAX_20140414_A9_60min_Pcl9Q670_Cln2Q570_2_2</t>
  </si>
  <si>
    <t>MAX_20140414_A9_60min_Pcl9Q670_Cln2Q570_2_3</t>
  </si>
  <si>
    <t>MAX_20140414_A9_60min_Pcl9Q670_Cln2Q570_2_4</t>
  </si>
  <si>
    <t>MAX_20140414_A9_60min_Pcl9Q670_Cln2Q570_2_5</t>
  </si>
  <si>
    <t>MAX_20140414_A9_60min_Pcl9Q670_Cln2Q570_2_6</t>
  </si>
  <si>
    <t>MAX_20140414_A9_60min_Pcl9Q670_Cln2Q570_2_7</t>
  </si>
  <si>
    <t>MAX_20140414_A9_60min_Pcl9Q670_Cln2Q570_2_8</t>
  </si>
  <si>
    <t>MAX_20140414_A9_60min_Pcl9Q670_Cln2Q570_2_9</t>
  </si>
  <si>
    <t>MAX_20140414_A9_60min_Pcl9Q670_Cln2Q570_2_10</t>
  </si>
  <si>
    <t>MAX_20140414_A9_60min_Pcl9Q670_Cln2Q570_2_11</t>
  </si>
  <si>
    <t>MAX_20140414_A9_60min_Pcl9Q670_Cln2Q570_2_12</t>
  </si>
  <si>
    <t>MAX_20140414_A9_60min_Pcl9Q670_Cln2Q570_2_13</t>
  </si>
  <si>
    <t>MAX_20140414_A9_60min_Pcl9Q670_Cln2Q570_2_14</t>
  </si>
  <si>
    <t>MAX_20140414_A9_60min_Pcl9Q670_Cln2Q570_2_15</t>
  </si>
  <si>
    <t>MAX_20140414_A9_60min_Pcl9Q670_Cln2Q570_3_1</t>
  </si>
  <si>
    <t>MAX_20140414_A9_60min_Pcl9Q670_Cln2Q570_3_w4CY5_mask_cells.tif</t>
  </si>
  <si>
    <t>MAX_20140414_A9_60min_Pcl9Q670_Cln2Q570_3</t>
  </si>
  <si>
    <t>MAX_20140414_A9_60min_Pcl9Q670_Cln2Q570_3_2</t>
  </si>
  <si>
    <t>MAX_20140414_A9_60min_Pcl9Q670_Cln2Q570_3_3</t>
  </si>
  <si>
    <t>MAX_20140414_A9_60min_Pcl9Q670_Cln2Q570_3_4</t>
  </si>
  <si>
    <t>MAX_20140414_A9_60min_Pcl9Q670_Cln2Q570_3_5</t>
  </si>
  <si>
    <t>MAX_20140414_A9_60min_Pcl9Q670_Cln2Q570_3_6</t>
  </si>
  <si>
    <t>MAX_20140414_A9_60min_Pcl9Q670_Cln2Q570_3_7</t>
  </si>
  <si>
    <t>MAX_20140414_A9_60min_Pcl9Q670_Cln2Q570_3_8</t>
  </si>
  <si>
    <t>MAX_20140414_A9_60min_Pcl9Q670_Cln2Q570_3_9</t>
  </si>
  <si>
    <t>MAX_20140414_A9_60min_Pcl9Q670_Cln2Q570_3_10</t>
  </si>
  <si>
    <t>MAX_20140414_A9_60min_Pcl9Q670_Cln2Q570_3_11</t>
  </si>
  <si>
    <t>MAX_20140414_A9_60min_Pcl9Q670_Cln2Q570_3_12</t>
  </si>
  <si>
    <t>MAX_20140414_A9_60min_Pcl9Q670_Cln2Q570_3_13</t>
  </si>
  <si>
    <t>MAX_20140414_A9_60min_Pcl9Q670_Cln2Q570_3_14</t>
  </si>
  <si>
    <t>MAX_20140414_A9_60min_Pcl9Q670_Cln2Q570_4_1</t>
  </si>
  <si>
    <t>MAX_20140414_A9_60min_Pcl9Q670_Cln2Q570_4_w4CY5_mask_cells.tif</t>
  </si>
  <si>
    <t>MAX_20140414_A9_60min_Pcl9Q670_Cln2Q570_4</t>
  </si>
  <si>
    <t>MAX_20140414_A9_60min_Pcl9Q670_Cln2Q570_4_2</t>
  </si>
  <si>
    <t>MAX_20140414_A9_60min_Pcl9Q670_Cln2Q570_4_3</t>
  </si>
  <si>
    <t>MAX_20140414_A9_60min_Pcl9Q670_Cln2Q570_4_4</t>
  </si>
  <si>
    <t>MAX_20140414_A9_60min_Pcl9Q670_Cln2Q570_4_5</t>
  </si>
  <si>
    <t>MAX_20140414_A9_60min_Pcl9Q670_Cln2Q570_4_6</t>
  </si>
  <si>
    <t>MAX_20140414_A9_60min_Pcl9Q670_Cln2Q570_4_7</t>
  </si>
  <si>
    <t>MAX_20140414_A9_60min_Pcl9Q670_Cln2Q570_4_8</t>
  </si>
  <si>
    <t>MAX_20140414_A9_60min_Pcl9Q670_Cln2Q570_4_9</t>
  </si>
  <si>
    <t>MAX_20140414_A9_60min_Pcl9Q670_Cln2Q570_4_10</t>
  </si>
  <si>
    <t>MAX_20140414_A9_60min_Pcl9Q670_Cln2Q570_4_11</t>
  </si>
  <si>
    <t>MAX_20140414_A9_60min_Pcl9Q670_Cln2Q570_4_12</t>
  </si>
  <si>
    <t>MAX_20140414_A9_60min_Pcl9Q670_Cln2Q570_4_13</t>
  </si>
  <si>
    <t>MAX_20140414_A9_60min_Pcl9Q670_Cln2Q570_5_1</t>
  </si>
  <si>
    <t>MAX_20140414_A9_60min_Pcl9Q670_Cln2Q570_5_w4CY5_mask_cells.tif</t>
  </si>
  <si>
    <t>MAX_20140414_A9_60min_Pcl9Q670_Cln2Q570_5</t>
  </si>
  <si>
    <t>MAX_20140414_A9_60min_Pcl9Q670_Cln2Q570_5_2</t>
  </si>
  <si>
    <t>MAX_20140414_A9_60min_Pcl9Q670_Cln2Q570_5_3</t>
  </si>
  <si>
    <t>MAX_20140414_A9_60min_Pcl9Q670_Cln2Q570_5_4</t>
  </si>
  <si>
    <t>MAX_20140414_A9_60min_Pcl9Q670_Cln2Q570_5_5</t>
  </si>
  <si>
    <t>MAX_20140414_A9_60min_Pcl9Q670_Cln2Q570_5_6</t>
  </si>
  <si>
    <t>MAX_20140414_A9_60min_Pcl9Q670_Cln2Q570_5_7</t>
  </si>
  <si>
    <t>MAX_20140414_A9_60min_Pcl9Q670_Cln2Q570_5_8</t>
  </si>
  <si>
    <t>MAX_20140414_A9_60min_Pcl9Q670_Cln2Q570_5_9</t>
  </si>
  <si>
    <t>MAX_20140414_A9_60min_Pcl9Q670_Cln2Q570_5_10</t>
  </si>
  <si>
    <t>MAX_20140414_A9_60min_Pcl9Q670_Cln2Q570_5_11</t>
  </si>
  <si>
    <t>MAX_20140414_A9_60min_Pcl9Q670_Cln2Q570_5_12</t>
  </si>
  <si>
    <t>MAX_20140414_A9_60min_Pcl9Q670_Cln2Q570_6_1</t>
  </si>
  <si>
    <t>MAX_20140414_A9_60min_Pcl9Q670_Cln2Q570_6_w4CY5_mask_cells.tif</t>
  </si>
  <si>
    <t>MAX_20140414_A9_60min_Pcl9Q670_Cln2Q570_6</t>
  </si>
  <si>
    <t>MAX_20140414_A9_60min_Pcl9Q670_Cln2Q570_6_2</t>
  </si>
  <si>
    <t>MAX_20140414_A9_60min_Pcl9Q670_Cln2Q570_6_3</t>
  </si>
  <si>
    <t>MAX_20140414_A9_60min_Pcl9Q670_Cln2Q570_6_4</t>
  </si>
  <si>
    <t>MAX_20140414_A9_60min_Pcl9Q670_Cln2Q570_6_5</t>
  </si>
  <si>
    <t>MAX_20140414_A9_60min_Pcl9Q670_Cln2Q570_6_6</t>
  </si>
  <si>
    <t>MAX_20140414_A9_60min_Pcl9Q670_Cln2Q570_6_7</t>
  </si>
  <si>
    <t>MAX_20140414_A9_60min_Pcl9Q670_Cln2Q570_6_8</t>
  </si>
  <si>
    <t>MAX_20140414_A9_60min_Pcl9Q670_Cln2Q570_6_9</t>
  </si>
  <si>
    <t>MAX_20140414_A9_60min_Pcl9Q670_Cln2Q570_6_10</t>
  </si>
  <si>
    <t>MAX_20140414_A9_60min_Pcl9Q670_Cln2Q570_6_11</t>
  </si>
  <si>
    <t>MAX_20140414_A9_60min_Pcl9Q670_Cln2Q570_6_12</t>
  </si>
  <si>
    <t>MAX_20140414_A9_60min_Pcl9Q670_Cln2Q570_6_13</t>
  </si>
  <si>
    <t>MAX_20140414_A9_60min_Pcl9Q670_Cln2Q570_6_14</t>
  </si>
  <si>
    <t>MAX_20140414_A9_60min_Pcl9Q670_Cln2Q570_6_15</t>
  </si>
  <si>
    <t>MAX_20140414_A9_60min_Pcl9Q670_Cln2Q570_6_16</t>
  </si>
  <si>
    <t>MAX_20140414_A9_60min_Pcl9Q670_Cln2Q570_6_17</t>
  </si>
  <si>
    <t>MAX_20140414_A9_60min_Pcl9Q670_Cln2Q570_7_1</t>
  </si>
  <si>
    <t>MAX_20140414_A9_60min_Pcl9Q670_Cln2Q570_7_w4CY5_mask_cells.tif</t>
  </si>
  <si>
    <t>MAX_20140414_A9_60min_Pcl9Q670_Cln2Q570_7</t>
  </si>
  <si>
    <t>MAX_20140414_A9_60min_Pcl9Q670_Cln2Q570_7_2</t>
  </si>
  <si>
    <t>MAX_20140414_A9_60min_Pcl9Q670_Cln2Q570_7_3</t>
  </si>
  <si>
    <t>MAX_20140414_A9_60min_Pcl9Q670_Cln2Q570_7_4</t>
  </si>
  <si>
    <t>MAX_20140414_A9_60min_Pcl9Q670_Cln2Q570_7_5</t>
  </si>
  <si>
    <t>MAX_20140414_A9_60min_Pcl9Q670_Cln2Q570_7_6</t>
  </si>
  <si>
    <t>MAX_20140414_A9_60min_Pcl9Q670_Cln2Q570_7_7</t>
  </si>
  <si>
    <t>MAX_20140414_A9_60min_Pcl9Q670_Cln2Q570_7_8</t>
  </si>
  <si>
    <t>MAX_20140414_A9_60min_Pcl9Q670_Cln2Q570_7_9</t>
  </si>
  <si>
    <t>MAX_20140414_A9_60min_Pcl9Q670_Cln2Q570_7_10</t>
  </si>
  <si>
    <t>MAX_20140414_A9_60min_Pcl9Q670_Cln2Q570_7_11</t>
  </si>
  <si>
    <t>MAX_20140414_A9_60min_Pcl9Q670_Cln2Q570_8_1</t>
  </si>
  <si>
    <t>MAX_20140414_A9_60min_Pcl9Q670_Cln2Q570_8_w4CY5_mask_cells.tif</t>
  </si>
  <si>
    <t>MAX_20140414_A9_60min_Pcl9Q670_Cln2Q570_8</t>
  </si>
  <si>
    <t>MAX_20140414_A9_60min_Pcl9Q670_Cln2Q570_8_2</t>
  </si>
  <si>
    <t>MAX_20140414_A9_60min_Pcl9Q670_Cln2Q570_8_3</t>
  </si>
  <si>
    <t>MAX_20140414_A9_60min_Pcl9Q670_Cln2Q570_8_4</t>
  </si>
  <si>
    <t>MAX_20140414_A9_60min_Pcl9Q670_Cln2Q570_8_5</t>
  </si>
  <si>
    <t>MAX_20140414_A9_60min_Pcl9Q670_Cln2Q570_8_6</t>
  </si>
  <si>
    <t>MAX_20140414_A9_60min_Pcl9Q670_Cln2Q570_8_7</t>
  </si>
  <si>
    <t>MAX_20140414_A9_60min_Pcl9Q670_Cln2Q570_8_8</t>
  </si>
  <si>
    <t>MAX_20140414_A9_60min_Pcl9Q670_Cln2Q570_8_9</t>
  </si>
  <si>
    <t>MAX_20140414_A9_60min_Pcl9Q670_Cln2Q570_8_10</t>
  </si>
  <si>
    <t>MAX_20140414_A9_60min_Pcl9Q670_Cln2Q570_8_11</t>
  </si>
  <si>
    <t>MAX_20140414_A9_60min_Pcl9Q670_Cln2Q570_8_12</t>
  </si>
  <si>
    <t>MAX_20140414_A9_60min_Pcl9Q670_Cln2Q570_8_13</t>
  </si>
  <si>
    <t>MAX_20140414_A9_60min_Pcl9Q670_Cln2Q570_8_14</t>
  </si>
  <si>
    <t>MAX_20140414_A9_60min_Pcl9Q670_Cln2Q570_8_15</t>
  </si>
  <si>
    <t>MAX_20140414_A9_60min_Pcl9Q670_Cln2Q570__1</t>
  </si>
  <si>
    <t>MAX_20140414_A9_60min_Pcl9Q670_Cln2Q570__w4CY5_mask_cells.tif</t>
  </si>
  <si>
    <t>MAX_20140414_A9_60min_Pcl9Q670_Cln2Q570_</t>
  </si>
  <si>
    <t>MAX_20140414_A9_60min_Pcl9Q670_Cln2Q570__2</t>
  </si>
  <si>
    <t>MAX_20140414_A9_60min_Pcl9Q670_Cln2Q570__3</t>
  </si>
  <si>
    <t>MAX_20140414_A9_60min_Pcl9Q670_Cln2Q570__4</t>
  </si>
  <si>
    <t>MAX_20140414_A9_60min_Pcl9Q670_Cln2Q570__5</t>
  </si>
  <si>
    <t>MAX_20140414_A9_60min_Pcl9Q670_Cln2Q570__6</t>
  </si>
  <si>
    <t>MAX_20140414_A9_60min_Pcl9Q670_Cln2Q570__7</t>
  </si>
  <si>
    <t>MAX_20140414_A9_60min_Pcl9Q670_Cln2Q570__8</t>
  </si>
  <si>
    <t>MAX_20140414_A9_60min_Pcl9Q670_Cln2Q570__9</t>
  </si>
  <si>
    <t>MAX_20140414_A9_60min_Pcl9Q670_Cln2Q570__10</t>
  </si>
  <si>
    <t>MAX_20140414_A9_60min_Pcl9Q670_Cln2Q570__11</t>
  </si>
  <si>
    <t>MAX_20140414_A9_60min_Pcl9Q670_Cln2Q570__12</t>
  </si>
  <si>
    <t>MAX_20140414_A9_60min_Pcl9Q670_Cln2Q570__13</t>
  </si>
  <si>
    <t>MAX_20140414_A9_60min_Pcl9Q670_Cln2Q570__14</t>
  </si>
  <si>
    <t>MAX_20140414_A9_60min_Pcl9Q670_Cln2Q570__15</t>
  </si>
  <si>
    <t>MAX_20140414_A9_60min_Pcl9Q670_Cln2Q570__16</t>
  </si>
  <si>
    <t>MAX_20140414_A9_60min_Pcl9Q670_Cln2Q570__17</t>
  </si>
  <si>
    <t>MAX_20140414_A11_90min_Pcl9Q670_Cln2Q570_12_1</t>
  </si>
  <si>
    <t>MAX_20140414_A11_90min_Pcl9Q670_Cln2Q570_12_w4CY5_mask_cells.tif</t>
  </si>
  <si>
    <t>MAX_20140414_A11_90min_Pcl9Q670_Cln2Q570_12</t>
  </si>
  <si>
    <t>389.0</t>
  </si>
  <si>
    <t>126.0</t>
  </si>
  <si>
    <t>MAX_20140414_A11_90min_Pcl9Q670_Cln2Q570_12_2</t>
  </si>
  <si>
    <t>580.0</t>
  </si>
  <si>
    <t>381.5</t>
  </si>
  <si>
    <t>MAX_20140414_A11_90min_Pcl9Q670_Cln2Q570_12_3</t>
  </si>
  <si>
    <t>537.0</t>
  </si>
  <si>
    <t>296.5</t>
  </si>
  <si>
    <t>MAX_20140414_A11_90min_Pcl9Q670_Cln2Q570_12_4</t>
  </si>
  <si>
    <t>412.0</t>
  </si>
  <si>
    <t>251.5</t>
  </si>
  <si>
    <t>MAX_20140414_A11_90min_Pcl9Q670_Cln2Q570_12_5</t>
  </si>
  <si>
    <t>320.5</t>
  </si>
  <si>
    <t>246.0</t>
  </si>
  <si>
    <t>MAX_20140414_A11_90min_Pcl9Q670_Cln2Q570_12_6</t>
  </si>
  <si>
    <t>231.0</t>
  </si>
  <si>
    <t>430.5</t>
  </si>
  <si>
    <t>MAX_20140414_A11_90min_Pcl9Q670_Cln2Q570_12_7</t>
  </si>
  <si>
    <t>226.5</t>
  </si>
  <si>
    <t>319.5</t>
  </si>
  <si>
    <t>MAX_20140414_A11_90min_Pcl9Q670_Cln2Q570_12_8</t>
  </si>
  <si>
    <t>240.5</t>
  </si>
  <si>
    <t>236.5</t>
  </si>
  <si>
    <t>MAX_20140414_A11_90min_Pcl9Q670_Cln2Q570_12_9</t>
  </si>
  <si>
    <t>203.5</t>
  </si>
  <si>
    <t>128.5</t>
  </si>
  <si>
    <t>MAX_20140414_A11_90min_Pcl9Q670_Cln2Q570_13_1</t>
  </si>
  <si>
    <t>MAX_20140414_A11_90min_Pcl9Q670_Cln2Q570_13_w4CY5_mask_cells.tif</t>
  </si>
  <si>
    <t>MAX_20140414_A11_90min_Pcl9Q670_Cln2Q570_13</t>
  </si>
  <si>
    <t>348.5</t>
  </si>
  <si>
    <t>117.5</t>
  </si>
  <si>
    <t>MAX_20140414_A11_90min_Pcl9Q670_Cln2Q570_13_2</t>
  </si>
  <si>
    <t>462.0</t>
  </si>
  <si>
    <t>140.5</t>
  </si>
  <si>
    <t>MAX_20140414_A11_90min_Pcl9Q670_Cln2Q570_13_3</t>
  </si>
  <si>
    <t>380.5</t>
  </si>
  <si>
    <t>205.0</t>
  </si>
  <si>
    <t>MAX_20140414_A11_90min_Pcl9Q670_Cln2Q570_13_4</t>
  </si>
  <si>
    <t>517.0</t>
  </si>
  <si>
    <t>241.5</t>
  </si>
  <si>
    <t>MAX_20140414_A11_90min_Pcl9Q670_Cln2Q570_13_5</t>
  </si>
  <si>
    <t>476.0</t>
  </si>
  <si>
    <t>378.5</t>
  </si>
  <si>
    <t>MAX_20140414_A11_90min_Pcl9Q670_Cln2Q570_13_6</t>
  </si>
  <si>
    <t>619.0</t>
  </si>
  <si>
    <t>431.0</t>
  </si>
  <si>
    <t>MAX_20140414_A11_90min_Pcl9Q670_Cln2Q570_13_7</t>
  </si>
  <si>
    <t>317.5</t>
  </si>
  <si>
    <t>413.5</t>
  </si>
  <si>
    <t>MAX_20140414_A11_90min_Pcl9Q670_Cln2Q570_13_8</t>
  </si>
  <si>
    <t>321.5</t>
  </si>
  <si>
    <t>261.0</t>
  </si>
  <si>
    <t>MAX_20140414_A11_90min_Pcl9Q670_Cln2Q570_14_1</t>
  </si>
  <si>
    <t>MAX_20140414_A11_90min_Pcl9Q670_Cln2Q570_14_w4CY5_mask_cells.tif</t>
  </si>
  <si>
    <t>MAX_20140414_A11_90min_Pcl9Q670_Cln2Q570_14</t>
  </si>
  <si>
    <t>436.0</t>
  </si>
  <si>
    <t>272.5</t>
  </si>
  <si>
    <t>MAX_20140414_A11_90min_Pcl9Q670_Cln2Q570_14_2</t>
  </si>
  <si>
    <t>400.0</t>
  </si>
  <si>
    <t>360.5</t>
  </si>
  <si>
    <t>MAX_20140414_A11_90min_Pcl9Q670_Cln2Q570_14_3</t>
  </si>
  <si>
    <t>465.0</t>
  </si>
  <si>
    <t>436.5</t>
  </si>
  <si>
    <t>MAX_20140414_A11_90min_Pcl9Q670_Cln2Q570_14_4</t>
  </si>
  <si>
    <t>521.5</t>
  </si>
  <si>
    <t>467.5</t>
  </si>
  <si>
    <t>MAX_20140414_A11_90min_Pcl9Q670_Cln2Q570_14_5</t>
  </si>
  <si>
    <t>550.5</t>
  </si>
  <si>
    <t>377.5</t>
  </si>
  <si>
    <t>MAX_20140414_A11_90min_Pcl9Q670_Cln2Q570_14_6</t>
  </si>
  <si>
    <t>316.0</t>
  </si>
  <si>
    <t>335.5</t>
  </si>
  <si>
    <t>MAX_20140414_A11_90min_Pcl9Q670_Cln2Q570_14_7</t>
  </si>
  <si>
    <t>230.0</t>
  </si>
  <si>
    <t>310.0</t>
  </si>
  <si>
    <t>MAX_20140414_A11_90min_Pcl9Q670_Cln2Q570_14_8</t>
  </si>
  <si>
    <t>139.5</t>
  </si>
  <si>
    <t>358.5</t>
  </si>
  <si>
    <t>MAX_20140414_A11_90min_Pcl9Q670_Cln2Q570_14_9</t>
  </si>
  <si>
    <t>126.5</t>
  </si>
  <si>
    <t>268.5</t>
  </si>
  <si>
    <t>MAX_20140414_A11_90min_Pcl9Q670_Cln2Q570_14_10</t>
  </si>
  <si>
    <t>133.5</t>
  </si>
  <si>
    <t>200.0</t>
  </si>
  <si>
    <t>MAX_20140414_A11_90min_Pcl9Q670_Cln2Q570_14_11</t>
  </si>
  <si>
    <t>185.0</t>
  </si>
  <si>
    <t>175.0</t>
  </si>
  <si>
    <t>MAX_20140414_A11_90min_Pcl9Q670_Cln2Q570_14_12</t>
  </si>
  <si>
    <t>236.0</t>
  </si>
  <si>
    <t>213.5</t>
  </si>
  <si>
    <t>MAX_20140414_A11_90min_Pcl9Q670_Cln2Q570_14_13</t>
  </si>
  <si>
    <t>596.5</t>
  </si>
  <si>
    <t>113.5</t>
  </si>
  <si>
    <t>MAX_20140414_A11_90min_Pcl9Q670_Cln2Q570_14_14</t>
  </si>
  <si>
    <t>538.0</t>
  </si>
  <si>
    <t>70.5</t>
  </si>
  <si>
    <t>MAX_20140414_A11_90min_Pcl9Q670_Cln2Q570_15_1</t>
  </si>
  <si>
    <t>MAX_20140414_A11_90min_Pcl9Q670_Cln2Q570_15_w4CY5_mask_cells.tif</t>
  </si>
  <si>
    <t>MAX_20140414_A11_90min_Pcl9Q670_Cln2Q570_15</t>
  </si>
  <si>
    <t>369.5</t>
  </si>
  <si>
    <t>267.5</t>
  </si>
  <si>
    <t>MAX_20140414_A11_90min_Pcl9Q670_Cln2Q570_15_2</t>
  </si>
  <si>
    <t>445.5</t>
  </si>
  <si>
    <t>290.0</t>
  </si>
  <si>
    <t>MAX_20140414_A11_90min_Pcl9Q670_Cln2Q570_15_3</t>
  </si>
  <si>
    <t>336.5</t>
  </si>
  <si>
    <t>378.0</t>
  </si>
  <si>
    <t>MAX_20140414_A11_90min_Pcl9Q670_Cln2Q570_15_4</t>
  </si>
  <si>
    <t>266.0</t>
  </si>
  <si>
    <t>355.0</t>
  </si>
  <si>
    <t>MAX_20140414_A11_90min_Pcl9Q670_Cln2Q570_15_5</t>
  </si>
  <si>
    <t>417.0</t>
  </si>
  <si>
    <t>453.0</t>
  </si>
  <si>
    <t>MAX_20140414_A11_90min_Pcl9Q670_Cln2Q570_15_6</t>
  </si>
  <si>
    <t>475.5</t>
  </si>
  <si>
    <t>403.0</t>
  </si>
  <si>
    <t>MAX_20140414_A11_90min_Pcl9Q670_Cln2Q570_15_7</t>
  </si>
  <si>
    <t>558.0</t>
  </si>
  <si>
    <t>416.0</t>
  </si>
  <si>
    <t>MAX_20140414_A11_90min_Pcl9Q670_Cln2Q570_15_8</t>
  </si>
  <si>
    <t>107.0</t>
  </si>
  <si>
    <t>MAX_20140414_A11_90min_Pcl9Q670_Cln2Q570_15_9</t>
  </si>
  <si>
    <t>108.0</t>
  </si>
  <si>
    <t>MAX_20140414_A11_90min_Pcl9Q670_Cln2Q570_15_10</t>
  </si>
  <si>
    <t>101.5</t>
  </si>
  <si>
    <t>227.5</t>
  </si>
  <si>
    <t>MAX_20140414_A11_90min_Pcl9Q670_Cln2Q570_15_11</t>
  </si>
  <si>
    <t>33.5</t>
  </si>
  <si>
    <t>248.5</t>
  </si>
  <si>
    <t>MAX_20140414_A11_90min_Pcl9Q670_Cln2Q570_15_12</t>
  </si>
  <si>
    <t>191.5</t>
  </si>
  <si>
    <t>73.5</t>
  </si>
  <si>
    <t>MAX_20140414_A11_90min_Pcl9Q670_Cln2Q570_15_13</t>
  </si>
  <si>
    <t>300.5</t>
  </si>
  <si>
    <t>69.0</t>
  </si>
  <si>
    <t>MAX_20140414_A11_90min_Pcl9Q670_Cln2Q570_2_1</t>
  </si>
  <si>
    <t>MAX_20140414_A11_90min_Pcl9Q670_Cln2Q570_2_w4CY5_mask_cells.tif</t>
  </si>
  <si>
    <t>MAX_20140414_A11_90min_Pcl9Q670_Cln2Q570_2</t>
  </si>
  <si>
    <t>555.0</t>
  </si>
  <si>
    <t>351.5</t>
  </si>
  <si>
    <t>MAX_20140414_A11_90min_Pcl9Q670_Cln2Q570_2_2</t>
  </si>
  <si>
    <t>405.5</t>
  </si>
  <si>
    <t>307.0</t>
  </si>
  <si>
    <t>MAX_20140414_A11_90min_Pcl9Q670_Cln2Q570_2_3</t>
  </si>
  <si>
    <t>345.0</t>
  </si>
  <si>
    <t>456.5</t>
  </si>
  <si>
    <t>MAX_20140414_A11_90min_Pcl9Q670_Cln2Q570_2_4</t>
  </si>
  <si>
    <t>228.0</t>
  </si>
  <si>
    <t>367.5</t>
  </si>
  <si>
    <t>MAX_20140414_A11_90min_Pcl9Q670_Cln2Q570_2_5</t>
  </si>
  <si>
    <t>147.0</t>
  </si>
  <si>
    <t>227.0</t>
  </si>
  <si>
    <t>MAX_20140414_A11_90min_Pcl9Q670_Cln2Q570_2_6</t>
  </si>
  <si>
    <t>125.0</t>
  </si>
  <si>
    <t>120.5</t>
  </si>
  <si>
    <t>MAX_20140414_A11_90min_Pcl9Q670_Cln2Q570_3_1</t>
  </si>
  <si>
    <t>MAX_20140414_A11_90min_Pcl9Q670_Cln2Q570_3_w4CY5_mask_cells.tif</t>
  </si>
  <si>
    <t>MAX_20140414_A11_90min_Pcl9Q670_Cln2Q570_3</t>
  </si>
  <si>
    <t>185.5</t>
  </si>
  <si>
    <t>95.5</t>
  </si>
  <si>
    <t>MAX_20140414_A11_90min_Pcl9Q670_Cln2Q570_3_2</t>
  </si>
  <si>
    <t>331.0</t>
  </si>
  <si>
    <t>273.0</t>
  </si>
  <si>
    <t>MAX_20140414_A11_90min_Pcl9Q670_Cln2Q570_3_3</t>
  </si>
  <si>
    <t>119.5</t>
  </si>
  <si>
    <t>266.5</t>
  </si>
  <si>
    <t>MAX_20140414_A11_90min_Pcl9Q670_Cln2Q570_3_4</t>
  </si>
  <si>
    <t>507.5</t>
  </si>
  <si>
    <t>306.5</t>
  </si>
  <si>
    <t>MAX_20140414_A11_90min_Pcl9Q670_Cln2Q570_3_5</t>
  </si>
  <si>
    <t>505.5</t>
  </si>
  <si>
    <t>209.0</t>
  </si>
  <si>
    <t>MAX_20140414_A11_90min_Pcl9Q670_Cln2Q570_3_6</t>
  </si>
  <si>
    <t>430.0</t>
  </si>
  <si>
    <t>100.5</t>
  </si>
  <si>
    <t>MAX_20140414_A11_90min_Pcl9Q670_Cln2Q570_3_7</t>
  </si>
  <si>
    <t>632.5</t>
  </si>
  <si>
    <t>131.0</t>
  </si>
  <si>
    <t>MAX_20140414_A11_90min_Pcl9Q670_Cln2Q570_3_8</t>
  </si>
  <si>
    <t>560.0</t>
  </si>
  <si>
    <t>143.0</t>
  </si>
  <si>
    <t>MAX_20140414_A11_90min_Pcl9Q670_Cln2Q570_3_9</t>
  </si>
  <si>
    <t>522.5</t>
  </si>
  <si>
    <t>63.5</t>
  </si>
  <si>
    <t>MAX_20140414_A11_90min_Pcl9Q670_Cln2Q570_3_10</t>
  </si>
  <si>
    <t>46.5</t>
  </si>
  <si>
    <t>50.0</t>
  </si>
  <si>
    <t>MAX_20140414_A11_90min_Pcl9Q670_Cln2Q570_4_1</t>
  </si>
  <si>
    <t>MAX_20140414_A11_90min_Pcl9Q670_Cln2Q570_4_w4CY5_mask_cells.tif</t>
  </si>
  <si>
    <t>MAX_20140414_A11_90min_Pcl9Q670_Cln2Q570_4</t>
  </si>
  <si>
    <t>531.0</t>
  </si>
  <si>
    <t>136.5</t>
  </si>
  <si>
    <t>MAX_20140414_A11_90min_Pcl9Q670_Cln2Q570_4_2</t>
  </si>
  <si>
    <t>429.5</t>
  </si>
  <si>
    <t>MAX_20140414_A11_90min_Pcl9Q670_Cln2Q570_4_3</t>
  </si>
  <si>
    <t>503.0</t>
  </si>
  <si>
    <t>324.0</t>
  </si>
  <si>
    <t>MAX_20140414_A11_90min_Pcl9Q670_Cln2Q570_4_4</t>
  </si>
  <si>
    <t>396.0</t>
  </si>
  <si>
    <t>231.5</t>
  </si>
  <si>
    <t>MAX_20140414_A11_90min_Pcl9Q670_Cln2Q570_4_5</t>
  </si>
  <si>
    <t>484.0</t>
  </si>
  <si>
    <t>238.5</t>
  </si>
  <si>
    <t>2462.61</t>
  </si>
  <si>
    <t>MAX_20140414_A11_90min_Pcl9Q670_Cln2Q570_4_6</t>
  </si>
  <si>
    <t>429.0</t>
  </si>
  <si>
    <t>207.0</t>
  </si>
  <si>
    <t>MAX_20140414_A11_90min_Pcl9Q670_Cln2Q570_4_7</t>
  </si>
  <si>
    <t>204.0</t>
  </si>
  <si>
    <t>MAX_20140414_A11_90min_Pcl9Q670_Cln2Q570_4_8</t>
  </si>
  <si>
    <t>245.5</t>
  </si>
  <si>
    <t>MAX_20140414_A11_90min_Pcl9Q670_Cln2Q570_4_9</t>
  </si>
  <si>
    <t>311.0</t>
  </si>
  <si>
    <t>284.5</t>
  </si>
  <si>
    <t>MAX_20140414_A11_90min_Pcl9Q670_Cln2Q570_4_10</t>
  </si>
  <si>
    <t>272.0</t>
  </si>
  <si>
    <t>MAX_20140414_A11_90min_Pcl9Q670_Cln2Q570_5_1</t>
  </si>
  <si>
    <t>MAX_20140414_A11_90min_Pcl9Q670_Cln2Q570_5_w4CY5_mask_cells.tif</t>
  </si>
  <si>
    <t>MAX_20140414_A11_90min_Pcl9Q670_Cln2Q570_5</t>
  </si>
  <si>
    <t>629.5</t>
  </si>
  <si>
    <t>186.5</t>
  </si>
  <si>
    <t>MAX_20140414_A11_90min_Pcl9Q670_Cln2Q570_5_2</t>
  </si>
  <si>
    <t>521.0</t>
  </si>
  <si>
    <t>291.0</t>
  </si>
  <si>
    <t>MAX_20140414_A11_90min_Pcl9Q670_Cln2Q570_5_3</t>
  </si>
  <si>
    <t>501.0</t>
  </si>
  <si>
    <t>659.37</t>
  </si>
  <si>
    <t>MAX_20140414_A11_90min_Pcl9Q670_Cln2Q570_5_4</t>
  </si>
  <si>
    <t>256.5</t>
  </si>
  <si>
    <t>137.0</t>
  </si>
  <si>
    <t>MAX_20140414_A11_90min_Pcl9Q670_Cln2Q570_5_5</t>
  </si>
  <si>
    <t>361.0</t>
  </si>
  <si>
    <t>308.0</t>
  </si>
  <si>
    <t>MAX_20140414_A11_90min_Pcl9Q670_Cln2Q570_5_6</t>
  </si>
  <si>
    <t>295.5</t>
  </si>
  <si>
    <t>410.0</t>
  </si>
  <si>
    <t>MAX_20140414_A11_90min_Pcl9Q670_Cln2Q570_5_7</t>
  </si>
  <si>
    <t>171.0</t>
  </si>
  <si>
    <t>444.0</t>
  </si>
  <si>
    <t>MAX_20140414_A11_90min_Pcl9Q670_Cln2Q570_5_8</t>
  </si>
  <si>
    <t>64.0</t>
  </si>
  <si>
    <t>MAX_20140414_A11_90min_Pcl9Q670_Cln2Q570_5_9</t>
  </si>
  <si>
    <t>248.0</t>
  </si>
  <si>
    <t>MAX_20140414_A11_90min_Pcl9Q670_Cln2Q570_5_10</t>
  </si>
  <si>
    <t>60.0</t>
  </si>
  <si>
    <t>171.5</t>
  </si>
  <si>
    <t>MAX_20140414_A11_90min_Pcl9Q670_Cln2Q570_5_11</t>
  </si>
  <si>
    <t>183.0</t>
  </si>
  <si>
    <t>MAX_20140414_A11_90min_Pcl9Q670_Cln2Q570_5_12</t>
  </si>
  <si>
    <t>130.0</t>
  </si>
  <si>
    <t>MAX_20140414_A11_90min_Pcl9Q670_Cln2Q570_5_13</t>
  </si>
  <si>
    <t>104.0</t>
  </si>
  <si>
    <t>MAX_20140414_A11_90min_Pcl9Q670_Cln2Q570_5_14</t>
  </si>
  <si>
    <t>76.5</t>
  </si>
  <si>
    <t>MAX_20140414_A11_90min_Pcl9Q670_Cln2Q570_6_1</t>
  </si>
  <si>
    <t>MAX_20140414_A11_90min_Pcl9Q670_Cln2Q570_6_w4CY5_mask_cells.tif</t>
  </si>
  <si>
    <t>MAX_20140414_A11_90min_Pcl9Q670_Cln2Q570_6</t>
  </si>
  <si>
    <t>351.0</t>
  </si>
  <si>
    <t>278.5</t>
  </si>
  <si>
    <t>MAX_20140414_A11_90min_Pcl9Q670_Cln2Q570_6_2</t>
  </si>
  <si>
    <t>427.5</t>
  </si>
  <si>
    <t>340.5</t>
  </si>
  <si>
    <t>MAX_20140414_A11_90min_Pcl9Q670_Cln2Q570_6_3</t>
  </si>
  <si>
    <t>244.0</t>
  </si>
  <si>
    <t>MAX_20140414_A11_90min_Pcl9Q670_Cln2Q570_6_4</t>
  </si>
  <si>
    <t>100.0</t>
  </si>
  <si>
    <t>327.5</t>
  </si>
  <si>
    <t>MAX_20140414_A11_90min_Pcl9Q670_Cln2Q570_6_5</t>
  </si>
  <si>
    <t>198.0</t>
  </si>
  <si>
    <t>MAX_20140414_A11_90min_Pcl9Q670_Cln2Q570_6_6</t>
  </si>
  <si>
    <t>423.5</t>
  </si>
  <si>
    <t>59.5</t>
  </si>
  <si>
    <t>MAX_20140414_A11_90min_Pcl9Q670_Cln2Q570_6_7</t>
  </si>
  <si>
    <t>486.5</t>
  </si>
  <si>
    <t>274.0</t>
  </si>
  <si>
    <t>MAX_20140414_A11_90min_Pcl9Q670_Cln2Q570_6_8</t>
  </si>
  <si>
    <t>587.5</t>
  </si>
  <si>
    <t>151.0</t>
  </si>
  <si>
    <t>MAX_20140414_A11_90min_Pcl9Q670_Cln2Q570_6_9</t>
  </si>
  <si>
    <t>575.5</t>
  </si>
  <si>
    <t>243.0</t>
  </si>
  <si>
    <t>MAX_20140414_A11_90min_Pcl9Q670_Cln2Q570_6_10</t>
  </si>
  <si>
    <t>355.5</t>
  </si>
  <si>
    <t>419.5</t>
  </si>
  <si>
    <t>MAX_20140414_A11_90min_Pcl9Q670_Cln2Q570_6_11</t>
  </si>
  <si>
    <t>360.0</t>
  </si>
  <si>
    <t>MAX_20140414_A11_90min_Pcl9Q670_Cln2Q570_7_1</t>
  </si>
  <si>
    <t>MAX_20140414_A11_90min_Pcl9Q670_Cln2Q570_7_w4CY5_mask_cells.tif</t>
  </si>
  <si>
    <t>MAX_20140414_A11_90min_Pcl9Q670_Cln2Q570_7</t>
  </si>
  <si>
    <t>402.0</t>
  </si>
  <si>
    <t>163.5</t>
  </si>
  <si>
    <t>MAX_20140414_A11_90min_Pcl9Q670_Cln2Q570_7_2</t>
  </si>
  <si>
    <t>559.0</t>
  </si>
  <si>
    <t>258.5</t>
  </si>
  <si>
    <t>MAX_20140414_A11_90min_Pcl9Q670_Cln2Q570_7_3</t>
  </si>
  <si>
    <t>108.5</t>
  </si>
  <si>
    <t>222.0</t>
  </si>
  <si>
    <t>MAX_20140414_A11_90min_Pcl9Q670_Cln2Q570_7_4</t>
  </si>
  <si>
    <t>343.5</t>
  </si>
  <si>
    <t>MAX_20140414_A11_90min_Pcl9Q670_Cln2Q570_7_5</t>
  </si>
  <si>
    <t>309.5</t>
  </si>
  <si>
    <t>287.0</t>
  </si>
  <si>
    <t>MAX_20140414_A11_90min_Pcl9Q670_Cln2Q570_7_6</t>
  </si>
  <si>
    <t>289.5</t>
  </si>
  <si>
    <t>197.0</t>
  </si>
  <si>
    <t>MAX_20140414_A11_90min_Pcl9Q670_Cln2Q570_7_7</t>
  </si>
  <si>
    <t>321.0</t>
  </si>
  <si>
    <t>127.0</t>
  </si>
  <si>
    <t>MAX_20140414_A11_90min_Pcl9Q670_Cln2Q570_8_1</t>
  </si>
  <si>
    <t>MAX_20140414_A11_90min_Pcl9Q670_Cln2Q570_8_w4CY5_mask_cells.tif</t>
  </si>
  <si>
    <t>MAX_20140414_A11_90min_Pcl9Q670_Cln2Q570_8</t>
  </si>
  <si>
    <t>470.0</t>
  </si>
  <si>
    <t>338.0</t>
  </si>
  <si>
    <t>MAX_20140414_A11_90min_Pcl9Q670_Cln2Q570_8_2</t>
  </si>
  <si>
    <t>383.0</t>
  </si>
  <si>
    <t>305.0</t>
  </si>
  <si>
    <t>MAX_20140414_A11_90min_Pcl9Q670_Cln2Q570_8_3</t>
  </si>
  <si>
    <t>353.0</t>
  </si>
  <si>
    <t>420.0</t>
  </si>
  <si>
    <t>MAX_20140414_A11_90min_Pcl9Q670_Cln2Q570_8_4</t>
  </si>
  <si>
    <t>306.0</t>
  </si>
  <si>
    <t>282.5</t>
  </si>
  <si>
    <t>MAX_20140414_A11_90min_Pcl9Q670_Cln2Q570_8_5</t>
  </si>
  <si>
    <t>138.0</t>
  </si>
  <si>
    <t>180.5</t>
  </si>
  <si>
    <t>MAX_20140414_A11_90min_Pcl9Q670_Cln2Q570_8_6</t>
  </si>
  <si>
    <t>322.5</t>
  </si>
  <si>
    <t>166.5</t>
  </si>
  <si>
    <t>MAX_20140414_A11_90min_Pcl9Q670_Cln2Q570_8_7</t>
  </si>
  <si>
    <t>458.0</t>
  </si>
  <si>
    <t>146.0</t>
  </si>
  <si>
    <t>MAX_20140414_A11_90min_Pcl9Q670_Cln2Q570_8_8</t>
  </si>
  <si>
    <t>592.0</t>
  </si>
  <si>
    <t>MAX_20140414_A11_90min_Pcl9Q670_Cln2Q570_8_9</t>
  </si>
  <si>
    <t>208.0</t>
  </si>
  <si>
    <t>245.0</t>
  </si>
  <si>
    <t>MAX_20140414_A11_90min_Pcl9Q670_Cln2Q570_8_10</t>
  </si>
  <si>
    <t>201.0</t>
  </si>
  <si>
    <t>MAX_20140414_A11_90min_Pcl9Q670_Cln2Q570_8_11</t>
  </si>
  <si>
    <t>114.0</t>
  </si>
  <si>
    <t>432.5</t>
  </si>
  <si>
    <t>MAX_20140414_A11_90min_Pcl9Q670_Cln2Q570_8_12</t>
  </si>
  <si>
    <t>285.0</t>
  </si>
  <si>
    <t>MAX_20140414_A11_90min_Pcl9Q670_Cln2Q570_8_13</t>
  </si>
  <si>
    <t>141.0</t>
  </si>
  <si>
    <t>359.0</t>
  </si>
  <si>
    <t>MAX_20140414_A11_90min_Pcl9Q670_Cln2Q570_9_1</t>
  </si>
  <si>
    <t>MAX_20140414_A11_90min_Pcl9Q670_Cln2Q570_9_w4CY5_mask_cells.tif</t>
  </si>
  <si>
    <t>MAX_20140414_A11_90min_Pcl9Q670_Cln2Q570_9</t>
  </si>
  <si>
    <t>401.0</t>
  </si>
  <si>
    <t>464.0</t>
  </si>
  <si>
    <t>MAX_20140414_A11_90min_Pcl9Q670_Cln2Q570_9_2</t>
  </si>
  <si>
    <t>314.5</t>
  </si>
  <si>
    <t>481.0</t>
  </si>
  <si>
    <t>MAX_20140414_A11_90min_Pcl9Q670_Cln2Q570_9_3</t>
  </si>
  <si>
    <t>254.0</t>
  </si>
  <si>
    <t>MAX_20140414_A11_90min_Pcl9Q670_Cln2Q570_9_4</t>
  </si>
  <si>
    <t>407.5</t>
  </si>
  <si>
    <t>MAX_20140414_A11_90min_Pcl9Q670_Cln2Q570_9_5</t>
  </si>
  <si>
    <t>242.5</t>
  </si>
  <si>
    <t>MAX_20140414_A11_90min_Pcl9Q670_Cln2Q570_9_6</t>
  </si>
  <si>
    <t>MAX_20140414_A11_90min_Pcl9Q670_Cln2Q570_9_7</t>
  </si>
  <si>
    <t>66.5</t>
  </si>
  <si>
    <t>243.5</t>
  </si>
  <si>
    <t>MAX_20140414_A11_90min_Pcl9Q670_Cln2Q570_9_8</t>
  </si>
  <si>
    <t>181.0</t>
  </si>
  <si>
    <t>232.5</t>
  </si>
  <si>
    <t>MAX_20140414_A11_90min_Pcl9Q670_Cln2Q570_9_9</t>
  </si>
  <si>
    <t>278.0</t>
  </si>
  <si>
    <t>247.0</t>
  </si>
  <si>
    <t>MAX_20140414_A11_90min_Pcl9Q670_Cln2Q570_9_10</t>
  </si>
  <si>
    <t>169.5</t>
  </si>
  <si>
    <t>129.5</t>
  </si>
  <si>
    <t>MAX_20140414_A11_90min_Pcl9Q670_Cln2Q570_9_11</t>
  </si>
  <si>
    <t>98.0</t>
  </si>
  <si>
    <t>111.0</t>
  </si>
  <si>
    <t>MAX_20140414_A11_90min_Pcl9Q670_Cln2Q570_9_12</t>
  </si>
  <si>
    <t>58.5</t>
  </si>
  <si>
    <t>MAX_20140414_A11_90min_Pcl9Q670_Cln2Q570_9_13</t>
  </si>
  <si>
    <t>404.0</t>
  </si>
  <si>
    <t>94.0</t>
  </si>
  <si>
    <t>MAX_20140414_A11_90min_Pcl9Q670_Cln2Q570_9_14</t>
  </si>
  <si>
    <t>375.5</t>
  </si>
  <si>
    <t>165.0</t>
  </si>
  <si>
    <t>MAX_20140414_A11_90min_Pcl9Q670_Cln2Q570_9_15</t>
  </si>
  <si>
    <t>466.0</t>
  </si>
  <si>
    <t>168.0</t>
  </si>
  <si>
    <t>1558.58</t>
  </si>
  <si>
    <t>MAX_20140414_A11_90min_Pcl9Q670_Cln2Q570_9_16</t>
  </si>
  <si>
    <t>496.0</t>
  </si>
  <si>
    <t>99.0</t>
  </si>
  <si>
    <t>MAX_20140414_A11_90min_Pcl9Q670_Cln2Q570_9_17</t>
  </si>
  <si>
    <t>634.0</t>
  </si>
  <si>
    <t>57.5</t>
  </si>
  <si>
    <t>MAX_20140414_A11_90min_Pcl9Q670_Cln2Q570_9_18</t>
  </si>
  <si>
    <t>624.5</t>
  </si>
  <si>
    <t>MAX_20140414_A11_90min_Pcl9Q670_Cln2Q570_9_19</t>
  </si>
  <si>
    <t>392.0</t>
  </si>
  <si>
    <t>269.0</t>
  </si>
  <si>
    <t>12054.6</t>
  </si>
  <si>
    <t>MAX_20140414_A11_90min_Pcl9Q670_Cln2Q570_9_20</t>
  </si>
  <si>
    <t>468.5</t>
  </si>
  <si>
    <t>311.5</t>
  </si>
  <si>
    <t>MAX_20141010_A4_15min_Pcl9Q670_10_1</t>
  </si>
  <si>
    <t>MAX_20141010_A4_15min_Pcl9Q670_10_w4CY5_mask_cells.tif</t>
  </si>
  <si>
    <t>MAX_20141010_A4_15min_Pcl9Q670_10</t>
  </si>
  <si>
    <t>MAX_20141010_A4_15min_Pcl9Q670_10_2</t>
  </si>
  <si>
    <t>MAX_20141010_A4_15min_Pcl9Q670_10_3</t>
  </si>
  <si>
    <t>MAX_20141010_A4_15min_Pcl9Q670_10_4</t>
  </si>
  <si>
    <t>MAX_20141010_A4_15min_Pcl9Q670_10_5</t>
  </si>
  <si>
    <t>MAX_20141010_A4_15min_Pcl9Q670_10_6</t>
  </si>
  <si>
    <t>MAX_20141010_A4_15min_Pcl9Q670_10_7</t>
  </si>
  <si>
    <t>MAX_20141010_A4_15min_Pcl9Q670_10_8</t>
  </si>
  <si>
    <t>MAX_20141010_A4_15min_Pcl9Q670_10_9</t>
  </si>
  <si>
    <t>MAX_20141010_A4_15min_Pcl9Q670_10_10</t>
  </si>
  <si>
    <t>MAX_20141010_A4_15min_Pcl9Q670_11_1</t>
  </si>
  <si>
    <t>MAX_20141010_A4_15min_Pcl9Q670_11_w4CY5_mask_cells.tif</t>
  </si>
  <si>
    <t>MAX_20141010_A4_15min_Pcl9Q670_11</t>
  </si>
  <si>
    <t>MAX_20141010_A4_15min_Pcl9Q670_11_2</t>
  </si>
  <si>
    <t>CFP geändert</t>
  </si>
  <si>
    <t>MAX_20141010_A4_15min_Pcl9Q670_11_3</t>
  </si>
  <si>
    <t>MAX_20141010_A4_15min_Pcl9Q670_11_4</t>
  </si>
  <si>
    <t>MAX_20141010_A4_15min_Pcl9Q670_11_5</t>
  </si>
  <si>
    <t>MAX_20141010_A4_15min_Pcl9Q670_11_6</t>
  </si>
  <si>
    <t>MAX_20141010_A4_15min_Pcl9Q670_11_7</t>
  </si>
  <si>
    <t>MAX_20141010_A4_15min_Pcl9Q670_11_8</t>
  </si>
  <si>
    <t>MAX_20141010_A4_15min_Pcl9Q670_11_9</t>
  </si>
  <si>
    <t>MAX_20141010_A4_15min_Pcl9Q670_11_10</t>
  </si>
  <si>
    <t>MAX_20141010_A4_15min_Pcl9Q670_11_11</t>
  </si>
  <si>
    <t>MAX_20141010_A4_15min_Pcl9Q670_11_12</t>
  </si>
  <si>
    <t>MAX_20141010_A4_15min_Pcl9Q670_12_1</t>
  </si>
  <si>
    <t>MAX_20141010_A4_15min_Pcl9Q670_12_w4CY5_mask_cells.tif</t>
  </si>
  <si>
    <t>MAX_20141010_A4_15min_Pcl9Q670_12</t>
  </si>
  <si>
    <t>MAX_20141010_A4_15min_Pcl9Q670_12_2</t>
  </si>
  <si>
    <t>MAX_20141010_A4_15min_Pcl9Q670_12_3</t>
  </si>
  <si>
    <t>MAX_20141010_A4_15min_Pcl9Q670_12_4</t>
  </si>
  <si>
    <t>MAX_20141010_A4_15min_Pcl9Q670_12_5</t>
  </si>
  <si>
    <t>MAX_20141010_A4_15min_Pcl9Q670_12_6</t>
  </si>
  <si>
    <t>MAX_20141010_A4_15min_Pcl9Q670_13_1</t>
  </si>
  <si>
    <t>MAX_20141010_A4_15min_Pcl9Q670_13_w4CY5_mask_cells.tif</t>
  </si>
  <si>
    <t>MAX_20141010_A4_15min_Pcl9Q670_13</t>
  </si>
  <si>
    <t>MAX_20141010_A4_15min_Pcl9Q670_13_2</t>
  </si>
  <si>
    <t>MAX_20141010_A4_15min_Pcl9Q670_13_3</t>
  </si>
  <si>
    <t>MAX_20141010_A4_15min_Pcl9Q670_13_4</t>
  </si>
  <si>
    <t>MAX_20141010_A4_15min_Pcl9Q670_13_5</t>
  </si>
  <si>
    <t>MAX_20141010_A4_15min_Pcl9Q670_13_6</t>
  </si>
  <si>
    <t>MAX_20141010_A4_15min_Pcl9Q670_13_7</t>
  </si>
  <si>
    <t>MAX_20141010_A4_15min_Pcl9Q670_13_8</t>
  </si>
  <si>
    <t>MAX_20141010_A4_15min_Pcl9Q670_14_1</t>
  </si>
  <si>
    <t>MAX_20141010_A4_15min_Pcl9Q670_14_w4CY5_mask_cells.tif</t>
  </si>
  <si>
    <t>MAX_20141010_A4_15min_Pcl9Q670_14</t>
  </si>
  <si>
    <t>MAX_20141010_A4_15min_Pcl9Q670_14_2</t>
  </si>
  <si>
    <t>MAX_20141010_A4_15min_Pcl9Q670_14_3</t>
  </si>
  <si>
    <t>MAX_20141010_A4_15min_Pcl9Q670_14_4</t>
  </si>
  <si>
    <t>MAX_20141010_A4_15min_Pcl9Q670_14_5</t>
  </si>
  <si>
    <t>MAX_20141010_A4_15min_Pcl9Q670_14_6</t>
  </si>
  <si>
    <t>MAX_20141010_A4_15min_Pcl9Q670_14_7</t>
  </si>
  <si>
    <t>MAX_20141010_A4_15min_Pcl9Q670_14_8</t>
  </si>
  <si>
    <t>MAX_20141010_A4_15min_Pcl9Q670_15_1</t>
  </si>
  <si>
    <t>MAX_20141010_A4_15min_Pcl9Q670_15_w4CY5_mask_cells.tif</t>
  </si>
  <si>
    <t>MAX_20141010_A4_15min_Pcl9Q670_15</t>
  </si>
  <si>
    <t>MAX_20141010_A4_15min_Pcl9Q670_15_2</t>
  </si>
  <si>
    <t>MAX_20141010_A4_15min_Pcl9Q670_15_3</t>
  </si>
  <si>
    <t>MAX_20141010_A4_15min_Pcl9Q670_15_4</t>
  </si>
  <si>
    <t>MAX_20141010_A4_15min_Pcl9Q670_15_5</t>
  </si>
  <si>
    <t>MAX_20141010_A4_15min_Pcl9Q670_15_6</t>
  </si>
  <si>
    <t>MAX_20141010_A4_15min_Pcl9Q670_15_7</t>
  </si>
  <si>
    <t>MAX_20141010_A4_15min_Pcl9Q670_15_8</t>
  </si>
  <si>
    <t>MAX_20141010_A4_15min_Pcl9Q670_16_1</t>
  </si>
  <si>
    <t>MAX_20141010_A4_15min_Pcl9Q670_16_w4CY5_mask_cells.tif</t>
  </si>
  <si>
    <t>MAX_20141010_A4_15min_Pcl9Q670_16</t>
  </si>
  <si>
    <t>MAX_20141010_A4_15min_Pcl9Q670_16_2</t>
  </si>
  <si>
    <t>MAX_20141010_A4_15min_Pcl9Q670_16_3</t>
  </si>
  <si>
    <t>MAX_20141010_A4_15min_Pcl9Q670_16_4</t>
  </si>
  <si>
    <t>MAX_20141010_A4_15min_Pcl9Q670_16_5</t>
  </si>
  <si>
    <t>MAX_20141010_A4_15min_Pcl9Q670_16_6</t>
  </si>
  <si>
    <t>MAX_20141010_A4_15min_Pcl9Q670_16_7</t>
  </si>
  <si>
    <t>MAX_20141010_A4_15min_Pcl9Q670_16_8</t>
  </si>
  <si>
    <t>MAX_20141010_A4_15min_Pcl9Q670_16_9</t>
  </si>
  <si>
    <t>MAX_20141010_A4_15min_Pcl9Q670_16_10</t>
  </si>
  <si>
    <t>MAX_20141010_A4_15min_Pcl9Q670_16_11</t>
  </si>
  <si>
    <t>MAX_20141010_A4_15min_Pcl9Q670_1_1</t>
  </si>
  <si>
    <t>MAX_20141010_A4_15min_Pcl9Q670_1_w4CY5_mask_cells.tif</t>
  </si>
  <si>
    <t>MAX_20141010_A4_15min_Pcl9Q670_1</t>
  </si>
  <si>
    <t>MAX_20141010_A4_15min_Pcl9Q670_1_2</t>
  </si>
  <si>
    <t>MAX_20141010_A4_15min_Pcl9Q670_1_3</t>
  </si>
  <si>
    <t>MAX_20141010_A4_15min_Pcl9Q670_1_4</t>
  </si>
  <si>
    <t>MAX_20141010_A4_15min_Pcl9Q670_1_5</t>
  </si>
  <si>
    <t>MAX_20141010_A4_15min_Pcl9Q670_1_6</t>
  </si>
  <si>
    <t>MAX_20141010_A4_15min_Pcl9Q670_1_7</t>
  </si>
  <si>
    <t>MAX_20141010_A4_15min_Pcl9Q670_1_8</t>
  </si>
  <si>
    <t>MAX_20141010_A4_15min_Pcl9Q670_2_1</t>
  </si>
  <si>
    <t>MAX_20141010_A4_15min_Pcl9Q670_2_w4CY5_mask_cells.tif</t>
  </si>
  <si>
    <t>MAX_20141010_A4_15min_Pcl9Q670_2</t>
  </si>
  <si>
    <t>MAX_20141010_A4_15min_Pcl9Q670_2_2</t>
  </si>
  <si>
    <t>MAX_20141010_A4_15min_Pcl9Q670_2_3</t>
  </si>
  <si>
    <t>MAX_20141010_A4_15min_Pcl9Q670_2_4</t>
  </si>
  <si>
    <t>MAX_20141010_A4_15min_Pcl9Q670_2_5</t>
  </si>
  <si>
    <t>MAX_20141010_A4_15min_Pcl9Q670_2_6</t>
  </si>
  <si>
    <t>MAX_20141010_A4_15min_Pcl9Q670_2_7</t>
  </si>
  <si>
    <t>MAX_20141010_A4_15min_Pcl9Q670_2_8</t>
  </si>
  <si>
    <t>MAX_20141010_A4_15min_Pcl9Q670_3_1</t>
  </si>
  <si>
    <t>MAX_20141010_A4_15min_Pcl9Q670_3_w4CY5_mask_cells.tif</t>
  </si>
  <si>
    <t>MAX_20141010_A4_15min_Pcl9Q670_3</t>
  </si>
  <si>
    <t>MAX_20141010_A4_15min_Pcl9Q670_3_2</t>
  </si>
  <si>
    <t>MAX_20141010_A4_15min_Pcl9Q670_3_3</t>
  </si>
  <si>
    <t>MAX_20141010_A4_15min_Pcl9Q670_3_4</t>
  </si>
  <si>
    <t>MAX_20141010_A4_15min_Pcl9Q670_3_5</t>
  </si>
  <si>
    <t>MAX_20141010_A4_15min_Pcl9Q670_3_6</t>
  </si>
  <si>
    <t>MAX_20141010_A4_15min_Pcl9Q670_3_7</t>
  </si>
  <si>
    <t>MAX_20141010_A4_15min_Pcl9Q670_3_8</t>
  </si>
  <si>
    <t>MAX_20141010_A4_15min_Pcl9Q670_4_1</t>
  </si>
  <si>
    <t>MAX_20141010_A4_15min_Pcl9Q670_4_w4CY5_mask_cells.tif</t>
  </si>
  <si>
    <t>MAX_20141010_A4_15min_Pcl9Q670_4</t>
  </si>
  <si>
    <t>MAX_20141010_A4_15min_Pcl9Q670_4_2</t>
  </si>
  <si>
    <t>MAX_20141010_A4_15min_Pcl9Q670_4_3</t>
  </si>
  <si>
    <t>MAX_20141010_A4_15min_Pcl9Q670_4_4</t>
  </si>
  <si>
    <t>MAX_20141010_A4_15min_Pcl9Q670_4_5</t>
  </si>
  <si>
    <t>MAX_20141010_A4_15min_Pcl9Q670_5_1</t>
  </si>
  <si>
    <t>MAX_20141010_A4_15min_Pcl9Q670_5_w4CY5_mask_cells.tif</t>
  </si>
  <si>
    <t>MAX_20141010_A4_15min_Pcl9Q670_5</t>
  </si>
  <si>
    <t>MAX_20141010_A4_15min_Pcl9Q670_5_2</t>
  </si>
  <si>
    <t>MAX_20141010_A4_15min_Pcl9Q670_5_3</t>
  </si>
  <si>
    <t>MAX_20141010_A4_15min_Pcl9Q670_5_4</t>
  </si>
  <si>
    <t>MAX_20141010_A4_15min_Pcl9Q670_5_5</t>
  </si>
  <si>
    <t>MAX_20141010_A4_15min_Pcl9Q670_5_6</t>
  </si>
  <si>
    <t>MAX_20141010_A4_15min_Pcl9Q670_5_7</t>
  </si>
  <si>
    <t>MAX_20141010_A4_15min_Pcl9Q670_6_1</t>
  </si>
  <si>
    <t>MAX_20141010_A4_15min_Pcl9Q670_6_w4CY5_mask_cells.tif</t>
  </si>
  <si>
    <t>MAX_20141010_A4_15min_Pcl9Q670_6</t>
  </si>
  <si>
    <t>MAX_20141010_A4_15min_Pcl9Q670_6_2</t>
  </si>
  <si>
    <t>MAX_20141010_A4_15min_Pcl9Q670_6_3</t>
  </si>
  <si>
    <t>MAX_20141010_A4_15min_Pcl9Q670_6_4</t>
  </si>
  <si>
    <t>MAX_20141010_A4_15min_Pcl9Q670_6_5</t>
  </si>
  <si>
    <t>MAX_20141010_A4_15min_Pcl9Q670_6_6</t>
  </si>
  <si>
    <t>MAX_20141010_A4_15min_Pcl9Q670_6_7</t>
  </si>
  <si>
    <t>MAX_20141010_A4_15min_Pcl9Q670_7_1</t>
  </si>
  <si>
    <t>MAX_20141010_A4_15min_Pcl9Q670_7_w4CY5_mask_cells.tif</t>
  </si>
  <si>
    <t>MAX_20141010_A4_15min_Pcl9Q670_7</t>
  </si>
  <si>
    <t>MAX_20141010_A4_15min_Pcl9Q670_7_2</t>
  </si>
  <si>
    <t>MAX_20141010_A4_15min_Pcl9Q670_7_3</t>
  </si>
  <si>
    <t>MAX_20141010_A4_15min_Pcl9Q670_7_4</t>
  </si>
  <si>
    <t>MAX_20141010_A4_15min_Pcl9Q670_7_5</t>
  </si>
  <si>
    <t>MAX_20141010_A4_15min_Pcl9Q670_7_6</t>
  </si>
  <si>
    <t>MAX_20141010_A4_15min_Pcl9Q670_7_7</t>
  </si>
  <si>
    <t>MAX_20141010_A4_15min_Pcl9Q670_7_8</t>
  </si>
  <si>
    <t>MAX_20141010_A4_15min_Pcl9Q670_7_9</t>
  </si>
  <si>
    <t>MAX_20141010_A4_15min_Pcl9Q670_7_10</t>
  </si>
  <si>
    <t>MAX_20141010_A4_15min_Pcl9Q670_7_11</t>
  </si>
  <si>
    <t>MAX_20141010_A4_15min_Pcl9Q670_8_1</t>
  </si>
  <si>
    <t>MAX_20141010_A4_15min_Pcl9Q670_8_w4CY5_mask_cells.tif</t>
  </si>
  <si>
    <t>MAX_20141010_A4_15min_Pcl9Q670_8</t>
  </si>
  <si>
    <t>MAX_20141010_A4_15min_Pcl9Q670_8_2</t>
  </si>
  <si>
    <t>MAX_20141010_A4_15min_Pcl9Q670_8_3</t>
  </si>
  <si>
    <t>MAX_20141010_A4_15min_Pcl9Q670_8_4</t>
  </si>
  <si>
    <t>MAX_20141010_A4_15min_Pcl9Q670_8_5</t>
  </si>
  <si>
    <t>MAX_20141010_A4_15min_Pcl9Q670_8_6</t>
  </si>
  <si>
    <t>MAX_20141010_A4_15min_Pcl9Q670_8_7</t>
  </si>
  <si>
    <t>MAX_20141010_A4_15min_Pcl9Q670_8_8</t>
  </si>
  <si>
    <t>MAX_20141010_A4_15min_Pcl9Q670_8_9</t>
  </si>
  <si>
    <t>MAX_20141010_A4_15min_Pcl9Q670_8_10</t>
  </si>
  <si>
    <t>MAX_20141010_A4_15min_Pcl9Q670_8_11</t>
  </si>
  <si>
    <t>MAX_20141010_A4_15min_Pcl9Q670_8_12</t>
  </si>
  <si>
    <t>MAX_20141010_A4_15min_Pcl9Q670_9_1</t>
  </si>
  <si>
    <t>MAX_20141010_A4_15min_Pcl9Q670_9_w4CY5_mask_cells.tif</t>
  </si>
  <si>
    <t>MAX_20141010_A4_15min_Pcl9Q670_9</t>
  </si>
  <si>
    <t>MAX_20141010_A4_15min_Pcl9Q670_9_2</t>
  </si>
  <si>
    <t>MAX_20141010_A4_15min_Pcl9Q670_9_3</t>
  </si>
  <si>
    <t>MAX_20141010_A4_15min_Pcl9Q670_9_4</t>
  </si>
  <si>
    <t>MAX_20141010_A4_15min_Pcl9Q670_9_5</t>
  </si>
  <si>
    <t>MAX_20141010_A4_15min_Pcl9Q670_9_6</t>
  </si>
  <si>
    <t>MAX_20141010_A4_15min_Pcl9Q670_9_7</t>
  </si>
  <si>
    <t>MAX_20141010_A4_15min_Pcl9Q670_9_8</t>
  </si>
  <si>
    <t>MAX_20141010_A7_30min_Pcl9Q670_10_1</t>
  </si>
  <si>
    <t>MAX_20141010_A7_30min_Pcl9Q670_10_w4CY5_mask_cells.tif</t>
  </si>
  <si>
    <t>MAX_20141010_A7_30min_Pcl9Q670_10</t>
  </si>
  <si>
    <t>MAX_20141010_A7_30min_Pcl9Q670_10_2</t>
  </si>
  <si>
    <t>MAX_20141010_A7_30min_Pcl9Q670_10_3</t>
  </si>
  <si>
    <t>MAX_20141010_A7_30min_Pcl9Q670_10_4</t>
  </si>
  <si>
    <t>MAX_20141010_A7_30min_Pcl9Q670_10_5</t>
  </si>
  <si>
    <t>MAX_20141010_A7_30min_Pcl9Q670_10_6</t>
  </si>
  <si>
    <t>MAX_20141010_A7_30min_Pcl9Q670_10_7</t>
  </si>
  <si>
    <t>MAX_20141010_A7_30min_Pcl9Q670_10_8</t>
  </si>
  <si>
    <t>MAX_20141010_A7_30min_Pcl9Q670_10_9</t>
  </si>
  <si>
    <t>MAX_20141010_A7_30min_Pcl9Q670_10_10</t>
  </si>
  <si>
    <t>MAX_20141010_A7_30min_Pcl9Q670_10_11</t>
  </si>
  <si>
    <t>MAX_20141010_A7_30min_Pcl9Q670_10_12</t>
  </si>
  <si>
    <t>MAX_20141010_A7_30min_Pcl9Q670_10_13</t>
  </si>
  <si>
    <t>MAX_20141010_A7_30min_Pcl9Q670_10_14</t>
  </si>
  <si>
    <t>MAX_20141010_A7_30min_Pcl9Q670_10_15</t>
  </si>
  <si>
    <t>MAX_20141010_A7_30min_Pcl9Q670_10_16</t>
  </si>
  <si>
    <t>MAX_20141010_A7_30min_Pcl9Q670_10_17</t>
  </si>
  <si>
    <t>MAX_20141010_A7_30min_Pcl9Q670_10_18</t>
  </si>
  <si>
    <t>MAX_20141010_A7_30min_Pcl9Q670_10_19</t>
  </si>
  <si>
    <t>MAX_20141010_A7_30min_Pcl9Q670_10_20</t>
  </si>
  <si>
    <t>MAX_20141010_A7_30min_Pcl9Q670_10_21</t>
  </si>
  <si>
    <t>MAX_20141010_A7_30min_Pcl9Q670_11_1</t>
  </si>
  <si>
    <t>MAX_20141010_A7_30min_Pcl9Q670_11_w4CY5_mask_cells.tif</t>
  </si>
  <si>
    <t>MAX_20141010_A7_30min_Pcl9Q670_11</t>
  </si>
  <si>
    <t>MAX_20141010_A7_30min_Pcl9Q670_11_2</t>
  </si>
  <si>
    <t>MAX_20141010_A7_30min_Pcl9Q670_11_3</t>
  </si>
  <si>
    <t>MAX_20141010_A7_30min_Pcl9Q670_11_4</t>
  </si>
  <si>
    <t>MAX_20141010_A7_30min_Pcl9Q670_11_5</t>
  </si>
  <si>
    <t>MAX_20141010_A7_30min_Pcl9Q670_11_6</t>
  </si>
  <si>
    <t>MAX_20141010_A7_30min_Pcl9Q670_1_1</t>
  </si>
  <si>
    <t>MAX_20141010_A7_30min_Pcl9Q670_1_w4CY5_mask_cells.tif</t>
  </si>
  <si>
    <t>MAX_20141010_A7_30min_Pcl9Q670_1</t>
  </si>
  <si>
    <t>MAX_20141010_A7_30min_Pcl9Q670_1_2</t>
  </si>
  <si>
    <t>MAX_20141010_A7_30min_Pcl9Q670_1_3</t>
  </si>
  <si>
    <t>MAX_20141010_A7_30min_Pcl9Q670_1_4</t>
  </si>
  <si>
    <t>MAX_20141010_A7_30min_Pcl9Q670_1_5</t>
  </si>
  <si>
    <t>MAX_20141010_A7_30min_Pcl9Q670_1_6</t>
  </si>
  <si>
    <t>MAX_20141010_A7_30min_Pcl9Q670_1_7</t>
  </si>
  <si>
    <t>MAX_20141010_A7_30min_Pcl9Q670_2_1</t>
  </si>
  <si>
    <t>MAX_20141010_A7_30min_Pcl9Q670_2_w4CY5_mask_cells.tif</t>
  </si>
  <si>
    <t>MAX_20141010_A7_30min_Pcl9Q670_2</t>
  </si>
  <si>
    <t>MAX_20141010_A7_30min_Pcl9Q670_2_2</t>
  </si>
  <si>
    <t>MAX_20141010_A7_30min_Pcl9Q670_2_3</t>
  </si>
  <si>
    <t>MAX_20141010_A7_30min_Pcl9Q670_2_4</t>
  </si>
  <si>
    <t>MAX_20141010_A7_30min_Pcl9Q670_2_5</t>
  </si>
  <si>
    <t>MAX_20141010_A7_30min_Pcl9Q670_2_6</t>
  </si>
  <si>
    <t>MAX_20141010_A7_30min_Pcl9Q670_3_1</t>
  </si>
  <si>
    <t>MAX_20141010_A7_30min_Pcl9Q670_3_w4CY5_mask_cells.tif</t>
  </si>
  <si>
    <t>MAX_20141010_A7_30min_Pcl9Q670_3</t>
  </si>
  <si>
    <t>MAX_20141010_A7_30min_Pcl9Q670_3_2</t>
  </si>
  <si>
    <t>MAX_20141010_A7_30min_Pcl9Q670_3_3</t>
  </si>
  <si>
    <t>MAX_20141010_A7_30min_Pcl9Q670_3_4</t>
  </si>
  <si>
    <t>MAX_20141010_A7_30min_Pcl9Q670_3_5</t>
  </si>
  <si>
    <t>MAX_20141010_A7_30min_Pcl9Q670_3_6</t>
  </si>
  <si>
    <t>MAX_20141010_A7_30min_Pcl9Q670_3_7</t>
  </si>
  <si>
    <t>MAX_20141010_A7_30min_Pcl9Q670_3_8</t>
  </si>
  <si>
    <t>MAX_20141010_A7_30min_Pcl9Q670_3_9</t>
  </si>
  <si>
    <t>MAX_20141010_A7_30min_Pcl9Q670_3_10</t>
  </si>
  <si>
    <t>MAX_20141010_A7_30min_Pcl9Q670_3_11</t>
  </si>
  <si>
    <t>MAX_20141010_A7_30min_Pcl9Q670_4_1</t>
  </si>
  <si>
    <t>MAX_20141010_A7_30min_Pcl9Q670_4_w4CY5_mask_cells.tif</t>
  </si>
  <si>
    <t>MAX_20141010_A7_30min_Pcl9Q670_4</t>
  </si>
  <si>
    <t>MAX_20141010_A7_30min_Pcl9Q670_4_2</t>
  </si>
  <si>
    <t>MAX_20141010_A7_30min_Pcl9Q670_4_3</t>
  </si>
  <si>
    <t>MAX_20141010_A7_30min_Pcl9Q670_4_4</t>
  </si>
  <si>
    <t>MAX_20141010_A7_30min_Pcl9Q670_4_5</t>
  </si>
  <si>
    <t>MAX_20141010_A7_30min_Pcl9Q670_4_6</t>
  </si>
  <si>
    <t>MAX_20141010_A7_30min_Pcl9Q670_4_7</t>
  </si>
  <si>
    <t>MAX_20141010_A7_30min_Pcl9Q670_4_8</t>
  </si>
  <si>
    <t>MAX_20141010_A7_30min_Pcl9Q670_4_9</t>
  </si>
  <si>
    <t>MAX_20141010_A7_30min_Pcl9Q670_4_10</t>
  </si>
  <si>
    <t>MAX_20141010_A7_30min_Pcl9Q670_5_1</t>
  </si>
  <si>
    <t>MAX_20141010_A7_30min_Pcl9Q670_5_w4CY5_mask_cells.tif</t>
  </si>
  <si>
    <t>MAX_20141010_A7_30min_Pcl9Q670_5</t>
  </si>
  <si>
    <t>MAX_20141010_A7_30min_Pcl9Q670_5_2</t>
  </si>
  <si>
    <t>MAX_20141010_A7_30min_Pcl9Q670_5_3</t>
  </si>
  <si>
    <t>MAX_20141010_A7_30min_Pcl9Q670_5_4</t>
  </si>
  <si>
    <t>MAX_20141010_A7_30min_Pcl9Q670_5_5</t>
  </si>
  <si>
    <t>MAX_20141010_A7_30min_Pcl9Q670_5_6</t>
  </si>
  <si>
    <t>MAX_20141010_A7_30min_Pcl9Q670_5_7</t>
  </si>
  <si>
    <t>MAX_20141010_A7_30min_Pcl9Q670_5_8</t>
  </si>
  <si>
    <t>MAX_20141010_A7_30min_Pcl9Q670_5_9</t>
  </si>
  <si>
    <t>MAX_20141010_A7_30min_Pcl9Q670_5_10</t>
  </si>
  <si>
    <t>MAX_20141010_A7_30min_Pcl9Q670_6_1</t>
  </si>
  <si>
    <t>MAX_20141010_A7_30min_Pcl9Q670_6_w4CY5_mask_cells.tif</t>
  </si>
  <si>
    <t>MAX_20141010_A7_30min_Pcl9Q670_6</t>
  </si>
  <si>
    <t>MAX_20141010_A7_30min_Pcl9Q670_6_2</t>
  </si>
  <si>
    <t>MAX_20141010_A7_30min_Pcl9Q670_6_3</t>
  </si>
  <si>
    <t>MAX_20141010_A7_30min_Pcl9Q670_6_4</t>
  </si>
  <si>
    <t>MAX_20141010_A7_30min_Pcl9Q670_6_5</t>
  </si>
  <si>
    <t>MAX_20141010_A7_30min_Pcl9Q670_6_6</t>
  </si>
  <si>
    <t>MAX_20141010_A7_30min_Pcl9Q670_6_7</t>
  </si>
  <si>
    <t>MAX_20141010_A7_30min_Pcl9Q670_6_8</t>
  </si>
  <si>
    <t>MAX_20141010_A7_30min_Pcl9Q670_6_9</t>
  </si>
  <si>
    <t>MAX_20141010_A7_30min_Pcl9Q670_7_1</t>
  </si>
  <si>
    <t>MAX_20141010_A7_30min_Pcl9Q670_7_w4CY5_mask_cells.tif</t>
  </si>
  <si>
    <t>MAX_20141010_A7_30min_Pcl9Q670_7</t>
  </si>
  <si>
    <t>MAX_20141010_A7_30min_Pcl9Q670_7_2</t>
  </si>
  <si>
    <t>MAX_20141010_A7_30min_Pcl9Q670_7_3</t>
  </si>
  <si>
    <t>MAX_20141010_A7_30min_Pcl9Q670_7_4</t>
  </si>
  <si>
    <t>MAX_20141010_A7_30min_Pcl9Q670_7_5</t>
  </si>
  <si>
    <t>MAX_20141010_A7_30min_Pcl9Q670_7_6</t>
  </si>
  <si>
    <t>MAX_20141010_A7_30min_Pcl9Q670_7_7</t>
  </si>
  <si>
    <t>MAX_20141010_A7_30min_Pcl9Q670_7_8</t>
  </si>
  <si>
    <t>MAX_20141010_A7_30min_Pcl9Q670_7_9</t>
  </si>
  <si>
    <t>MAX_20141010_A7_30min_Pcl9Q670_7_10</t>
  </si>
  <si>
    <t>MAX_20141010_A7_30min_Pcl9Q670_7_11</t>
  </si>
  <si>
    <t>MAX_20141010_A7_30min_Pcl9Q670_7_12</t>
  </si>
  <si>
    <t>MAX_20141010_A7_30min_Pcl9Q670_8_1</t>
  </si>
  <si>
    <t>MAX_20141010_A7_30min_Pcl9Q670_8_w4CY5_mask_cells.tif</t>
  </si>
  <si>
    <t>MAX_20141010_A7_30min_Pcl9Q670_8</t>
  </si>
  <si>
    <t>MAX_20141010_A7_30min_Pcl9Q670_8_2</t>
  </si>
  <si>
    <t>MAX_20141010_A7_30min_Pcl9Q670_8_3</t>
  </si>
  <si>
    <t>MAX_20141010_A7_30min_Pcl9Q670_8_4</t>
  </si>
  <si>
    <t>MAX_20141010_A7_30min_Pcl9Q670_8_5</t>
  </si>
  <si>
    <t>MAX_20141010_A7_30min_Pcl9Q670_8_6</t>
  </si>
  <si>
    <t>MAX_20141010_A7_30min_Pcl9Q670_8_7</t>
  </si>
  <si>
    <t>MAX_20141010_A7_30min_Pcl9Q670_8_8</t>
  </si>
  <si>
    <t>MAX_20141010_A7_30min_Pcl9Q670_8_9</t>
  </si>
  <si>
    <t>MAX_20141010_A7_30min_Pcl9Q670_8_10</t>
  </si>
  <si>
    <t>MAX_20141010_A7_30min_Pcl9Q670_9_1</t>
  </si>
  <si>
    <t>MAX_20141010_A7_30min_Pcl9Q670_9_w4CY5_mask_cells.tif</t>
  </si>
  <si>
    <t>MAX_20141010_A7_30min_Pcl9Q670_9</t>
  </si>
  <si>
    <t>MAX_20141010_A7_30min_Pcl9Q670_9_2</t>
  </si>
  <si>
    <t>MAX_20141010_A7_30min_Pcl9Q670_9_3</t>
  </si>
  <si>
    <t>MAX_20141010_A7_30min_Pcl9Q670_9_4</t>
  </si>
  <si>
    <t>MAX_20141010_A7_30min_Pcl9Q670_9_5</t>
  </si>
  <si>
    <t>MAX_20141010_A7_30min_Pcl9Q670_9_6</t>
  </si>
  <si>
    <t>MAX_20141010_A7_30min_Pcl9Q670_9_7</t>
  </si>
  <si>
    <t>MAX_20141010_A7_30min_Pcl9Q670_9_8</t>
  </si>
  <si>
    <t>MAX_20141010_A8_45min_Pcl9Q670_10_1</t>
  </si>
  <si>
    <t>MAX_20141010_A8_45min_Pcl9Q670_10_w4CY5_mask_cells.tif</t>
  </si>
  <si>
    <t>MAX_20141010_A8_45min_Pcl9Q670_10</t>
  </si>
  <si>
    <t>MAX_20141010_A8_45min_Pcl9Q670_10_2</t>
  </si>
  <si>
    <t>MAX_20141010_A8_45min_Pcl9Q670_10_3</t>
  </si>
  <si>
    <t>MAX_20141010_A8_45min_Pcl9Q670_10_4</t>
  </si>
  <si>
    <t>MAX_20141010_A8_45min_Pcl9Q670_10_5</t>
  </si>
  <si>
    <t>MAX_20141010_A8_45min_Pcl9Q670_10_6</t>
  </si>
  <si>
    <t>MAX_20141010_A8_45min_Pcl9Q670_10_7</t>
  </si>
  <si>
    <t>MAX_20141010_A8_45min_Pcl9Q670_10_8</t>
  </si>
  <si>
    <t>MAX_20141010_A8_45min_Pcl9Q670_10_9</t>
  </si>
  <si>
    <t>MAX_20141010_A8_45min_Pcl9Q670_11_1</t>
  </si>
  <si>
    <t>MAX_20141010_A8_45min_Pcl9Q670_11_w4CY5_mask_cells.tif</t>
  </si>
  <si>
    <t>MAX_20141010_A8_45min_Pcl9Q670_11</t>
  </si>
  <si>
    <t>MAX_20141010_A8_45min_Pcl9Q670_11_2</t>
  </si>
  <si>
    <t>MAX_20141010_A8_45min_Pcl9Q670_11_3</t>
  </si>
  <si>
    <t>MAX_20141010_A8_45min_Pcl9Q670_11_4</t>
  </si>
  <si>
    <t>MAX_20141010_A8_45min_Pcl9Q670_11_5</t>
  </si>
  <si>
    <t>MAX_20141010_A8_45min_Pcl9Q670_11_6</t>
  </si>
  <si>
    <t>MAX_20141010_A8_45min_Pcl9Q670_11_7</t>
  </si>
  <si>
    <t>MAX_20141010_A8_45min_Pcl9Q670_11_8</t>
  </si>
  <si>
    <t>MAX_20141010_A8_45min_Pcl9Q670_11_9</t>
  </si>
  <si>
    <t>MAX_20141010_A8_45min_Pcl9Q670_11_10</t>
  </si>
  <si>
    <t>MAX_20141010_A8_45min_Pcl9Q670_12_1</t>
  </si>
  <si>
    <t>MAX_20141010_A8_45min_Pcl9Q670_12_w4CY5_mask_cells.tif</t>
  </si>
  <si>
    <t>MAX_20141010_A8_45min_Pcl9Q670_12</t>
  </si>
  <si>
    <t>MAX_20141010_A8_45min_Pcl9Q670_12_2</t>
  </si>
  <si>
    <t>MAX_20141010_A8_45min_Pcl9Q670_12_3</t>
  </si>
  <si>
    <t>MAX_20141010_A8_45min_Pcl9Q670_12_4</t>
  </si>
  <si>
    <t>MAX_20141010_A8_45min_Pcl9Q670_12_5</t>
  </si>
  <si>
    <t>MAX_20141010_A8_45min_Pcl9Q670_12_6</t>
  </si>
  <si>
    <t>MAX_20141010_A8_45min_Pcl9Q670_12_7</t>
  </si>
  <si>
    <t>MAX_20141010_A8_45min_Pcl9Q670_12_8</t>
  </si>
  <si>
    <t>MAX_20141010_A8_45min_Pcl9Q670_12_9</t>
  </si>
  <si>
    <t>MAX_20141010_A8_45min_Pcl9Q670_12_10</t>
  </si>
  <si>
    <t>MAX_20141010_A8_45min_Pcl9Q670_12_11</t>
  </si>
  <si>
    <t>MAX_20141010_A8_45min_Pcl9Q670_12_12</t>
  </si>
  <si>
    <t>MAX_20141010_A8_45min_Pcl9Q670_13_1</t>
  </si>
  <si>
    <t>MAX_20141010_A8_45min_Pcl9Q670_13_w4CY5_mask_cells.tif</t>
  </si>
  <si>
    <t>MAX_20141010_A8_45min_Pcl9Q670_13</t>
  </si>
  <si>
    <t>MAX_20141010_A8_45min_Pcl9Q670_13_2</t>
  </si>
  <si>
    <t>MAX_20141010_A8_45min_Pcl9Q670_13_3</t>
  </si>
  <si>
    <t>MAX_20141010_A8_45min_Pcl9Q670_13_4</t>
  </si>
  <si>
    <t>MAX_20141010_A8_45min_Pcl9Q670_13_5</t>
  </si>
  <si>
    <t>MAX_20141010_A8_45min_Pcl9Q670_13_6</t>
  </si>
  <si>
    <t>MAX_20141010_A8_45min_Pcl9Q670_13_7</t>
  </si>
  <si>
    <t>MAX_20141010_A8_45min_Pcl9Q670_13_8</t>
  </si>
  <si>
    <t>MAX_20141010_A8_45min_Pcl9Q670_13_9</t>
  </si>
  <si>
    <t>MAX_20141010_A8_45min_Pcl9Q670_13_10</t>
  </si>
  <si>
    <t>MAX_20141010_A8_45min_Pcl9Q670_13_11</t>
  </si>
  <si>
    <t>MAX_20141010_A8_45min_Pcl9Q670_13_12</t>
  </si>
  <si>
    <t>MAX_20141010_A8_45min_Pcl9Q670_13_13</t>
  </si>
  <si>
    <t>MAX_20141010_A8_45min_Pcl9Q670_13_14</t>
  </si>
  <si>
    <t>MAX_20141010_A8_45min_Pcl9Q670_14_1</t>
  </si>
  <si>
    <t>MAX_20141010_A8_45min_Pcl9Q670_14_w4CY5_mask_cells.tif</t>
  </si>
  <si>
    <t>MAX_20141010_A8_45min_Pcl9Q670_14</t>
  </si>
  <si>
    <t>MAX_20141010_A8_45min_Pcl9Q670_14_2</t>
  </si>
  <si>
    <t>MAX_20141010_A8_45min_Pcl9Q670_14_3</t>
  </si>
  <si>
    <t>MAX_20141010_A8_45min_Pcl9Q670_14_4</t>
  </si>
  <si>
    <t>MAX_20141010_A8_45min_Pcl9Q670_14_5</t>
  </si>
  <si>
    <t>MAX_20141010_A8_45min_Pcl9Q670_14_6</t>
  </si>
  <si>
    <t>MAX_20141010_A8_45min_Pcl9Q670_14_7</t>
  </si>
  <si>
    <t>MAX_20141010_A8_45min_Pcl9Q670_14_8</t>
  </si>
  <si>
    <t>MAX_20141010_A8_45min_Pcl9Q670_14_9</t>
  </si>
  <si>
    <t>MAX_20141010_A8_45min_Pcl9Q670_14_10</t>
  </si>
  <si>
    <t>MAX_20141010_A8_45min_Pcl9Q670_14_11</t>
  </si>
  <si>
    <t>MAX_20141010_A8_45min_Pcl9Q670_14_12</t>
  </si>
  <si>
    <t>MAX_20141010_A8_45min_Pcl9Q670_14_13</t>
  </si>
  <si>
    <t>MAX_20141010_A8_45min_Pcl9Q670_14_14</t>
  </si>
  <si>
    <t>MAX_20141010_A8_45min_Pcl9Q670_14_15</t>
  </si>
  <si>
    <t>MAX_20141010_A8_45min_Pcl9Q670_15_1</t>
  </si>
  <si>
    <t>MAX_20141010_A8_45min_Pcl9Q670_15_w4CY5_mask_cells.tif</t>
  </si>
  <si>
    <t>MAX_20141010_A8_45min_Pcl9Q670_15</t>
  </si>
  <si>
    <t>MAX_20141010_A8_45min_Pcl9Q670_15_2</t>
  </si>
  <si>
    <t>MAX_20141010_A8_45min_Pcl9Q670_15_3</t>
  </si>
  <si>
    <t>MAX_20141010_A8_45min_Pcl9Q670_15_4</t>
  </si>
  <si>
    <t>MAX_20141010_A8_45min_Pcl9Q670_15_5</t>
  </si>
  <si>
    <t>MAX_20141010_A8_45min_Pcl9Q670_15_6</t>
  </si>
  <si>
    <t>MAX_20141010_A8_45min_Pcl9Q670_15_7</t>
  </si>
  <si>
    <t>MAX_20141010_A8_45min_Pcl9Q670_15_8</t>
  </si>
  <si>
    <t>MAX_20141010_A8_45min_Pcl9Q670_15_9</t>
  </si>
  <si>
    <t>MAX_20141010_A8_45min_Pcl9Q670_15_10</t>
  </si>
  <si>
    <t>MAX_20141010_A8_45min_Pcl9Q670_15_11</t>
  </si>
  <si>
    <t>MAX_20141010_A8_45min_Pcl9Q670_15_12</t>
  </si>
  <si>
    <t>MAX_20141010_A8_45min_Pcl9Q670_15_13</t>
  </si>
  <si>
    <t>MAX_20141010_A8_45min_Pcl9Q670_15_14</t>
  </si>
  <si>
    <t>MAX_20141010_A8_45min_Pcl9Q670_15_15</t>
  </si>
  <si>
    <t>MAX_20141010_A8_45min_Pcl9Q670_15_16</t>
  </si>
  <si>
    <t>MAX_20141010_A8_45min_Pcl9Q670_1_1</t>
  </si>
  <si>
    <t>MAX_20141010_A8_45min_Pcl9Q670_1_w4CY5_mask_cells.tif</t>
  </si>
  <si>
    <t>MAX_20141010_A8_45min_Pcl9Q670_1</t>
  </si>
  <si>
    <t>MAX_20141010_A8_45min_Pcl9Q670_1_2</t>
  </si>
  <si>
    <t>MAX_20141010_A8_45min_Pcl9Q670_1_3</t>
  </si>
  <si>
    <t>MAX_20141010_A8_45min_Pcl9Q670_1_4</t>
  </si>
  <si>
    <t>MAX_20141010_A8_45min_Pcl9Q670_1_5</t>
  </si>
  <si>
    <t>MAX_20141010_A8_45min_Pcl9Q670_1_6</t>
  </si>
  <si>
    <t>MAX_20141010_A8_45min_Pcl9Q670_1_7</t>
  </si>
  <si>
    <t>MAX_20141010_A8_45min_Pcl9Q670_1_8</t>
  </si>
  <si>
    <t>MAX_20141010_A8_45min_Pcl9Q670_1_9</t>
  </si>
  <si>
    <t>MAX_20141010_A8_45min_Pcl9Q670_1_10</t>
  </si>
  <si>
    <t>MAX_20141010_A8_45min_Pcl9Q670_1_11</t>
  </si>
  <si>
    <t>MAX_20141010_A8_45min_Pcl9Q670_1_12</t>
  </si>
  <si>
    <t>MAX_20141010_A8_45min_Pcl9Q670_1_13</t>
  </si>
  <si>
    <t>MAX_20141010_A8_45min_Pcl9Q670_2_1</t>
  </si>
  <si>
    <t>MAX_20141010_A8_45min_Pcl9Q670_2_w4CY5_mask_cells.tif</t>
  </si>
  <si>
    <t>MAX_20141010_A8_45min_Pcl9Q670_2</t>
  </si>
  <si>
    <t>MAX_20141010_A8_45min_Pcl9Q670_2_2</t>
  </si>
  <si>
    <t>MAX_20141010_A8_45min_Pcl9Q670_2_3</t>
  </si>
  <si>
    <t>MAX_20141010_A8_45min_Pcl9Q670_2_4</t>
  </si>
  <si>
    <t>MAX_20141010_A8_45min_Pcl9Q670_2_5</t>
  </si>
  <si>
    <t>MAX_20141010_A8_45min_Pcl9Q670_2_6</t>
  </si>
  <si>
    <t>MAX_20141010_A8_45min_Pcl9Q670_2_7</t>
  </si>
  <si>
    <t>MAX_20141010_A8_45min_Pcl9Q670_2_8</t>
  </si>
  <si>
    <t>MAX_20141010_A8_45min_Pcl9Q670_2_9</t>
  </si>
  <si>
    <t>MAX_20141010_A8_45min_Pcl9Q670_2_10</t>
  </si>
  <si>
    <t>MAX_20141010_A8_45min_Pcl9Q670_2_11</t>
  </si>
  <si>
    <t>MAX_20141010_A8_45min_Pcl9Q670_2_12</t>
  </si>
  <si>
    <t>MAX_20141010_A8_45min_Pcl9Q670_2_13</t>
  </si>
  <si>
    <t>MAX_20141010_A8_45min_Pcl9Q670_2_14</t>
  </si>
  <si>
    <t>MAX_20141010_A8_45min_Pcl9Q670_2_15</t>
  </si>
  <si>
    <t>MAX_20141010_A8_45min_Pcl9Q670_3_1</t>
  </si>
  <si>
    <t>MAX_20141010_A8_45min_Pcl9Q670_3_w4CY5_mask_cells.tif</t>
  </si>
  <si>
    <t>MAX_20141010_A8_45min_Pcl9Q670_3</t>
  </si>
  <si>
    <t>MAX_20141010_A8_45min_Pcl9Q670_3_2</t>
  </si>
  <si>
    <t>MAX_20141010_A8_45min_Pcl9Q670_3_3</t>
  </si>
  <si>
    <t>MAX_20141010_A8_45min_Pcl9Q670_3_4</t>
  </si>
  <si>
    <t>MAX_20141010_A8_45min_Pcl9Q670_3_5</t>
  </si>
  <si>
    <t>MAX_20141010_A8_45min_Pcl9Q670_3_6</t>
  </si>
  <si>
    <t>MAX_20141010_A8_45min_Pcl9Q670_3_7</t>
  </si>
  <si>
    <t>MAX_20141010_A8_45min_Pcl9Q670_3_8</t>
  </si>
  <si>
    <t>MAX_20141010_A8_45min_Pcl9Q670_3_9</t>
  </si>
  <si>
    <t>MAX_20141010_A8_45min_Pcl9Q670_3_10</t>
  </si>
  <si>
    <t>MAX_20141010_A8_45min_Pcl9Q670_3_11</t>
  </si>
  <si>
    <t>MAX_20141010_A8_45min_Pcl9Q670_3_12</t>
  </si>
  <si>
    <t>MAX_20141010_A8_45min_Pcl9Q670_3_13</t>
  </si>
  <si>
    <t>MAX_20141010_A8_45min_Pcl9Q670_3_14</t>
  </si>
  <si>
    <t>MAX_20141010_A8_45min_Pcl9Q670_3_15</t>
  </si>
  <si>
    <t>MAX_20141010_A8_45min_Pcl9Q670_3_16</t>
  </si>
  <si>
    <t>MAX_20141010_A8_45min_Pcl9Q670_3_17</t>
  </si>
  <si>
    <t>MAX_20141010_A8_45min_Pcl9Q670_3_18</t>
  </si>
  <si>
    <t>MAX_20141010_A8_45min_Pcl9Q670_4_1</t>
  </si>
  <si>
    <t>MAX_20141010_A8_45min_Pcl9Q670_4_w4CY5_mask_cells.tif</t>
  </si>
  <si>
    <t>MAX_20141010_A8_45min_Pcl9Q670_4</t>
  </si>
  <si>
    <t>MAX_20141010_A8_45min_Pcl9Q670_4_2</t>
  </si>
  <si>
    <t>MAX_20141010_A8_45min_Pcl9Q670_4_3</t>
  </si>
  <si>
    <t>MAX_20141010_A8_45min_Pcl9Q670_4_4</t>
  </si>
  <si>
    <t>MAX_20141010_A8_45min_Pcl9Q670_4_5</t>
  </si>
  <si>
    <t>MAX_20141010_A8_45min_Pcl9Q670_4_6</t>
  </si>
  <si>
    <t>MAX_20141010_A8_45min_Pcl9Q670_4_7</t>
  </si>
  <si>
    <t>MAX_20141010_A8_45min_Pcl9Q670_4_8</t>
  </si>
  <si>
    <t>MAX_20141010_A8_45min_Pcl9Q670_5_1</t>
  </si>
  <si>
    <t>MAX_20141010_A8_45min_Pcl9Q670_5_w4CY5_mask_cells.tif</t>
  </si>
  <si>
    <t>MAX_20141010_A8_45min_Pcl9Q670_5</t>
  </si>
  <si>
    <t>CFP/WU verschoben</t>
  </si>
  <si>
    <t>MAX_20141010_A8_45min_Pcl9Q670_5_2</t>
  </si>
  <si>
    <t>MAX_20141010_A8_45min_Pcl9Q670_5_3</t>
  </si>
  <si>
    <t>MAX_20141010_A8_45min_Pcl9Q670_5_4</t>
  </si>
  <si>
    <t>MAX_20141010_A8_45min_Pcl9Q670_5_5</t>
  </si>
  <si>
    <t>MAX_20141010_A8_45min_Pcl9Q670_5_6</t>
  </si>
  <si>
    <t>MAX_20141010_A8_45min_Pcl9Q670_5_7</t>
  </si>
  <si>
    <t>MAX_20141010_A8_45min_Pcl9Q670_5_8</t>
  </si>
  <si>
    <t>MAX_20141010_A8_45min_Pcl9Q670_6_1</t>
  </si>
  <si>
    <t>MAX_20141010_A8_45min_Pcl9Q670_6_w4CY5_mask_cells.tif</t>
  </si>
  <si>
    <t>MAX_20141010_A8_45min_Pcl9Q670_6</t>
  </si>
  <si>
    <t>MAX_20141010_A8_45min_Pcl9Q670_6_2</t>
  </si>
  <si>
    <t>MAX_20141010_A8_45min_Pcl9Q670_6_3</t>
  </si>
  <si>
    <t>MAX_20141010_A8_45min_Pcl9Q670_6_4</t>
  </si>
  <si>
    <t>MAX_20141010_A8_45min_Pcl9Q670_6_5</t>
  </si>
  <si>
    <t>MAX_20141010_A8_45min_Pcl9Q670_6_6</t>
  </si>
  <si>
    <t>MAX_20141010_A8_45min_Pcl9Q670_6_7</t>
  </si>
  <si>
    <t>MAX_20141010_A8_45min_Pcl9Q670_6_8</t>
  </si>
  <si>
    <t>MAX_20141010_A8_45min_Pcl9Q670_6_9</t>
  </si>
  <si>
    <t>MAX_20141010_A8_45min_Pcl9Q670_6_10</t>
  </si>
  <si>
    <t>MAX_20141010_A8_45min_Pcl9Q670_6_11</t>
  </si>
  <si>
    <t>MAX_20141010_A8_45min_Pcl9Q670_7_1</t>
  </si>
  <si>
    <t>MAX_20141010_A8_45min_Pcl9Q670_7_w4CY5_mask_cells.tif</t>
  </si>
  <si>
    <t>MAX_20141010_A8_45min_Pcl9Q670_7</t>
  </si>
  <si>
    <t>MAX_20141010_A8_45min_Pcl9Q670_7_2</t>
  </si>
  <si>
    <t>MAX_20141010_A8_45min_Pcl9Q670_7_3</t>
  </si>
  <si>
    <t>MAX_20141010_A8_45min_Pcl9Q670_7_4</t>
  </si>
  <si>
    <t>MAX_20141010_A8_45min_Pcl9Q670_7_5</t>
  </si>
  <si>
    <t>MAX_20141010_A8_45min_Pcl9Q670_7_6</t>
  </si>
  <si>
    <t>MAX_20141010_A8_45min_Pcl9Q670_7_7</t>
  </si>
  <si>
    <t>MAX_20141010_A8_45min_Pcl9Q670_7_8</t>
  </si>
  <si>
    <t>MAX_20141010_A8_45min_Pcl9Q670_7_9</t>
  </si>
  <si>
    <t>MAX_20141010_A8_45min_Pcl9Q670_7_10</t>
  </si>
  <si>
    <t>MAX_20141010_A8_45min_Pcl9Q670_7_11</t>
  </si>
  <si>
    <t>MAX_20141010_A8_45min_Pcl9Q670_7_12</t>
  </si>
  <si>
    <t>MAX_20141010_A8_45min_Pcl9Q670_7_13</t>
  </si>
  <si>
    <t>MAX_20141010_A8_45min_Pcl9Q670_8_1</t>
  </si>
  <si>
    <t>MAX_20141010_A8_45min_Pcl9Q670_8_w4CY5_mask_cells.tif</t>
  </si>
  <si>
    <t>MAX_20141010_A8_45min_Pcl9Q670_8</t>
  </si>
  <si>
    <t>MAX_20141010_A8_45min_Pcl9Q670_8_2</t>
  </si>
  <si>
    <t>MAX_20141010_A8_45min_Pcl9Q670_8_3</t>
  </si>
  <si>
    <t>MAX_20141010_A8_45min_Pcl9Q670_8_4</t>
  </si>
  <si>
    <t>MAX_20141010_A8_45min_Pcl9Q670_8_5</t>
  </si>
  <si>
    <t>MAX_20141010_A8_45min_Pcl9Q670_8_6</t>
  </si>
  <si>
    <t>MAX_20141010_A8_45min_Pcl9Q670_8_7</t>
  </si>
  <si>
    <t>MAX_20141010_A8_45min_Pcl9Q670_8_8</t>
  </si>
  <si>
    <t>MAX_20141010_A8_45min_Pcl9Q670_8_9</t>
  </si>
  <si>
    <t>MAX_20141010_A8_45min_Pcl9Q670_8_10</t>
  </si>
  <si>
    <t>MAX_20141010_A8_45min_Pcl9Q670_8_11</t>
  </si>
  <si>
    <t>MAX_20141010_A8_45min_Pcl9Q670_8_12</t>
  </si>
  <si>
    <t>MAX_20141010_A8_45min_Pcl9Q670_9_1</t>
  </si>
  <si>
    <t>MAX_20141010_A8_45min_Pcl9Q670_9_w4CY5_mask_cells.tif</t>
  </si>
  <si>
    <t>MAX_20141010_A8_45min_Pcl9Q670_9</t>
  </si>
  <si>
    <t>MAX_20141010_A8_45min_Pcl9Q670_9_2</t>
  </si>
  <si>
    <t>MAX_20141010_A8_45min_Pcl9Q670_9_3</t>
  </si>
  <si>
    <t>MAX_20141010_A8_45min_Pcl9Q670_9_4</t>
  </si>
  <si>
    <t>MAX_20141010_A8_45min_Pcl9Q670_9_5</t>
  </si>
  <si>
    <t>MAX_20141010_A8_45min_Pcl9Q670_9_6</t>
  </si>
  <si>
    <t>MAX_20141010_A8_45min_Pcl9Q670_9_7</t>
  </si>
  <si>
    <t>MAX_20141010_A8_45min_Pcl9Q670_9_8</t>
  </si>
  <si>
    <t>MAX_20141010_A8_45min_Pcl9Q670_9_9</t>
  </si>
  <si>
    <t>MAX_20141010_A8_45min_Pcl9Q670_9_10</t>
  </si>
  <si>
    <t>MAX_20141010_A8_45min_Pcl9Q670_9_11</t>
  </si>
  <si>
    <t>MAX_20141010_A9_60min_Pcl9Q670_10_1</t>
  </si>
  <si>
    <t>MAX_20141010_A9_60min_Pcl9Q670_10_w4CY5_mask_cells.tif</t>
  </si>
  <si>
    <t>MAX_20141010_A9_60min_Pcl9Q670_10</t>
  </si>
  <si>
    <t>MAX_20141010_A9_60min_Pcl9Q670_10_2</t>
  </si>
  <si>
    <t>MAX_20141010_A9_60min_Pcl9Q670_10_3</t>
  </si>
  <si>
    <t>MAX_20141010_A9_60min_Pcl9Q670_10_4</t>
  </si>
  <si>
    <t>MAX_20141010_A9_60min_Pcl9Q670_10_5</t>
  </si>
  <si>
    <t>MAX_20141010_A9_60min_Pcl9Q670_10_6</t>
  </si>
  <si>
    <t>MAX_20141010_A9_60min_Pcl9Q670_10_7</t>
  </si>
  <si>
    <t>MAX_20141010_A9_60min_Pcl9Q670_10_8</t>
  </si>
  <si>
    <t>MAX_20141010_A9_60min_Pcl9Q670_10_9</t>
  </si>
  <si>
    <t>MAX_20141010_A9_60min_Pcl9Q670_10_10</t>
  </si>
  <si>
    <t>MAX_20141010_A9_60min_Pcl9Q670_10_11</t>
  </si>
  <si>
    <t>MAX_20141010_A9_60min_Pcl9Q670_10_12</t>
  </si>
  <si>
    <t>MAX_20141010_A9_60min_Pcl9Q670_10_13</t>
  </si>
  <si>
    <t>MAX_20141010_A9_60min_Pcl9Q670_10_14</t>
  </si>
  <si>
    <t>MAX_20141010_A9_60min_Pcl9Q670_10_15</t>
  </si>
  <si>
    <t>MAX_20141010_A9_60min_Pcl9Q670_10_16</t>
  </si>
  <si>
    <t>MAX_20141010_A9_60min_Pcl9Q670_10_17</t>
  </si>
  <si>
    <t>MAX_20141010_A9_60min_Pcl9Q670_10_18</t>
  </si>
  <si>
    <t>MAX_20141010_A9_60min_Pcl9Q670_10_19</t>
  </si>
  <si>
    <t>MAX_20141010_A9_60min_Pcl9Q670_10_20</t>
  </si>
  <si>
    <t>MAX_20141010_A9_60min_Pcl9Q670_10_21</t>
  </si>
  <si>
    <t>MAX_20141010_A9_60min_Pcl9Q670_11_1</t>
  </si>
  <si>
    <t>MAX_20141010_A9_60min_Pcl9Q670_11_w4CY5_mask_cells.tif</t>
  </si>
  <si>
    <t>MAX_20141010_A9_60min_Pcl9Q670_11</t>
  </si>
  <si>
    <t>MAX_20141010_A9_60min_Pcl9Q670_11_2</t>
  </si>
  <si>
    <t>MAX_20141010_A9_60min_Pcl9Q670_11_3</t>
  </si>
  <si>
    <t>MAX_20141010_A9_60min_Pcl9Q670_11_4</t>
  </si>
  <si>
    <t>MAX_20141010_A9_60min_Pcl9Q670_11_5</t>
  </si>
  <si>
    <t>MAX_20141010_A9_60min_Pcl9Q670_11_6</t>
  </si>
  <si>
    <t>MAX_20141010_A9_60min_Pcl9Q670_11_7</t>
  </si>
  <si>
    <t>MAX_20141010_A9_60min_Pcl9Q670_11_8</t>
  </si>
  <si>
    <t>MAX_20141010_A9_60min_Pcl9Q670_11_9</t>
  </si>
  <si>
    <t>MAX_20141010_A9_60min_Pcl9Q670_11_10</t>
  </si>
  <si>
    <t>MAX_20141010_A9_60min_Pcl9Q670_11_11</t>
  </si>
  <si>
    <t>MAX_20141010_A9_60min_Pcl9Q670_11_12</t>
  </si>
  <si>
    <t>MAX_20141010_A9_60min_Pcl9Q670_11_13</t>
  </si>
  <si>
    <t>MAX_20141010_A9_60min_Pcl9Q670_11_14</t>
  </si>
  <si>
    <t>MAX_20141010_A9_60min_Pcl9Q670_11_15</t>
  </si>
  <si>
    <t>MAX_20141010_A9_60min_Pcl9Q670_11_16</t>
  </si>
  <si>
    <t>MAX_20141010_A9_60min_Pcl9Q670_11_17</t>
  </si>
  <si>
    <t>MAX_20141010_A9_60min_Pcl9Q670_11_18</t>
  </si>
  <si>
    <t>MAX_20141010_A9_60min_Pcl9Q670_12_1</t>
  </si>
  <si>
    <t>MAX_20141010_A9_60min_Pcl9Q670_12_w4CY5_mask_cells.tif</t>
  </si>
  <si>
    <t>MAX_20141010_A9_60min_Pcl9Q670_12</t>
  </si>
  <si>
    <t>MAX_20141010_A9_60min_Pcl9Q670_12_2</t>
  </si>
  <si>
    <t>MAX_20141010_A9_60min_Pcl9Q670_12_3</t>
  </si>
  <si>
    <t>MAX_20141010_A9_60min_Pcl9Q670_12_4</t>
  </si>
  <si>
    <t>MAX_20141010_A9_60min_Pcl9Q670_12_5</t>
  </si>
  <si>
    <t>MAX_20141010_A9_60min_Pcl9Q670_12_6</t>
  </si>
  <si>
    <t>MAX_20141010_A9_60min_Pcl9Q670_12_7</t>
  </si>
  <si>
    <t>MAX_20141010_A9_60min_Pcl9Q670_12_8</t>
  </si>
  <si>
    <t>MAX_20141010_A9_60min_Pcl9Q670_12_9</t>
  </si>
  <si>
    <t>MAX_20141010_A9_60min_Pcl9Q670_12_10</t>
  </si>
  <si>
    <t>MAX_20141010_A9_60min_Pcl9Q670_12_11</t>
  </si>
  <si>
    <t>MAX_20141010_A9_60min_Pcl9Q670_12_12</t>
  </si>
  <si>
    <t>MAX_20141010_A9_60min_Pcl9Q670_12_13</t>
  </si>
  <si>
    <t>MAX_20141010_A9_60min_Pcl9Q670_12_14</t>
  </si>
  <si>
    <t>MAX_20141010_A9_60min_Pcl9Q670_12_15</t>
  </si>
  <si>
    <t>MAX_20141010_A9_60min_Pcl9Q670_12_16</t>
  </si>
  <si>
    <t>MAX_20141010_A9_60min_Pcl9Q670_12_17</t>
  </si>
  <si>
    <t>MAX_20141010_A9_60min_Pcl9Q670_12_18</t>
  </si>
  <si>
    <t>MAX_20141010_A9_60min_Pcl9Q670_13_1</t>
  </si>
  <si>
    <t>MAX_20141010_A9_60min_Pcl9Q670_13_w4CY5_mask_cells.tif</t>
  </si>
  <si>
    <t>MAX_20141010_A9_60min_Pcl9Q670_13</t>
  </si>
  <si>
    <t>MAX_20141010_A9_60min_Pcl9Q670_13_2</t>
  </si>
  <si>
    <t>MAX_20141010_A9_60min_Pcl9Q670_13_3</t>
  </si>
  <si>
    <t>MAX_20141010_A9_60min_Pcl9Q670_13_4</t>
  </si>
  <si>
    <t>MAX_20141010_A9_60min_Pcl9Q670_13_5</t>
  </si>
  <si>
    <t>MAX_20141010_A9_60min_Pcl9Q670_13_6</t>
  </si>
  <si>
    <t>MAX_20141010_A9_60min_Pcl9Q670_13_7</t>
  </si>
  <si>
    <t>MAX_20141010_A9_60min_Pcl9Q670_13_8</t>
  </si>
  <si>
    <t>MAX_20141010_A9_60min_Pcl9Q670_13_9</t>
  </si>
  <si>
    <t>MAX_20141010_A9_60min_Pcl9Q670_13_10</t>
  </si>
  <si>
    <t>MAX_20141010_A9_60min_Pcl9Q670_13_11</t>
  </si>
  <si>
    <t>MAX_20141010_A9_60min_Pcl9Q670_13_12</t>
  </si>
  <si>
    <t>MAX_20141010_A9_60min_Pcl9Q670_13_13</t>
  </si>
  <si>
    <t>MAX_20141010_A9_60min_Pcl9Q670_13_14</t>
  </si>
  <si>
    <t>MAX_20141010_A9_60min_Pcl9Q670_13_15</t>
  </si>
  <si>
    <t>MAX_20141010_A9_60min_Pcl9Q670_13_16</t>
  </si>
  <si>
    <t>MAX_20141010_A9_60min_Pcl9Q670_13_17</t>
  </si>
  <si>
    <t>MAX_20141010_A9_60min_Pcl9Q670_14_1</t>
  </si>
  <si>
    <t>MAX_20141010_A9_60min_Pcl9Q670_14_w4CY5_mask_cells.tif</t>
  </si>
  <si>
    <t>MAX_20141010_A9_60min_Pcl9Q670_14</t>
  </si>
  <si>
    <t>MAX_20141010_A9_60min_Pcl9Q670_14_2</t>
  </si>
  <si>
    <t>MAX_20141010_A9_60min_Pcl9Q670_14_3</t>
  </si>
  <si>
    <t>MAX_20141010_A9_60min_Pcl9Q670_14_4</t>
  </si>
  <si>
    <t>MAX_20141010_A9_60min_Pcl9Q670_14_5</t>
  </si>
  <si>
    <t>MAX_20141010_A9_60min_Pcl9Q670_14_6</t>
  </si>
  <si>
    <t>MAX_20141010_A9_60min_Pcl9Q670_14_7</t>
  </si>
  <si>
    <t>MAX_20141010_A9_60min_Pcl9Q670_14_8</t>
  </si>
  <si>
    <t>MAX_20141010_A9_60min_Pcl9Q670_14_9</t>
  </si>
  <si>
    <t>MAX_20141010_A9_60min_Pcl9Q670_14_10</t>
  </si>
  <si>
    <t>MAX_20141010_A9_60min_Pcl9Q670_14_11</t>
  </si>
  <si>
    <t>MAX_20141010_A9_60min_Pcl9Q670_14_12</t>
  </si>
  <si>
    <t>MAX_20141010_A9_60min_Pcl9Q670_14_13</t>
  </si>
  <si>
    <t>MAX_20141010_A9_60min_Pcl9Q670_14_14</t>
  </si>
  <si>
    <t>MAX_20141010_A9_60min_Pcl9Q670_14_15</t>
  </si>
  <si>
    <t>MAX_20141010_A9_60min_Pcl9Q670_14_16</t>
  </si>
  <si>
    <t>MAX_20141010_A9_60min_Pcl9Q670_14_17</t>
  </si>
  <si>
    <t>MAX_20141010_A9_60min_Pcl9Q670_14_18</t>
  </si>
  <si>
    <t>MAX_20141010_A9_60min_Pcl9Q670_15_1</t>
  </si>
  <si>
    <t>MAX_20141010_A9_60min_Pcl9Q670_15_w4CY5_mask_cells.tif</t>
  </si>
  <si>
    <t>MAX_20141010_A9_60min_Pcl9Q670_15</t>
  </si>
  <si>
    <t>MAX_20141010_A9_60min_Pcl9Q670_15_2</t>
  </si>
  <si>
    <t>MAX_20141010_A9_60min_Pcl9Q670_15_3</t>
  </si>
  <si>
    <t>MAX_20141010_A9_60min_Pcl9Q670_15_4</t>
  </si>
  <si>
    <t>MAX_20141010_A9_60min_Pcl9Q670_15_5</t>
  </si>
  <si>
    <t>MAX_20141010_A9_60min_Pcl9Q670_15_6</t>
  </si>
  <si>
    <t>MAX_20141010_A9_60min_Pcl9Q670_15_7</t>
  </si>
  <si>
    <t>MAX_20141010_A9_60min_Pcl9Q670_15_8</t>
  </si>
  <si>
    <t>MAX_20141010_A9_60min_Pcl9Q670_15_9</t>
  </si>
  <si>
    <t>MAX_20141010_A9_60min_Pcl9Q670_15_10</t>
  </si>
  <si>
    <t>MAX_20141010_A9_60min_Pcl9Q670_15_11</t>
  </si>
  <si>
    <t>MAX_20141010_A9_60min_Pcl9Q670_15_12</t>
  </si>
  <si>
    <t>MAX_20141010_A9_60min_Pcl9Q670_15_13</t>
  </si>
  <si>
    <t>MAX_20141010_A9_60min_Pcl9Q670_15_14</t>
  </si>
  <si>
    <t>MAX_20141010_A9_60min_Pcl9Q670_15_15</t>
  </si>
  <si>
    <t>MAX_20141010_A9_60min_Pcl9Q670_15_16</t>
  </si>
  <si>
    <t>MAX_20141010_A9_60min_Pcl9Q670_15_17</t>
  </si>
  <si>
    <t>MAX_20141010_A9_60min_Pcl9Q670_15_18</t>
  </si>
  <si>
    <t>MAX_20141010_A9_60min_Pcl9Q670_15_19</t>
  </si>
  <si>
    <t>MAX_20141010_A9_60min_Pcl9Q670_15_20</t>
  </si>
  <si>
    <t>MAX_20141010_A9_60min_Pcl9Q670_15_21</t>
  </si>
  <si>
    <t>MAX_20141010_A9_60min_Pcl9Q670_15_22</t>
  </si>
  <si>
    <t>MAX_20141010_A9_60min_Pcl9Q670_15_23</t>
  </si>
  <si>
    <t>MAX_20141010_A9_60min_Pcl9Q670_1_1</t>
  </si>
  <si>
    <t>MAX_20141010_A9_60min_Pcl9Q670_1_w4CY5_mask_cells.tif</t>
  </si>
  <si>
    <t>MAX_20141010_A9_60min_Pcl9Q670_1</t>
  </si>
  <si>
    <t>MAX_20141010_A9_60min_Pcl9Q670_1_2</t>
  </si>
  <si>
    <t>MAX_20141010_A9_60min_Pcl9Q670_1_3</t>
  </si>
  <si>
    <t>MAX_20141010_A9_60min_Pcl9Q670_1_4</t>
  </si>
  <si>
    <t>MAX_20141010_A9_60min_Pcl9Q670_1_5</t>
  </si>
  <si>
    <t>MAX_20141010_A9_60min_Pcl9Q670_1_6</t>
  </si>
  <si>
    <t>MAX_20141010_A9_60min_Pcl9Q670_1_7</t>
  </si>
  <si>
    <t>MAX_20141010_A9_60min_Pcl9Q670_1_8</t>
  </si>
  <si>
    <t>MAX_20141010_A9_60min_Pcl9Q670_1_9</t>
  </si>
  <si>
    <t>MAX_20141010_A9_60min_Pcl9Q670_1_10</t>
  </si>
  <si>
    <t>MAX_20141010_A9_60min_Pcl9Q670_1_11</t>
  </si>
  <si>
    <t>MAX_20141010_A9_60min_Pcl9Q670_1_12</t>
  </si>
  <si>
    <t>MAX_20141010_A9_60min_Pcl9Q670_1_13</t>
  </si>
  <si>
    <t>MAX_20141010_A9_60min_Pcl9Q670_1_14</t>
  </si>
  <si>
    <t>MAX_20141010_A9_60min_Pcl9Q670_2_1</t>
  </si>
  <si>
    <t>MAX_20141010_A9_60min_Pcl9Q670_2_w4CY5_mask_cells.tif</t>
  </si>
  <si>
    <t>MAX_20141010_A9_60min_Pcl9Q670_2</t>
  </si>
  <si>
    <t>MAX_20141010_A9_60min_Pcl9Q670_2_2</t>
  </si>
  <si>
    <t>MAX_20141010_A9_60min_Pcl9Q670_2_3</t>
  </si>
  <si>
    <t>MAX_20141010_A9_60min_Pcl9Q670_2_4</t>
  </si>
  <si>
    <t>MAX_20141010_A9_60min_Pcl9Q670_2_5</t>
  </si>
  <si>
    <t>MAX_20141010_A9_60min_Pcl9Q670_2_6</t>
  </si>
  <si>
    <t>MAX_20141010_A9_60min_Pcl9Q670_2_7</t>
  </si>
  <si>
    <t>MAX_20141010_A9_60min_Pcl9Q670_2_8</t>
  </si>
  <si>
    <t>MAX_20141010_A9_60min_Pcl9Q670_2_9</t>
  </si>
  <si>
    <t>MAX_20141010_A9_60min_Pcl9Q670_2_10</t>
  </si>
  <si>
    <t>MAX_20141010_A9_60min_Pcl9Q670_2_11</t>
  </si>
  <si>
    <t>MAX_20141010_A9_60min_Pcl9Q670_2_12</t>
  </si>
  <si>
    <t>MAX_20141010_A9_60min_Pcl9Q670_2_13</t>
  </si>
  <si>
    <t>MAX_20141010_A9_60min_Pcl9Q670_2_14</t>
  </si>
  <si>
    <t>MAX_20141010_A9_60min_Pcl9Q670_2_15</t>
  </si>
  <si>
    <t>MAX_20141010_A9_60min_Pcl9Q670_2_16</t>
  </si>
  <si>
    <t>MAX_20141010_A9_60min_Pcl9Q670_2_17</t>
  </si>
  <si>
    <t>MAX_20141010_A9_60min_Pcl9Q670_3_1</t>
  </si>
  <si>
    <t>MAX_20141010_A9_60min_Pcl9Q670_3_w4CY5_mask_cells.tif</t>
  </si>
  <si>
    <t>MAX_20141010_A9_60min_Pcl9Q670_3</t>
  </si>
  <si>
    <t>MAX_20141010_A9_60min_Pcl9Q670_3_2</t>
  </si>
  <si>
    <t>MAX_20141010_A9_60min_Pcl9Q670_3_3</t>
  </si>
  <si>
    <t>MAX_20141010_A9_60min_Pcl9Q670_3_4</t>
  </si>
  <si>
    <t>MAX_20141010_A9_60min_Pcl9Q670_3_5</t>
  </si>
  <si>
    <t>MAX_20141010_A9_60min_Pcl9Q670_3_6</t>
  </si>
  <si>
    <t>MAX_20141010_A9_60min_Pcl9Q670_3_7</t>
  </si>
  <si>
    <t>MAX_20141010_A9_60min_Pcl9Q670_3_8</t>
  </si>
  <si>
    <t>MAX_20141010_A9_60min_Pcl9Q670_3_9</t>
  </si>
  <si>
    <t>MAX_20141010_A9_60min_Pcl9Q670_3_10</t>
  </si>
  <si>
    <t>MAX_20141010_A9_60min_Pcl9Q670_3_11</t>
  </si>
  <si>
    <t>MAX_20141010_A9_60min_Pcl9Q670_3_12</t>
  </si>
  <si>
    <t>MAX_20141010_A9_60min_Pcl9Q670_3_13</t>
  </si>
  <si>
    <t>MAX_20141010_A9_60min_Pcl9Q670_3_14</t>
  </si>
  <si>
    <t>MAX_20141010_A9_60min_Pcl9Q670_3_15</t>
  </si>
  <si>
    <t>MAX_20141010_A9_60min_Pcl9Q670_4_1</t>
  </si>
  <si>
    <t>MAX_20141010_A9_60min_Pcl9Q670_4_w4CY5_mask_cells.tif</t>
  </si>
  <si>
    <t>MAX_20141010_A9_60min_Pcl9Q670_4</t>
  </si>
  <si>
    <t>MAX_20141010_A9_60min_Pcl9Q670_4_2</t>
  </si>
  <si>
    <t>MAX_20141010_A9_60min_Pcl9Q670_4_3</t>
  </si>
  <si>
    <t>MAX_20141010_A9_60min_Pcl9Q670_4_4</t>
  </si>
  <si>
    <t>MAX_20141010_A9_60min_Pcl9Q670_4_5</t>
  </si>
  <si>
    <t>MAX_20141010_A9_60min_Pcl9Q670_4_6</t>
  </si>
  <si>
    <t>MAX_20141010_A9_60min_Pcl9Q670_4_7</t>
  </si>
  <si>
    <t>MAX_20141010_A9_60min_Pcl9Q670_4_8</t>
  </si>
  <si>
    <t>MAX_20141010_A9_60min_Pcl9Q670_4_9</t>
  </si>
  <si>
    <t>MAX_20141010_A9_60min_Pcl9Q670_4_10</t>
  </si>
  <si>
    <t>MAX_20141010_A9_60min_Pcl9Q670_4_11</t>
  </si>
  <si>
    <t>MAX_20141010_A9_60min_Pcl9Q670_4_12</t>
  </si>
  <si>
    <t>MAX_20141010_A9_60min_Pcl9Q670_4_13</t>
  </si>
  <si>
    <t>MAX_20141010_A9_60min_Pcl9Q670_4_14</t>
  </si>
  <si>
    <t>MAX_20141010_A9_60min_Pcl9Q670_5_1</t>
  </si>
  <si>
    <t>MAX_20141010_A9_60min_Pcl9Q670_5_w4CY5_mask_cells.tif</t>
  </si>
  <si>
    <t>MAX_20141010_A9_60min_Pcl9Q670_5</t>
  </si>
  <si>
    <t>MAX_20141010_A9_60min_Pcl9Q670_5_2</t>
  </si>
  <si>
    <t>MAX_20141010_A9_60min_Pcl9Q670_5_3</t>
  </si>
  <si>
    <t>MAX_20141010_A9_60min_Pcl9Q670_5_4</t>
  </si>
  <si>
    <t>MAX_20141010_A9_60min_Pcl9Q670_5_5</t>
  </si>
  <si>
    <t>MAX_20141010_A9_60min_Pcl9Q670_5_6</t>
  </si>
  <si>
    <t>MAX_20141010_A9_60min_Pcl9Q670_5_7</t>
  </si>
  <si>
    <t>MAX_20141010_A9_60min_Pcl9Q670_5_8</t>
  </si>
  <si>
    <t>MAX_20141010_A9_60min_Pcl9Q670_5_9</t>
  </si>
  <si>
    <t>MAX_20141010_A9_60min_Pcl9Q670_5_10</t>
  </si>
  <si>
    <t>MAX_20141010_A9_60min_Pcl9Q670_5_11</t>
  </si>
  <si>
    <t>MAX_20141010_A9_60min_Pcl9Q670_5_12</t>
  </si>
  <si>
    <t>MAX_20141010_A9_60min_Pcl9Q670_5_13</t>
  </si>
  <si>
    <t>MAX_20141010_A9_60min_Pcl9Q670_5_14</t>
  </si>
  <si>
    <t>MAX_20141010_A9_60min_Pcl9Q670_6_1</t>
  </si>
  <si>
    <t>MAX_20141010_A9_60min_Pcl9Q670_6_w4CY5_mask_cells.tif</t>
  </si>
  <si>
    <t>MAX_20141010_A9_60min_Pcl9Q670_6</t>
  </si>
  <si>
    <t>MAX_20141010_A9_60min_Pcl9Q670_6_2</t>
  </si>
  <si>
    <t>MAX_20141010_A9_60min_Pcl9Q670_6_3</t>
  </si>
  <si>
    <t>MAX_20141010_A9_60min_Pcl9Q670_6_4</t>
  </si>
  <si>
    <t>MAX_20141010_A9_60min_Pcl9Q670_6_5</t>
  </si>
  <si>
    <t>MAX_20141010_A9_60min_Pcl9Q670_6_6</t>
  </si>
  <si>
    <t>MAX_20141010_A9_60min_Pcl9Q670_6_7</t>
  </si>
  <si>
    <t>MAX_20141010_A9_60min_Pcl9Q670_6_8</t>
  </si>
  <si>
    <t>MAX_20141010_A9_60min_Pcl9Q670_6_9</t>
  </si>
  <si>
    <t>MAX_20141010_A9_60min_Pcl9Q670_6_10</t>
  </si>
  <si>
    <t>MAX_20141010_A9_60min_Pcl9Q670_6_11</t>
  </si>
  <si>
    <t>MAX_20141010_A9_60min_Pcl9Q670_6_12</t>
  </si>
  <si>
    <t>MAX_20141010_A9_60min_Pcl9Q670_6_13</t>
  </si>
  <si>
    <t>MAX_20141010_A9_60min_Pcl9Q670_6_14</t>
  </si>
  <si>
    <t>MAX_20141010_A9_60min_Pcl9Q670_6_15</t>
  </si>
  <si>
    <t>MAX_20141010_A9_60min_Pcl9Q670_7_1</t>
  </si>
  <si>
    <t>MAX_20141010_A9_60min_Pcl9Q670_7_w4CY5_mask_cells.tif</t>
  </si>
  <si>
    <t>MAX_20141010_A9_60min_Pcl9Q670_7</t>
  </si>
  <si>
    <t>MAX_20141010_A9_60min_Pcl9Q670_7_2</t>
  </si>
  <si>
    <t>MAX_20141010_A9_60min_Pcl9Q670_7_3</t>
  </si>
  <si>
    <t>MAX_20141010_A9_60min_Pcl9Q670_7_4</t>
  </si>
  <si>
    <t>MAX_20141010_A9_60min_Pcl9Q670_7_5</t>
  </si>
  <si>
    <t>MAX_20141010_A9_60min_Pcl9Q670_7_6</t>
  </si>
  <si>
    <t>MAX_20141010_A9_60min_Pcl9Q670_7_7</t>
  </si>
  <si>
    <t>MAX_20141010_A9_60min_Pcl9Q670_7_8</t>
  </si>
  <si>
    <t>MAX_20141010_A9_60min_Pcl9Q670_7_9</t>
  </si>
  <si>
    <t>MAX_20141010_A9_60min_Pcl9Q670_7_10</t>
  </si>
  <si>
    <t>MAX_20141010_A9_60min_Pcl9Q670_7_11</t>
  </si>
  <si>
    <t>MAX_20141010_A9_60min_Pcl9Q670_7_12</t>
  </si>
  <si>
    <t>MAX_20141010_A9_60min_Pcl9Q670_7_13</t>
  </si>
  <si>
    <t>MAX_20141010_A9_60min_Pcl9Q670_7_14</t>
  </si>
  <si>
    <t>MAX_20141010_A9_60min_Pcl9Q670_7_15</t>
  </si>
  <si>
    <t>MAX_20141010_A9_60min_Pcl9Q670_7_16</t>
  </si>
  <si>
    <t>MAX_20141010_A9_60min_Pcl9Q670_7_17</t>
  </si>
  <si>
    <t>MAX_20141010_A9_60min_Pcl9Q670_7_18</t>
  </si>
  <si>
    <t>MAX_20141010_A9_60min_Pcl9Q670_7_19</t>
  </si>
  <si>
    <t>MAX_20141010_A9_60min_Pcl9Q670_8_1</t>
  </si>
  <si>
    <t>MAX_20141010_A9_60min_Pcl9Q670_8_w4CY5_mask_cells.tif</t>
  </si>
  <si>
    <t>MAX_20141010_A9_60min_Pcl9Q670_8</t>
  </si>
  <si>
    <t>MAX_20141010_A9_60min_Pcl9Q670_8_2</t>
  </si>
  <si>
    <t>MAX_20141010_A9_60min_Pcl9Q670_8_3</t>
  </si>
  <si>
    <t>MAX_20141010_A9_60min_Pcl9Q670_8_4</t>
  </si>
  <si>
    <t>MAX_20141010_A9_60min_Pcl9Q670_8_5</t>
  </si>
  <si>
    <t>MAX_20141010_A9_60min_Pcl9Q670_8_6</t>
  </si>
  <si>
    <t>MAX_20141010_A9_60min_Pcl9Q670_8_7</t>
  </si>
  <si>
    <t>MAX_20141010_A9_60min_Pcl9Q670_8_8</t>
  </si>
  <si>
    <t>MAX_20141010_A9_60min_Pcl9Q670_8_9</t>
  </si>
  <si>
    <t>MAX_20141010_A9_60min_Pcl9Q670_8_10</t>
  </si>
  <si>
    <t>MAX_20141010_A9_60min_Pcl9Q670_8_11</t>
  </si>
  <si>
    <t>MAX_20141010_A9_60min_Pcl9Q670_8_12</t>
  </si>
  <si>
    <t>MAX_20141010_A9_60min_Pcl9Q670_8_13</t>
  </si>
  <si>
    <t>MAX_20141010_A9_60min_Pcl9Q670_8_14</t>
  </si>
  <si>
    <t>MAX_20141010_A9_60min_Pcl9Q670_8_15</t>
  </si>
  <si>
    <t>MAX_20141010_A9_60min_Pcl9Q670_8_16</t>
  </si>
  <si>
    <t>MAX_20141010_A9_60min_Pcl9Q670_8_17</t>
  </si>
  <si>
    <t>MAX_20141010_A9_60min_Pcl9Q670_9_1</t>
  </si>
  <si>
    <t>MAX_20141010_A9_60min_Pcl9Q670_9_w4CY5_mask_cells.tif</t>
  </si>
  <si>
    <t>MAX_20141010_A9_60min_Pcl9Q670_9</t>
  </si>
  <si>
    <t>MAX_20141010_A9_60min_Pcl9Q670_9_2</t>
  </si>
  <si>
    <t>MAX_20141010_A9_60min_Pcl9Q670_9_3</t>
  </si>
  <si>
    <t>MAX_20141010_A9_60min_Pcl9Q670_9_4</t>
  </si>
  <si>
    <t>MAX_20141010_A9_60min_Pcl9Q670_9_5</t>
  </si>
  <si>
    <t>MAX_20141010_A9_60min_Pcl9Q670_9_6</t>
  </si>
  <si>
    <t>MAX_20141010_A9_60min_Pcl9Q670_9_7</t>
  </si>
  <si>
    <t>MAX_20141010_A9_60min_Pcl9Q670_9_8</t>
  </si>
  <si>
    <t>MAX_20141010_A9_60min_Pcl9Q670_9_9</t>
  </si>
  <si>
    <t>MAX_20141010_A9_60min_Pcl9Q670_9_10</t>
  </si>
  <si>
    <t>MAX_20141010_A9_60min_Pcl9Q670_9_11</t>
  </si>
  <si>
    <t>MAX_20141010_A9_60min_Pcl9Q670_9_12</t>
  </si>
  <si>
    <t>MAX_20141010_A9_60min_Pcl9Q670_9_13</t>
  </si>
  <si>
    <t>MAX_20141010_A9_60min_Pcl9Q670_9_14</t>
  </si>
  <si>
    <t>MAX_20141010_A9_60min_Pcl9Q670_9_15</t>
  </si>
  <si>
    <t>MAX_20141010_A9_60min_Pcl9Q670_9_16</t>
  </si>
  <si>
    <t>MAX_20141010_A9_60min_Pcl9Q670_9_17</t>
  </si>
  <si>
    <t>MAX_20141010_A9_60min_Pcl9Q670_9_18</t>
  </si>
  <si>
    <t>MAX_20141010_A11_90min_Pcl9Q670_10_1</t>
  </si>
  <si>
    <t>MAX_20141010_A11_90min_Pcl9Q670_10_w4CY5_mask_cells.tif</t>
  </si>
  <si>
    <t>MAX_20141010_A11_90min_Pcl9Q670_10</t>
  </si>
  <si>
    <t>MAX_20141010_A11_90min_Pcl9Q670_10_2</t>
  </si>
  <si>
    <t>MAX_20141010_A11_90min_Pcl9Q670_10_3</t>
  </si>
  <si>
    <t>MAX_20141010_A11_90min_Pcl9Q670_10_4</t>
  </si>
  <si>
    <t>MAX_20141010_A11_90min_Pcl9Q670_10_5</t>
  </si>
  <si>
    <t>MAX_20141010_A11_90min_Pcl9Q670_10_6</t>
  </si>
  <si>
    <t>MAX_20141010_A11_90min_Pcl9Q670_10_7</t>
  </si>
  <si>
    <t>MAX_20141010_A11_90min_Pcl9Q670_10_8</t>
  </si>
  <si>
    <t>MAX_20141010_A11_90min_Pcl9Q670_10_9</t>
  </si>
  <si>
    <t>MAX_20141010_A11_90min_Pcl9Q670_10_10</t>
  </si>
  <si>
    <t>MAX_20141010_A11_90min_Pcl9Q670_10_11</t>
  </si>
  <si>
    <t>MAX_20141010_A11_90min_Pcl9Q670_10_12</t>
  </si>
  <si>
    <t>MAX_20141010_A11_90min_Pcl9Q670_10_13</t>
  </si>
  <si>
    <t>MAX_20141010_A11_90min_Pcl9Q670_10_14</t>
  </si>
  <si>
    <t>MAX_20141010_A11_90min_Pcl9Q670_10_15</t>
  </si>
  <si>
    <t>MAX_20141010_A11_90min_Pcl9Q670_10_16</t>
  </si>
  <si>
    <t>MAX_20141010_A11_90min_Pcl9Q670_10_17</t>
  </si>
  <si>
    <t>MAX_20141010_A11_90min_Pcl9Q670_10_18</t>
  </si>
  <si>
    <t>MAX_20141010_A11_90min_Pcl9Q670_10_19</t>
  </si>
  <si>
    <t>MAX_20141010_A11_90min_Pcl9Q670_10_20</t>
  </si>
  <si>
    <t>MAX_20141010_A11_90min_Pcl9Q670_10_21</t>
  </si>
  <si>
    <t>MAX_20141010_A11_90min_Pcl9Q670_10_22</t>
  </si>
  <si>
    <t>MAX_20141010_A11_90min_Pcl9Q670_10_23</t>
  </si>
  <si>
    <t>MAX_20141010_A11_90min_Pcl9Q670_10_24</t>
  </si>
  <si>
    <t>MAX_20141010_A11_90min_Pcl9Q670_10_25</t>
  </si>
  <si>
    <t>MAX_20141010_A11_90min_Pcl9Q670_10_26</t>
  </si>
  <si>
    <t>MAX_20141010_A11_90min_Pcl9Q670_10_27</t>
  </si>
  <si>
    <t>MAX_20141010_A11_90min_Pcl9Q670_11_1</t>
  </si>
  <si>
    <t>MAX_20141010_A11_90min_Pcl9Q670_11_w4CY5_mask_cells.tif</t>
  </si>
  <si>
    <t>MAX_20141010_A11_90min_Pcl9Q670_11</t>
  </si>
  <si>
    <t>MAX_20141010_A11_90min_Pcl9Q670_11_2</t>
  </si>
  <si>
    <t>MAX_20141010_A11_90min_Pcl9Q670_11_3</t>
  </si>
  <si>
    <t>MAX_20141010_A11_90min_Pcl9Q670_11_4</t>
  </si>
  <si>
    <t>MAX_20141010_A11_90min_Pcl9Q670_11_5</t>
  </si>
  <si>
    <t>MAX_20141010_A11_90min_Pcl9Q670_11_6</t>
  </si>
  <si>
    <t>MAX_20141010_A11_90min_Pcl9Q670_11_7</t>
  </si>
  <si>
    <t>MAX_20141010_A11_90min_Pcl9Q670_11_8</t>
  </si>
  <si>
    <t>MAX_20141010_A11_90min_Pcl9Q670_11_9</t>
  </si>
  <si>
    <t>MAX_20141010_A11_90min_Pcl9Q670_11_10</t>
  </si>
  <si>
    <t>MAX_20141010_A11_90min_Pcl9Q670_11_11</t>
  </si>
  <si>
    <t>MAX_20141010_A11_90min_Pcl9Q670_11_12</t>
  </si>
  <si>
    <t>MAX_20141010_A11_90min_Pcl9Q670_11_13</t>
  </si>
  <si>
    <t>MAX_20141010_A11_90min_Pcl9Q670_11_14</t>
  </si>
  <si>
    <t>MAX_20141010_A11_90min_Pcl9Q670_11_15</t>
  </si>
  <si>
    <t>MAX_20141010_A11_90min_Pcl9Q670_11_16</t>
  </si>
  <si>
    <t>MAX_20141010_A11_90min_Pcl9Q670_11_17</t>
  </si>
  <si>
    <t>MAX_20141010_A11_90min_Pcl9Q670_12_1</t>
  </si>
  <si>
    <t>MAX_20141010_A11_90min_Pcl9Q670_12_w4CY5_mask_cells.tif</t>
  </si>
  <si>
    <t>MAX_20141010_A11_90min_Pcl9Q670_12</t>
  </si>
  <si>
    <t>MAX_20141010_A11_90min_Pcl9Q670_12_2</t>
  </si>
  <si>
    <t>MAX_20141010_A11_90min_Pcl9Q670_12_3</t>
  </si>
  <si>
    <t>MAX_20141010_A11_90min_Pcl9Q670_12_4</t>
  </si>
  <si>
    <t>MAX_20141010_A11_90min_Pcl9Q670_12_5</t>
  </si>
  <si>
    <t>MAX_20141010_A11_90min_Pcl9Q670_12_6</t>
  </si>
  <si>
    <t>MAX_20141010_A11_90min_Pcl9Q670_12_7</t>
  </si>
  <si>
    <t>MAX_20141010_A11_90min_Pcl9Q670_12_8</t>
  </si>
  <si>
    <t>MAX_20141010_A11_90min_Pcl9Q670_12_9</t>
  </si>
  <si>
    <t>MAX_20141010_A11_90min_Pcl9Q670_12_10</t>
  </si>
  <si>
    <t>MAX_20141010_A11_90min_Pcl9Q670_12_11</t>
  </si>
  <si>
    <t>MAX_20141010_A11_90min_Pcl9Q670_12_12</t>
  </si>
  <si>
    <t>MAX_20141010_A11_90min_Pcl9Q670_12_13</t>
  </si>
  <si>
    <t>MAX_20141010_A11_90min_Pcl9Q670_12_14</t>
  </si>
  <si>
    <t>MAX_20141010_A11_90min_Pcl9Q670_12_15</t>
  </si>
  <si>
    <t>MAX_20141010_A11_90min_Pcl9Q670_12_16</t>
  </si>
  <si>
    <t>MAX_20141010_A11_90min_Pcl9Q670_12_17</t>
  </si>
  <si>
    <t>MAX_20141010_A11_90min_Pcl9Q670_12_18</t>
  </si>
  <si>
    <t>MAX_20141010_A11_90min_Pcl9Q670_12_19</t>
  </si>
  <si>
    <t>MAX_20141010_A11_90min_Pcl9Q670_12_20</t>
  </si>
  <si>
    <t>MAX_20141010_A11_90min_Pcl9Q670_12_21</t>
  </si>
  <si>
    <t>MAX_20141010_A11_90min_Pcl9Q670_13_1</t>
  </si>
  <si>
    <t>MAX_20141010_A11_90min_Pcl9Q670_13_w4CY5_mask_cells.tif</t>
  </si>
  <si>
    <t>MAX_20141010_A11_90min_Pcl9Q670_13</t>
  </si>
  <si>
    <t>MAX_20141010_A11_90min_Pcl9Q670_13_2</t>
  </si>
  <si>
    <t>MAX_20141010_A11_90min_Pcl9Q670_13_3</t>
  </si>
  <si>
    <t>MAX_20141010_A11_90min_Pcl9Q670_13_4</t>
  </si>
  <si>
    <t>MAX_20141010_A11_90min_Pcl9Q670_13_5</t>
  </si>
  <si>
    <t>MAX_20141010_A11_90min_Pcl9Q670_13_6</t>
  </si>
  <si>
    <t>MAX_20141010_A11_90min_Pcl9Q670_13_7</t>
  </si>
  <si>
    <t>MAX_20141010_A11_90min_Pcl9Q670_13_8</t>
  </si>
  <si>
    <t>MAX_20141010_A11_90min_Pcl9Q670_13_9</t>
  </si>
  <si>
    <t>MAX_20141010_A11_90min_Pcl9Q670_13_10</t>
  </si>
  <si>
    <t>MAX_20141010_A11_90min_Pcl9Q670_13_11</t>
  </si>
  <si>
    <t>MAX_20141010_A11_90min_Pcl9Q670_13_12</t>
  </si>
  <si>
    <t>MAX_20141010_A11_90min_Pcl9Q670_13_13</t>
  </si>
  <si>
    <t>MAX_20141010_A11_90min_Pcl9Q670_13_14</t>
  </si>
  <si>
    <t>MAX_20141010_A11_90min_Pcl9Q670_13_15</t>
  </si>
  <si>
    <t>MAX_20141010_A11_90min_Pcl9Q670_14_1</t>
  </si>
  <si>
    <t>MAX_20141010_A11_90min_Pcl9Q670_14_w4CY5_mask_cells.tif</t>
  </si>
  <si>
    <t>MAX_20141010_A11_90min_Pcl9Q670_14</t>
  </si>
  <si>
    <t>MAX_20141010_A11_90min_Pcl9Q670_14_2</t>
  </si>
  <si>
    <t>MAX_20141010_A11_90min_Pcl9Q670_14_3</t>
  </si>
  <si>
    <t>MAX_20141010_A11_90min_Pcl9Q670_14_4</t>
  </si>
  <si>
    <t>MAX_20141010_A11_90min_Pcl9Q670_14_5</t>
  </si>
  <si>
    <t>MAX_20141010_A11_90min_Pcl9Q670_14_6</t>
  </si>
  <si>
    <t>MAX_20141010_A11_90min_Pcl9Q670_14_7</t>
  </si>
  <si>
    <t>MAX_20141010_A11_90min_Pcl9Q670_14_8</t>
  </si>
  <si>
    <t>MAX_20141010_A11_90min_Pcl9Q670_14_9</t>
  </si>
  <si>
    <t>MAX_20141010_A11_90min_Pcl9Q670_14_10</t>
  </si>
  <si>
    <t>MAX_20141010_A11_90min_Pcl9Q670_14_11</t>
  </si>
  <si>
    <t>MAX_20141010_A11_90min_Pcl9Q670_14_12</t>
  </si>
  <si>
    <t>MAX_20141010_A11_90min_Pcl9Q670_14_13</t>
  </si>
  <si>
    <t>MAX_20141010_A11_90min_Pcl9Q670_14_14</t>
  </si>
  <si>
    <t>MAX_20141010_A11_90min_Pcl9Q670_14_15</t>
  </si>
  <si>
    <t>MAX_20141010_A11_90min_Pcl9Q670_14_16</t>
  </si>
  <si>
    <t>MAX_20141010_A11_90min_Pcl9Q670_14_17</t>
  </si>
  <si>
    <t>MAX_20141010_A11_90min_Pcl9Q670_14_18</t>
  </si>
  <si>
    <t>MAX_20141010_A11_90min_Pcl9Q670_14_19</t>
  </si>
  <si>
    <t>MAX_20141010_A11_90min_Pcl9Q670_14_20</t>
  </si>
  <si>
    <t>MAX_20141010_A11_90min_Pcl9Q670_14_21</t>
  </si>
  <si>
    <t>MAX_20141010_A11_90min_Pcl9Q670_15_1</t>
  </si>
  <si>
    <t>MAX_20141010_A11_90min_Pcl9Q670_15_w4CY5_mask_cells.tif</t>
  </si>
  <si>
    <t>MAX_20141010_A11_90min_Pcl9Q670_15</t>
  </si>
  <si>
    <t>MAX_20141010_A11_90min_Pcl9Q670_15_2</t>
  </si>
  <si>
    <t>MAX_20141010_A11_90min_Pcl9Q670_15_3</t>
  </si>
  <si>
    <t>MAX_20141010_A11_90min_Pcl9Q670_15_4</t>
  </si>
  <si>
    <t>MAX_20141010_A11_90min_Pcl9Q670_15_5</t>
  </si>
  <si>
    <t>MAX_20141010_A11_90min_Pcl9Q670_15_6</t>
  </si>
  <si>
    <t>MAX_20141010_A11_90min_Pcl9Q670_15_7</t>
  </si>
  <si>
    <t>MAX_20141010_A11_90min_Pcl9Q670_15_8</t>
  </si>
  <si>
    <t>MAX_20141010_A11_90min_Pcl9Q670_15_9</t>
  </si>
  <si>
    <t>MAX_20141010_A11_90min_Pcl9Q670_15_10</t>
  </si>
  <si>
    <t>MAX_20141010_A11_90min_Pcl9Q670_15_11</t>
  </si>
  <si>
    <t>MAX_20141010_A11_90min_Pcl9Q670_15_12</t>
  </si>
  <si>
    <t>MAX_20141010_A11_90min_Pcl9Q670_15_13</t>
  </si>
  <si>
    <t>MAX_20141010_A11_90min_Pcl9Q670_15_14</t>
  </si>
  <si>
    <t>MAX_20141010_A11_90min_Pcl9Q670_15_15</t>
  </si>
  <si>
    <t>MAX_20141010_A11_90min_Pcl9Q670_15_16</t>
  </si>
  <si>
    <t>MAX_20141010_A11_90min_Pcl9Q670_15_17</t>
  </si>
  <si>
    <t>MAX_20141010_A11_90min_Pcl9Q670_15_18</t>
  </si>
  <si>
    <t>MAX_20141010_A11_90min_Pcl9Q670_1_1</t>
  </si>
  <si>
    <t>MAX_20141010_A11_90min_Pcl9Q670_1_w4CY5_mask_cells.tif</t>
  </si>
  <si>
    <t>MAX_20141010_A11_90min_Pcl9Q670_1</t>
  </si>
  <si>
    <t>MAX_20141010_A11_90min_Pcl9Q670_1_2</t>
  </si>
  <si>
    <t>MAX_20141010_A11_90min_Pcl9Q670_1_3</t>
  </si>
  <si>
    <t>MAX_20141010_A11_90min_Pcl9Q670_1_4</t>
  </si>
  <si>
    <t>MAX_20141010_A11_90min_Pcl9Q670_1_5</t>
  </si>
  <si>
    <t>MAX_20141010_A11_90min_Pcl9Q670_1_6</t>
  </si>
  <si>
    <t>MAX_20141010_A11_90min_Pcl9Q670_1_7</t>
  </si>
  <si>
    <t>MAX_20141010_A11_90min_Pcl9Q670_1_8</t>
  </si>
  <si>
    <t>MAX_20141010_A11_90min_Pcl9Q670_1_9</t>
  </si>
  <si>
    <t>MAX_20141010_A11_90min_Pcl9Q670_2_1</t>
  </si>
  <si>
    <t>MAX_20141010_A11_90min_Pcl9Q670_2_w4CY5_mask_cells.tif</t>
  </si>
  <si>
    <t>MAX_20141010_A11_90min_Pcl9Q670_2</t>
  </si>
  <si>
    <t>MAX_20141010_A11_90min_Pcl9Q670_2_2</t>
  </si>
  <si>
    <t>MAX_20141010_A11_90min_Pcl9Q670_2_3</t>
  </si>
  <si>
    <t>MAX_20141010_A11_90min_Pcl9Q670_2_4</t>
  </si>
  <si>
    <t>MAX_20141010_A11_90min_Pcl9Q670_2_5</t>
  </si>
  <si>
    <t>MAX_20141010_A11_90min_Pcl9Q670_2_6</t>
  </si>
  <si>
    <t>MAX_20141010_A11_90min_Pcl9Q670_2_7</t>
  </si>
  <si>
    <t>MAX_20141010_A11_90min_Pcl9Q670_2_8</t>
  </si>
  <si>
    <t>MAX_20141010_A11_90min_Pcl9Q670_2_9</t>
  </si>
  <si>
    <t>MAX_20141010_A11_90min_Pcl9Q670_2_10</t>
  </si>
  <si>
    <t>MAX_20141010_A11_90min_Pcl9Q670_2_11</t>
  </si>
  <si>
    <t>MAX_20141010_A11_90min_Pcl9Q670_2_12</t>
  </si>
  <si>
    <t>MAX_20141010_A11_90min_Pcl9Q670_2_13</t>
  </si>
  <si>
    <t>MAX_20141010_A11_90min_Pcl9Q670_2_14</t>
  </si>
  <si>
    <t>MAX_20141010_A11_90min_Pcl9Q670_2_15</t>
  </si>
  <si>
    <t>MAX_20141010_A11_90min_Pcl9Q670_2_16</t>
  </si>
  <si>
    <t>MAX_20141010_A11_90min_Pcl9Q670_2_17</t>
  </si>
  <si>
    <t>MAX_20141010_A11_90min_Pcl9Q670_2_18</t>
  </si>
  <si>
    <t>MAX_20141010_A11_90min_Pcl9Q670_3_1</t>
  </si>
  <si>
    <t>MAX_20141010_A11_90min_Pcl9Q670_3_w4CY5_mask_cells.tif</t>
  </si>
  <si>
    <t>MAX_20141010_A11_90min_Pcl9Q670_3</t>
  </si>
  <si>
    <t>MAX_20141010_A11_90min_Pcl9Q670_3_2</t>
  </si>
  <si>
    <t>MAX_20141010_A11_90min_Pcl9Q670_3_3</t>
  </si>
  <si>
    <t>MAX_20141010_A11_90min_Pcl9Q670_3_4</t>
  </si>
  <si>
    <t>MAX_20141010_A11_90min_Pcl9Q670_3_5</t>
  </si>
  <si>
    <t>MAX_20141010_A11_90min_Pcl9Q670_3_6</t>
  </si>
  <si>
    <t>MAX_20141010_A11_90min_Pcl9Q670_3_7</t>
  </si>
  <si>
    <t>MAX_20141010_A11_90min_Pcl9Q670_3_8</t>
  </si>
  <si>
    <t>MAX_20141010_A11_90min_Pcl9Q670_3_9</t>
  </si>
  <si>
    <t>MAX_20141010_A11_90min_Pcl9Q670_3_10</t>
  </si>
  <si>
    <t>MAX_20141010_A11_90min_Pcl9Q670_3_11</t>
  </si>
  <si>
    <t>MAX_20141010_A11_90min_Pcl9Q670_3_12</t>
  </si>
  <si>
    <t>MAX_20141010_A11_90min_Pcl9Q670_3_13</t>
  </si>
  <si>
    <t>MAX_20141010_A11_90min_Pcl9Q670_3_14</t>
  </si>
  <si>
    <t>MAX_20141010_A11_90min_Pcl9Q670_3_15</t>
  </si>
  <si>
    <t>MAX_20141010_A11_90min_Pcl9Q670_3_16</t>
  </si>
  <si>
    <t>MAX_20141010_A11_90min_Pcl9Q670_3_17</t>
  </si>
  <si>
    <t>MAX_20141010_A11_90min_Pcl9Q670_3_18</t>
  </si>
  <si>
    <t>MAX_20141010_A11_90min_Pcl9Q670_4_1</t>
  </si>
  <si>
    <t>MAX_20141010_A11_90min_Pcl9Q670_4_w4CY5_mask_cells.tif</t>
  </si>
  <si>
    <t>MAX_20141010_A11_90min_Pcl9Q670_4</t>
  </si>
  <si>
    <t>MAX_20141010_A11_90min_Pcl9Q670_4_2</t>
  </si>
  <si>
    <t>MAX_20141010_A11_90min_Pcl9Q670_4_3</t>
  </si>
  <si>
    <t>MAX_20141010_A11_90min_Pcl9Q670_4_4</t>
  </si>
  <si>
    <t>MAX_20141010_A11_90min_Pcl9Q670_4_5</t>
  </si>
  <si>
    <t>MAX_20141010_A11_90min_Pcl9Q670_4_6</t>
  </si>
  <si>
    <t>MAX_20141010_A11_90min_Pcl9Q670_4_7</t>
  </si>
  <si>
    <t>MAX_20141010_A11_90min_Pcl9Q670_4_8</t>
  </si>
  <si>
    <t>MAX_20141010_A11_90min_Pcl9Q670_4_9</t>
  </si>
  <si>
    <t>MAX_20141010_A11_90min_Pcl9Q670_4_10</t>
  </si>
  <si>
    <t>MAX_20141010_A11_90min_Pcl9Q670_4_11</t>
  </si>
  <si>
    <t>MAX_20141010_A11_90min_Pcl9Q670_4_12</t>
  </si>
  <si>
    <t>MAX_20141010_A11_90min_Pcl9Q670_4_13</t>
  </si>
  <si>
    <t>MAX_20141010_A11_90min_Pcl9Q670_4_14</t>
  </si>
  <si>
    <t>MAX_20141010_A11_90min_Pcl9Q670_4_15</t>
  </si>
  <si>
    <t>MAX_20141010_A11_90min_Pcl9Q670_4_16</t>
  </si>
  <si>
    <t>MAX_20141010_A11_90min_Pcl9Q670_4_17</t>
  </si>
  <si>
    <t>MAX_20141010_A11_90min_Pcl9Q670_4_18</t>
  </si>
  <si>
    <t>MAX_20141010_A11_90min_Pcl9Q670_4_19</t>
  </si>
  <si>
    <t>MAX_20141010_A11_90min_Pcl9Q670_4_20</t>
  </si>
  <si>
    <t>MAX_20141010_A11_90min_Pcl9Q670_4_21</t>
  </si>
  <si>
    <t>MAX_20141010_A11_90min_Pcl9Q670_5_1</t>
  </si>
  <si>
    <t>MAX_20141010_A11_90min_Pcl9Q670_5_w4CY5_mask_cells.tif</t>
  </si>
  <si>
    <t>MAX_20141010_A11_90min_Pcl9Q670_5</t>
  </si>
  <si>
    <t>MAX_20141010_A11_90min_Pcl9Q670_5_2</t>
  </si>
  <si>
    <t>MAX_20141010_A11_90min_Pcl9Q670_5_3</t>
  </si>
  <si>
    <t>MAX_20141010_A11_90min_Pcl9Q670_5_4</t>
  </si>
  <si>
    <t>MAX_20141010_A11_90min_Pcl9Q670_5_5</t>
  </si>
  <si>
    <t>MAX_20141010_A11_90min_Pcl9Q670_5_6</t>
  </si>
  <si>
    <t>MAX_20141010_A11_90min_Pcl9Q670_5_7</t>
  </si>
  <si>
    <t xml:space="preserve">CFP geändert </t>
  </si>
  <si>
    <t>MAX_20141010_A11_90min_Pcl9Q670_5_8</t>
  </si>
  <si>
    <t>MAX_20141010_A11_90min_Pcl9Q670_5_9</t>
  </si>
  <si>
    <t>MAX_20141010_A11_90min_Pcl9Q670_5_10</t>
  </si>
  <si>
    <t>MAX_20141010_A11_90min_Pcl9Q670_5_11</t>
  </si>
  <si>
    <t>MAX_20141010_A11_90min_Pcl9Q670_5_12</t>
  </si>
  <si>
    <t>MAX_20141010_A11_90min_Pcl9Q670_5_13</t>
  </si>
  <si>
    <t>MAX_20141010_A11_90min_Pcl9Q670_5_14</t>
  </si>
  <si>
    <t>MAX_20141010_A11_90min_Pcl9Q670_5_15</t>
  </si>
  <si>
    <t>MAX_20141010_A11_90min_Pcl9Q670_5_16</t>
  </si>
  <si>
    <t>MAX_20141010_A11_90min_Pcl9Q670_5_17</t>
  </si>
  <si>
    <t>MAX_20141010_A11_90min_Pcl9Q670_5_18</t>
  </si>
  <si>
    <t>MAX_20141010_A11_90min_Pcl9Q670_5_19</t>
  </si>
  <si>
    <t>MAX_20141010_A11_90min_Pcl9Q670_5_20</t>
  </si>
  <si>
    <t>MAX_20141010_A11_90min_Pcl9Q670_5_21</t>
  </si>
  <si>
    <t>MAX_20141010_A11_90min_Pcl9Q670_5_22</t>
  </si>
  <si>
    <t>MAX_20141010_A11_90min_Pcl9Q670_5_23</t>
  </si>
  <si>
    <t>MAX_20141010_A11_90min_Pcl9Q670_5_24</t>
  </si>
  <si>
    <t>MAX_20141010_A11_90min_Pcl9Q670_5_25</t>
  </si>
  <si>
    <t>MAX_20141010_A11_90min_Pcl9Q670_6_1</t>
  </si>
  <si>
    <t>MAX_20141010_A11_90min_Pcl9Q670_6_w4CY5_mask_cells.tif</t>
  </si>
  <si>
    <t>MAX_20141010_A11_90min_Pcl9Q670_6</t>
  </si>
  <si>
    <t>MAX_20141010_A11_90min_Pcl9Q670_6_2</t>
  </si>
  <si>
    <t>MAX_20141010_A11_90min_Pcl9Q670_6_3</t>
  </si>
  <si>
    <t>MAX_20141010_A11_90min_Pcl9Q670_6_4</t>
  </si>
  <si>
    <t>MAX_20141010_A11_90min_Pcl9Q670_6_5</t>
  </si>
  <si>
    <t>MAX_20141010_A11_90min_Pcl9Q670_6_6</t>
  </si>
  <si>
    <t>MAX_20141010_A11_90min_Pcl9Q670_6_7</t>
  </si>
  <si>
    <t>MAX_20141010_A11_90min_Pcl9Q670_6_8</t>
  </si>
  <si>
    <t>MAX_20141010_A11_90min_Pcl9Q670_6_9</t>
  </si>
  <si>
    <t>MAX_20141010_A11_90min_Pcl9Q670_6_10</t>
  </si>
  <si>
    <t>MAX_20141010_A11_90min_Pcl9Q670_6_11</t>
  </si>
  <si>
    <t>MAX_20141010_A11_90min_Pcl9Q670_6_12</t>
  </si>
  <si>
    <t>MAX_20141010_A11_90min_Pcl9Q670_6_13</t>
  </si>
  <si>
    <t>MAX_20141010_A11_90min_Pcl9Q670_6_14</t>
  </si>
  <si>
    <t>MAX_20141010_A11_90min_Pcl9Q670_6_15</t>
  </si>
  <si>
    <t>MAX_20141010_A11_90min_Pcl9Q670_6_16</t>
  </si>
  <si>
    <t>MAX_20141010_A11_90min_Pcl9Q670_6_17</t>
  </si>
  <si>
    <t>MAX_20141010_A11_90min_Pcl9Q670_6_18</t>
  </si>
  <si>
    <t>MAX_20141010_A11_90min_Pcl9Q670_6_19</t>
  </si>
  <si>
    <t>MAX_20141010_A11_90min_Pcl9Q670_6_20</t>
  </si>
  <si>
    <t>MAX_20141010_A11_90min_Pcl9Q670_6_21</t>
  </si>
  <si>
    <t>MAX_20141010_A11_90min_Pcl9Q670_6_22</t>
  </si>
  <si>
    <t>MAX_20141010_A11_90min_Pcl9Q670_6_23</t>
  </si>
  <si>
    <t>MAX_20141010_A11_90min_Pcl9Q670_6_24</t>
  </si>
  <si>
    <t>MAX_20141010_A11_90min_Pcl9Q670_6_25</t>
  </si>
  <si>
    <t>MAX_20141010_A11_90min_Pcl9Q670_7_1</t>
  </si>
  <si>
    <t>MAX_20141010_A11_90min_Pcl9Q670_7_w4CY5_mask_cells.tif</t>
  </si>
  <si>
    <t>MAX_20141010_A11_90min_Pcl9Q670_7</t>
  </si>
  <si>
    <t>MAX_20141010_A11_90min_Pcl9Q670_7_2</t>
  </si>
  <si>
    <t>MAX_20141010_A11_90min_Pcl9Q670_7_3</t>
  </si>
  <si>
    <t>MAX_20141010_A11_90min_Pcl9Q670_7_4</t>
  </si>
  <si>
    <t>MAX_20141010_A11_90min_Pcl9Q670_7_5</t>
  </si>
  <si>
    <t>MAX_20141010_A11_90min_Pcl9Q670_7_6</t>
  </si>
  <si>
    <t>MAX_20141010_A11_90min_Pcl9Q670_7_7</t>
  </si>
  <si>
    <t>MAX_20141010_A11_90min_Pcl9Q670_7_8</t>
  </si>
  <si>
    <t>MAX_20141010_A11_90min_Pcl9Q670_7_9</t>
  </si>
  <si>
    <t>MAX_20141010_A11_90min_Pcl9Q670_7_10</t>
  </si>
  <si>
    <t>MAX_20141010_A11_90min_Pcl9Q670_7_11</t>
  </si>
  <si>
    <t>MAX_20141010_A11_90min_Pcl9Q670_7_12</t>
  </si>
  <si>
    <t>MAX_20141010_A11_90min_Pcl9Q670_7_13</t>
  </si>
  <si>
    <t>MAX_20141010_A11_90min_Pcl9Q670_7_14</t>
  </si>
  <si>
    <t>MAX_20141010_A11_90min_Pcl9Q670_7_15</t>
  </si>
  <si>
    <t>MAX_20141010_A11_90min_Pcl9Q670_7_16</t>
  </si>
  <si>
    <t>MAX_20141010_A11_90min_Pcl9Q670_7_17</t>
  </si>
  <si>
    <t>MAX_20141010_A11_90min_Pcl9Q670_7_18</t>
  </si>
  <si>
    <t>MAX_20141010_A11_90min_Pcl9Q670_7_19</t>
  </si>
  <si>
    <t>MAX_20141010_A11_90min_Pcl9Q670_7_20</t>
  </si>
  <si>
    <t>MAX_20141010_A11_90min_Pcl9Q670_7_21</t>
  </si>
  <si>
    <t>MAX_20141010_A11_90min_Pcl9Q670_7_22</t>
  </si>
  <si>
    <t>MAX_20141010_A11_90min_Pcl9Q670_8_1</t>
  </si>
  <si>
    <t>MAX_20141010_A11_90min_Pcl9Q670_8_w4CY5_mask_cells.tif</t>
  </si>
  <si>
    <t>MAX_20141010_A11_90min_Pcl9Q670_8</t>
  </si>
  <si>
    <t>MAX_20141010_A11_90min_Pcl9Q670_8_2</t>
  </si>
  <si>
    <t>MAX_20141010_A11_90min_Pcl9Q670_8_3</t>
  </si>
  <si>
    <t>MAX_20141010_A11_90min_Pcl9Q670_8_4</t>
  </si>
  <si>
    <t>MAX_20141010_A11_90min_Pcl9Q670_8_5</t>
  </si>
  <si>
    <t>MAX_20141010_A11_90min_Pcl9Q670_8_6</t>
  </si>
  <si>
    <t>MAX_20141010_A11_90min_Pcl9Q670_8_7</t>
  </si>
  <si>
    <t>MAX_20141010_A11_90min_Pcl9Q670_8_8</t>
  </si>
  <si>
    <t>MAX_20141010_A11_90min_Pcl9Q670_8_9</t>
  </si>
  <si>
    <t>MAX_20141010_A11_90min_Pcl9Q670_8_10</t>
  </si>
  <si>
    <t>MAX_20141010_A11_90min_Pcl9Q670_8_11</t>
  </si>
  <si>
    <t>MAX_20141010_A11_90min_Pcl9Q670_8_12</t>
  </si>
  <si>
    <t>MAX_20141010_A11_90min_Pcl9Q670_8_13</t>
  </si>
  <si>
    <t>MAX_20141010_A11_90min_Pcl9Q670_8_14</t>
  </si>
  <si>
    <t>MAX_20141010_A11_90min_Pcl9Q670_8_15</t>
  </si>
  <si>
    <t>MAX_20141010_A11_90min_Pcl9Q670_9_1</t>
  </si>
  <si>
    <t>MAX_20141010_A11_90min_Pcl9Q670_9_w4CY5_mask_cells.tif</t>
  </si>
  <si>
    <t>MAX_20141010_A11_90min_Pcl9Q670_9</t>
  </si>
  <si>
    <t>MAX_20141010_A11_90min_Pcl9Q670_9_2</t>
  </si>
  <si>
    <t>MAX_20141010_A11_90min_Pcl9Q670_9_3</t>
  </si>
  <si>
    <t>MAX_20141010_A11_90min_Pcl9Q670_9_4</t>
  </si>
  <si>
    <t>MAX_20141010_A11_90min_Pcl9Q670_9_5</t>
  </si>
  <si>
    <t>MAX_20141010_A11_90min_Pcl9Q670_9_6</t>
  </si>
  <si>
    <t>MAX_20141010_A11_90min_Pcl9Q670_9_7</t>
  </si>
  <si>
    <t>MAX_20141010_A11_90min_Pcl9Q670_9_8</t>
  </si>
  <si>
    <t>MAX_20141010_A11_90min_Pcl9Q670_9_9</t>
  </si>
  <si>
    <t>MAX_20141010_A11_90min_Pcl9Q670_9_10</t>
  </si>
  <si>
    <t>MAX_20141010_A11_90min_Pcl9Q670_9_11</t>
  </si>
  <si>
    <t>MAX_20141010_A11_90min_Pcl9Q670_9_12</t>
  </si>
  <si>
    <t>MAX_20141010_A11_90min_Pcl9Q670_9_13</t>
  </si>
  <si>
    <t>MAX_20141010_A11_90min_Pcl9Q670_9_14</t>
  </si>
  <si>
    <t>MAX_20141010_A11_90min_Pcl9Q670_9_15</t>
  </si>
  <si>
    <t>MAX_20141010_A11_90min_Pcl9Q670_9_16</t>
  </si>
  <si>
    <t>MAX_20141010_A11_90min_Pcl9Q670_9_17</t>
  </si>
  <si>
    <t>MAX_20141010_A11_90min_Pcl9Q670_9_18</t>
  </si>
  <si>
    <t>MAX_20141010_A11_90min_Pcl9Q670_9_19</t>
  </si>
  <si>
    <t>MAX_20141010_A11_90min_Pcl9Q670_9_20</t>
  </si>
  <si>
    <t>TS=</t>
  </si>
  <si>
    <t>%TS=</t>
  </si>
  <si>
    <t xml:space="preserve"> S</t>
  </si>
  <si>
    <t>2spc/noBud</t>
  </si>
  <si>
    <t>Zeilenbeschriftungen</t>
  </si>
  <si>
    <t>Gesamtergebnis</t>
  </si>
  <si>
    <t>Summe von early G1</t>
  </si>
  <si>
    <t>Summe von late G1</t>
  </si>
  <si>
    <t>Summe von S</t>
  </si>
  <si>
    <t>Summe von G2</t>
  </si>
  <si>
    <t>Summe von P/M</t>
  </si>
  <si>
    <t>Summe von Ana</t>
  </si>
  <si>
    <t>Summe von T/C</t>
  </si>
  <si>
    <t>Summe von 2spc / noBud</t>
  </si>
  <si>
    <t>Summe von Not assigned</t>
  </si>
  <si>
    <t>Summe von Assigned 2x</t>
  </si>
  <si>
    <t>Anzahl von cellID</t>
  </si>
  <si>
    <t>no stress</t>
  </si>
  <si>
    <t>Mean</t>
  </si>
  <si>
    <t xml:space="preserve">Mean^2 </t>
  </si>
  <si>
    <t>E(X^2)</t>
  </si>
  <si>
    <t>std</t>
  </si>
  <si>
    <t>Std/(N^(1/2))  error SEM</t>
  </si>
  <si>
    <t>Coef variation: Std/mean</t>
  </si>
  <si>
    <t>fano factor: Std^2/mean</t>
  </si>
  <si>
    <t xml:space="preserve">15 min </t>
  </si>
  <si>
    <t>30 min</t>
  </si>
  <si>
    <t>45 min</t>
  </si>
  <si>
    <t>60 min</t>
  </si>
  <si>
    <t xml:space="preserve">90 min </t>
  </si>
  <si>
    <t xml:space="preserve">no stress </t>
  </si>
  <si>
    <t>15 min</t>
  </si>
  <si>
    <t>90 min</t>
  </si>
  <si>
    <t>mean</t>
  </si>
  <si>
    <t>SEM</t>
  </si>
  <si>
    <t>% of cells with TS</t>
  </si>
  <si>
    <t>mit Fehler</t>
  </si>
  <si>
    <t>MAX_20142011_B4_elutriated_Cells_Pcl9Q570_Pcl1Q670_1_1</t>
  </si>
  <si>
    <t>MAX_20142011_B4_elutriated_Cells_Pcl9Q570_Pcl1Q670_1_w5NG_mask_cells.tif</t>
  </si>
  <si>
    <t>MAX_20142011_B4_elutriated_Cells_Pcl9Q570_Pcl1Q670_1</t>
  </si>
  <si>
    <t>MAX_20142011_B4_elutriated_Cells_Pcl9Q570_Pcl1Q670_1_2</t>
  </si>
  <si>
    <t>MAX_20142011_B4_elutriated_Cells_Pcl9Q570_Pcl1Q670_1_3</t>
  </si>
  <si>
    <t>MAX_20142011_B4_elutriated_Cells_Pcl9Q570_Pcl1Q670_1_4</t>
  </si>
  <si>
    <t>MAX_20142011_B4_elutriated_Cells_Pcl9Q570_Pcl1Q670_1_5</t>
  </si>
  <si>
    <t>MAX_20142011_B4_elutriated_Cells_Pcl9Q570_Pcl1Q670_1_6</t>
  </si>
  <si>
    <t>MAX_20142011_B4_elutriated_Cells_Pcl9Q570_Pcl1Q670_1_7</t>
  </si>
  <si>
    <t>MAX_20142011_B4_elutriated_Cells_Pcl9Q570_Pcl1Q670_1_8</t>
  </si>
  <si>
    <t>MAX_20142011_B4_elutriated_Cells_Pcl9Q570_Pcl1Q670_3_1</t>
  </si>
  <si>
    <t>MAX_20142011_B4_elutriated_Cells_Pcl9Q570_Pcl1Q670_3_w5NG_mask_cells.tif</t>
  </si>
  <si>
    <t>MAX_20142011_B4_elutriated_Cells_Pcl9Q570_Pcl1Q670_3</t>
  </si>
  <si>
    <t>MAX_20142011_B4_elutriated_Cells_Pcl9Q570_Pcl1Q670_3_2</t>
  </si>
  <si>
    <t>MAX_20142011_B4_elutriated_Cells_Pcl9Q570_Pcl1Q670_3_3</t>
  </si>
  <si>
    <t>MAX_20142011_B4_elutriated_Cells_Pcl9Q570_Pcl1Q670_3_4</t>
  </si>
  <si>
    <t>MAX_20142011_B4_elutriated_Cells_Pcl9Q570_Pcl1Q670_3_5</t>
  </si>
  <si>
    <t>MAX_20142011_B4_elutriated_Cells_Pcl9Q570_Pcl1Q670_3_6</t>
  </si>
  <si>
    <t>MAX_20142011_B4_elutriated_Cells_Pcl9Q570_Pcl1Q670_3_7</t>
  </si>
  <si>
    <t>MAX_20142011_B4_elutriated_Cells_Pcl9Q570_Pcl1Q670_3_8</t>
  </si>
  <si>
    <t>MAX_20142011_B4_elutriated_Cells_Pcl9Q570_Pcl1Q670_3_9</t>
  </si>
  <si>
    <t>MAX_20142011_B4_elutriated_Cells_Pcl9Q570_Pcl1Q670_4_1</t>
  </si>
  <si>
    <t>MAX_20142011_B4_elutriated_Cells_Pcl9Q570_Pcl1Q670_4_w5NG_mask_cells.tif</t>
  </si>
  <si>
    <t>MAX_20142011_B4_elutriated_Cells_Pcl9Q570_Pcl1Q670_4</t>
  </si>
  <si>
    <t>MAX_20142011_B4_elutriated_Cells_Pcl9Q570_Pcl1Q670_4_2</t>
  </si>
  <si>
    <t>MAX_20142011_B4_elutriated_Cells_Pcl9Q570_Pcl1Q670_4_3</t>
  </si>
  <si>
    <t>MAX_20142011_B4_elutriated_Cells_Pcl9Q570_Pcl1Q670_4_4</t>
  </si>
  <si>
    <t>MAX_20142011_B4_elutriated_Cells_Pcl9Q570_Pcl1Q670_4_5</t>
  </si>
  <si>
    <t>MAX_20142011_B4_elutriated_Cells_Pcl9Q570_Pcl1Q670_4_6</t>
  </si>
  <si>
    <t>MAX_20142011_B4_elutriated_Cells_Pcl9Q570_Pcl1Q670_4_7</t>
  </si>
  <si>
    <t>MAX_20142011_B4_elutriated_Cells_Pcl9Q570_Pcl1Q670_4_8</t>
  </si>
  <si>
    <t>MAX_20142011_B4_elutriated_Cells_Pcl9Q570_Pcl1Q670_4_9</t>
  </si>
  <si>
    <t>MAX_20142011_B4_elutriated_Cells_Pcl9Q570_Pcl1Q670_4_10</t>
  </si>
  <si>
    <t>MAX_20142011_B4_elutriated_Cells_Pcl9Q570_Pcl1Q670_4_11</t>
  </si>
  <si>
    <t>MAX_20142011_B4_elutriated_Cells_Pcl9Q570_Pcl1Q670_4_12</t>
  </si>
  <si>
    <t>MAX_20142011_B4_elutriated_Cells_Pcl9Q570_Pcl1Q670_5_1</t>
  </si>
  <si>
    <t>MAX_20142011_B4_elutriated_Cells_Pcl9Q570_Pcl1Q670_5_w5NG_mask_cells.tif</t>
  </si>
  <si>
    <t>MAX_20142011_B4_elutriated_Cells_Pcl9Q570_Pcl1Q670_5</t>
  </si>
  <si>
    <t>MAX_20142011_B4_elutriated_Cells_Pcl9Q570_Pcl1Q670_5_2</t>
  </si>
  <si>
    <t>MAX_20142011_B4_elutriated_Cells_Pcl9Q570_Pcl1Q670_5_3</t>
  </si>
  <si>
    <t>MAX_20142011_B4_elutriated_Cells_Pcl9Q570_Pcl1Q670_5_4</t>
  </si>
  <si>
    <t>MAX_20142011_B4_elutriated_Cells_Pcl9Q570_Pcl1Q670_5_5</t>
  </si>
  <si>
    <t>MAX_20142011_B4_elutriated_Cells_Pcl9Q570_Pcl1Q670_5_6</t>
  </si>
  <si>
    <t>MAX_20142011_B4_elutriated_Cells_Pcl9Q570_Pcl1Q670_5_7</t>
  </si>
  <si>
    <t>MAX_20142011_B4_elutriated_Cells_Pcl9Q570_Pcl1Q670_5_8</t>
  </si>
  <si>
    <t>MAX_20142011_B4_elutriated_Cells_Pcl9Q570_Pcl1Q670_5_9</t>
  </si>
  <si>
    <t>MAX_20142011_B4_elutriated_Cells_Pcl9Q570_Pcl1Q670_5_10</t>
  </si>
  <si>
    <t>MAX_20142011_B5_elutriated_Cells_Pcl9Q570_Pcl1Q670_10_1</t>
  </si>
  <si>
    <t>MAX_20142011_B5_elutriated_Cells_Pcl9Q570_Pcl1Q670_10_w4CY5_mask_cells.tif</t>
  </si>
  <si>
    <t>MAX_20142011_B5_elutriated_Cells_Pcl9Q570_Pcl1Q670_10</t>
  </si>
  <si>
    <t>MAX_20142011_B5_elutriated_Cells_Pcl9Q570_Pcl1Q670_10_2</t>
  </si>
  <si>
    <t>MAX_20142011_B5_elutriated_Cells_Pcl9Q570_Pcl1Q670_10_3</t>
  </si>
  <si>
    <t>MAX_20142011_B5_elutriated_Cells_Pcl9Q570_Pcl1Q670_10_4</t>
  </si>
  <si>
    <t>MAX_20142011_B5_elutriated_Cells_Pcl9Q570_Pcl1Q670_10_5</t>
  </si>
  <si>
    <t>MAX_20142011_B5_elutriated_Cells_Pcl9Q570_Pcl1Q670_10_6</t>
  </si>
  <si>
    <t>MAX_20142011_B5_elutriated_Cells_Pcl9Q570_Pcl1Q670_10_7</t>
  </si>
  <si>
    <t>MAX_20142011_B5_elutriated_Cells_Pcl9Q570_Pcl1Q670_10_8</t>
  </si>
  <si>
    <t>MAX_20142011_B5_elutriated_Cells_Pcl9Q570_Pcl1Q670_10_9</t>
  </si>
  <si>
    <t>MAX_20142011_B5_elutriated_Cells_Pcl9Q570_Pcl1Q670_10_10</t>
  </si>
  <si>
    <t>MAX_20142011_B5_elutriated_Cells_Pcl9Q570_Pcl1Q670_10_11</t>
  </si>
  <si>
    <t>MAX_20142011_B5_elutriated_Cells_Pcl9Q570_Pcl1Q670_11_1</t>
  </si>
  <si>
    <t>MAX_20142011_B5_elutriated_Cells_Pcl9Q570_Pcl1Q670_11_w4CY5_mask_cells.tif</t>
  </si>
  <si>
    <t>MAX_20142011_B5_elutriated_Cells_Pcl9Q570_Pcl1Q670_11</t>
  </si>
  <si>
    <t>CFP/DAPI verschoben</t>
  </si>
  <si>
    <t>MAX_20142011_B5_elutriated_Cells_Pcl9Q570_Pcl1Q670_11_2</t>
  </si>
  <si>
    <t>MAX_20142011_B5_elutriated_Cells_Pcl9Q570_Pcl1Q670_11_3</t>
  </si>
  <si>
    <t>MAX_20142011_B5_elutriated_Cells_Pcl9Q570_Pcl1Q670_11_4</t>
  </si>
  <si>
    <t>MAX_20142011_B5_elutriated_Cells_Pcl9Q570_Pcl1Q670_11_5</t>
  </si>
  <si>
    <t>MAX_20142011_B5_elutriated_Cells_Pcl9Q570_Pcl1Q670_11_6</t>
  </si>
  <si>
    <t>MAX_20142011_B5_elutriated_Cells_Pcl9Q570_Pcl1Q670_11_7</t>
  </si>
  <si>
    <t>MAX_20142011_B5_elutriated_Cells_Pcl9Q570_Pcl1Q670_11_8</t>
  </si>
  <si>
    <t>MAX_20142011_B5_elutriated_Cells_Pcl9Q570_Pcl1Q670_11_9</t>
  </si>
  <si>
    <t>MAX_20142011_B5_elutriated_Cells_Pcl9Q570_Pcl1Q670_12_1</t>
  </si>
  <si>
    <t>MAX_20142011_B5_elutriated_Cells_Pcl9Q570_Pcl1Q670_12_w4CY5_mask_cells.tif</t>
  </si>
  <si>
    <t>MAX_20142011_B5_elutriated_Cells_Pcl9Q570_Pcl1Q670_12</t>
  </si>
  <si>
    <t>MAX_20142011_B5_elutriated_Cells_Pcl9Q570_Pcl1Q670_12_2</t>
  </si>
  <si>
    <t>MAX_20142011_B5_elutriated_Cells_Pcl9Q570_Pcl1Q670_12_3</t>
  </si>
  <si>
    <t>MAX_20142011_B5_elutriated_Cells_Pcl9Q570_Pcl1Q670_12_4</t>
  </si>
  <si>
    <t>MAX_20142011_B5_elutriated_Cells_Pcl9Q570_Pcl1Q670_12_5</t>
  </si>
  <si>
    <t>MAX_20142011_B5_elutriated_Cells_Pcl9Q570_Pcl1Q670_12_6</t>
  </si>
  <si>
    <t>MAX_20142011_B5_elutriated_Cells_Pcl9Q570_Pcl1Q670_12_7</t>
  </si>
  <si>
    <t>MAX_20142011_B5_elutriated_Cells_Pcl9Q570_Pcl1Q670_12_8</t>
  </si>
  <si>
    <t>MAX_20142011_B5_elutriated_Cells_Pcl9Q570_Pcl1Q670_12_9</t>
  </si>
  <si>
    <t>MAX_20142011_B5_elutriated_Cells_Pcl9Q570_Pcl1Q670_12_10</t>
  </si>
  <si>
    <t>MAX_20142011_B5_elutriated_Cells_Pcl9Q570_Pcl1Q670_12_11</t>
  </si>
  <si>
    <t>MAX_20142011_B5_elutriated_Cells_Pcl9Q570_Pcl1Q670_12_12</t>
  </si>
  <si>
    <t>MAX_20142011_B5_elutriated_Cells_Pcl9Q570_Pcl1Q670_12_13</t>
  </si>
  <si>
    <t>MAX_20142011_B5_elutriated_Cells_Pcl9Q570_Pcl1Q670_13_1</t>
  </si>
  <si>
    <t>MAX_20142011_B5_elutriated_Cells_Pcl9Q570_Pcl1Q670_13_w4CY5_mask_cells.tif</t>
  </si>
  <si>
    <t>MAX_20142011_B5_elutriated_Cells_Pcl9Q570_Pcl1Q670_13</t>
  </si>
  <si>
    <t>MAX_20142011_B5_elutriated_Cells_Pcl9Q570_Pcl1Q670_13_2</t>
  </si>
  <si>
    <t>MAX_20142011_B5_elutriated_Cells_Pcl9Q570_Pcl1Q670_13_3</t>
  </si>
  <si>
    <t>MAX_20142011_B5_elutriated_Cells_Pcl9Q570_Pcl1Q670_13_4</t>
  </si>
  <si>
    <t>MAX_20142011_B5_elutriated_Cells_Pcl9Q570_Pcl1Q670_13_5</t>
  </si>
  <si>
    <t>CFP verändert</t>
  </si>
  <si>
    <t>MAX_20142011_B5_elutriated_Cells_Pcl9Q570_Pcl1Q670_13_6</t>
  </si>
  <si>
    <t>MAX_20142011_B5_elutriated_Cells_Pcl9Q570_Pcl1Q670_14_1</t>
  </si>
  <si>
    <t>MAX_20142011_B5_elutriated_Cells_Pcl9Q570_Pcl1Q670_14_w4CY5_mask_cells.tif</t>
  </si>
  <si>
    <t>MAX_20142011_B5_elutriated_Cells_Pcl9Q570_Pcl1Q670_14</t>
  </si>
  <si>
    <t>MAX_20142011_B5_elutriated_Cells_Pcl9Q570_Pcl1Q670_14_2</t>
  </si>
  <si>
    <t>MAX_20142011_B5_elutriated_Cells_Pcl9Q570_Pcl1Q670_14_3</t>
  </si>
  <si>
    <t>MAX_20142011_B5_elutriated_Cells_Pcl9Q570_Pcl1Q670_15_1</t>
  </si>
  <si>
    <t>MAX_20142011_B5_elutriated_Cells_Pcl9Q570_Pcl1Q670_15_w4CY5_mask_cells.tif</t>
  </si>
  <si>
    <t>MAX_20142011_B5_elutriated_Cells_Pcl9Q570_Pcl1Q670_15</t>
  </si>
  <si>
    <t>MAX_20142011_B5_elutriated_Cells_Pcl9Q570_Pcl1Q670_15_2</t>
  </si>
  <si>
    <t>MAX_20142011_B5_elutriated_Cells_Pcl9Q570_Pcl1Q670_15_3</t>
  </si>
  <si>
    <t>MAX_20142011_B5_elutriated_Cells_Pcl9Q570_Pcl1Q670_15_4</t>
  </si>
  <si>
    <t>MAX_20142011_B5_elutriated_Cells_Pcl9Q570_Pcl1Q670_15_5</t>
  </si>
  <si>
    <t>MAX_20142011_B5_elutriated_Cells_Pcl9Q570_Pcl1Q670_15_6</t>
  </si>
  <si>
    <t>MAX_20142011_B5_elutriated_Cells_Pcl9Q570_Pcl1Q670_15_7</t>
  </si>
  <si>
    <t>MAX_20142011_B5_elutriated_Cells_Pcl9Q570_Pcl1Q670_15_8</t>
  </si>
  <si>
    <t>MAX_20142011_B5_elutriated_Cells_Pcl9Q570_Pcl1Q670_15_9</t>
  </si>
  <si>
    <t>MAX_20142011_B5_elutriated_Cells_Pcl9Q570_Pcl1Q670_15_10</t>
  </si>
  <si>
    <t>MAX_20142011_B5_elutriated_Cells_Pcl9Q570_Pcl1Q670_15_11</t>
  </si>
  <si>
    <t>MAX_20142011_B5_elutriated_Cells_Pcl9Q570_Pcl1Q670_1_1</t>
  </si>
  <si>
    <t>MAX_20142011_B5_elutriated_Cells_Pcl9Q570_Pcl1Q670_1_w4CY5_mask_cells.tif</t>
  </si>
  <si>
    <t>MAX_20142011_B5_elutriated_Cells_Pcl9Q570_Pcl1Q670_1</t>
  </si>
  <si>
    <t>MAX_20142011_B5_elutriated_Cells_Pcl9Q570_Pcl1Q670_1_2</t>
  </si>
  <si>
    <t>MAX_20142011_B5_elutriated_Cells_Pcl9Q570_Pcl1Q670_1_3</t>
  </si>
  <si>
    <t>MAX_20142011_B5_elutriated_Cells_Pcl9Q570_Pcl1Q670_1_4</t>
  </si>
  <si>
    <t>MAX_20142011_B5_elutriated_Cells_Pcl9Q570_Pcl1Q670_1_5</t>
  </si>
  <si>
    <t>MAX_20142011_B5_elutriated_Cells_Pcl9Q570_Pcl1Q670_1_6</t>
  </si>
  <si>
    <t>MAX_20142011_B5_elutriated_Cells_Pcl9Q570_Pcl1Q670_1_7</t>
  </si>
  <si>
    <t>MAX_20142011_B5_elutriated_Cells_Pcl9Q570_Pcl1Q670_1_8</t>
  </si>
  <si>
    <t>MAX_20142011_B5_elutriated_Cells_Pcl9Q570_Pcl1Q670_21_1</t>
  </si>
  <si>
    <t>MAX_20142011_B5_elutriated_Cells_Pcl9Q570_Pcl1Q670_21_w4CY5_mask_cells.tif</t>
  </si>
  <si>
    <t>MAX_20142011_B5_elutriated_Cells_Pcl9Q570_Pcl1Q670_21</t>
  </si>
  <si>
    <t>MAX_20142011_B5_elutriated_Cells_Pcl9Q570_Pcl1Q670_21_2</t>
  </si>
  <si>
    <t>MAX_20142011_B5_elutriated_Cells_Pcl9Q570_Pcl1Q670_21_3</t>
  </si>
  <si>
    <t>MAX_20142011_B5_elutriated_Cells_Pcl9Q570_Pcl1Q670_21_4</t>
  </si>
  <si>
    <t>MAX_20142011_B5_elutriated_Cells_Pcl9Q570_Pcl1Q670_21_5</t>
  </si>
  <si>
    <t>MAX_20142011_B5_elutriated_Cells_Pcl9Q570_Pcl1Q670_22_1</t>
  </si>
  <si>
    <t>MAX_20142011_B5_elutriated_Cells_Pcl9Q570_Pcl1Q670_22_w4CY5_mask_cells.tif</t>
  </si>
  <si>
    <t>MAX_20142011_B5_elutriated_Cells_Pcl9Q570_Pcl1Q670_22</t>
  </si>
  <si>
    <t>MAX_20142011_B5_elutriated_Cells_Pcl9Q570_Pcl1Q670_22_2</t>
  </si>
  <si>
    <t>MAX_20142011_B5_elutriated_Cells_Pcl9Q570_Pcl1Q670_22_3</t>
  </si>
  <si>
    <t>MAX_20142011_B5_elutriated_Cells_Pcl9Q570_Pcl1Q670_22_4</t>
  </si>
  <si>
    <t>MAX_20142011_B5_elutriated_Cells_Pcl9Q570_Pcl1Q670_22_5</t>
  </si>
  <si>
    <t>MAX_20142011_B5_elutriated_Cells_Pcl9Q570_Pcl1Q670_22_6</t>
  </si>
  <si>
    <t>MAX_20142011_B5_elutriated_Cells_Pcl9Q570_Pcl1Q670_23_1</t>
  </si>
  <si>
    <t>MAX_20142011_B5_elutriated_Cells_Pcl9Q570_Pcl1Q670_23_w4CY5_mask_cells.tif</t>
  </si>
  <si>
    <t>MAX_20142011_B5_elutriated_Cells_Pcl9Q570_Pcl1Q670_23</t>
  </si>
  <si>
    <t>MAX_20142011_B5_elutriated_Cells_Pcl9Q570_Pcl1Q670_23_2</t>
  </si>
  <si>
    <t>MAX_20142011_B5_elutriated_Cells_Pcl9Q570_Pcl1Q670_23_3</t>
  </si>
  <si>
    <t>MAX_20142011_B5_elutriated_Cells_Pcl9Q570_Pcl1Q670_23_4</t>
  </si>
  <si>
    <t>MAX_20142011_B5_elutriated_Cells_Pcl9Q570_Pcl1Q670_23_5</t>
  </si>
  <si>
    <t>MAX_20142011_B5_elutriated_Cells_Pcl9Q570_Pcl1Q670_23_6</t>
  </si>
  <si>
    <t>MAX_20142011_B5_elutriated_Cells_Pcl9Q570_Pcl1Q670_23_7</t>
  </si>
  <si>
    <t>MAX_20142011_B5_elutriated_Cells_Pcl9Q570_Pcl1Q670_2_1</t>
  </si>
  <si>
    <t>MAX_20142011_B5_elutriated_Cells_Pcl9Q570_Pcl1Q670_2_w4CY5_mask_cells.tif</t>
  </si>
  <si>
    <t>MAX_20142011_B5_elutriated_Cells_Pcl9Q570_Pcl1Q670_2</t>
  </si>
  <si>
    <t>MAX_20142011_B5_elutriated_Cells_Pcl9Q570_Pcl1Q670_2_2</t>
  </si>
  <si>
    <t>MAX_20142011_B5_elutriated_Cells_Pcl9Q570_Pcl1Q670_2_3</t>
  </si>
  <si>
    <t>MAX_20142011_B5_elutriated_Cells_Pcl9Q570_Pcl1Q670_2_4</t>
  </si>
  <si>
    <t>MAX_20142011_B5_elutriated_Cells_Pcl9Q570_Pcl1Q670_2_5</t>
  </si>
  <si>
    <t>MAX_20142011_B5_elutriated_Cells_Pcl9Q570_Pcl1Q670_2_6</t>
  </si>
  <si>
    <t>MAX_20142011_B5_elutriated_Cells_Pcl9Q570_Pcl1Q670_2_7</t>
  </si>
  <si>
    <t>MAX_20142011_B5_elutriated_Cells_Pcl9Q570_Pcl1Q670_2_8</t>
  </si>
  <si>
    <t>MAX_20142011_B5_elutriated_Cells_Pcl9Q570_Pcl1Q670_2_9</t>
  </si>
  <si>
    <t>MAX_20142011_B5_elutriated_Cells_Pcl9Q570_Pcl1Q670_3_1</t>
  </si>
  <si>
    <t>MAX_20142011_B5_elutriated_Cells_Pcl9Q570_Pcl1Q670_3_w4CY5_mask_cells.tif</t>
  </si>
  <si>
    <t>MAX_20142011_B5_elutriated_Cells_Pcl9Q570_Pcl1Q670_3</t>
  </si>
  <si>
    <t>MAX_20142011_B5_elutriated_Cells_Pcl9Q570_Pcl1Q670_3_2</t>
  </si>
  <si>
    <t>MAX_20142011_B5_elutriated_Cells_Pcl9Q570_Pcl1Q670_3_3</t>
  </si>
  <si>
    <t>MAX_20142011_B5_elutriated_Cells_Pcl9Q570_Pcl1Q670_3_4</t>
  </si>
  <si>
    <t>MAX_20142011_B5_elutriated_Cells_Pcl9Q570_Pcl1Q670_3_5</t>
  </si>
  <si>
    <t>MAX_20142011_B5_elutriated_Cells_Pcl9Q570_Pcl1Q670_3_6</t>
  </si>
  <si>
    <t>MAX_20142011_B5_elutriated_Cells_Pcl9Q570_Pcl1Q670_3_7</t>
  </si>
  <si>
    <t>MAX_20142011_B5_elutriated_Cells_Pcl9Q570_Pcl1Q670_3_8</t>
  </si>
  <si>
    <t>MAX_20142011_B5_elutriated_Cells_Pcl9Q570_Pcl1Q670_3_9</t>
  </si>
  <si>
    <t>MAX_20142011_B5_elutriated_Cells_Pcl9Q570_Pcl1Q670_4_1</t>
  </si>
  <si>
    <t>MAX_20142011_B5_elutriated_Cells_Pcl9Q570_Pcl1Q670_4_w4CY5_mask_cells.tif</t>
  </si>
  <si>
    <t>MAX_20142011_B5_elutriated_Cells_Pcl9Q570_Pcl1Q670_4</t>
  </si>
  <si>
    <t>MAX_20142011_B5_elutriated_Cells_Pcl9Q570_Pcl1Q670_4_2</t>
  </si>
  <si>
    <t>MAX_20142011_B5_elutriated_Cells_Pcl9Q570_Pcl1Q670_4_3</t>
  </si>
  <si>
    <t>MAX_20142011_B5_elutriated_Cells_Pcl9Q570_Pcl1Q670_4_4</t>
  </si>
  <si>
    <t>MAX_20142011_B5_elutriated_Cells_Pcl9Q570_Pcl1Q670_4_5</t>
  </si>
  <si>
    <t>MAX_20142011_B5_elutriated_Cells_Pcl9Q570_Pcl1Q670_4_6</t>
  </si>
  <si>
    <t>MAX_20142011_B5_elutriated_Cells_Pcl9Q570_Pcl1Q670_4_7</t>
  </si>
  <si>
    <t>MAX_20142011_B5_elutriated_Cells_Pcl9Q570_Pcl1Q670_4_8</t>
  </si>
  <si>
    <t>MAX_20142011_B5_elutriated_Cells_Pcl9Q570_Pcl1Q670_4_9</t>
  </si>
  <si>
    <t>MAX_20142011_B5_elutriated_Cells_Pcl9Q570_Pcl1Q670_4_10</t>
  </si>
  <si>
    <t>MAX_20142011_B5_elutriated_Cells_Pcl9Q570_Pcl1Q670_4_11</t>
  </si>
  <si>
    <t>MAX_20142011_B5_elutriated_Cells_Pcl9Q570_Pcl1Q670_5_1</t>
  </si>
  <si>
    <t>MAX_20142011_B5_elutriated_Cells_Pcl9Q570_Pcl1Q670_5_w4CY5_mask_cells.tif</t>
  </si>
  <si>
    <t>MAX_20142011_B5_elutriated_Cells_Pcl9Q570_Pcl1Q670_5</t>
  </si>
  <si>
    <t>MAX_20142011_B5_elutriated_Cells_Pcl9Q570_Pcl1Q670_5_2</t>
  </si>
  <si>
    <t>MAX_20142011_B5_elutriated_Cells_Pcl9Q570_Pcl1Q670_5_3</t>
  </si>
  <si>
    <t>MAX_20142011_B5_elutriated_Cells_Pcl9Q570_Pcl1Q670_5_4</t>
  </si>
  <si>
    <t>MAX_20142011_B5_elutriated_Cells_Pcl9Q570_Pcl1Q670_5_5</t>
  </si>
  <si>
    <t>MAX_20142011_B5_elutriated_Cells_Pcl9Q570_Pcl1Q670_5_6</t>
  </si>
  <si>
    <t>MAX_20142011_B5_elutriated_Cells_Pcl9Q570_Pcl1Q670_5_7</t>
  </si>
  <si>
    <t>MAX_20142011_B5_elutriated_Cells_Pcl9Q570_Pcl1Q670_5_8</t>
  </si>
  <si>
    <t>MAX_20142011_B5_elutriated_Cells_Pcl9Q570_Pcl1Q670_5_9</t>
  </si>
  <si>
    <t>MAX_20142011_B5_elutriated_Cells_Pcl9Q570_Pcl1Q670_6_1</t>
  </si>
  <si>
    <t>MAX_20142011_B5_elutriated_Cells_Pcl9Q570_Pcl1Q670_6_w4CY5_mask_cells.tif</t>
  </si>
  <si>
    <t>MAX_20142011_B5_elutriated_Cells_Pcl9Q570_Pcl1Q670_6</t>
  </si>
  <si>
    <t>MAX_20142011_B5_elutriated_Cells_Pcl9Q570_Pcl1Q670_6_2</t>
  </si>
  <si>
    <t>MAX_20142011_B5_elutriated_Cells_Pcl9Q570_Pcl1Q670_6_3</t>
  </si>
  <si>
    <t>MAX_20142011_B5_elutriated_Cells_Pcl9Q570_Pcl1Q670_6_4</t>
  </si>
  <si>
    <t>MAX_20142011_B5_elutriated_Cells_Pcl9Q570_Pcl1Q670_6_5</t>
  </si>
  <si>
    <t>MAX_20142011_B5_elutriated_Cells_Pcl9Q570_Pcl1Q670_6_6</t>
  </si>
  <si>
    <t>MAX_20142011_B5_elutriated_Cells_Pcl9Q570_Pcl1Q670_6_7</t>
  </si>
  <si>
    <t>MAX_20142011_B5_elutriated_Cells_Pcl9Q570_Pcl1Q670_6_8</t>
  </si>
  <si>
    <t>MAX_20142011_B5_elutriated_Cells_Pcl9Q570_Pcl1Q670_7_1</t>
  </si>
  <si>
    <t>MAX_20142011_B5_elutriated_Cells_Pcl9Q570_Pcl1Q670_7_w4CY5_mask_cells.tif</t>
  </si>
  <si>
    <t>MAX_20142011_B5_elutriated_Cells_Pcl9Q570_Pcl1Q670_7</t>
  </si>
  <si>
    <t>MAX_20142011_B5_elutriated_Cells_Pcl9Q570_Pcl1Q670_7_2</t>
  </si>
  <si>
    <t>MAX_20142011_B5_elutriated_Cells_Pcl9Q570_Pcl1Q670_7_3</t>
  </si>
  <si>
    <t>MAX_20142011_B5_elutriated_Cells_Pcl9Q570_Pcl1Q670_7_4</t>
  </si>
  <si>
    <t>MAX_20142011_B5_elutriated_Cells_Pcl9Q570_Pcl1Q670_7_5</t>
  </si>
  <si>
    <t>MAX_20142011_B5_elutriated_Cells_Pcl9Q570_Pcl1Q670_8_1</t>
  </si>
  <si>
    <t>MAX_20142011_B5_elutriated_Cells_Pcl9Q570_Pcl1Q670_8_w4CY5_mask_cells.tif</t>
  </si>
  <si>
    <t>MAX_20142011_B5_elutriated_Cells_Pcl9Q570_Pcl1Q670_8</t>
  </si>
  <si>
    <t>MAX_20142011_B5_elutriated_Cells_Pcl9Q570_Pcl1Q670_8_2</t>
  </si>
  <si>
    <t>MAX_20142011_B5_elutriated_Cells_Pcl9Q570_Pcl1Q670_8_3</t>
  </si>
  <si>
    <t>MAX_20142011_B5_elutriated_Cells_Pcl9Q570_Pcl1Q670_8_4</t>
  </si>
  <si>
    <t>MAX_20142011_B5_elutriated_Cells_Pcl9Q570_Pcl1Q670_8_5</t>
  </si>
  <si>
    <t>MAX_20142011_B5_elutriated_Cells_Pcl9Q570_Pcl1Q670_9_1</t>
  </si>
  <si>
    <t>MAX_20142011_B5_elutriated_Cells_Pcl9Q570_Pcl1Q670_9_w5NG_mask_cells.tif</t>
  </si>
  <si>
    <t>MAX_20142011_B5_elutriated_Cells_Pcl9Q570_Pcl1Q670_9</t>
  </si>
  <si>
    <t>MAX_20142011_B5_elutriated_Cells_Pcl9Q570_Pcl1Q670_9_2</t>
  </si>
  <si>
    <t>MAX_20142011_B5_elutriated_Cells_Pcl9Q570_Pcl1Q670_9_3</t>
  </si>
  <si>
    <t>MAX_20142011_B5_elutriated_Cells_Pcl9Q570_Pcl1Q670_9_4</t>
  </si>
  <si>
    <t>MAX_20142011_B5_elutriated_Cells_Pcl9Q570_Pcl1Q670_9_5</t>
  </si>
  <si>
    <t>MAX_20142011_B5_elutriated_Cells_Pcl9Q570_Pcl1Q670_9_6</t>
  </si>
  <si>
    <t>MAX_20142011_B5_elutriated_Cells_Pcl9Q570_Pcl1Q670_9_7</t>
  </si>
  <si>
    <t>MAX_20142011_B5_elutriated_Cells_Pcl9Q570_Pcl1Q670_9_8</t>
  </si>
  <si>
    <t>MAX_20142011_B5_elutriated_Cells_Pcl9Q570_Pcl1Q670_9_9</t>
  </si>
  <si>
    <t>MAX_20142011_B6_elutriated_Cells_Pcl9Q570_Pcl1Q670_10_1</t>
  </si>
  <si>
    <t>MAX_20142011_B6_elutriated_Cells_Pcl9Q570_Pcl1Q670_10_w4CY5_mask_cells.tif</t>
  </si>
  <si>
    <t>MAX_20142011_B6_elutriated_Cells_Pcl9Q570_Pcl1Q670_10</t>
  </si>
  <si>
    <t>MAX_20142011_B6_elutriated_Cells_Pcl9Q570_Pcl1Q670_10_2</t>
  </si>
  <si>
    <t>MAX_20142011_B6_elutriated_Cells_Pcl9Q570_Pcl1Q670_10_3</t>
  </si>
  <si>
    <t>MAX_20142011_B6_elutriated_Cells_Pcl9Q570_Pcl1Q670_10_4</t>
  </si>
  <si>
    <t>MAX_20142011_B6_elutriated_Cells_Pcl9Q570_Pcl1Q670_10_5</t>
  </si>
  <si>
    <t>MAX_20142011_B6_elutriated_Cells_Pcl9Q570_Pcl1Q670_10_6</t>
  </si>
  <si>
    <t>MAX_20142011_B6_elutriated_Cells_Pcl9Q570_Pcl1Q670_10_7</t>
  </si>
  <si>
    <t>MAX_20142011_B6_elutriated_Cells_Pcl9Q570_Pcl1Q670_10_8</t>
  </si>
  <si>
    <t>MAX_20142011_B6_elutriated_Cells_Pcl9Q570_Pcl1Q670_1_1</t>
  </si>
  <si>
    <t>MAX_20142011_B6_elutriated_Cells_Pcl9Q570_Pcl1Q670_1_w5NG_mask_cells.tif</t>
  </si>
  <si>
    <t>MAX_20142011_B6_elutriated_Cells_Pcl9Q570_Pcl1Q670_1</t>
  </si>
  <si>
    <t>MAX_20142011_B6_elutriated_Cells_Pcl9Q570_Pcl1Q670_1_2</t>
  </si>
  <si>
    <t>MAX_20142011_B6_elutriated_Cells_Pcl9Q570_Pcl1Q670_1_3</t>
  </si>
  <si>
    <t>MAX_20142011_B6_elutriated_Cells_Pcl9Q570_Pcl1Q670_1_4</t>
  </si>
  <si>
    <t>MAX_20142011_B6_elutriated_Cells_Pcl9Q570_Pcl1Q670_1_5</t>
  </si>
  <si>
    <t>MAX_20142011_B6_elutriated_Cells_Pcl9Q570_Pcl1Q670_1_6</t>
  </si>
  <si>
    <t>MAX_20142011_B6_elutriated_Cells_Pcl9Q570_Pcl1Q670_1_7</t>
  </si>
  <si>
    <t>MAX_20142011_B6_elutriated_Cells_Pcl9Q570_Pcl1Q670_1_8</t>
  </si>
  <si>
    <t>MAX_20142011_B6_elutriated_Cells_Pcl9Q570_Pcl1Q670_1_9</t>
  </si>
  <si>
    <t>MAX_20142011_B6_elutriated_Cells_Pcl9Q570_Pcl1Q670_1_10</t>
  </si>
  <si>
    <t>MAX_20142011_B6_elutriated_Cells_Pcl9Q570_Pcl1Q670_1_11</t>
  </si>
  <si>
    <t>MAX_20142011_B6_elutriated_Cells_Pcl9Q570_Pcl1Q670_1_12</t>
  </si>
  <si>
    <t>MAX_20142011_B6_elutriated_Cells_Pcl9Q570_Pcl1Q670_1_13</t>
  </si>
  <si>
    <t>MAX_20142011_B6_elutriated_Cells_Pcl9Q570_Pcl1Q670_2_1</t>
  </si>
  <si>
    <t>MAX_20142011_B6_elutriated_Cells_Pcl9Q570_Pcl1Q670_2_w4CY5_mask_cells.tif</t>
  </si>
  <si>
    <t>MAX_20142011_B6_elutriated_Cells_Pcl9Q570_Pcl1Q670_2</t>
  </si>
  <si>
    <t>MAX_20142011_B6_elutriated_Cells_Pcl9Q570_Pcl1Q670_2_2</t>
  </si>
  <si>
    <t>MAX_20142011_B6_elutriated_Cells_Pcl9Q570_Pcl1Q670_2_3</t>
  </si>
  <si>
    <t>MAX_20142011_B6_elutriated_Cells_Pcl9Q570_Pcl1Q670_2_4</t>
  </si>
  <si>
    <t>MAX_20142011_B6_elutriated_Cells_Pcl9Q570_Pcl1Q670_2_5</t>
  </si>
  <si>
    <t>MAX_20142011_B6_elutriated_Cells_Pcl9Q570_Pcl1Q670_2_6</t>
  </si>
  <si>
    <t>MAX_20142011_B6_elutriated_Cells_Pcl9Q570_Pcl1Q670_2_7</t>
  </si>
  <si>
    <t>MAX_20142011_B6_elutriated_Cells_Pcl9Q570_Pcl1Q670_2_8</t>
  </si>
  <si>
    <t>MAX_20142011_B6_elutriated_Cells_Pcl9Q570_Pcl1Q670_2_9</t>
  </si>
  <si>
    <t>MAX_20142011_B6_elutriated_Cells_Pcl9Q570_Pcl1Q670_2_10</t>
  </si>
  <si>
    <t>MAX_20142011_B6_elutriated_Cells_Pcl9Q570_Pcl1Q670_2_11</t>
  </si>
  <si>
    <t>MAX_20142011_B6_elutriated_Cells_Pcl9Q570_Pcl1Q670_2_12</t>
  </si>
  <si>
    <t>MAX_20142011_B6_elutriated_Cells_Pcl9Q570_Pcl1Q670_2_13</t>
  </si>
  <si>
    <t>MAX_20142011_B6_elutriated_Cells_Pcl9Q570_Pcl1Q670_2_14</t>
  </si>
  <si>
    <t>MAX_20142011_B6_elutriated_Cells_Pcl9Q570_Pcl1Q670_2_15</t>
  </si>
  <si>
    <t>MAX_20142011_B6_elutriated_Cells_Pcl9Q570_Pcl1Q670_3_1</t>
  </si>
  <si>
    <t>MAX_20142011_B6_elutriated_Cells_Pcl9Q570_Pcl1Q670_3_w4CY5_mask_cells.tif</t>
  </si>
  <si>
    <t>MAX_20142011_B6_elutriated_Cells_Pcl9Q570_Pcl1Q670_3</t>
  </si>
  <si>
    <t>MAX_20142011_B6_elutriated_Cells_Pcl9Q570_Pcl1Q670_3_2</t>
  </si>
  <si>
    <t>MAX_20142011_B6_elutriated_Cells_Pcl9Q570_Pcl1Q670_3_3</t>
  </si>
  <si>
    <t>MAX_20142011_B6_elutriated_Cells_Pcl9Q570_Pcl1Q670_3_4</t>
  </si>
  <si>
    <t>MAX_20142011_B6_elutriated_Cells_Pcl9Q570_Pcl1Q670_3_5</t>
  </si>
  <si>
    <t>MAX_20142011_B6_elutriated_Cells_Pcl9Q570_Pcl1Q670_3_6</t>
  </si>
  <si>
    <t>MAX_20142011_B6_elutriated_Cells_Pcl9Q570_Pcl1Q670_3_7</t>
  </si>
  <si>
    <t>MAX_20142011_B6_elutriated_Cells_Pcl9Q570_Pcl1Q670_4_1</t>
  </si>
  <si>
    <t>MAX_20142011_B6_elutriated_Cells_Pcl9Q570_Pcl1Q670_4_w4CY5_mask_cells.tif</t>
  </si>
  <si>
    <t>MAX_20142011_B6_elutriated_Cells_Pcl9Q570_Pcl1Q670_4</t>
  </si>
  <si>
    <t>MAX_20142011_B6_elutriated_Cells_Pcl9Q570_Pcl1Q670_4_2</t>
  </si>
  <si>
    <t>MAX_20142011_B6_elutriated_Cells_Pcl9Q570_Pcl1Q670_4_3</t>
  </si>
  <si>
    <t>MAX_20142011_B6_elutriated_Cells_Pcl9Q570_Pcl1Q670_4_4</t>
  </si>
  <si>
    <t>MAX_20142011_B6_elutriated_Cells_Pcl9Q570_Pcl1Q670_4_5</t>
  </si>
  <si>
    <t>MAX_20142011_B6_elutriated_Cells_Pcl9Q570_Pcl1Q670_4_6</t>
  </si>
  <si>
    <t>MAX_20142011_B6_elutriated_Cells_Pcl9Q570_Pcl1Q670_4_7</t>
  </si>
  <si>
    <t>MAX_20142011_B6_elutriated_Cells_Pcl9Q570_Pcl1Q670_4_8</t>
  </si>
  <si>
    <t>MAX_20142011_B6_elutriated_Cells_Pcl9Q570_Pcl1Q670_4_9</t>
  </si>
  <si>
    <t>MAX_20142011_B6_elutriated_Cells_Pcl9Q570_Pcl1Q670_5_1</t>
  </si>
  <si>
    <t>MAX_20142011_B6_elutriated_Cells_Pcl9Q570_Pcl1Q670_5_w4CY5_mask_cells.tif</t>
  </si>
  <si>
    <t>MAX_20142011_B6_elutriated_Cells_Pcl9Q570_Pcl1Q670_5</t>
  </si>
  <si>
    <t>MAX_20142011_B6_elutriated_Cells_Pcl9Q570_Pcl1Q670_5_2</t>
  </si>
  <si>
    <t>MAX_20142011_B6_elutriated_Cells_Pcl9Q570_Pcl1Q670_5_3</t>
  </si>
  <si>
    <t>MAX_20142011_B6_elutriated_Cells_Pcl9Q570_Pcl1Q670_5_4</t>
  </si>
  <si>
    <t>MAX_20142011_B6_elutriated_Cells_Pcl9Q570_Pcl1Q670_5_5</t>
  </si>
  <si>
    <t>MAX_20142011_B6_elutriated_Cells_Pcl9Q570_Pcl1Q670_5_6</t>
  </si>
  <si>
    <t>MAX_20142011_B6_elutriated_Cells_Pcl9Q570_Pcl1Q670_5_7</t>
  </si>
  <si>
    <t>MAX_20142011_B6_elutriated_Cells_Pcl9Q570_Pcl1Q670_5_8</t>
  </si>
  <si>
    <t>MAX_20142011_B6_elutriated_Cells_Pcl9Q570_Pcl1Q670_5_9</t>
  </si>
  <si>
    <t>MAX_20142011_B6_elutriated_Cells_Pcl9Q570_Pcl1Q670_5_10</t>
  </si>
  <si>
    <t>MAX_20142011_B6_elutriated_Cells_Pcl9Q570_Pcl1Q670_5_11</t>
  </si>
  <si>
    <t>MAX_20142011_B6_elutriated_Cells_Pcl9Q570_Pcl1Q670_5_12</t>
  </si>
  <si>
    <t>MAX_20142011_B6_elutriated_Cells_Pcl9Q570_Pcl1Q670_5_13</t>
  </si>
  <si>
    <t>MAX_20142011_B6_elutriated_Cells_Pcl9Q570_Pcl1Q670_5_14</t>
  </si>
  <si>
    <t>MAX_20142011_B6_elutriated_Cells_Pcl9Q570_Pcl1Q670_6_1</t>
  </si>
  <si>
    <t>MAX_20142011_B6_elutriated_Cells_Pcl9Q570_Pcl1Q670_6_w4CY5_mask_cells.tif</t>
  </si>
  <si>
    <t>MAX_20142011_B6_elutriated_Cells_Pcl9Q570_Pcl1Q670_6</t>
  </si>
  <si>
    <t>MAX_20142011_B6_elutriated_Cells_Pcl9Q570_Pcl1Q670_6_2</t>
  </si>
  <si>
    <t>MAX_20142011_B6_elutriated_Cells_Pcl9Q570_Pcl1Q670_6_3</t>
  </si>
  <si>
    <t>MAX_20142011_B6_elutriated_Cells_Pcl9Q570_Pcl1Q670_6_4</t>
  </si>
  <si>
    <t>MAX_20142011_B6_elutriated_Cells_Pcl9Q570_Pcl1Q670_6_5</t>
  </si>
  <si>
    <t>MAX_20142011_B6_elutriated_Cells_Pcl9Q570_Pcl1Q670_6_6</t>
  </si>
  <si>
    <t>MAX_20142011_B6_elutriated_Cells_Pcl9Q570_Pcl1Q670_6_7</t>
  </si>
  <si>
    <t>MAX_20142011_B6_elutriated_Cells_Pcl9Q570_Pcl1Q670_6_8</t>
  </si>
  <si>
    <t>MAX_20142011_B6_elutriated_Cells_Pcl9Q570_Pcl1Q670_6_9</t>
  </si>
  <si>
    <t>MAX_20142011_B6_elutriated_Cells_Pcl9Q570_Pcl1Q670_7_1</t>
  </si>
  <si>
    <t>MAX_20142011_B6_elutriated_Cells_Pcl9Q570_Pcl1Q670_7_w4CY5_mask_cells.tif</t>
  </si>
  <si>
    <t>MAX_20142011_B6_elutriated_Cells_Pcl9Q570_Pcl1Q670_7</t>
  </si>
  <si>
    <t>MAX_20142011_B6_elutriated_Cells_Pcl9Q570_Pcl1Q670_7_2</t>
  </si>
  <si>
    <t>MAX_20142011_B6_elutriated_Cells_Pcl9Q570_Pcl1Q670_7_3</t>
  </si>
  <si>
    <t>MAX_20142011_B6_elutriated_Cells_Pcl9Q570_Pcl1Q670_7_4</t>
  </si>
  <si>
    <t>MAX_20142011_B6_elutriated_Cells_Pcl9Q570_Pcl1Q670_7_5</t>
  </si>
  <si>
    <t>MAX_20142011_B6_elutriated_Cells_Pcl9Q570_Pcl1Q670_7_6</t>
  </si>
  <si>
    <t>MAX_20142011_B6_elutriated_Cells_Pcl9Q570_Pcl1Q670_8_1</t>
  </si>
  <si>
    <t>MAX_20142011_B6_elutriated_Cells_Pcl9Q570_Pcl1Q670_8_w4CY5_mask_cells.tif</t>
  </si>
  <si>
    <t>MAX_20142011_B6_elutriated_Cells_Pcl9Q570_Pcl1Q670_8</t>
  </si>
  <si>
    <t>MAX_20142011_B6_elutriated_Cells_Pcl9Q570_Pcl1Q670_8_2</t>
  </si>
  <si>
    <t>MAX_20142011_B6_elutriated_Cells_Pcl9Q570_Pcl1Q670_8_3</t>
  </si>
  <si>
    <t>MAX_20142011_B6_elutriated_Cells_Pcl9Q570_Pcl1Q670_8_4</t>
  </si>
  <si>
    <t>MAX_20142011_B6_elutriated_Cells_Pcl9Q570_Pcl1Q670_8_5</t>
  </si>
  <si>
    <t>MAX_20142011_B6_elutriated_Cells_Pcl9Q570_Pcl1Q670_8_6</t>
  </si>
  <si>
    <t>MAX_20142011_B6_elutriated_Cells_Pcl9Q570_Pcl1Q670_8_7</t>
  </si>
  <si>
    <t>MAX_20142011_B6_elutriated_Cells_Pcl9Q570_Pcl1Q670_8_8</t>
  </si>
  <si>
    <t>MAX_20142011_B6_elutriated_Cells_Pcl9Q570_Pcl1Q670_8_9</t>
  </si>
  <si>
    <t>MAX_20142011_B6_elutriated_Cells_Pcl9Q570_Pcl1Q670_8_10</t>
  </si>
  <si>
    <t>MAX_20142011_B6_elutriated_Cells_Pcl9Q570_Pcl1Q670_8_11</t>
  </si>
  <si>
    <t>MAX_20142011_B6_elutriated_Cells_Pcl9Q570_Pcl1Q670_8_12</t>
  </si>
  <si>
    <t>MAX_20142011_B6_elutriated_Cells_Pcl9Q570_Pcl1Q670_8_13</t>
  </si>
  <si>
    <t>MAX_20142011_B6_elutriated_Cells_Pcl9Q570_Pcl1Q670_8_14</t>
  </si>
  <si>
    <t>MAX_20142011_B6_elutriated_Cells_Pcl9Q570_Pcl1Q670_9_1</t>
  </si>
  <si>
    <t>MAX_20142011_B6_elutriated_Cells_Pcl9Q570_Pcl1Q670_9_w4CY5_mask_cells.tif</t>
  </si>
  <si>
    <t>MAX_20142011_B6_elutriated_Cells_Pcl9Q570_Pcl1Q670_9</t>
  </si>
  <si>
    <t>MAX_20142011_B6_elutriated_Cells_Pcl9Q570_Pcl1Q670_9_2</t>
  </si>
  <si>
    <t>MAX_20142011_B6_elutriated_Cells_Pcl9Q570_Pcl1Q670_9_3</t>
  </si>
  <si>
    <t>MAX_20142011_B6_elutriated_Cells_Pcl9Q570_Pcl1Q670_9_4</t>
  </si>
  <si>
    <t>MAX_20142011_B6_elutriated_Cells_Pcl9Q570_Pcl1Q670_9_5</t>
  </si>
  <si>
    <t>MAX_20142011_B6_elutriated_Cells_Pcl9Q570_Pcl1Q670_9_6</t>
  </si>
  <si>
    <t>MAX_20142011_B8_elutriated_Cells_Pcl9Q570_Pcl1Q670_10_1</t>
  </si>
  <si>
    <t>MAX_20142011_B8_elutriated_Cells_Pcl9Q570_Pcl1Q670_10_w4CY5_mask_cells.tif</t>
  </si>
  <si>
    <t>MAX_20142011_B8_elutriated_Cells_Pcl9Q570_Pcl1Q670_10</t>
  </si>
  <si>
    <t>MAX_20142011_B8_elutriated_Cells_Pcl9Q570_Pcl1Q670_10_2</t>
  </si>
  <si>
    <t>MAX_20142011_B8_elutriated_Cells_Pcl9Q570_Pcl1Q670_10_3</t>
  </si>
  <si>
    <t>MAX_20142011_B8_elutriated_Cells_Pcl9Q570_Pcl1Q670_10_4</t>
  </si>
  <si>
    <t>MAX_20142011_B8_elutriated_Cells_Pcl9Q570_Pcl1Q670_10_5</t>
  </si>
  <si>
    <t>MAX_20142011_B8_elutriated_Cells_Pcl9Q570_Pcl1Q670_10_6</t>
  </si>
  <si>
    <t>MAX_20142011_B8_elutriated_Cells_Pcl9Q570_Pcl1Q670_10_7</t>
  </si>
  <si>
    <t>MAX_20142011_B8_elutriated_Cells_Pcl9Q570_Pcl1Q670_10_8</t>
  </si>
  <si>
    <t>MAX_20142011_B8_elutriated_Cells_Pcl9Q570_Pcl1Q670_10_9</t>
  </si>
  <si>
    <t>MAX_20142011_B8_elutriated_Cells_Pcl9Q570_Pcl1Q670_10_10</t>
  </si>
  <si>
    <t>MAX_20142011_B8_elutriated_Cells_Pcl9Q570_Pcl1Q670_10_11</t>
  </si>
  <si>
    <t>MAX_20142011_B8_elutriated_Cells_Pcl9Q570_Pcl1Q670_10_12</t>
  </si>
  <si>
    <t>MAX_20142011_B8_elutriated_Cells_Pcl9Q570_Pcl1Q670_16_1</t>
  </si>
  <si>
    <t>MAX_20142011_B8_elutriated_Cells_Pcl9Q570_Pcl1Q670_16_w4CY5_mask_cells.tif</t>
  </si>
  <si>
    <t>MAX_20142011_B8_elutriated_Cells_Pcl9Q570_Pcl1Q670_16</t>
  </si>
  <si>
    <t>MAX_20142011_B8_elutriated_Cells_Pcl9Q570_Pcl1Q670_16_2</t>
  </si>
  <si>
    <t>MAX_20142011_B8_elutriated_Cells_Pcl9Q570_Pcl1Q670_16_3</t>
  </si>
  <si>
    <t>MAX_20142011_B8_elutriated_Cells_Pcl9Q570_Pcl1Q670_16_4</t>
  </si>
  <si>
    <t>MAX_20142011_B8_elutriated_Cells_Pcl9Q570_Pcl1Q670_16_5</t>
  </si>
  <si>
    <t>MAX_20142011_B8_elutriated_Cells_Pcl9Q570_Pcl1Q670_16_6</t>
  </si>
  <si>
    <t>MAX_20142011_B8_elutriated_Cells_Pcl9Q570_Pcl1Q670_16_7</t>
  </si>
  <si>
    <t>MAX_20142011_B8_elutriated_Cells_Pcl9Q570_Pcl1Q670_16_8</t>
  </si>
  <si>
    <t>MAX_20142011_B8_elutriated_Cells_Pcl9Q570_Pcl1Q670_17_1</t>
  </si>
  <si>
    <t>MAX_20142011_B8_elutriated_Cells_Pcl9Q570_Pcl1Q670_17_w4CY5_mask_cells.tif</t>
  </si>
  <si>
    <t>MAX_20142011_B8_elutriated_Cells_Pcl9Q570_Pcl1Q670_17</t>
  </si>
  <si>
    <t>MAX_20142011_B8_elutriated_Cells_Pcl9Q570_Pcl1Q670_17_2</t>
  </si>
  <si>
    <t>MAX_20142011_B8_elutriated_Cells_Pcl9Q570_Pcl1Q670_17_3</t>
  </si>
  <si>
    <t>MAX_20142011_B8_elutriated_Cells_Pcl9Q570_Pcl1Q670_17_4</t>
  </si>
  <si>
    <t>MAX_20142011_B8_elutriated_Cells_Pcl9Q570_Pcl1Q670_17_5</t>
  </si>
  <si>
    <t>MAX_20142011_B8_elutriated_Cells_Pcl9Q570_Pcl1Q670_18_1</t>
  </si>
  <si>
    <t>MAX_20142011_B8_elutriated_Cells_Pcl9Q570_Pcl1Q670_18_w4CY5_mask_cells.tif</t>
  </si>
  <si>
    <t>MAX_20142011_B8_elutriated_Cells_Pcl9Q570_Pcl1Q670_18</t>
  </si>
  <si>
    <t>MAX_20142011_B8_elutriated_Cells_Pcl9Q570_Pcl1Q670_18_2</t>
  </si>
  <si>
    <t>MAX_20142011_B8_elutriated_Cells_Pcl9Q570_Pcl1Q670_18_3</t>
  </si>
  <si>
    <t>MAX_20142011_B8_elutriated_Cells_Pcl9Q570_Pcl1Q670_18_4</t>
  </si>
  <si>
    <t>MAX_20142011_B8_elutriated_Cells_Pcl9Q570_Pcl1Q670_18_5</t>
  </si>
  <si>
    <t>MAX_20142011_B8_elutriated_Cells_Pcl9Q570_Pcl1Q670_18_6</t>
  </si>
  <si>
    <t>MAX_20142011_B8_elutriated_Cells_Pcl9Q570_Pcl1Q670_18_7</t>
  </si>
  <si>
    <t>MAX_20142011_B8_elutriated_Cells_Pcl9Q570_Pcl1Q670_19_1</t>
  </si>
  <si>
    <t>MAX_20142011_B8_elutriated_Cells_Pcl9Q570_Pcl1Q670_19_w4CY5_mask_cells.tif</t>
  </si>
  <si>
    <t>MAX_20142011_B8_elutriated_Cells_Pcl9Q570_Pcl1Q670_19</t>
  </si>
  <si>
    <t>MAX_20142011_B8_elutriated_Cells_Pcl9Q570_Pcl1Q670_19_2</t>
  </si>
  <si>
    <t>MAX_20142011_B8_elutriated_Cells_Pcl9Q570_Pcl1Q670_19_3</t>
  </si>
  <si>
    <t>MAX_20142011_B8_elutriated_Cells_Pcl9Q570_Pcl1Q670_19_4</t>
  </si>
  <si>
    <t>MAX_20142011_B8_elutriated_Cells_Pcl9Q570_Pcl1Q670_19_5</t>
  </si>
  <si>
    <t>MAX_20142011_B8_elutriated_Cells_Pcl9Q570_Pcl1Q670_19_6</t>
  </si>
  <si>
    <t>MAX_20142011_B8_elutriated_Cells_Pcl9Q570_Pcl1Q670_19_7</t>
  </si>
  <si>
    <t>MAX_20142011_B8_elutriated_Cells_Pcl9Q570_Pcl1Q670_19_8</t>
  </si>
  <si>
    <t>MAX_20142011_B8_elutriated_Cells_Pcl9Q570_Pcl1Q670_1_1</t>
  </si>
  <si>
    <t>MAX_20142011_B8_elutriated_Cells_Pcl9Q570_Pcl1Q670_1_w4CY5_mask_cells.tif</t>
  </si>
  <si>
    <t>MAX_20142011_B8_elutriated_Cells_Pcl9Q570_Pcl1Q670_1</t>
  </si>
  <si>
    <t>MAX_20142011_B8_elutriated_Cells_Pcl9Q570_Pcl1Q670_1_2</t>
  </si>
  <si>
    <t>MAX_20142011_B8_elutriated_Cells_Pcl9Q570_Pcl1Q670_1_3</t>
  </si>
  <si>
    <t>MAX_20142011_B8_elutriated_Cells_Pcl9Q570_Pcl1Q670_1_4</t>
  </si>
  <si>
    <t>MAX_20142011_B8_elutriated_Cells_Pcl9Q570_Pcl1Q670_1_5</t>
  </si>
  <si>
    <t>MAX_20142011_B8_elutriated_Cells_Pcl9Q570_Pcl1Q670_1_6</t>
  </si>
  <si>
    <t>MAX_20142011_B8_elutriated_Cells_Pcl9Q570_Pcl1Q670_1_7</t>
  </si>
  <si>
    <t>MAX_20142011_B8_elutriated_Cells_Pcl9Q570_Pcl1Q670_1_8</t>
  </si>
  <si>
    <t>MAX_20142011_B8_elutriated_Cells_Pcl9Q570_Pcl1Q670_1_9</t>
  </si>
  <si>
    <t>MAX_20142011_B8_elutriated_Cells_Pcl9Q570_Pcl1Q670_20_1</t>
  </si>
  <si>
    <t>MAX_20142011_B8_elutriated_Cells_Pcl9Q570_Pcl1Q670_20_w4CY5_mask_cells.tif</t>
  </si>
  <si>
    <t>MAX_20142011_B8_elutriated_Cells_Pcl9Q570_Pcl1Q670_20</t>
  </si>
  <si>
    <t>MAX_20142011_B8_elutriated_Cells_Pcl9Q570_Pcl1Q670_20_2</t>
  </si>
  <si>
    <t>MAX_20142011_B8_elutriated_Cells_Pcl9Q570_Pcl1Q670_20_3</t>
  </si>
  <si>
    <t>MAX_20142011_B8_elutriated_Cells_Pcl9Q570_Pcl1Q670_20_4</t>
  </si>
  <si>
    <t>MAX_20142011_B8_elutriated_Cells_Pcl9Q570_Pcl1Q670_20_5</t>
  </si>
  <si>
    <t>MAX_20142011_B8_elutriated_Cells_Pcl9Q570_Pcl1Q670_20_6</t>
  </si>
  <si>
    <t>MAX_20142011_B8_elutriated_Cells_Pcl9Q570_Pcl1Q670_20_7</t>
  </si>
  <si>
    <t>MAX_20142011_B8_elutriated_Cells_Pcl9Q570_Pcl1Q670_20_8</t>
  </si>
  <si>
    <t>MAX_20142011_B8_elutriated_Cells_Pcl9Q570_Pcl1Q670_20_9</t>
  </si>
  <si>
    <t>MAX_20142011_B8_elutriated_Cells_Pcl9Q570_Pcl1Q670_6_1</t>
  </si>
  <si>
    <t>MAX_20142011_B8_elutriated_Cells_Pcl9Q570_Pcl1Q670_6_w4CY5_mask_cells.tif</t>
  </si>
  <si>
    <t>MAX_20142011_B8_elutriated_Cells_Pcl9Q570_Pcl1Q670_6</t>
  </si>
  <si>
    <t>MAX_20142011_B8_elutriated_Cells_Pcl9Q570_Pcl1Q670_6_2</t>
  </si>
  <si>
    <t>MAX_20142011_B8_elutriated_Cells_Pcl9Q570_Pcl1Q670_6_3</t>
  </si>
  <si>
    <t>MAX_20142011_B8_elutriated_Cells_Pcl9Q570_Pcl1Q670_6_4</t>
  </si>
  <si>
    <t>MAX_20142011_B8_elutriated_Cells_Pcl9Q570_Pcl1Q670_6_5</t>
  </si>
  <si>
    <t>MAX_20142011_B8_elutriated_Cells_Pcl9Q570_Pcl1Q670_6_6</t>
  </si>
  <si>
    <t>MAX_20142011_B8_elutriated_Cells_Pcl9Q570_Pcl1Q670_6_7</t>
  </si>
  <si>
    <t>MAX_20142011_B8_elutriated_Cells_Pcl9Q570_Pcl1Q670_6_8</t>
  </si>
  <si>
    <t>MAX_20142011_B8_elutriated_Cells_Pcl9Q570_Pcl1Q670_6_9</t>
  </si>
  <si>
    <t>MAX_20142011_B8_elutriated_Cells_Pcl9Q570_Pcl1Q670_6_10</t>
  </si>
  <si>
    <t>MAX_20142011_B8_elutriated_Cells_Pcl9Q570_Pcl1Q670_6_11</t>
  </si>
  <si>
    <t>MAX_20142011_B8_elutriated_Cells_Pcl9Q570_Pcl1Q670_6_12</t>
  </si>
  <si>
    <t>MAX_20142011_B8_elutriated_Cells_Pcl9Q570_Pcl1Q670_6_13</t>
  </si>
  <si>
    <t>MAX_20142011_B8_elutriated_Cells_Pcl9Q570_Pcl1Q670_8_1</t>
  </si>
  <si>
    <t>MAX_20142011_B8_elutriated_Cells_Pcl9Q570_Pcl1Q670_8_w4CY5_mask_cells.tif</t>
  </si>
  <si>
    <t>MAX_20142011_B8_elutriated_Cells_Pcl9Q570_Pcl1Q670_8</t>
  </si>
  <si>
    <t>MAX_20142011_B8_elutriated_Cells_Pcl9Q570_Pcl1Q670_8_2</t>
  </si>
  <si>
    <t>MAX_20142011_B8_elutriated_Cells_Pcl9Q570_Pcl1Q670_8_3</t>
  </si>
  <si>
    <t>MAX_20142011_B8_elutriated_Cells_Pcl9Q570_Pcl1Q670_8_4</t>
  </si>
  <si>
    <t>MAX_20142011_B8_elutriated_Cells_Pcl9Q570_Pcl1Q670_9_1</t>
  </si>
  <si>
    <t>MAX_20142011_B8_elutriated_Cells_Pcl9Q570_Pcl1Q670_9_w4CY5_mask_cells.tif</t>
  </si>
  <si>
    <t>MAX_20142011_B8_elutriated_Cells_Pcl9Q570_Pcl1Q670_9</t>
  </si>
  <si>
    <t>MAX_20142011_B8_elutriated_Cells_Pcl9Q570_Pcl1Q670_9_2</t>
  </si>
  <si>
    <t>MAX_20142011_B8_elutriated_Cells_Pcl9Q570_Pcl1Q670_9_3</t>
  </si>
  <si>
    <t>MAX_20142011_B8_elutriated_Cells_Pcl9Q570_Pcl1Q670_9_4</t>
  </si>
  <si>
    <t>MAX_20142011_B8_elutriated_Cells_Pcl9Q570_Pcl1Q670_9_5</t>
  </si>
  <si>
    <t>MAX_20142011_B8_elutriated_Cells_Pcl9Q570_Pcl1Q670_9_6</t>
  </si>
  <si>
    <t>MAX_20142011_B8_elutriated_Cells_Pcl9Q570_Pcl1Q670_9_7</t>
  </si>
  <si>
    <t>MAX_20142011_B8_elutriated_Cells_Pcl9Q570_Pcl1Q670_9_8</t>
  </si>
  <si>
    <t>MAX_20142011_B8_elutriated_Cells_Pcl9Q570_Pcl1Q670_9_9</t>
  </si>
  <si>
    <t>MAX_20142011_B8_elutriated_Cells_Pcl9Q570_Pcl1Q670_9_10</t>
  </si>
  <si>
    <t xml:space="preserve">bud reach critical size </t>
  </si>
  <si>
    <t>Nucelus orientated to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</si>
</sst>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2" xfId="0" applyFill="1" applyBorder="1"/>
    <xf numFmtId="0" fontId="0" fillId="5" borderId="2" xfId="0" applyFill="1" applyBorder="1"/>
    <xf numFmtId="0" fontId="0" fillId="0" borderId="0" xfId="0" applyFill="1" applyBorder="1"/>
    <xf numFmtId="0" fontId="0" fillId="3" borderId="3" xfId="0" applyFill="1" applyBorder="1"/>
    <xf numFmtId="0" fontId="0" fillId="6" borderId="1" xfId="0" applyFill="1" applyBorder="1"/>
    <xf numFmtId="0" fontId="0" fillId="0" borderId="0" xfId="0" applyFill="1"/>
    <xf numFmtId="0" fontId="0" fillId="5" borderId="0" xfId="0" applyFill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1" fillId="7" borderId="0" xfId="0" applyFont="1" applyFill="1"/>
    <xf numFmtId="3" fontId="0" fillId="0" borderId="0" xfId="0" applyNumberFormat="1"/>
    <xf numFmtId="0" fontId="0" fillId="8" borderId="0" xfId="0" applyFill="1"/>
    <xf numFmtId="0" fontId="0" fillId="9" borderId="1" xfId="0" applyFill="1" applyBorder="1"/>
    <xf numFmtId="0" fontId="0" fillId="10" borderId="1" xfId="0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/>
    <xf numFmtId="1" fontId="0" fillId="12" borderId="0" xfId="0" applyNumberFormat="1" applyFill="1"/>
    <xf numFmtId="0" fontId="0" fillId="12" borderId="0" xfId="0" applyFill="1" applyBorder="1"/>
    <xf numFmtId="1" fontId="0" fillId="12" borderId="0" xfId="0" applyNumberFormat="1" applyFill="1" applyBorder="1"/>
    <xf numFmtId="0" fontId="0" fillId="13" borderId="0" xfId="0" applyFill="1"/>
    <xf numFmtId="0" fontId="0" fillId="3" borderId="0" xfId="0" applyFill="1"/>
    <xf numFmtId="0" fontId="0" fillId="9" borderId="0" xfId="0" applyFill="1"/>
    <xf numFmtId="0" fontId="0" fillId="14" borderId="0" xfId="0" applyFill="1"/>
    <xf numFmtId="0" fontId="0" fillId="9" borderId="0" xfId="0" applyFill="1" applyBorder="1"/>
    <xf numFmtId="0" fontId="0" fillId="14" borderId="0" xfId="0" applyFill="1" applyBorder="1"/>
    <xf numFmtId="9" fontId="3" fillId="0" borderId="0" xfId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9" borderId="0" xfId="0" applyNumberFormat="1" applyFill="1"/>
    <xf numFmtId="0" fontId="4" fillId="0" borderId="0" xfId="0" applyFont="1"/>
    <xf numFmtId="0" fontId="0" fillId="15" borderId="0" xfId="0" applyFill="1"/>
    <xf numFmtId="0" fontId="0" fillId="15" borderId="1" xfId="0" applyFill="1" applyBorder="1"/>
    <xf numFmtId="0" fontId="0" fillId="0" borderId="1" xfId="0" applyFill="1" applyBorder="1"/>
    <xf numFmtId="164" fontId="0" fillId="0" borderId="0" xfId="0" applyNumberFormat="1" applyFill="1"/>
    <xf numFmtId="0" fontId="0" fillId="15" borderId="2" xfId="0" applyFill="1" applyBorder="1"/>
    <xf numFmtId="0" fontId="0" fillId="15" borderId="3" xfId="0" applyFill="1" applyBorder="1"/>
    <xf numFmtId="0" fontId="0" fillId="15" borderId="0" xfId="0" applyFill="1" applyBorder="1"/>
    <xf numFmtId="1" fontId="0" fillId="15" borderId="0" xfId="0" applyNumberFormat="1" applyFill="1"/>
    <xf numFmtId="0" fontId="1" fillId="15" borderId="1" xfId="0" applyFont="1" applyFill="1" applyBorder="1"/>
    <xf numFmtId="0" fontId="1" fillId="7" borderId="0" xfId="0" applyFont="1" applyFill="1" applyBorder="1"/>
    <xf numFmtId="3" fontId="0" fillId="15" borderId="0" xfId="0" applyNumberFormat="1" applyFill="1"/>
    <xf numFmtId="3" fontId="0" fillId="0" borderId="0" xfId="0" applyNumberFormat="1" applyFill="1"/>
    <xf numFmtId="0" fontId="0" fillId="0" borderId="3" xfId="0" applyFill="1" applyBorder="1"/>
    <xf numFmtId="0" fontId="1" fillId="0" borderId="1" xfId="0" applyFon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PCL9 mRNA -</a:t>
            </a:r>
            <a:r>
              <a:rPr lang="en-US" sz="1200" baseline="0"/>
              <a:t> </a:t>
            </a:r>
            <a:r>
              <a:rPr lang="en-US" sz="1200"/>
              <a:t>0min</a:t>
            </a:r>
          </a:p>
        </c:rich>
      </c:tx>
      <c:layout>
        <c:manualLayout>
          <c:xMode val="edge"/>
          <c:yMode val="edge"/>
          <c:x val="0.159333468733075"/>
          <c:y val="0.14664873010282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507707369912099"/>
          <c:y val="0.14463436120135301"/>
          <c:w val="0.74730502437195301"/>
          <c:h val="0.65665113980947798"/>
        </c:manualLayout>
      </c:layout>
      <c:barChart>
        <c:barDir val="col"/>
        <c:grouping val="clustered"/>
        <c:varyColors val="0"/>
        <c:ser>
          <c:idx val="0"/>
          <c:order val="0"/>
          <c:tx>
            <c:v>mean mRNA</c:v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Pivot!$C$47:$I$47</c:f>
                <c:numCache>
                  <c:formatCode>General</c:formatCode>
                  <c:ptCount val="7"/>
                  <c:pt idx="0">
                    <c:v>0.24154869412547036</c:v>
                  </c:pt>
                  <c:pt idx="1">
                    <c:v>0.22963323966524415</c:v>
                  </c:pt>
                  <c:pt idx="2">
                    <c:v>0.21892139886230727</c:v>
                  </c:pt>
                  <c:pt idx="3">
                    <c:v>0.11952245564961378</c:v>
                  </c:pt>
                  <c:pt idx="4">
                    <c:v>0.13145432826931294</c:v>
                  </c:pt>
                  <c:pt idx="5">
                    <c:v>1.7483687605466136</c:v>
                  </c:pt>
                  <c:pt idx="6">
                    <c:v>2.6279571709082852</c:v>
                  </c:pt>
                </c:numCache>
              </c:numRef>
            </c:plus>
            <c:minus>
              <c:numRef>
                <c:f>Pivot!$C$47:$I$47</c:f>
                <c:numCache>
                  <c:formatCode>General</c:formatCode>
                  <c:ptCount val="7"/>
                  <c:pt idx="0">
                    <c:v>0.24154869412547036</c:v>
                  </c:pt>
                  <c:pt idx="1">
                    <c:v>0.22963323966524415</c:v>
                  </c:pt>
                  <c:pt idx="2">
                    <c:v>0.21892139886230727</c:v>
                  </c:pt>
                  <c:pt idx="3">
                    <c:v>0.11952245564961378</c:v>
                  </c:pt>
                  <c:pt idx="4">
                    <c:v>0.13145432826931294</c:v>
                  </c:pt>
                  <c:pt idx="5">
                    <c:v>1.7483687605466136</c:v>
                  </c:pt>
                  <c:pt idx="6">
                    <c:v>2.6279571709082852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Pivot!$C$43:$I$43</c:f>
              <c:numCache>
                <c:formatCode>0.0</c:formatCode>
                <c:ptCount val="7"/>
                <c:pt idx="0">
                  <c:v>0.99029126213592233</c:v>
                </c:pt>
                <c:pt idx="1">
                  <c:v>0.54032258064516125</c:v>
                </c:pt>
                <c:pt idx="2">
                  <c:v>0.52702702702702697</c:v>
                </c:pt>
                <c:pt idx="3">
                  <c:v>0.34375</c:v>
                </c:pt>
                <c:pt idx="4">
                  <c:v>0.27272727272727271</c:v>
                </c:pt>
                <c:pt idx="5">
                  <c:v>10.841269841269842</c:v>
                </c:pt>
                <c:pt idx="6">
                  <c:v>19.642857142857142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641024"/>
        <c:axId val="160643328"/>
      </c:barChart>
      <c:lineChart>
        <c:grouping val="standard"/>
        <c:varyColors val="0"/>
        <c:ser>
          <c:idx val="1"/>
          <c:order val="1"/>
          <c:tx>
            <c:v>% cells with TS</c:v>
          </c:tx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rgbClr val="9BBB59">
                    <a:lumMod val="60000"/>
                    <a:lumOff val="40000"/>
                  </a:srgbClr>
                </a:solidFill>
              </a:ln>
            </c:spPr>
          </c:marker>
          <c:cat>
            <c:strLit>
              <c:ptCount val="7"/>
              <c:pt idx="0">
                <c:v>early G1</c:v>
              </c:pt>
              <c:pt idx="1">
                <c:v> late G1</c:v>
              </c:pt>
              <c:pt idx="2">
                <c:v> S</c:v>
              </c:pt>
              <c:pt idx="3">
                <c:v> G2</c:v>
              </c:pt>
              <c:pt idx="4">
                <c:v> P/M</c:v>
              </c:pt>
              <c:pt idx="5">
                <c:v> Ana</c:v>
              </c:pt>
              <c:pt idx="6">
                <c:v> T/C</c:v>
              </c:pt>
            </c:strLit>
          </c:cat>
          <c:val>
            <c:numRef>
              <c:f>noStress!$V$549:$AB$549</c:f>
              <c:numCache>
                <c:formatCode>General</c:formatCode>
                <c:ptCount val="7"/>
                <c:pt idx="0">
                  <c:v>4.8543689320388346</c:v>
                </c:pt>
                <c:pt idx="1">
                  <c:v>2.4193548387096775</c:v>
                </c:pt>
                <c:pt idx="2">
                  <c:v>4.0540540540540544</c:v>
                </c:pt>
                <c:pt idx="3">
                  <c:v>1.0416666666666667</c:v>
                </c:pt>
                <c:pt idx="4">
                  <c:v>0</c:v>
                </c:pt>
                <c:pt idx="5">
                  <c:v>25.396825396825395</c:v>
                </c:pt>
                <c:pt idx="6">
                  <c:v>28.571428571428573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753920"/>
        <c:axId val="160752000"/>
      </c:lineChart>
      <c:catAx>
        <c:axId val="160641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1"/>
              <c:y val="0.919298833100314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160643328"/>
        <c:crosses val="autoZero"/>
        <c:auto val="1"/>
        <c:lblAlgn val="ctr"/>
        <c:lblOffset val="100"/>
        <c:noMultiLvlLbl val="0"/>
      </c:catAx>
      <c:valAx>
        <c:axId val="160643328"/>
        <c:scaling>
          <c:orientation val="minMax"/>
          <c:max val="3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94E-3"/>
              <c:y val="0.189010339859799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60641024"/>
        <c:crosses val="autoZero"/>
        <c:crossBetween val="between"/>
      </c:valAx>
      <c:valAx>
        <c:axId val="160752000"/>
        <c:scaling>
          <c:orientation val="minMax"/>
          <c:max val="7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Fraction of cells with TS (%)</a:t>
                </a:r>
              </a:p>
            </c:rich>
          </c:tx>
          <c:layout>
            <c:manualLayout>
              <c:xMode val="edge"/>
              <c:yMode val="edge"/>
              <c:x val="0.934455371809503"/>
              <c:y val="0.251414145312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60753920"/>
        <c:crosses val="max"/>
        <c:crossBetween val="between"/>
        <c:majorUnit val="10"/>
      </c:valAx>
      <c:catAx>
        <c:axId val="160753920"/>
        <c:scaling>
          <c:orientation val="minMax"/>
        </c:scaling>
        <c:delete val="1"/>
        <c:axPos val="b"/>
        <c:majorTickMark val="out"/>
        <c:minorTickMark val="none"/>
        <c:tickLblPos val="nextTo"/>
        <c:crossAx val="16075200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148577521559805"/>
          <c:y val="1.0440137629802801E-2"/>
          <c:w val="0.678034516518769"/>
          <c:h val="0.11194348463029501"/>
        </c:manualLayout>
      </c:layout>
      <c:overlay val="0"/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PCL9 mRNA -</a:t>
            </a:r>
            <a:r>
              <a:rPr lang="en-US" sz="1200" baseline="0"/>
              <a:t> 15</a:t>
            </a:r>
            <a:r>
              <a:rPr lang="en-US" sz="1200"/>
              <a:t>min</a:t>
            </a:r>
          </a:p>
        </c:rich>
      </c:tx>
      <c:layout>
        <c:manualLayout>
          <c:xMode val="edge"/>
          <c:yMode val="edge"/>
          <c:x val="0.159333468733075"/>
          <c:y val="0.14664873010282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507707369912099"/>
          <c:y val="0.14463436120135301"/>
          <c:w val="0.74730502437195301"/>
          <c:h val="0.65665113980947798"/>
        </c:manualLayout>
      </c:layout>
      <c:barChart>
        <c:barDir val="col"/>
        <c:grouping val="clustered"/>
        <c:varyColors val="0"/>
        <c:ser>
          <c:idx val="0"/>
          <c:order val="0"/>
          <c:tx>
            <c:v>mean mRNA</c:v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Pivot!$C$100:$I$100</c:f>
                <c:numCache>
                  <c:formatCode>General</c:formatCode>
                  <c:ptCount val="7"/>
                  <c:pt idx="0">
                    <c:v>7.5093180339908389E-2</c:v>
                  </c:pt>
                  <c:pt idx="1">
                    <c:v>7.4012872349595374E-2</c:v>
                  </c:pt>
                  <c:pt idx="2">
                    <c:v>5.6814355549157092E-2</c:v>
                  </c:pt>
                  <c:pt idx="3">
                    <c:v>4.7158970576756394E-2</c:v>
                  </c:pt>
                  <c:pt idx="4">
                    <c:v>0.10758287072798381</c:v>
                  </c:pt>
                  <c:pt idx="5">
                    <c:v>1.9950267505058112</c:v>
                  </c:pt>
                  <c:pt idx="6">
                    <c:v>2.1391988862656035</c:v>
                  </c:pt>
                </c:numCache>
              </c:numRef>
            </c:plus>
            <c:minus>
              <c:numRef>
                <c:f>Pivot!$C$100:$I$100</c:f>
                <c:numCache>
                  <c:formatCode>General</c:formatCode>
                  <c:ptCount val="7"/>
                  <c:pt idx="0">
                    <c:v>7.5093180339908389E-2</c:v>
                  </c:pt>
                  <c:pt idx="1">
                    <c:v>7.4012872349595374E-2</c:v>
                  </c:pt>
                  <c:pt idx="2">
                    <c:v>5.6814355549157092E-2</c:v>
                  </c:pt>
                  <c:pt idx="3">
                    <c:v>4.7158970576756394E-2</c:v>
                  </c:pt>
                  <c:pt idx="4">
                    <c:v>0.10758287072798381</c:v>
                  </c:pt>
                  <c:pt idx="5">
                    <c:v>1.9950267505058112</c:v>
                  </c:pt>
                  <c:pt idx="6">
                    <c:v>2.1391988862656035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Pivot!$C$96:$I$96</c:f>
              <c:numCache>
                <c:formatCode>0.0</c:formatCode>
                <c:ptCount val="7"/>
                <c:pt idx="0">
                  <c:v>0.45794392523364486</c:v>
                </c:pt>
                <c:pt idx="1">
                  <c:v>0.34375</c:v>
                </c:pt>
                <c:pt idx="2">
                  <c:v>0.12121212121212122</c:v>
                </c:pt>
                <c:pt idx="3">
                  <c:v>0.171875</c:v>
                </c:pt>
                <c:pt idx="4">
                  <c:v>0.16666666666666666</c:v>
                </c:pt>
                <c:pt idx="5">
                  <c:v>6.4761904761904763</c:v>
                </c:pt>
                <c:pt idx="6">
                  <c:v>18.875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055488"/>
        <c:axId val="161057792"/>
      </c:barChart>
      <c:lineChart>
        <c:grouping val="standard"/>
        <c:varyColors val="0"/>
        <c:ser>
          <c:idx val="1"/>
          <c:order val="1"/>
          <c:tx>
            <c:v>% cells with TS</c:v>
          </c:tx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strLit>
              <c:ptCount val="7"/>
              <c:pt idx="0">
                <c:v>early G1</c:v>
              </c:pt>
              <c:pt idx="1">
                <c:v> late G1</c:v>
              </c:pt>
              <c:pt idx="2">
                <c:v> S</c:v>
              </c:pt>
              <c:pt idx="3">
                <c:v> G2</c:v>
              </c:pt>
              <c:pt idx="4">
                <c:v> P/M</c:v>
              </c:pt>
              <c:pt idx="5">
                <c:v> Ana</c:v>
              </c:pt>
              <c:pt idx="6">
                <c:v> T/C</c:v>
              </c:pt>
            </c:strLit>
          </c:cat>
          <c:val>
            <c:numRef>
              <c:f>'15min'!$V$329:$AB$329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28.571428571428573</c:v>
                </c:pt>
                <c:pt idx="6">
                  <c:v>37.5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065984"/>
        <c:axId val="161064064"/>
      </c:lineChart>
      <c:catAx>
        <c:axId val="161055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1"/>
              <c:y val="0.919298833100314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161057792"/>
        <c:crosses val="autoZero"/>
        <c:auto val="1"/>
        <c:lblAlgn val="ctr"/>
        <c:lblOffset val="100"/>
        <c:noMultiLvlLbl val="0"/>
      </c:catAx>
      <c:valAx>
        <c:axId val="161057792"/>
        <c:scaling>
          <c:orientation val="minMax"/>
          <c:max val="3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94E-3"/>
              <c:y val="0.189010339859799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61055488"/>
        <c:crosses val="autoZero"/>
        <c:crossBetween val="between"/>
      </c:valAx>
      <c:valAx>
        <c:axId val="161064064"/>
        <c:scaling>
          <c:orientation val="minMax"/>
          <c:max val="7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Fraction of cells with TS (%)</a:t>
                </a:r>
              </a:p>
            </c:rich>
          </c:tx>
          <c:layout>
            <c:manualLayout>
              <c:xMode val="edge"/>
              <c:yMode val="edge"/>
              <c:x val="0.934455371809503"/>
              <c:y val="0.251414145312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61065984"/>
        <c:crosses val="max"/>
        <c:crossBetween val="between"/>
        <c:majorUnit val="10"/>
      </c:valAx>
      <c:catAx>
        <c:axId val="161065984"/>
        <c:scaling>
          <c:orientation val="minMax"/>
        </c:scaling>
        <c:delete val="1"/>
        <c:axPos val="b"/>
        <c:majorTickMark val="out"/>
        <c:minorTickMark val="none"/>
        <c:tickLblPos val="nextTo"/>
        <c:crossAx val="161064064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148577521559805"/>
          <c:y val="1.0440137629802801E-2"/>
          <c:w val="0.678034516518769"/>
          <c:h val="0.11194348463029501"/>
        </c:manualLayout>
      </c:layout>
      <c:overlay val="0"/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PCL9 mRNA -</a:t>
            </a:r>
            <a:r>
              <a:rPr lang="en-US" sz="1200" baseline="0"/>
              <a:t> 3</a:t>
            </a:r>
            <a:r>
              <a:rPr lang="en-US" sz="1200"/>
              <a:t>0min</a:t>
            </a:r>
          </a:p>
        </c:rich>
      </c:tx>
      <c:layout>
        <c:manualLayout>
          <c:xMode val="edge"/>
          <c:yMode val="edge"/>
          <c:x val="0.159333468733075"/>
          <c:y val="0.14664873010282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507707369912099"/>
          <c:y val="0.14463436120135301"/>
          <c:w val="0.74730502437195301"/>
          <c:h val="0.65665113980947798"/>
        </c:manualLayout>
      </c:layout>
      <c:barChart>
        <c:barDir val="col"/>
        <c:grouping val="clustered"/>
        <c:varyColors val="0"/>
        <c:ser>
          <c:idx val="0"/>
          <c:order val="0"/>
          <c:tx>
            <c:v>mean mRNA</c:v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Pivot!$C$151:$I$151</c:f>
                <c:numCache>
                  <c:formatCode>General</c:formatCode>
                  <c:ptCount val="7"/>
                  <c:pt idx="0">
                    <c:v>0.11011715343933973</c:v>
                  </c:pt>
                  <c:pt idx="1">
                    <c:v>9.6553378899196754E-2</c:v>
                  </c:pt>
                  <c:pt idx="2">
                    <c:v>0.18458380361113907</c:v>
                  </c:pt>
                  <c:pt idx="3">
                    <c:v>9.4954225470340617E-2</c:v>
                  </c:pt>
                  <c:pt idx="4">
                    <c:v>0.53665631459994945</c:v>
                  </c:pt>
                  <c:pt idx="5">
                    <c:v>2.4723782722285148</c:v>
                  </c:pt>
                  <c:pt idx="6">
                    <c:v>3.7457894130460465</c:v>
                  </c:pt>
                </c:numCache>
              </c:numRef>
            </c:plus>
            <c:minus>
              <c:numRef>
                <c:f>Pivot!$C$151:$I$151</c:f>
                <c:numCache>
                  <c:formatCode>General</c:formatCode>
                  <c:ptCount val="7"/>
                  <c:pt idx="0">
                    <c:v>0.11011715343933973</c:v>
                  </c:pt>
                  <c:pt idx="1">
                    <c:v>9.6553378899196754E-2</c:v>
                  </c:pt>
                  <c:pt idx="2">
                    <c:v>0.18458380361113907</c:v>
                  </c:pt>
                  <c:pt idx="3">
                    <c:v>9.4954225470340617E-2</c:v>
                  </c:pt>
                  <c:pt idx="4">
                    <c:v>0.53665631459994945</c:v>
                  </c:pt>
                  <c:pt idx="5">
                    <c:v>2.4723782722285148</c:v>
                  </c:pt>
                  <c:pt idx="6">
                    <c:v>3.7457894130460465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Pivot!$C$147:$I$147</c:f>
              <c:numCache>
                <c:formatCode>0.0</c:formatCode>
                <c:ptCount val="7"/>
                <c:pt idx="0">
                  <c:v>0.37962962962962965</c:v>
                </c:pt>
                <c:pt idx="1">
                  <c:v>0.27083333333333331</c:v>
                </c:pt>
                <c:pt idx="2">
                  <c:v>0.375</c:v>
                </c:pt>
                <c:pt idx="3">
                  <c:v>0.38095238095238093</c:v>
                </c:pt>
                <c:pt idx="4">
                  <c:v>0.6</c:v>
                </c:pt>
                <c:pt idx="5">
                  <c:v>7.833333333333333</c:v>
                </c:pt>
                <c:pt idx="6">
                  <c:v>17.941176470588236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388032"/>
        <c:axId val="161542144"/>
      </c:barChart>
      <c:lineChart>
        <c:grouping val="standard"/>
        <c:varyColors val="0"/>
        <c:ser>
          <c:idx val="1"/>
          <c:order val="1"/>
          <c:tx>
            <c:v>% cells with TS</c:v>
          </c:tx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strLit>
              <c:ptCount val="7"/>
              <c:pt idx="0">
                <c:v>early G1</c:v>
              </c:pt>
              <c:pt idx="1">
                <c:v> late G1</c:v>
              </c:pt>
              <c:pt idx="2">
                <c:v> S</c:v>
              </c:pt>
              <c:pt idx="3">
                <c:v> G2</c:v>
              </c:pt>
              <c:pt idx="4">
                <c:v> P/M</c:v>
              </c:pt>
              <c:pt idx="5">
                <c:v> Ana</c:v>
              </c:pt>
              <c:pt idx="6">
                <c:v> T/C</c:v>
              </c:pt>
            </c:strLit>
          </c:cat>
          <c:val>
            <c:numRef>
              <c:f>'30min'!$V$285:$AB$285</c:f>
              <c:numCache>
                <c:formatCode>General</c:formatCode>
                <c:ptCount val="7"/>
                <c:pt idx="0">
                  <c:v>2.7777777777777777</c:v>
                </c:pt>
                <c:pt idx="1">
                  <c:v>2.0833333333333335</c:v>
                </c:pt>
                <c:pt idx="2">
                  <c:v>4.166666666666667</c:v>
                </c:pt>
                <c:pt idx="3">
                  <c:v>0</c:v>
                </c:pt>
                <c:pt idx="4">
                  <c:v>20</c:v>
                </c:pt>
                <c:pt idx="5">
                  <c:v>33.333333333333336</c:v>
                </c:pt>
                <c:pt idx="6">
                  <c:v>41.176470588235297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546240"/>
        <c:axId val="161544064"/>
      </c:lineChart>
      <c:catAx>
        <c:axId val="161388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1"/>
              <c:y val="0.919298833100314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161542144"/>
        <c:crosses val="autoZero"/>
        <c:auto val="1"/>
        <c:lblAlgn val="ctr"/>
        <c:lblOffset val="100"/>
        <c:noMultiLvlLbl val="0"/>
      </c:catAx>
      <c:valAx>
        <c:axId val="161542144"/>
        <c:scaling>
          <c:orientation val="minMax"/>
          <c:max val="3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94E-3"/>
              <c:y val="0.189010339859799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61388032"/>
        <c:crosses val="autoZero"/>
        <c:crossBetween val="between"/>
      </c:valAx>
      <c:valAx>
        <c:axId val="161544064"/>
        <c:scaling>
          <c:orientation val="minMax"/>
          <c:max val="7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Fraction of cells with TS (%)</a:t>
                </a:r>
              </a:p>
            </c:rich>
          </c:tx>
          <c:layout>
            <c:manualLayout>
              <c:xMode val="edge"/>
              <c:yMode val="edge"/>
              <c:x val="0.934455371809503"/>
              <c:y val="0.251414145312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61546240"/>
        <c:crosses val="max"/>
        <c:crossBetween val="between"/>
        <c:majorUnit val="10"/>
      </c:valAx>
      <c:catAx>
        <c:axId val="161546240"/>
        <c:scaling>
          <c:orientation val="minMax"/>
        </c:scaling>
        <c:delete val="1"/>
        <c:axPos val="b"/>
        <c:majorTickMark val="out"/>
        <c:minorTickMark val="none"/>
        <c:tickLblPos val="nextTo"/>
        <c:crossAx val="161544064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148577521559805"/>
          <c:y val="1.0440137629802801E-2"/>
          <c:w val="0.678034516518769"/>
          <c:h val="0.11194348463029501"/>
        </c:manualLayout>
      </c:layout>
      <c:overlay val="0"/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PCL9 mRNA -</a:t>
            </a:r>
            <a:r>
              <a:rPr lang="en-US" sz="1200" baseline="0"/>
              <a:t> </a:t>
            </a:r>
            <a:r>
              <a:rPr lang="en-US" sz="1200"/>
              <a:t>45min</a:t>
            </a:r>
          </a:p>
        </c:rich>
      </c:tx>
      <c:layout>
        <c:manualLayout>
          <c:xMode val="edge"/>
          <c:yMode val="edge"/>
          <c:x val="0.159333468733075"/>
          <c:y val="0.14664873010282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507707369912099"/>
          <c:y val="0.14463436120135301"/>
          <c:w val="0.74730502437195301"/>
          <c:h val="0.65665113980947798"/>
        </c:manualLayout>
      </c:layout>
      <c:barChart>
        <c:barDir val="col"/>
        <c:grouping val="clustered"/>
        <c:varyColors val="0"/>
        <c:ser>
          <c:idx val="0"/>
          <c:order val="0"/>
          <c:tx>
            <c:v>mean mRNA</c:v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Pivot!$C$201:$I$201</c:f>
                <c:numCache>
                  <c:formatCode>General</c:formatCode>
                  <c:ptCount val="7"/>
                  <c:pt idx="0">
                    <c:v>0.16824370769531671</c:v>
                  </c:pt>
                  <c:pt idx="1">
                    <c:v>0.44759234158189948</c:v>
                  </c:pt>
                  <c:pt idx="2">
                    <c:v>7.315736463268753E-2</c:v>
                  </c:pt>
                  <c:pt idx="3">
                    <c:v>4.9162075027314026E-2</c:v>
                  </c:pt>
                  <c:pt idx="4">
                    <c:v>0.15214515486254615</c:v>
                  </c:pt>
                  <c:pt idx="5">
                    <c:v>3.3161336089613243</c:v>
                  </c:pt>
                  <c:pt idx="6">
                    <c:v>4.1573024024367191</c:v>
                  </c:pt>
                </c:numCache>
              </c:numRef>
            </c:plus>
            <c:minus>
              <c:numRef>
                <c:f>Pivot!$C$201:$I$201</c:f>
                <c:numCache>
                  <c:formatCode>General</c:formatCode>
                  <c:ptCount val="7"/>
                  <c:pt idx="0">
                    <c:v>0.16824370769531671</c:v>
                  </c:pt>
                  <c:pt idx="1">
                    <c:v>0.44759234158189948</c:v>
                  </c:pt>
                  <c:pt idx="2">
                    <c:v>7.315736463268753E-2</c:v>
                  </c:pt>
                  <c:pt idx="3">
                    <c:v>4.9162075027314026E-2</c:v>
                  </c:pt>
                  <c:pt idx="4">
                    <c:v>0.15214515486254615</c:v>
                  </c:pt>
                  <c:pt idx="5">
                    <c:v>3.3161336089613243</c:v>
                  </c:pt>
                  <c:pt idx="6">
                    <c:v>4.1573024024367191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Pivot!$C$197:$I$197</c:f>
              <c:numCache>
                <c:formatCode>0.0</c:formatCode>
                <c:ptCount val="7"/>
                <c:pt idx="0">
                  <c:v>0.57943925233644855</c:v>
                </c:pt>
                <c:pt idx="1">
                  <c:v>0.72043010752688175</c:v>
                </c:pt>
                <c:pt idx="2">
                  <c:v>0.18</c:v>
                </c:pt>
                <c:pt idx="3">
                  <c:v>0.12857142857142856</c:v>
                </c:pt>
                <c:pt idx="4">
                  <c:v>0.16666666666666666</c:v>
                </c:pt>
                <c:pt idx="5">
                  <c:v>13.055555555555555</c:v>
                </c:pt>
                <c:pt idx="6">
                  <c:v>22.5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784960"/>
        <c:axId val="163816192"/>
      </c:barChart>
      <c:lineChart>
        <c:grouping val="standard"/>
        <c:varyColors val="0"/>
        <c:ser>
          <c:idx val="1"/>
          <c:order val="1"/>
          <c:tx>
            <c:v>% cells with TS</c:v>
          </c:tx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strLit>
              <c:ptCount val="7"/>
              <c:pt idx="0">
                <c:v>early G1</c:v>
              </c:pt>
              <c:pt idx="1">
                <c:v> late G1</c:v>
              </c:pt>
              <c:pt idx="2">
                <c:v> S</c:v>
              </c:pt>
              <c:pt idx="3">
                <c:v> G2</c:v>
              </c:pt>
              <c:pt idx="4">
                <c:v> P/M</c:v>
              </c:pt>
              <c:pt idx="5">
                <c:v> Ana</c:v>
              </c:pt>
              <c:pt idx="6">
                <c:v> T/C</c:v>
              </c:pt>
            </c:strLit>
          </c:cat>
          <c:val>
            <c:numRef>
              <c:f>'45min'!$V$377:$AB$377</c:f>
              <c:numCache>
                <c:formatCode>General</c:formatCode>
                <c:ptCount val="7"/>
                <c:pt idx="0">
                  <c:v>0.93457943925233644</c:v>
                </c:pt>
                <c:pt idx="1">
                  <c:v>2.150537634408602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22.222222222222221</c:v>
                </c:pt>
                <c:pt idx="6">
                  <c:v>64.285714285714292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828480"/>
        <c:axId val="163818112"/>
      </c:lineChart>
      <c:catAx>
        <c:axId val="163784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1"/>
              <c:y val="0.919298833100314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163816192"/>
        <c:crosses val="autoZero"/>
        <c:auto val="1"/>
        <c:lblAlgn val="ctr"/>
        <c:lblOffset val="100"/>
        <c:noMultiLvlLbl val="0"/>
      </c:catAx>
      <c:valAx>
        <c:axId val="163816192"/>
        <c:scaling>
          <c:orientation val="minMax"/>
          <c:max val="3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94E-3"/>
              <c:y val="0.189010339859799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63784960"/>
        <c:crosses val="autoZero"/>
        <c:crossBetween val="between"/>
      </c:valAx>
      <c:valAx>
        <c:axId val="163818112"/>
        <c:scaling>
          <c:orientation val="minMax"/>
          <c:max val="7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Fraction of cells with TS (%)</a:t>
                </a:r>
              </a:p>
            </c:rich>
          </c:tx>
          <c:layout>
            <c:manualLayout>
              <c:xMode val="edge"/>
              <c:yMode val="edge"/>
              <c:x val="0.934455371809503"/>
              <c:y val="0.251414145312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63828480"/>
        <c:crosses val="max"/>
        <c:crossBetween val="between"/>
        <c:majorUnit val="10"/>
      </c:valAx>
      <c:catAx>
        <c:axId val="163828480"/>
        <c:scaling>
          <c:orientation val="minMax"/>
        </c:scaling>
        <c:delete val="1"/>
        <c:axPos val="b"/>
        <c:majorTickMark val="out"/>
        <c:minorTickMark val="none"/>
        <c:tickLblPos val="nextTo"/>
        <c:crossAx val="163818112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148577521559805"/>
          <c:y val="1.0440137629802801E-2"/>
          <c:w val="0.678034516518769"/>
          <c:h val="0.11194348463029501"/>
        </c:manualLayout>
      </c:layout>
      <c:overlay val="0"/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PCL9 mRNA -</a:t>
            </a:r>
            <a:r>
              <a:rPr lang="en-US" sz="1200" baseline="0"/>
              <a:t> 90</a:t>
            </a:r>
            <a:r>
              <a:rPr lang="en-US" sz="1200"/>
              <a:t>min</a:t>
            </a:r>
          </a:p>
        </c:rich>
      </c:tx>
      <c:layout>
        <c:manualLayout>
          <c:xMode val="edge"/>
          <c:yMode val="edge"/>
          <c:x val="0.159333468733075"/>
          <c:y val="0.14664873010282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507707369912099"/>
          <c:y val="0.14463436120135301"/>
          <c:w val="0.74730502437195301"/>
          <c:h val="0.65665113980947798"/>
        </c:manualLayout>
      </c:layout>
      <c:barChart>
        <c:barDir val="col"/>
        <c:grouping val="clustered"/>
        <c:varyColors val="0"/>
        <c:ser>
          <c:idx val="0"/>
          <c:order val="0"/>
          <c:tx>
            <c:v>mean mRNA</c:v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Pivot!$C$291:$I$291</c:f>
                <c:numCache>
                  <c:formatCode>General</c:formatCode>
                  <c:ptCount val="7"/>
                  <c:pt idx="0">
                    <c:v>8.6987227327365607E-2</c:v>
                  </c:pt>
                  <c:pt idx="1">
                    <c:v>6.323151642098282E-2</c:v>
                  </c:pt>
                  <c:pt idx="2">
                    <c:v>4.0983990776887504E-2</c:v>
                  </c:pt>
                  <c:pt idx="3">
                    <c:v>0.12805044857216491</c:v>
                  </c:pt>
                  <c:pt idx="4">
                    <c:v>7.407407407407407E-2</c:v>
                  </c:pt>
                  <c:pt idx="5">
                    <c:v>0.96580776373372568</c:v>
                  </c:pt>
                  <c:pt idx="6">
                    <c:v>1.6617984456828918</c:v>
                  </c:pt>
                </c:numCache>
              </c:numRef>
            </c:plus>
            <c:minus>
              <c:numRef>
                <c:f>Pivot!$C$291:$I$291</c:f>
                <c:numCache>
                  <c:formatCode>General</c:formatCode>
                  <c:ptCount val="7"/>
                  <c:pt idx="0">
                    <c:v>8.6987227327365607E-2</c:v>
                  </c:pt>
                  <c:pt idx="1">
                    <c:v>6.323151642098282E-2</c:v>
                  </c:pt>
                  <c:pt idx="2">
                    <c:v>4.0983990776887504E-2</c:v>
                  </c:pt>
                  <c:pt idx="3">
                    <c:v>0.12805044857216491</c:v>
                  </c:pt>
                  <c:pt idx="4">
                    <c:v>7.407407407407407E-2</c:v>
                  </c:pt>
                  <c:pt idx="5">
                    <c:v>0.96580776373372568</c:v>
                  </c:pt>
                  <c:pt idx="6">
                    <c:v>1.6617984456828918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Pivot!$C$287:$I$287</c:f>
              <c:numCache>
                <c:formatCode>0.0</c:formatCode>
                <c:ptCount val="7"/>
                <c:pt idx="0">
                  <c:v>0.42741935483870969</c:v>
                </c:pt>
                <c:pt idx="1">
                  <c:v>0.16129032258064516</c:v>
                </c:pt>
                <c:pt idx="2">
                  <c:v>0.125</c:v>
                </c:pt>
                <c:pt idx="3">
                  <c:v>0.17460317460317459</c:v>
                </c:pt>
                <c:pt idx="4">
                  <c:v>0.1111111111111111</c:v>
                </c:pt>
                <c:pt idx="5">
                  <c:v>3.3333333333333335</c:v>
                </c:pt>
                <c:pt idx="6">
                  <c:v>5.833333333333333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539392"/>
        <c:axId val="164558336"/>
      </c:barChart>
      <c:lineChart>
        <c:grouping val="standard"/>
        <c:varyColors val="0"/>
        <c:ser>
          <c:idx val="1"/>
          <c:order val="1"/>
          <c:tx>
            <c:v>% cells with TS</c:v>
          </c:tx>
          <c:spPr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  <c:marker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20000"/>
                    <a:lumOff val="80000"/>
                  </a:schemeClr>
                </a:solidFill>
              </a:ln>
            </c:spPr>
          </c:marker>
          <c:cat>
            <c:strLit>
              <c:ptCount val="7"/>
              <c:pt idx="0">
                <c:v>early G1</c:v>
              </c:pt>
              <c:pt idx="1">
                <c:v> late G1</c:v>
              </c:pt>
              <c:pt idx="2">
                <c:v> S</c:v>
              </c:pt>
              <c:pt idx="3">
                <c:v> G2</c:v>
              </c:pt>
              <c:pt idx="4">
                <c:v> P/M</c:v>
              </c:pt>
              <c:pt idx="5">
                <c:v> Ana</c:v>
              </c:pt>
              <c:pt idx="6">
                <c:v> T/C</c:v>
              </c:pt>
            </c:strLit>
          </c:cat>
          <c:val>
            <c:numRef>
              <c:f>'90min'!$V$436:$AB$436</c:f>
              <c:numCache>
                <c:formatCode>General</c:formatCode>
                <c:ptCount val="7"/>
                <c:pt idx="0">
                  <c:v>0</c:v>
                </c:pt>
                <c:pt idx="1">
                  <c:v>1.075268817204301</c:v>
                </c:pt>
                <c:pt idx="2">
                  <c:v>0</c:v>
                </c:pt>
                <c:pt idx="3">
                  <c:v>1.5873015873015872</c:v>
                </c:pt>
                <c:pt idx="4">
                  <c:v>0</c:v>
                </c:pt>
                <c:pt idx="5">
                  <c:v>7.4074074074074074</c:v>
                </c:pt>
                <c:pt idx="6">
                  <c:v>16.666666666666668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840960"/>
        <c:axId val="164560256"/>
      </c:lineChart>
      <c:catAx>
        <c:axId val="164539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1"/>
              <c:y val="0.919298833100314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164558336"/>
        <c:crosses val="autoZero"/>
        <c:auto val="1"/>
        <c:lblAlgn val="ctr"/>
        <c:lblOffset val="100"/>
        <c:noMultiLvlLbl val="0"/>
      </c:catAx>
      <c:valAx>
        <c:axId val="164558336"/>
        <c:scaling>
          <c:orientation val="minMax"/>
          <c:max val="3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94E-3"/>
              <c:y val="0.189010339859799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64539392"/>
        <c:crosses val="autoZero"/>
        <c:crossBetween val="between"/>
      </c:valAx>
      <c:valAx>
        <c:axId val="164560256"/>
        <c:scaling>
          <c:orientation val="minMax"/>
          <c:max val="7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Fraction of cells with TS (%)</a:t>
                </a:r>
              </a:p>
            </c:rich>
          </c:tx>
          <c:layout>
            <c:manualLayout>
              <c:xMode val="edge"/>
              <c:yMode val="edge"/>
              <c:x val="0.934455371809503"/>
              <c:y val="0.251414145312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64840960"/>
        <c:crosses val="max"/>
        <c:crossBetween val="between"/>
        <c:majorUnit val="10"/>
      </c:valAx>
      <c:catAx>
        <c:axId val="164840960"/>
        <c:scaling>
          <c:orientation val="minMax"/>
        </c:scaling>
        <c:delete val="1"/>
        <c:axPos val="b"/>
        <c:majorTickMark val="out"/>
        <c:minorTickMark val="none"/>
        <c:tickLblPos val="nextTo"/>
        <c:crossAx val="164560256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148577521559805"/>
          <c:y val="1.0440137629802801E-2"/>
          <c:w val="0.678034516518769"/>
          <c:h val="0.11194348463029501"/>
        </c:manualLayout>
      </c:layout>
      <c:overlay val="0"/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PCL9 mRNA -</a:t>
            </a:r>
            <a:r>
              <a:rPr lang="en-US" sz="1200" baseline="0"/>
              <a:t> 6</a:t>
            </a:r>
            <a:r>
              <a:rPr lang="en-US" sz="1200"/>
              <a:t>0min</a:t>
            </a:r>
          </a:p>
        </c:rich>
      </c:tx>
      <c:layout>
        <c:manualLayout>
          <c:xMode val="edge"/>
          <c:yMode val="edge"/>
          <c:x val="0.159333468733075"/>
          <c:y val="0.14664873010282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507707369912099"/>
          <c:y val="0.14463436120135301"/>
          <c:w val="0.74730502437195301"/>
          <c:h val="0.65665113980947798"/>
        </c:manualLayout>
      </c:layout>
      <c:barChart>
        <c:barDir val="col"/>
        <c:grouping val="clustered"/>
        <c:varyColors val="0"/>
        <c:ser>
          <c:idx val="0"/>
          <c:order val="0"/>
          <c:tx>
            <c:v>mean mRNA</c:v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Pivot!$C$252:$I$252</c:f>
                <c:numCache>
                  <c:formatCode>General</c:formatCode>
                  <c:ptCount val="7"/>
                  <c:pt idx="0">
                    <c:v>0.23094076748062628</c:v>
                  </c:pt>
                  <c:pt idx="1">
                    <c:v>2.2646471276932988E-2</c:v>
                  </c:pt>
                  <c:pt idx="2">
                    <c:v>4.248432631457684E-2</c:v>
                  </c:pt>
                  <c:pt idx="3">
                    <c:v>6.5514830898837487E-2</c:v>
                  </c:pt>
                  <c:pt idx="4">
                    <c:v>0.12559870339120868</c:v>
                  </c:pt>
                  <c:pt idx="5">
                    <c:v>2.1847779362150175</c:v>
                  </c:pt>
                  <c:pt idx="6">
                    <c:v>2.5979135418348673</c:v>
                  </c:pt>
                </c:numCache>
              </c:numRef>
            </c:plus>
            <c:minus>
              <c:numRef>
                <c:f>Pivot!$C$252:$I$252</c:f>
                <c:numCache>
                  <c:formatCode>General</c:formatCode>
                  <c:ptCount val="7"/>
                  <c:pt idx="0">
                    <c:v>0.23094076748062628</c:v>
                  </c:pt>
                  <c:pt idx="1">
                    <c:v>2.2646471276932988E-2</c:v>
                  </c:pt>
                  <c:pt idx="2">
                    <c:v>4.248432631457684E-2</c:v>
                  </c:pt>
                  <c:pt idx="3">
                    <c:v>6.5514830898837487E-2</c:v>
                  </c:pt>
                  <c:pt idx="4">
                    <c:v>0.12559870339120868</c:v>
                  </c:pt>
                  <c:pt idx="5">
                    <c:v>2.1847779362150175</c:v>
                  </c:pt>
                  <c:pt idx="6">
                    <c:v>2.5979135418348673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Pivot!$C$248:$I$248</c:f>
              <c:numCache>
                <c:formatCode>0.0</c:formatCode>
                <c:ptCount val="7"/>
                <c:pt idx="0">
                  <c:v>0.77570093457943923</c:v>
                </c:pt>
                <c:pt idx="1">
                  <c:v>4.3478260869565216E-2</c:v>
                </c:pt>
                <c:pt idx="2">
                  <c:v>0.11267605633802817</c:v>
                </c:pt>
                <c:pt idx="3">
                  <c:v>0.14285714285714285</c:v>
                </c:pt>
                <c:pt idx="4">
                  <c:v>0.22222222222222221</c:v>
                </c:pt>
                <c:pt idx="5">
                  <c:v>9.9411764705882355</c:v>
                </c:pt>
                <c:pt idx="6">
                  <c:v>11.863636363636363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938112"/>
        <c:axId val="164940416"/>
      </c:barChart>
      <c:lineChart>
        <c:grouping val="standard"/>
        <c:varyColors val="0"/>
        <c:ser>
          <c:idx val="1"/>
          <c:order val="1"/>
          <c:tx>
            <c:v>% cells with TS</c:v>
          </c:tx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strLit>
              <c:ptCount val="7"/>
              <c:pt idx="0">
                <c:v>early G1</c:v>
              </c:pt>
              <c:pt idx="1">
                <c:v> late G1</c:v>
              </c:pt>
              <c:pt idx="2">
                <c:v> S</c:v>
              </c:pt>
              <c:pt idx="3">
                <c:v> G2</c:v>
              </c:pt>
              <c:pt idx="4">
                <c:v> P/M</c:v>
              </c:pt>
              <c:pt idx="5">
                <c:v> Ana</c:v>
              </c:pt>
              <c:pt idx="6">
                <c:v> T/C</c:v>
              </c:pt>
            </c:strLit>
          </c:cat>
          <c:val>
            <c:numRef>
              <c:f>'60min'!$V$470:$AB$470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1.1904761904761905</c:v>
                </c:pt>
                <c:pt idx="4">
                  <c:v>0</c:v>
                </c:pt>
                <c:pt idx="5">
                  <c:v>23.529411764705884</c:v>
                </c:pt>
                <c:pt idx="6">
                  <c:v>27.272727272727273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034624"/>
        <c:axId val="165032704"/>
      </c:lineChart>
      <c:catAx>
        <c:axId val="164938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1"/>
              <c:y val="0.919298833100314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164940416"/>
        <c:crosses val="autoZero"/>
        <c:auto val="1"/>
        <c:lblAlgn val="ctr"/>
        <c:lblOffset val="100"/>
        <c:noMultiLvlLbl val="0"/>
      </c:catAx>
      <c:valAx>
        <c:axId val="164940416"/>
        <c:scaling>
          <c:orientation val="minMax"/>
          <c:max val="3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94E-3"/>
              <c:y val="0.189010339859799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64938112"/>
        <c:crosses val="autoZero"/>
        <c:crossBetween val="between"/>
      </c:valAx>
      <c:valAx>
        <c:axId val="165032704"/>
        <c:scaling>
          <c:orientation val="minMax"/>
          <c:max val="7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Fraction of cells with TS (%)</a:t>
                </a:r>
              </a:p>
            </c:rich>
          </c:tx>
          <c:layout>
            <c:manualLayout>
              <c:xMode val="edge"/>
              <c:yMode val="edge"/>
              <c:x val="0.934455371809503"/>
              <c:y val="0.251414145312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65034624"/>
        <c:crosses val="max"/>
        <c:crossBetween val="between"/>
        <c:majorUnit val="10"/>
      </c:valAx>
      <c:catAx>
        <c:axId val="165034624"/>
        <c:scaling>
          <c:orientation val="minMax"/>
        </c:scaling>
        <c:delete val="1"/>
        <c:axPos val="b"/>
        <c:majorTickMark val="out"/>
        <c:minorTickMark val="none"/>
        <c:tickLblPos val="nextTo"/>
        <c:crossAx val="165032704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148577521559805"/>
          <c:y val="1.0440137629802801E-2"/>
          <c:w val="0.678034516518769"/>
          <c:h val="0.11194348463029501"/>
        </c:manualLayout>
      </c:layout>
      <c:overlay val="0"/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Pcl9</a:t>
            </a:r>
          </a:p>
        </c:rich>
      </c:tx>
      <c:layout>
        <c:manualLayout>
          <c:xMode val="edge"/>
          <c:yMode val="edge"/>
          <c:x val="0.24288694087333501"/>
          <c:y val="9.9140769588420594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212547496674501"/>
          <c:y val="8.4469496961296395E-2"/>
          <c:w val="0.82474929638736305"/>
          <c:h val="0.71745099245374799"/>
        </c:manualLayout>
      </c:layout>
      <c:lineChart>
        <c:grouping val="standard"/>
        <c:varyColors val="0"/>
        <c:ser>
          <c:idx val="0"/>
          <c:order val="0"/>
          <c:tx>
            <c:v>0 min</c:v>
          </c:tx>
          <c:spPr>
            <a:ln>
              <a:solidFill>
                <a:sysClr val="windowText" lastClr="000000"/>
              </a:solidFill>
            </a:ln>
          </c:spPr>
          <c:marker>
            <c:spPr>
              <a:solidFill>
                <a:sysClr val="windowText" lastClr="000000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Pivot!$C$47:$I$47</c:f>
                <c:numCache>
                  <c:formatCode>General</c:formatCode>
                  <c:ptCount val="7"/>
                  <c:pt idx="0">
                    <c:v>0.24154869412547036</c:v>
                  </c:pt>
                  <c:pt idx="1">
                    <c:v>0.22963323966524415</c:v>
                  </c:pt>
                  <c:pt idx="2">
                    <c:v>0.21892139886230727</c:v>
                  </c:pt>
                  <c:pt idx="3">
                    <c:v>0.11952245564961378</c:v>
                  </c:pt>
                  <c:pt idx="4">
                    <c:v>0.13145432826931294</c:v>
                  </c:pt>
                  <c:pt idx="5">
                    <c:v>1.7483687605466136</c:v>
                  </c:pt>
                  <c:pt idx="6">
                    <c:v>2.6279571709082852</c:v>
                  </c:pt>
                </c:numCache>
              </c:numRef>
            </c:plus>
            <c:minus>
              <c:numRef>
                <c:f>Pivot!$C$47:$I$47</c:f>
                <c:numCache>
                  <c:formatCode>General</c:formatCode>
                  <c:ptCount val="7"/>
                  <c:pt idx="0">
                    <c:v>0.24154869412547036</c:v>
                  </c:pt>
                  <c:pt idx="1">
                    <c:v>0.22963323966524415</c:v>
                  </c:pt>
                  <c:pt idx="2">
                    <c:v>0.21892139886230727</c:v>
                  </c:pt>
                  <c:pt idx="3">
                    <c:v>0.11952245564961378</c:v>
                  </c:pt>
                  <c:pt idx="4">
                    <c:v>0.13145432826931294</c:v>
                  </c:pt>
                  <c:pt idx="5">
                    <c:v>1.7483687605466136</c:v>
                  </c:pt>
                  <c:pt idx="6">
                    <c:v>2.6279571709082852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 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Lit>
              <c:formatCode>General</c:formatCode>
              <c:ptCount val="7"/>
              <c:pt idx="0">
                <c:v>0.63636363636363602</c:v>
              </c:pt>
              <c:pt idx="1">
                <c:v>0.27272727272727298</c:v>
              </c:pt>
              <c:pt idx="2">
                <c:v>0.17857142857142899</c:v>
              </c:pt>
              <c:pt idx="3">
                <c:v>0.26315789473684198</c:v>
              </c:pt>
              <c:pt idx="4">
                <c:v>0.375</c:v>
              </c:pt>
              <c:pt idx="5">
                <c:v>9.5263157894736814</c:v>
              </c:pt>
              <c:pt idx="6">
                <c:v>22.083333333333311</c:v>
              </c:pt>
            </c:numLit>
          </c:val>
          <c:smooth val="0"/>
        </c:ser>
        <c:ser>
          <c:idx val="1"/>
          <c:order val="1"/>
          <c:tx>
            <c:v>15 min</c:v>
          </c:tx>
          <c:spPr>
            <a:ln>
              <a:solidFill>
                <a:srgbClr val="9BBB59">
                  <a:lumMod val="50000"/>
                </a:srgbClr>
              </a:solidFill>
            </a:ln>
          </c:spPr>
          <c:marker>
            <c:spPr>
              <a:solidFill>
                <a:srgbClr val="9BBB59">
                  <a:lumMod val="50000"/>
                </a:srgbClr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Pivot!$C$100:$I$100</c:f>
                <c:numCache>
                  <c:formatCode>General</c:formatCode>
                  <c:ptCount val="7"/>
                  <c:pt idx="0">
                    <c:v>7.5093180339908389E-2</c:v>
                  </c:pt>
                  <c:pt idx="1">
                    <c:v>7.4012872349595374E-2</c:v>
                  </c:pt>
                  <c:pt idx="2">
                    <c:v>5.6814355549157092E-2</c:v>
                  </c:pt>
                  <c:pt idx="3">
                    <c:v>4.7158970576756394E-2</c:v>
                  </c:pt>
                  <c:pt idx="4">
                    <c:v>0.10758287072798381</c:v>
                  </c:pt>
                  <c:pt idx="5">
                    <c:v>1.9950267505058112</c:v>
                  </c:pt>
                  <c:pt idx="6">
                    <c:v>2.1391988862656035</c:v>
                  </c:pt>
                </c:numCache>
              </c:numRef>
            </c:plus>
            <c:minus>
              <c:numRef>
                <c:f>Pivot!$C$100:$I$100</c:f>
                <c:numCache>
                  <c:formatCode>General</c:formatCode>
                  <c:ptCount val="7"/>
                  <c:pt idx="0">
                    <c:v>7.5093180339908389E-2</c:v>
                  </c:pt>
                  <c:pt idx="1">
                    <c:v>7.4012872349595374E-2</c:v>
                  </c:pt>
                  <c:pt idx="2">
                    <c:v>5.6814355549157092E-2</c:v>
                  </c:pt>
                  <c:pt idx="3">
                    <c:v>4.7158970576756394E-2</c:v>
                  </c:pt>
                  <c:pt idx="4">
                    <c:v>0.10758287072798381</c:v>
                  </c:pt>
                  <c:pt idx="5">
                    <c:v>1.9950267505058112</c:v>
                  </c:pt>
                  <c:pt idx="6">
                    <c:v>2.1391988862656035</c:v>
                  </c:pt>
                </c:numCache>
              </c:numRef>
            </c:minus>
            <c:spPr>
              <a:ln>
                <a:solidFill>
                  <a:srgbClr val="9BBB59">
                    <a:lumMod val="50000"/>
                  </a:srgbClr>
                </a:solidFill>
              </a:ln>
            </c:spPr>
          </c:errBars>
          <c:val>
            <c:numRef>
              <c:f>Pivot!$C$96:$I$96</c:f>
              <c:numCache>
                <c:formatCode>0.0</c:formatCode>
                <c:ptCount val="7"/>
                <c:pt idx="0">
                  <c:v>0.45794392523364486</c:v>
                </c:pt>
                <c:pt idx="1">
                  <c:v>0.34375</c:v>
                </c:pt>
                <c:pt idx="2">
                  <c:v>0.12121212121212122</c:v>
                </c:pt>
                <c:pt idx="3">
                  <c:v>0.171875</c:v>
                </c:pt>
                <c:pt idx="4">
                  <c:v>0.16666666666666666</c:v>
                </c:pt>
                <c:pt idx="5">
                  <c:v>6.4761904761904763</c:v>
                </c:pt>
                <c:pt idx="6">
                  <c:v>18.875</c:v>
                </c:pt>
              </c:numCache>
            </c:numRef>
          </c:val>
          <c:smooth val="0"/>
        </c:ser>
        <c:ser>
          <c:idx val="2"/>
          <c:order val="2"/>
          <c:tx>
            <c:v>30 min</c:v>
          </c:tx>
          <c:spPr>
            <a:ln>
              <a:solidFill>
                <a:srgbClr val="9BBB59">
                  <a:lumMod val="75000"/>
                </a:srgbClr>
              </a:solidFill>
            </a:ln>
          </c:spPr>
          <c:marker>
            <c:spPr>
              <a:solidFill>
                <a:srgbClr val="9BBB59">
                  <a:lumMod val="75000"/>
                </a:srgbClr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Pivot!$C$151:$I$151</c:f>
                <c:numCache>
                  <c:formatCode>General</c:formatCode>
                  <c:ptCount val="7"/>
                  <c:pt idx="0">
                    <c:v>0.11011715343933973</c:v>
                  </c:pt>
                  <c:pt idx="1">
                    <c:v>9.6553378899196754E-2</c:v>
                  </c:pt>
                  <c:pt idx="2">
                    <c:v>0.18458380361113907</c:v>
                  </c:pt>
                  <c:pt idx="3">
                    <c:v>9.4954225470340617E-2</c:v>
                  </c:pt>
                  <c:pt idx="4">
                    <c:v>0.53665631459994945</c:v>
                  </c:pt>
                  <c:pt idx="5">
                    <c:v>2.4723782722285148</c:v>
                  </c:pt>
                  <c:pt idx="6">
                    <c:v>3.7457894130460465</c:v>
                  </c:pt>
                </c:numCache>
              </c:numRef>
            </c:plus>
            <c:minus>
              <c:numRef>
                <c:f>Pivot!$C$151:$I$151</c:f>
                <c:numCache>
                  <c:formatCode>General</c:formatCode>
                  <c:ptCount val="7"/>
                  <c:pt idx="0">
                    <c:v>0.11011715343933973</c:v>
                  </c:pt>
                  <c:pt idx="1">
                    <c:v>9.6553378899196754E-2</c:v>
                  </c:pt>
                  <c:pt idx="2">
                    <c:v>0.18458380361113907</c:v>
                  </c:pt>
                  <c:pt idx="3">
                    <c:v>9.4954225470340617E-2</c:v>
                  </c:pt>
                  <c:pt idx="4">
                    <c:v>0.53665631459994945</c:v>
                  </c:pt>
                  <c:pt idx="5">
                    <c:v>2.4723782722285148</c:v>
                  </c:pt>
                  <c:pt idx="6">
                    <c:v>3.7457894130460465</c:v>
                  </c:pt>
                </c:numCache>
              </c:numRef>
            </c:minus>
            <c:spPr>
              <a:ln>
                <a:solidFill>
                  <a:srgbClr val="9BBB59">
                    <a:lumMod val="75000"/>
                  </a:srgbClr>
                </a:solidFill>
              </a:ln>
            </c:spPr>
          </c:errBars>
          <c:val>
            <c:numRef>
              <c:f>Pivot!$C$147:$I$147</c:f>
              <c:numCache>
                <c:formatCode>0.0</c:formatCode>
                <c:ptCount val="7"/>
                <c:pt idx="0">
                  <c:v>0.37962962962962965</c:v>
                </c:pt>
                <c:pt idx="1">
                  <c:v>0.27083333333333331</c:v>
                </c:pt>
                <c:pt idx="2">
                  <c:v>0.375</c:v>
                </c:pt>
                <c:pt idx="3">
                  <c:v>0.38095238095238093</c:v>
                </c:pt>
                <c:pt idx="4">
                  <c:v>0.6</c:v>
                </c:pt>
                <c:pt idx="5">
                  <c:v>7.833333333333333</c:v>
                </c:pt>
                <c:pt idx="6">
                  <c:v>17.941176470588236</c:v>
                </c:pt>
              </c:numCache>
            </c:numRef>
          </c:val>
          <c:smooth val="0"/>
        </c:ser>
        <c:ser>
          <c:idx val="3"/>
          <c:order val="3"/>
          <c:tx>
            <c:v>45 min</c:v>
          </c:tx>
          <c:spPr>
            <a:ln>
              <a:solidFill>
                <a:srgbClr val="9BBB59">
                  <a:lumMod val="60000"/>
                  <a:lumOff val="40000"/>
                </a:srgbClr>
              </a:solidFill>
            </a:ln>
          </c:spPr>
          <c:marker>
            <c:spPr>
              <a:solidFill>
                <a:srgbClr val="9BBB59">
                  <a:lumMod val="60000"/>
                  <a:lumOff val="40000"/>
                </a:srgbClr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Pivot!$C$201:$I$201</c:f>
                <c:numCache>
                  <c:formatCode>General</c:formatCode>
                  <c:ptCount val="7"/>
                  <c:pt idx="0">
                    <c:v>0.16824370769531671</c:v>
                  </c:pt>
                  <c:pt idx="1">
                    <c:v>0.44759234158189948</c:v>
                  </c:pt>
                  <c:pt idx="2">
                    <c:v>7.315736463268753E-2</c:v>
                  </c:pt>
                  <c:pt idx="3">
                    <c:v>4.9162075027314026E-2</c:v>
                  </c:pt>
                  <c:pt idx="4">
                    <c:v>0.15214515486254615</c:v>
                  </c:pt>
                  <c:pt idx="5">
                    <c:v>3.3161336089613243</c:v>
                  </c:pt>
                  <c:pt idx="6">
                    <c:v>4.1573024024367191</c:v>
                  </c:pt>
                </c:numCache>
              </c:numRef>
            </c:plus>
            <c:minus>
              <c:numRef>
                <c:f>Pivot!$C$201:$I$201</c:f>
                <c:numCache>
                  <c:formatCode>General</c:formatCode>
                  <c:ptCount val="7"/>
                  <c:pt idx="0">
                    <c:v>0.16824370769531671</c:v>
                  </c:pt>
                  <c:pt idx="1">
                    <c:v>0.44759234158189948</c:v>
                  </c:pt>
                  <c:pt idx="2">
                    <c:v>7.315736463268753E-2</c:v>
                  </c:pt>
                  <c:pt idx="3">
                    <c:v>4.9162075027314026E-2</c:v>
                  </c:pt>
                  <c:pt idx="4">
                    <c:v>0.15214515486254615</c:v>
                  </c:pt>
                  <c:pt idx="5">
                    <c:v>3.3161336089613243</c:v>
                  </c:pt>
                  <c:pt idx="6">
                    <c:v>4.1573024024367191</c:v>
                  </c:pt>
                </c:numCache>
              </c:numRef>
            </c:minus>
            <c:spPr>
              <a:ln>
                <a:solidFill>
                  <a:srgbClr val="9BBB59">
                    <a:lumMod val="60000"/>
                    <a:lumOff val="40000"/>
                  </a:srgbClr>
                </a:solidFill>
              </a:ln>
            </c:spPr>
          </c:errBars>
          <c:val>
            <c:numRef>
              <c:f>Pivot!$C$197:$I$197</c:f>
              <c:numCache>
                <c:formatCode>0.0</c:formatCode>
                <c:ptCount val="7"/>
                <c:pt idx="0">
                  <c:v>0.57943925233644855</c:v>
                </c:pt>
                <c:pt idx="1">
                  <c:v>0.72043010752688175</c:v>
                </c:pt>
                <c:pt idx="2">
                  <c:v>0.18</c:v>
                </c:pt>
                <c:pt idx="3">
                  <c:v>0.12857142857142856</c:v>
                </c:pt>
                <c:pt idx="4">
                  <c:v>0.16666666666666666</c:v>
                </c:pt>
                <c:pt idx="5">
                  <c:v>13.055555555555555</c:v>
                </c:pt>
                <c:pt idx="6">
                  <c:v>22.5</c:v>
                </c:pt>
              </c:numCache>
            </c:numRef>
          </c:val>
          <c:smooth val="0"/>
        </c:ser>
        <c:ser>
          <c:idx val="4"/>
          <c:order val="4"/>
          <c:tx>
            <c:v>60 min</c:v>
          </c:tx>
          <c:spPr>
            <a:ln>
              <a:solidFill>
                <a:sysClr val="window" lastClr="FFFFFF">
                  <a:lumMod val="75000"/>
                </a:sysClr>
              </a:solidFill>
            </a:ln>
          </c:spPr>
          <c:marker>
            <c:spPr>
              <a:solidFill>
                <a:sysClr val="window" lastClr="FFFFFF">
                  <a:lumMod val="75000"/>
                </a:sysClr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Pivot!$C$252:$I$252</c:f>
                <c:numCache>
                  <c:formatCode>General</c:formatCode>
                  <c:ptCount val="7"/>
                  <c:pt idx="0">
                    <c:v>0.23094076748062628</c:v>
                  </c:pt>
                  <c:pt idx="1">
                    <c:v>2.2646471276932988E-2</c:v>
                  </c:pt>
                  <c:pt idx="2">
                    <c:v>4.248432631457684E-2</c:v>
                  </c:pt>
                  <c:pt idx="3">
                    <c:v>6.5514830898837487E-2</c:v>
                  </c:pt>
                  <c:pt idx="4">
                    <c:v>0.12559870339120868</c:v>
                  </c:pt>
                  <c:pt idx="5">
                    <c:v>2.1847779362150175</c:v>
                  </c:pt>
                  <c:pt idx="6">
                    <c:v>2.5979135418348673</c:v>
                  </c:pt>
                </c:numCache>
              </c:numRef>
            </c:plus>
            <c:minus>
              <c:numRef>
                <c:f>Pivot!$C$252:$I$252</c:f>
                <c:numCache>
                  <c:formatCode>General</c:formatCode>
                  <c:ptCount val="7"/>
                  <c:pt idx="0">
                    <c:v>0.23094076748062628</c:v>
                  </c:pt>
                  <c:pt idx="1">
                    <c:v>2.2646471276932988E-2</c:v>
                  </c:pt>
                  <c:pt idx="2">
                    <c:v>4.248432631457684E-2</c:v>
                  </c:pt>
                  <c:pt idx="3">
                    <c:v>6.5514830898837487E-2</c:v>
                  </c:pt>
                  <c:pt idx="4">
                    <c:v>0.12559870339120868</c:v>
                  </c:pt>
                  <c:pt idx="5">
                    <c:v>2.1847779362150175</c:v>
                  </c:pt>
                  <c:pt idx="6">
                    <c:v>2.5979135418348673</c:v>
                  </c:pt>
                </c:numCache>
              </c:numRef>
            </c:minus>
            <c:spPr>
              <a:ln>
                <a:solidFill>
                  <a:sysClr val="window" lastClr="FFFFFF">
                    <a:lumMod val="75000"/>
                  </a:sysClr>
                </a:solidFill>
              </a:ln>
            </c:spPr>
          </c:errBars>
          <c:val>
            <c:numRef>
              <c:f>Pivot!$C$248:$I$248</c:f>
              <c:numCache>
                <c:formatCode>0.0</c:formatCode>
                <c:ptCount val="7"/>
                <c:pt idx="0">
                  <c:v>0.77570093457943923</c:v>
                </c:pt>
                <c:pt idx="1">
                  <c:v>4.3478260869565216E-2</c:v>
                </c:pt>
                <c:pt idx="2">
                  <c:v>0.11267605633802817</c:v>
                </c:pt>
                <c:pt idx="3">
                  <c:v>0.14285714285714285</c:v>
                </c:pt>
                <c:pt idx="4">
                  <c:v>0.22222222222222221</c:v>
                </c:pt>
                <c:pt idx="5">
                  <c:v>9.9411764705882355</c:v>
                </c:pt>
                <c:pt idx="6">
                  <c:v>11.863636363636363</c:v>
                </c:pt>
              </c:numCache>
            </c:numRef>
          </c:val>
          <c:smooth val="0"/>
        </c:ser>
        <c:ser>
          <c:idx val="5"/>
          <c:order val="5"/>
          <c:tx>
            <c:v>90 min</c:v>
          </c:tx>
          <c:spPr>
            <a:ln>
              <a:solidFill>
                <a:sysClr val="window" lastClr="FFFFFF">
                  <a:lumMod val="50000"/>
                </a:sysClr>
              </a:solidFill>
            </a:ln>
          </c:spPr>
          <c:marker>
            <c:spPr>
              <a:solidFill>
                <a:sysClr val="window" lastClr="FFFFFF">
                  <a:lumMod val="50000"/>
                </a:sysClr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Pivot!$C$291:$I$291</c:f>
                <c:numCache>
                  <c:formatCode>General</c:formatCode>
                  <c:ptCount val="7"/>
                  <c:pt idx="0">
                    <c:v>8.6987227327365607E-2</c:v>
                  </c:pt>
                  <c:pt idx="1">
                    <c:v>6.323151642098282E-2</c:v>
                  </c:pt>
                  <c:pt idx="2">
                    <c:v>4.0983990776887504E-2</c:v>
                  </c:pt>
                  <c:pt idx="3">
                    <c:v>0.12805044857216491</c:v>
                  </c:pt>
                  <c:pt idx="4">
                    <c:v>7.407407407407407E-2</c:v>
                  </c:pt>
                  <c:pt idx="5">
                    <c:v>0.96580776373372568</c:v>
                  </c:pt>
                  <c:pt idx="6">
                    <c:v>1.6617984456828918</c:v>
                  </c:pt>
                </c:numCache>
              </c:numRef>
            </c:plus>
            <c:minus>
              <c:numRef>
                <c:f>Pivot!$C$291:$I$291</c:f>
                <c:numCache>
                  <c:formatCode>General</c:formatCode>
                  <c:ptCount val="7"/>
                  <c:pt idx="0">
                    <c:v>8.6987227327365607E-2</c:v>
                  </c:pt>
                  <c:pt idx="1">
                    <c:v>6.323151642098282E-2</c:v>
                  </c:pt>
                  <c:pt idx="2">
                    <c:v>4.0983990776887504E-2</c:v>
                  </c:pt>
                  <c:pt idx="3">
                    <c:v>0.12805044857216491</c:v>
                  </c:pt>
                  <c:pt idx="4">
                    <c:v>7.407407407407407E-2</c:v>
                  </c:pt>
                  <c:pt idx="5">
                    <c:v>0.96580776373372568</c:v>
                  </c:pt>
                  <c:pt idx="6">
                    <c:v>1.6617984456828918</c:v>
                  </c:pt>
                </c:numCache>
              </c:numRef>
            </c:minus>
            <c:spPr>
              <a:ln>
                <a:solidFill>
                  <a:sysClr val="window" lastClr="FFFFFF">
                    <a:lumMod val="50000"/>
                  </a:sysClr>
                </a:solidFill>
              </a:ln>
            </c:spPr>
          </c:errBars>
          <c:val>
            <c:numRef>
              <c:f>Pivot!$C$287:$I$287</c:f>
              <c:numCache>
                <c:formatCode>0.0</c:formatCode>
                <c:ptCount val="7"/>
                <c:pt idx="0">
                  <c:v>0.42741935483870969</c:v>
                </c:pt>
                <c:pt idx="1">
                  <c:v>0.16129032258064516</c:v>
                </c:pt>
                <c:pt idx="2">
                  <c:v>0.125</c:v>
                </c:pt>
                <c:pt idx="3">
                  <c:v>0.17460317460317459</c:v>
                </c:pt>
                <c:pt idx="4">
                  <c:v>0.1111111111111111</c:v>
                </c:pt>
                <c:pt idx="5">
                  <c:v>3.3333333333333335</c:v>
                </c:pt>
                <c:pt idx="6">
                  <c:v>5.833333333333333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246848"/>
        <c:axId val="165560320"/>
      </c:lineChart>
      <c:catAx>
        <c:axId val="165246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385608048993898"/>
              <c:y val="0.91260197944007004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txPr>
          <a:bodyPr rot="3000000"/>
          <a:lstStyle/>
          <a:p>
            <a:pPr>
              <a:defRPr sz="1050" baseline="0"/>
            </a:pPr>
            <a:endParaRPr lang="de-DE"/>
          </a:p>
        </c:txPr>
        <c:crossAx val="165560320"/>
        <c:crosses val="autoZero"/>
        <c:auto val="1"/>
        <c:lblAlgn val="ctr"/>
        <c:lblOffset val="100"/>
        <c:noMultiLvlLbl val="0"/>
      </c:catAx>
      <c:valAx>
        <c:axId val="165560320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ysClr val="window" lastClr="FFFFFF">
                  <a:lumMod val="85000"/>
                </a:sys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1.51982054972471E-2"/>
              <c:y val="0.103518888424324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50"/>
            </a:pPr>
            <a:endParaRPr lang="de-DE"/>
          </a:p>
        </c:txPr>
        <c:crossAx val="1652468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1109815530835001"/>
          <c:y val="9.1432882086990006E-2"/>
          <c:w val="0.230869138019347"/>
          <c:h val="0.3337950597615960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07707369912099"/>
          <c:y val="0.14463436120135301"/>
          <c:w val="0.74730502437195301"/>
          <c:h val="0.65665113980947798"/>
        </c:manualLayout>
      </c:layout>
      <c:barChart>
        <c:barDir val="col"/>
        <c:grouping val="clustered"/>
        <c:varyColors val="0"/>
        <c:ser>
          <c:idx val="0"/>
          <c:order val="0"/>
          <c:tx>
            <c:v>mean mRNA</c:v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Ref>
              <c:f>Pivot!$O$1:$T$1</c:f>
              <c:strCache>
                <c:ptCount val="6"/>
                <c:pt idx="0">
                  <c:v>no stress </c:v>
                </c:pt>
                <c:pt idx="1">
                  <c:v>15 min</c:v>
                </c:pt>
                <c:pt idx="2">
                  <c:v>30 min</c:v>
                </c:pt>
                <c:pt idx="3">
                  <c:v>45 min</c:v>
                </c:pt>
                <c:pt idx="4">
                  <c:v>60 min</c:v>
                </c:pt>
                <c:pt idx="5">
                  <c:v>90 min</c:v>
                </c:pt>
              </c:strCache>
            </c:strRef>
          </c:cat>
          <c:val>
            <c:numRef>
              <c:f>(Pivot!$B$43,Pivot!$B$96,Pivot!$B$147,Pivot!$B$197,Pivot!$B$248,Pivot!$B$287)</c:f>
              <c:numCache>
                <c:formatCode>0.0</c:formatCode>
                <c:ptCount val="6"/>
                <c:pt idx="0">
                  <c:v>2.8045112781954886</c:v>
                </c:pt>
                <c:pt idx="1">
                  <c:v>1.29375</c:v>
                </c:pt>
                <c:pt idx="2">
                  <c:v>1.923913043478261</c:v>
                </c:pt>
                <c:pt idx="3">
                  <c:v>1.9783197831978321</c:v>
                </c:pt>
                <c:pt idx="4">
                  <c:v>1.5432900432900434</c:v>
                </c:pt>
                <c:pt idx="5">
                  <c:v>0.61826697892271665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582720"/>
        <c:axId val="165589376"/>
      </c:barChart>
      <c:lineChart>
        <c:grouping val="standard"/>
        <c:varyColors val="0"/>
        <c:ser>
          <c:idx val="1"/>
          <c:order val="1"/>
          <c:tx>
            <c:v>% cells with TS</c:v>
          </c:tx>
          <c:spPr>
            <a:ln>
              <a:solidFill>
                <a:srgbClr val="9BBB59">
                  <a:lumMod val="60000"/>
                  <a:lumOff val="40000"/>
                </a:srgbClr>
              </a:solidFill>
            </a:ln>
          </c:spPr>
          <c:marker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rgbClr val="9BBB59">
                    <a:lumMod val="60000"/>
                    <a:lumOff val="40000"/>
                  </a:srgbClr>
                </a:solidFill>
              </a:ln>
            </c:spPr>
          </c:marker>
          <c:cat>
            <c:strLit>
              <c:ptCount val="7"/>
              <c:pt idx="0">
                <c:v>early G1</c:v>
              </c:pt>
              <c:pt idx="1">
                <c:v> late G1</c:v>
              </c:pt>
              <c:pt idx="2">
                <c:v> S</c:v>
              </c:pt>
              <c:pt idx="3">
                <c:v> G2</c:v>
              </c:pt>
              <c:pt idx="4">
                <c:v> P/M</c:v>
              </c:pt>
              <c:pt idx="5">
                <c:v> Ana</c:v>
              </c:pt>
              <c:pt idx="6">
                <c:v> T/C</c:v>
              </c:pt>
            </c:strLit>
          </c:cat>
          <c:val>
            <c:numRef>
              <c:f>Pivot!$O$4:$T$4</c:f>
              <c:numCache>
                <c:formatCode>General</c:formatCode>
                <c:ptCount val="6"/>
                <c:pt idx="0">
                  <c:v>6.7669172932330826</c:v>
                </c:pt>
                <c:pt idx="1">
                  <c:v>0.625</c:v>
                </c:pt>
                <c:pt idx="2">
                  <c:v>6.8840579710144931</c:v>
                </c:pt>
                <c:pt idx="3">
                  <c:v>4.6070460704607044</c:v>
                </c:pt>
                <c:pt idx="4">
                  <c:v>3.2467532467532467</c:v>
                </c:pt>
                <c:pt idx="5">
                  <c:v>1.405152224824356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601664"/>
        <c:axId val="165591296"/>
      </c:lineChart>
      <c:catAx>
        <c:axId val="165582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1"/>
              <c:y val="0.919298833100314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txPr>
          <a:bodyPr rot="0"/>
          <a:lstStyle/>
          <a:p>
            <a:pPr>
              <a:defRPr sz="1100"/>
            </a:pPr>
            <a:endParaRPr lang="de-DE"/>
          </a:p>
        </c:txPr>
        <c:crossAx val="165589376"/>
        <c:crosses val="autoZero"/>
        <c:auto val="1"/>
        <c:lblAlgn val="ctr"/>
        <c:lblOffset val="100"/>
        <c:noMultiLvlLbl val="0"/>
      </c:catAx>
      <c:valAx>
        <c:axId val="165589376"/>
        <c:scaling>
          <c:orientation val="minMax"/>
          <c:max val="4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94E-3"/>
              <c:y val="0.189010339859799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65582720"/>
        <c:crosses val="autoZero"/>
        <c:crossBetween val="between"/>
      </c:valAx>
      <c:valAx>
        <c:axId val="165591296"/>
        <c:scaling>
          <c:orientation val="minMax"/>
          <c:max val="8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Fraction of cells with TS (%)</a:t>
                </a:r>
              </a:p>
            </c:rich>
          </c:tx>
          <c:layout>
            <c:manualLayout>
              <c:xMode val="edge"/>
              <c:yMode val="edge"/>
              <c:x val="0.934455371809503"/>
              <c:y val="0.251414145312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65601664"/>
        <c:crosses val="max"/>
        <c:crossBetween val="between"/>
        <c:majorUnit val="2"/>
      </c:valAx>
      <c:catAx>
        <c:axId val="165601664"/>
        <c:scaling>
          <c:orientation val="minMax"/>
        </c:scaling>
        <c:delete val="1"/>
        <c:axPos val="b"/>
        <c:majorTickMark val="out"/>
        <c:minorTickMark val="none"/>
        <c:tickLblPos val="nextTo"/>
        <c:crossAx val="165591296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148577521559805"/>
          <c:y val="1.0440137629802801E-2"/>
          <c:w val="0.678034516518769"/>
          <c:h val="0.11194348463029501"/>
        </c:manualLayout>
      </c:layout>
      <c:overlay val="0"/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mean mRNAPcl9 vs.</a:t>
            </a:r>
            <a:r>
              <a:rPr lang="en-US" sz="1200" baseline="0"/>
              <a:t> Sic1 </a:t>
            </a:r>
            <a:r>
              <a:rPr lang="en-US" sz="1200"/>
              <a:t>-</a:t>
            </a:r>
            <a:r>
              <a:rPr lang="en-US" sz="1200" baseline="0"/>
              <a:t> </a:t>
            </a:r>
            <a:r>
              <a:rPr lang="en-US" sz="1200"/>
              <a:t>0min</a:t>
            </a:r>
          </a:p>
        </c:rich>
      </c:tx>
      <c:layout>
        <c:manualLayout>
          <c:xMode val="edge"/>
          <c:yMode val="edge"/>
          <c:x val="0.19562769609040301"/>
          <c:y val="3.5778446380968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507707369912099"/>
          <c:y val="0.14463436120135301"/>
          <c:w val="0.74730502437195301"/>
          <c:h val="0.65665113980947798"/>
        </c:manualLayout>
      </c:layout>
      <c:barChart>
        <c:barDir val="col"/>
        <c:grouping val="clustered"/>
        <c:varyColors val="0"/>
        <c:ser>
          <c:idx val="0"/>
          <c:order val="0"/>
          <c:tx>
            <c:v>Pcl9</c:v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Pivot!$C$24:$I$24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ser>
          <c:idx val="1"/>
          <c:order val="1"/>
          <c:tx>
            <c:v>Sic1</c:v>
          </c:tx>
          <c:spPr>
            <a:solidFill>
              <a:schemeClr val="bg1">
                <a:lumMod val="75000"/>
              </a:schemeClr>
            </a:solidFill>
          </c:spPr>
          <c:invertIfNegative val="0"/>
          <c:val>
            <c:numLit>
              <c:formatCode>General</c:formatCode>
              <c:ptCount val="7"/>
              <c:pt idx="0">
                <c:v>3.7245508982035931</c:v>
              </c:pt>
              <c:pt idx="1">
                <c:v>3.1666666666666661</c:v>
              </c:pt>
              <c:pt idx="2">
                <c:v>2.3026315789473699</c:v>
              </c:pt>
              <c:pt idx="3">
                <c:v>1.708333333333333</c:v>
              </c:pt>
              <c:pt idx="4">
                <c:v>2.0857142857142859</c:v>
              </c:pt>
              <c:pt idx="5">
                <c:v>13.97727272727272</c:v>
              </c:pt>
              <c:pt idx="6">
                <c:v>21.666666666666671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827904"/>
        <c:axId val="186829824"/>
      </c:barChart>
      <c:catAx>
        <c:axId val="186827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1"/>
              <c:y val="0.919298833100314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186829824"/>
        <c:crosses val="autoZero"/>
        <c:auto val="1"/>
        <c:lblAlgn val="ctr"/>
        <c:lblOffset val="100"/>
        <c:noMultiLvlLbl val="0"/>
      </c:catAx>
      <c:valAx>
        <c:axId val="186829824"/>
        <c:scaling>
          <c:orientation val="minMax"/>
          <c:max val="35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94E-3"/>
              <c:y val="0.189010339859799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86827904"/>
        <c:crosses val="autoZero"/>
        <c:crossBetween val="between"/>
        <c:majorUnit val="5"/>
      </c:valAx>
    </c:plotArea>
    <c:legend>
      <c:legendPos val="r"/>
      <c:layout>
        <c:manualLayout>
          <c:xMode val="edge"/>
          <c:yMode val="edge"/>
          <c:x val="0.87034656485217798"/>
          <c:y val="0.41416028808829702"/>
          <c:w val="0.12965343514782199"/>
          <c:h val="0.162373922396994"/>
        </c:manualLayout>
      </c:layout>
      <c:overlay val="0"/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mean mRNAPcl9 vs.</a:t>
            </a:r>
            <a:r>
              <a:rPr lang="en-US" sz="1200" baseline="0"/>
              <a:t> Sic1 </a:t>
            </a:r>
            <a:r>
              <a:rPr lang="en-US" sz="1200"/>
              <a:t>-</a:t>
            </a:r>
            <a:r>
              <a:rPr lang="en-US" sz="1200" baseline="0"/>
              <a:t> </a:t>
            </a:r>
            <a:r>
              <a:rPr lang="en-US" sz="1200"/>
              <a:t>15min</a:t>
            </a:r>
          </a:p>
        </c:rich>
      </c:tx>
      <c:layout>
        <c:manualLayout>
          <c:xMode val="edge"/>
          <c:yMode val="edge"/>
          <c:x val="0.19562769609040301"/>
          <c:y val="3.5778446380968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507707369912099"/>
          <c:y val="0.14463436120135301"/>
          <c:w val="0.74730502437195301"/>
          <c:h val="0.65665113980947798"/>
        </c:manualLayout>
      </c:layout>
      <c:barChart>
        <c:barDir val="col"/>
        <c:grouping val="clustered"/>
        <c:varyColors val="0"/>
        <c:ser>
          <c:idx val="0"/>
          <c:order val="0"/>
          <c:tx>
            <c:v>Pcl9</c:v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Pivot!$C$96:$I$96</c:f>
              <c:numCache>
                <c:formatCode>0.0</c:formatCode>
                <c:ptCount val="7"/>
                <c:pt idx="0">
                  <c:v>0.45794392523364486</c:v>
                </c:pt>
                <c:pt idx="1">
                  <c:v>0.34375</c:v>
                </c:pt>
                <c:pt idx="2">
                  <c:v>0.12121212121212122</c:v>
                </c:pt>
                <c:pt idx="3">
                  <c:v>0.171875</c:v>
                </c:pt>
                <c:pt idx="4">
                  <c:v>0.16666666666666666</c:v>
                </c:pt>
                <c:pt idx="5">
                  <c:v>6.4761904761904763</c:v>
                </c:pt>
                <c:pt idx="6">
                  <c:v>18.875</c:v>
                </c:pt>
              </c:numCache>
            </c:numRef>
          </c:val>
        </c:ser>
        <c:ser>
          <c:idx val="1"/>
          <c:order val="1"/>
          <c:tx>
            <c:v>Sic1</c:v>
          </c:tx>
          <c:spPr>
            <a:solidFill>
              <a:schemeClr val="bg1">
                <a:lumMod val="75000"/>
              </a:schemeClr>
            </a:solidFill>
          </c:spPr>
          <c:invertIfNegative val="0"/>
          <c:val>
            <c:numLit>
              <c:formatCode>General</c:formatCode>
              <c:ptCount val="7"/>
              <c:pt idx="0">
                <c:v>4.1099999999999994</c:v>
              </c:pt>
              <c:pt idx="1">
                <c:v>3.09375</c:v>
              </c:pt>
              <c:pt idx="2">
                <c:v>2.192982456140351</c:v>
              </c:pt>
              <c:pt idx="3">
                <c:v>3.2173913043478262</c:v>
              </c:pt>
              <c:pt idx="4">
                <c:v>3.2173913043478262</c:v>
              </c:pt>
              <c:pt idx="5">
                <c:v>16.341463414634141</c:v>
              </c:pt>
              <c:pt idx="6">
                <c:v>34.473684210526301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864000"/>
        <c:axId val="186865920"/>
      </c:barChart>
      <c:catAx>
        <c:axId val="186864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1"/>
              <c:y val="0.919298833100314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186865920"/>
        <c:crosses val="autoZero"/>
        <c:auto val="1"/>
        <c:lblAlgn val="ctr"/>
        <c:lblOffset val="100"/>
        <c:noMultiLvlLbl val="0"/>
      </c:catAx>
      <c:valAx>
        <c:axId val="186865920"/>
        <c:scaling>
          <c:orientation val="minMax"/>
          <c:max val="35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94E-3"/>
              <c:y val="0.189010339859799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86864000"/>
        <c:crosses val="autoZero"/>
        <c:crossBetween val="between"/>
        <c:majorUnit val="5"/>
      </c:valAx>
    </c:plotArea>
    <c:legend>
      <c:legendPos val="r"/>
      <c:layout>
        <c:manualLayout>
          <c:xMode val="edge"/>
          <c:yMode val="edge"/>
          <c:x val="0.87034656485217798"/>
          <c:y val="0.41416028808829702"/>
          <c:w val="0.12965343514782199"/>
          <c:h val="0.162373922396994"/>
        </c:manualLayout>
      </c:layout>
      <c:overlay val="0"/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mean mRNAPcl9 vs.</a:t>
            </a:r>
            <a:r>
              <a:rPr lang="en-US" sz="1200" baseline="0"/>
              <a:t> Sic1 </a:t>
            </a:r>
            <a:r>
              <a:rPr lang="en-US" sz="1200"/>
              <a:t>-</a:t>
            </a:r>
            <a:r>
              <a:rPr lang="en-US" sz="1200" baseline="0"/>
              <a:t> </a:t>
            </a:r>
            <a:r>
              <a:rPr lang="en-US" sz="1200"/>
              <a:t>30min</a:t>
            </a:r>
          </a:p>
        </c:rich>
      </c:tx>
      <c:layout>
        <c:manualLayout>
          <c:xMode val="edge"/>
          <c:yMode val="edge"/>
          <c:x val="0.19562769609040301"/>
          <c:y val="3.5778446380968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507707369912099"/>
          <c:y val="0.14463436120135301"/>
          <c:w val="0.74730502437195301"/>
          <c:h val="0.65665113980947798"/>
        </c:manualLayout>
      </c:layout>
      <c:barChart>
        <c:barDir val="col"/>
        <c:grouping val="clustered"/>
        <c:varyColors val="0"/>
        <c:ser>
          <c:idx val="0"/>
          <c:order val="0"/>
          <c:tx>
            <c:v>Pcl9</c:v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Pivot!$C$147:$I$147</c:f>
              <c:numCache>
                <c:formatCode>0.0</c:formatCode>
                <c:ptCount val="7"/>
                <c:pt idx="0">
                  <c:v>0.37962962962962965</c:v>
                </c:pt>
                <c:pt idx="1">
                  <c:v>0.27083333333333331</c:v>
                </c:pt>
                <c:pt idx="2">
                  <c:v>0.375</c:v>
                </c:pt>
                <c:pt idx="3">
                  <c:v>0.38095238095238093</c:v>
                </c:pt>
                <c:pt idx="4">
                  <c:v>0.6</c:v>
                </c:pt>
                <c:pt idx="5">
                  <c:v>7.833333333333333</c:v>
                </c:pt>
                <c:pt idx="6">
                  <c:v>17.941176470588236</c:v>
                </c:pt>
              </c:numCache>
            </c:numRef>
          </c:val>
        </c:ser>
        <c:ser>
          <c:idx val="1"/>
          <c:order val="1"/>
          <c:tx>
            <c:v>Sic1</c:v>
          </c:tx>
          <c:spPr>
            <a:solidFill>
              <a:schemeClr val="bg1">
                <a:lumMod val="75000"/>
              </a:schemeClr>
            </a:solidFill>
          </c:spPr>
          <c:invertIfNegative val="0"/>
          <c:val>
            <c:numLit>
              <c:formatCode>General</c:formatCode>
              <c:ptCount val="7"/>
              <c:pt idx="0">
                <c:v>4.2267657992565058</c:v>
              </c:pt>
              <c:pt idx="1">
                <c:v>2.9540229885057472</c:v>
              </c:pt>
              <c:pt idx="2">
                <c:v>2.6326530612244881</c:v>
              </c:pt>
              <c:pt idx="3">
                <c:v>3.0125000000000002</c:v>
              </c:pt>
              <c:pt idx="4">
                <c:v>3.2307692307692308</c:v>
              </c:pt>
              <c:pt idx="5">
                <c:v>24</c:v>
              </c:pt>
              <c:pt idx="6">
                <c:v>33.81818181818182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895744"/>
        <c:axId val="186897920"/>
      </c:barChart>
      <c:catAx>
        <c:axId val="186895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1"/>
              <c:y val="0.919298833100314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186897920"/>
        <c:crosses val="autoZero"/>
        <c:auto val="1"/>
        <c:lblAlgn val="ctr"/>
        <c:lblOffset val="100"/>
        <c:noMultiLvlLbl val="0"/>
      </c:catAx>
      <c:valAx>
        <c:axId val="186897920"/>
        <c:scaling>
          <c:orientation val="minMax"/>
          <c:max val="35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94E-3"/>
              <c:y val="0.189010339859799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86895744"/>
        <c:crosses val="autoZero"/>
        <c:crossBetween val="between"/>
        <c:majorUnit val="5"/>
      </c:valAx>
    </c:plotArea>
    <c:legend>
      <c:legendPos val="r"/>
      <c:layout>
        <c:manualLayout>
          <c:xMode val="edge"/>
          <c:yMode val="edge"/>
          <c:x val="0.87034656485217798"/>
          <c:y val="0.41416028808829702"/>
          <c:w val="0.12965343514782199"/>
          <c:h val="0.162373922396994"/>
        </c:manualLayout>
      </c:layout>
      <c:overlay val="0"/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mean mRNAPcl9 vs.</a:t>
            </a:r>
            <a:r>
              <a:rPr lang="en-US" sz="1200" baseline="0"/>
              <a:t> Sic1 </a:t>
            </a:r>
            <a:r>
              <a:rPr lang="en-US" sz="1200"/>
              <a:t>-</a:t>
            </a:r>
            <a:r>
              <a:rPr lang="en-US" sz="1200" baseline="0"/>
              <a:t> 45</a:t>
            </a:r>
            <a:r>
              <a:rPr lang="en-US" sz="1200"/>
              <a:t>min</a:t>
            </a:r>
          </a:p>
        </c:rich>
      </c:tx>
      <c:layout>
        <c:manualLayout>
          <c:xMode val="edge"/>
          <c:yMode val="edge"/>
          <c:x val="0.19562769609040301"/>
          <c:y val="3.5778446380968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507707369912099"/>
          <c:y val="0.14463436120135301"/>
          <c:w val="0.74730502437195301"/>
          <c:h val="0.65665113980947798"/>
        </c:manualLayout>
      </c:layout>
      <c:barChart>
        <c:barDir val="col"/>
        <c:grouping val="clustered"/>
        <c:varyColors val="0"/>
        <c:ser>
          <c:idx val="0"/>
          <c:order val="0"/>
          <c:tx>
            <c:v>Pcl9</c:v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Pivot!$C$197:$I$197</c:f>
              <c:numCache>
                <c:formatCode>0.0</c:formatCode>
                <c:ptCount val="7"/>
                <c:pt idx="0">
                  <c:v>0.57943925233644855</c:v>
                </c:pt>
                <c:pt idx="1">
                  <c:v>0.72043010752688175</c:v>
                </c:pt>
                <c:pt idx="2">
                  <c:v>0.18</c:v>
                </c:pt>
                <c:pt idx="3">
                  <c:v>0.12857142857142856</c:v>
                </c:pt>
                <c:pt idx="4">
                  <c:v>0.16666666666666666</c:v>
                </c:pt>
                <c:pt idx="5">
                  <c:v>13.055555555555555</c:v>
                </c:pt>
                <c:pt idx="6">
                  <c:v>22.5</c:v>
                </c:pt>
              </c:numCache>
            </c:numRef>
          </c:val>
        </c:ser>
        <c:ser>
          <c:idx val="1"/>
          <c:order val="1"/>
          <c:tx>
            <c:v>Sic1</c:v>
          </c:tx>
          <c:spPr>
            <a:solidFill>
              <a:schemeClr val="bg1">
                <a:lumMod val="75000"/>
              </a:schemeClr>
            </a:solidFill>
          </c:spPr>
          <c:invertIfNegative val="0"/>
          <c:val>
            <c:numLit>
              <c:formatCode>General</c:formatCode>
              <c:ptCount val="7"/>
              <c:pt idx="0">
                <c:v>2.6104868913857682</c:v>
              </c:pt>
              <c:pt idx="1">
                <c:v>1.964601769911505</c:v>
              </c:pt>
              <c:pt idx="2">
                <c:v>2.3493975903614461</c:v>
              </c:pt>
              <c:pt idx="3">
                <c:v>1.6818181818181821</c:v>
              </c:pt>
              <c:pt idx="4">
                <c:v>1.79</c:v>
              </c:pt>
              <c:pt idx="5">
                <c:v>18.65454545454546</c:v>
              </c:pt>
              <c:pt idx="6">
                <c:v>22.882352941176471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931840"/>
        <c:axId val="186938112"/>
      </c:barChart>
      <c:catAx>
        <c:axId val="186931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1"/>
              <c:y val="0.919298833100314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186938112"/>
        <c:crosses val="autoZero"/>
        <c:auto val="1"/>
        <c:lblAlgn val="ctr"/>
        <c:lblOffset val="100"/>
        <c:noMultiLvlLbl val="0"/>
      </c:catAx>
      <c:valAx>
        <c:axId val="186938112"/>
        <c:scaling>
          <c:orientation val="minMax"/>
          <c:max val="35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94E-3"/>
              <c:y val="0.189010339859799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86931840"/>
        <c:crosses val="autoZero"/>
        <c:crossBetween val="between"/>
        <c:majorUnit val="5"/>
      </c:valAx>
    </c:plotArea>
    <c:legend>
      <c:legendPos val="r"/>
      <c:layout>
        <c:manualLayout>
          <c:xMode val="edge"/>
          <c:yMode val="edge"/>
          <c:x val="0.87034656485217798"/>
          <c:y val="0.41416028808829702"/>
          <c:w val="0.12965343514782199"/>
          <c:h val="0.162373922396994"/>
        </c:manualLayout>
      </c:layout>
      <c:overlay val="0"/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mean mRNAPcl9 vs.</a:t>
            </a:r>
            <a:r>
              <a:rPr lang="en-US" sz="1200" baseline="0"/>
              <a:t> Sic1 </a:t>
            </a:r>
            <a:r>
              <a:rPr lang="en-US" sz="1200"/>
              <a:t>-</a:t>
            </a:r>
            <a:r>
              <a:rPr lang="en-US" sz="1200" baseline="0"/>
              <a:t> 60</a:t>
            </a:r>
            <a:r>
              <a:rPr lang="en-US" sz="1200"/>
              <a:t>min</a:t>
            </a:r>
          </a:p>
        </c:rich>
      </c:tx>
      <c:layout>
        <c:manualLayout>
          <c:xMode val="edge"/>
          <c:yMode val="edge"/>
          <c:x val="0.19562769609040301"/>
          <c:y val="3.5778446380968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507707369912099"/>
          <c:y val="0.14463436120135301"/>
          <c:w val="0.74730502437195301"/>
          <c:h val="0.65665113980947798"/>
        </c:manualLayout>
      </c:layout>
      <c:barChart>
        <c:barDir val="col"/>
        <c:grouping val="clustered"/>
        <c:varyColors val="0"/>
        <c:ser>
          <c:idx val="0"/>
          <c:order val="0"/>
          <c:tx>
            <c:v>Pcl9</c:v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Pivot!$C$248:$I$248</c:f>
              <c:numCache>
                <c:formatCode>0.0</c:formatCode>
                <c:ptCount val="7"/>
                <c:pt idx="0">
                  <c:v>0.77570093457943923</c:v>
                </c:pt>
                <c:pt idx="1">
                  <c:v>4.3478260869565216E-2</c:v>
                </c:pt>
                <c:pt idx="2">
                  <c:v>0.11267605633802817</c:v>
                </c:pt>
                <c:pt idx="3">
                  <c:v>0.14285714285714285</c:v>
                </c:pt>
                <c:pt idx="4">
                  <c:v>0.22222222222222221</c:v>
                </c:pt>
                <c:pt idx="5">
                  <c:v>9.9411764705882355</c:v>
                </c:pt>
                <c:pt idx="6">
                  <c:v>11.863636363636363</c:v>
                </c:pt>
              </c:numCache>
            </c:numRef>
          </c:val>
        </c:ser>
        <c:ser>
          <c:idx val="1"/>
          <c:order val="1"/>
          <c:tx>
            <c:v>Sic1</c:v>
          </c:tx>
          <c:spPr>
            <a:solidFill>
              <a:schemeClr val="bg1">
                <a:lumMod val="75000"/>
              </a:schemeClr>
            </a:solidFill>
          </c:spPr>
          <c:invertIfNegative val="0"/>
          <c:val>
            <c:numLit>
              <c:formatCode>General</c:formatCode>
              <c:ptCount val="7"/>
              <c:pt idx="0">
                <c:v>2.2526315789473701</c:v>
              </c:pt>
              <c:pt idx="1">
                <c:v>1.344827586206897</c:v>
              </c:pt>
              <c:pt idx="2">
                <c:v>1.944827586206896</c:v>
              </c:pt>
              <c:pt idx="3">
                <c:v>1.7558139534883721</c:v>
              </c:pt>
              <c:pt idx="4">
                <c:v>1.0760869565217399</c:v>
              </c:pt>
              <c:pt idx="5">
                <c:v>11.39534883720931</c:v>
              </c:pt>
              <c:pt idx="6">
                <c:v>21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959744"/>
        <c:axId val="186966016"/>
      </c:barChart>
      <c:catAx>
        <c:axId val="186959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1"/>
              <c:y val="0.919298833100314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186966016"/>
        <c:crosses val="autoZero"/>
        <c:auto val="1"/>
        <c:lblAlgn val="ctr"/>
        <c:lblOffset val="100"/>
        <c:noMultiLvlLbl val="0"/>
      </c:catAx>
      <c:valAx>
        <c:axId val="186966016"/>
        <c:scaling>
          <c:orientation val="minMax"/>
          <c:max val="35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94E-3"/>
              <c:y val="0.189010339859799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86959744"/>
        <c:crosses val="autoZero"/>
        <c:crossBetween val="between"/>
        <c:majorUnit val="5"/>
      </c:valAx>
    </c:plotArea>
    <c:legend>
      <c:legendPos val="r"/>
      <c:layout>
        <c:manualLayout>
          <c:xMode val="edge"/>
          <c:yMode val="edge"/>
          <c:x val="0.87034656485217798"/>
          <c:y val="0.41416028808829702"/>
          <c:w val="0.12965343514782199"/>
          <c:h val="0.162373922396994"/>
        </c:manualLayout>
      </c:layout>
      <c:overlay val="0"/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mean mRNAPcl9 vs.</a:t>
            </a:r>
            <a:r>
              <a:rPr lang="en-US" sz="1200" baseline="0"/>
              <a:t> Sic1 </a:t>
            </a:r>
            <a:r>
              <a:rPr lang="en-US" sz="1200"/>
              <a:t>-</a:t>
            </a:r>
            <a:r>
              <a:rPr lang="en-US" sz="1200" baseline="0"/>
              <a:t> 90</a:t>
            </a:r>
            <a:r>
              <a:rPr lang="en-US" sz="1200"/>
              <a:t>min</a:t>
            </a:r>
          </a:p>
        </c:rich>
      </c:tx>
      <c:layout>
        <c:manualLayout>
          <c:xMode val="edge"/>
          <c:yMode val="edge"/>
          <c:x val="0.19562769609040301"/>
          <c:y val="3.5778446380968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507707369912099"/>
          <c:y val="0.14463436120135301"/>
          <c:w val="0.74730502437195301"/>
          <c:h val="0.65665113980947798"/>
        </c:manualLayout>
      </c:layout>
      <c:barChart>
        <c:barDir val="col"/>
        <c:grouping val="clustered"/>
        <c:varyColors val="0"/>
        <c:ser>
          <c:idx val="0"/>
          <c:order val="0"/>
          <c:tx>
            <c:v>Pcl9</c:v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Pivot!$C$287:$I$287</c:f>
              <c:numCache>
                <c:formatCode>0.0</c:formatCode>
                <c:ptCount val="7"/>
                <c:pt idx="0">
                  <c:v>0.42741935483870969</c:v>
                </c:pt>
                <c:pt idx="1">
                  <c:v>0.16129032258064516</c:v>
                </c:pt>
                <c:pt idx="2">
                  <c:v>0.125</c:v>
                </c:pt>
                <c:pt idx="3">
                  <c:v>0.17460317460317459</c:v>
                </c:pt>
                <c:pt idx="4">
                  <c:v>0.1111111111111111</c:v>
                </c:pt>
                <c:pt idx="5">
                  <c:v>3.3333333333333335</c:v>
                </c:pt>
                <c:pt idx="6">
                  <c:v>5.833333333333333</c:v>
                </c:pt>
              </c:numCache>
            </c:numRef>
          </c:val>
        </c:ser>
        <c:ser>
          <c:idx val="1"/>
          <c:order val="1"/>
          <c:tx>
            <c:v>Sic1</c:v>
          </c:tx>
          <c:spPr>
            <a:solidFill>
              <a:schemeClr val="bg1">
                <a:lumMod val="75000"/>
              </a:schemeClr>
            </a:solidFill>
          </c:spPr>
          <c:invertIfNegative val="0"/>
          <c:val>
            <c:numLit>
              <c:formatCode>General</c:formatCode>
              <c:ptCount val="7"/>
              <c:pt idx="0">
                <c:v>5.5961538461538458</c:v>
              </c:pt>
              <c:pt idx="1">
                <c:v>3.5063291139240511</c:v>
              </c:pt>
              <c:pt idx="2">
                <c:v>2.9607843137254908</c:v>
              </c:pt>
              <c:pt idx="3">
                <c:v>2.131313131313131</c:v>
              </c:pt>
              <c:pt idx="4">
                <c:v>1.880597014925373</c:v>
              </c:pt>
              <c:pt idx="5">
                <c:v>22.81632653061224</c:v>
              </c:pt>
              <c:pt idx="6">
                <c:v>28.966666666666661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843712"/>
        <c:axId val="187845632"/>
      </c:barChart>
      <c:catAx>
        <c:axId val="187843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1"/>
              <c:y val="0.919298833100314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187845632"/>
        <c:crosses val="autoZero"/>
        <c:auto val="1"/>
        <c:lblAlgn val="ctr"/>
        <c:lblOffset val="100"/>
        <c:noMultiLvlLbl val="0"/>
      </c:catAx>
      <c:valAx>
        <c:axId val="187845632"/>
        <c:scaling>
          <c:orientation val="minMax"/>
          <c:max val="35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94E-3"/>
              <c:y val="0.189010339859799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87843712"/>
        <c:crosses val="autoZero"/>
        <c:crossBetween val="between"/>
        <c:majorUnit val="5"/>
      </c:valAx>
    </c:plotArea>
    <c:legend>
      <c:legendPos val="r"/>
      <c:layout>
        <c:manualLayout>
          <c:xMode val="edge"/>
          <c:yMode val="edge"/>
          <c:x val="0.87034656485217798"/>
          <c:y val="0.41416028808829702"/>
          <c:w val="0.12965343514782199"/>
          <c:h val="0.162373922396994"/>
        </c:manualLayout>
      </c:layout>
      <c:overlay val="0"/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mean mRNA Pcl9 vs.</a:t>
            </a:r>
            <a:r>
              <a:rPr lang="en-US" sz="1200" baseline="0"/>
              <a:t> Sic1 </a:t>
            </a:r>
            <a:r>
              <a:rPr lang="en-US" sz="1200"/>
              <a:t>-</a:t>
            </a:r>
            <a:r>
              <a:rPr lang="en-US" sz="1200" baseline="0"/>
              <a:t> </a:t>
            </a:r>
            <a:r>
              <a:rPr lang="en-US" sz="1200"/>
              <a:t>0min</a:t>
            </a:r>
          </a:p>
        </c:rich>
      </c:tx>
      <c:layout>
        <c:manualLayout>
          <c:xMode val="edge"/>
          <c:yMode val="edge"/>
          <c:x val="0.19562769609040301"/>
          <c:y val="3.5778446380968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507707369912099"/>
          <c:y val="0.14463436120135301"/>
          <c:w val="0.74730502437195301"/>
          <c:h val="0.65665113980947798"/>
        </c:manualLayout>
      </c:layout>
      <c:barChart>
        <c:barDir val="col"/>
        <c:grouping val="clustered"/>
        <c:varyColors val="0"/>
        <c:ser>
          <c:idx val="0"/>
          <c:order val="0"/>
          <c:tx>
            <c:v>Pcl9</c:v>
          </c:tx>
          <c:spPr>
            <a:solidFill>
              <a:schemeClr val="accent3">
                <a:lumMod val="75000"/>
              </a:schemeClr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Pivot!$C$28:$I$28</c:f>
                <c:numCache>
                  <c:formatCode>General</c:formatCode>
                  <c:ptCount val="7"/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</c:numCache>
              </c:numRef>
            </c:plus>
            <c:minus>
              <c:numRef>
                <c:f>Pivot!$C$28:$I$28</c:f>
                <c:numCache>
                  <c:formatCode>General</c:formatCode>
                  <c:ptCount val="7"/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Pivot!$C$24:$I$24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ser>
          <c:idx val="1"/>
          <c:order val="1"/>
          <c:tx>
            <c:v>Sic1</c:v>
          </c:tx>
          <c:spPr>
            <a:solidFill>
              <a:schemeClr val="bg1">
                <a:lumMod val="75000"/>
              </a:schemeClr>
            </a:solidFill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7"/>
                <c:pt idx="0">
                  <c:v>0.28107565915362698</c:v>
                </c:pt>
                <c:pt idx="1">
                  <c:v>0.220437091775294</c:v>
                </c:pt>
                <c:pt idx="2">
                  <c:v>0.18374929892365599</c:v>
                </c:pt>
                <c:pt idx="3">
                  <c:v>0.15644278230651101</c:v>
                </c:pt>
                <c:pt idx="4">
                  <c:v>0.202779519497647</c:v>
                </c:pt>
                <c:pt idx="5">
                  <c:v>1.7479293051343801</c:v>
                </c:pt>
                <c:pt idx="6">
                  <c:v>1.8199366231188681</c:v>
                </c:pt>
              </c:numLit>
            </c:plus>
            <c:minus>
              <c:numLit>
                <c:formatCode>General</c:formatCode>
                <c:ptCount val="7"/>
                <c:pt idx="0">
                  <c:v>0.28107565915362698</c:v>
                </c:pt>
                <c:pt idx="1">
                  <c:v>0.220437091775294</c:v>
                </c:pt>
                <c:pt idx="2">
                  <c:v>0.18374929892365599</c:v>
                </c:pt>
                <c:pt idx="3">
                  <c:v>0.15644278230651101</c:v>
                </c:pt>
                <c:pt idx="4">
                  <c:v>0.202779519497647</c:v>
                </c:pt>
                <c:pt idx="5">
                  <c:v>1.7479293051343801</c:v>
                </c:pt>
                <c:pt idx="6">
                  <c:v>1.8199366231188681</c:v>
                </c:pt>
              </c:numLit>
            </c:minus>
          </c:errBars>
          <c:val>
            <c:numLit>
              <c:formatCode>General</c:formatCode>
              <c:ptCount val="7"/>
              <c:pt idx="0">
                <c:v>3.7245508982035931</c:v>
              </c:pt>
              <c:pt idx="1">
                <c:v>3.1666666666666661</c:v>
              </c:pt>
              <c:pt idx="2">
                <c:v>2.3026315789473699</c:v>
              </c:pt>
              <c:pt idx="3">
                <c:v>1.708333333333333</c:v>
              </c:pt>
              <c:pt idx="4">
                <c:v>2.0857142857142859</c:v>
              </c:pt>
              <c:pt idx="5">
                <c:v>13.97727272727272</c:v>
              </c:pt>
              <c:pt idx="6">
                <c:v>21.666666666666671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958400"/>
        <c:axId val="187960320"/>
      </c:barChart>
      <c:catAx>
        <c:axId val="187958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1"/>
              <c:y val="0.919298833100314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187960320"/>
        <c:crosses val="autoZero"/>
        <c:auto val="1"/>
        <c:lblAlgn val="ctr"/>
        <c:lblOffset val="100"/>
        <c:noMultiLvlLbl val="0"/>
      </c:catAx>
      <c:valAx>
        <c:axId val="187960320"/>
        <c:scaling>
          <c:orientation val="minMax"/>
          <c:max val="4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94E-3"/>
              <c:y val="0.189010339859799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87958400"/>
        <c:crosses val="autoZero"/>
        <c:crossBetween val="between"/>
        <c:majorUnit val="5"/>
      </c:valAx>
    </c:plotArea>
    <c:legend>
      <c:legendPos val="r"/>
      <c:layout>
        <c:manualLayout>
          <c:xMode val="edge"/>
          <c:yMode val="edge"/>
          <c:x val="0.87034656485217798"/>
          <c:y val="0.41416028808829702"/>
          <c:w val="0.12965343514782199"/>
          <c:h val="0.162373922396994"/>
        </c:manualLayout>
      </c:layout>
      <c:overlay val="0"/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mean mRNA Pcl9 vs.</a:t>
            </a:r>
            <a:r>
              <a:rPr lang="en-US" sz="1200" baseline="0"/>
              <a:t> Sic1 </a:t>
            </a:r>
            <a:r>
              <a:rPr lang="en-US" sz="1200"/>
              <a:t>-</a:t>
            </a:r>
            <a:r>
              <a:rPr lang="en-US" sz="1200" baseline="0"/>
              <a:t> </a:t>
            </a:r>
            <a:r>
              <a:rPr lang="en-US" sz="1200"/>
              <a:t>15min</a:t>
            </a:r>
          </a:p>
        </c:rich>
      </c:tx>
      <c:layout>
        <c:manualLayout>
          <c:xMode val="edge"/>
          <c:yMode val="edge"/>
          <c:x val="0.19562769609040301"/>
          <c:y val="3.5778446380968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507707369912099"/>
          <c:y val="0.14463436120135301"/>
          <c:w val="0.74730502437195301"/>
          <c:h val="0.65665113980947798"/>
        </c:manualLayout>
      </c:layout>
      <c:barChart>
        <c:barDir val="col"/>
        <c:grouping val="clustered"/>
        <c:varyColors val="0"/>
        <c:ser>
          <c:idx val="0"/>
          <c:order val="0"/>
          <c:tx>
            <c:v>Pcl9</c:v>
          </c:tx>
          <c:spPr>
            <a:solidFill>
              <a:schemeClr val="accent3">
                <a:lumMod val="75000"/>
              </a:schemeClr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Pivot!$C$100:$I$100</c:f>
                <c:numCache>
                  <c:formatCode>General</c:formatCode>
                  <c:ptCount val="7"/>
                  <c:pt idx="0">
                    <c:v>7.5093180339908389E-2</c:v>
                  </c:pt>
                  <c:pt idx="1">
                    <c:v>7.4012872349595374E-2</c:v>
                  </c:pt>
                  <c:pt idx="2">
                    <c:v>5.6814355549157092E-2</c:v>
                  </c:pt>
                  <c:pt idx="3">
                    <c:v>4.7158970576756394E-2</c:v>
                  </c:pt>
                  <c:pt idx="4">
                    <c:v>0.10758287072798381</c:v>
                  </c:pt>
                  <c:pt idx="5">
                    <c:v>1.9950267505058112</c:v>
                  </c:pt>
                  <c:pt idx="6">
                    <c:v>2.1391988862656035</c:v>
                  </c:pt>
                </c:numCache>
              </c:numRef>
            </c:plus>
            <c:minus>
              <c:numRef>
                <c:f>Pivot!$C$100:$I$100</c:f>
                <c:numCache>
                  <c:formatCode>General</c:formatCode>
                  <c:ptCount val="7"/>
                  <c:pt idx="0">
                    <c:v>7.5093180339908389E-2</c:v>
                  </c:pt>
                  <c:pt idx="1">
                    <c:v>7.4012872349595374E-2</c:v>
                  </c:pt>
                  <c:pt idx="2">
                    <c:v>5.6814355549157092E-2</c:v>
                  </c:pt>
                  <c:pt idx="3">
                    <c:v>4.7158970576756394E-2</c:v>
                  </c:pt>
                  <c:pt idx="4">
                    <c:v>0.10758287072798381</c:v>
                  </c:pt>
                  <c:pt idx="5">
                    <c:v>1.9950267505058112</c:v>
                  </c:pt>
                  <c:pt idx="6">
                    <c:v>2.1391988862656035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Pivot!$C$96:$I$96</c:f>
              <c:numCache>
                <c:formatCode>0.0</c:formatCode>
                <c:ptCount val="7"/>
                <c:pt idx="0">
                  <c:v>0.45794392523364486</c:v>
                </c:pt>
                <c:pt idx="1">
                  <c:v>0.34375</c:v>
                </c:pt>
                <c:pt idx="2">
                  <c:v>0.12121212121212122</c:v>
                </c:pt>
                <c:pt idx="3">
                  <c:v>0.171875</c:v>
                </c:pt>
                <c:pt idx="4">
                  <c:v>0.16666666666666666</c:v>
                </c:pt>
                <c:pt idx="5">
                  <c:v>6.4761904761904763</c:v>
                </c:pt>
                <c:pt idx="6">
                  <c:v>18.875</c:v>
                </c:pt>
              </c:numCache>
            </c:numRef>
          </c:val>
        </c:ser>
        <c:ser>
          <c:idx val="1"/>
          <c:order val="1"/>
          <c:tx>
            <c:v>Sic1</c:v>
          </c:tx>
          <c:spPr>
            <a:solidFill>
              <a:schemeClr val="bg1">
                <a:lumMod val="75000"/>
              </a:schemeClr>
            </a:solidFill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7"/>
                <c:pt idx="0">
                  <c:v>0.313591294522026</c:v>
                </c:pt>
                <c:pt idx="1">
                  <c:v>0.27653104958886399</c:v>
                </c:pt>
                <c:pt idx="2">
                  <c:v>0.191282137039188</c:v>
                </c:pt>
                <c:pt idx="3">
                  <c:v>0.39360800584691802</c:v>
                </c:pt>
                <c:pt idx="4">
                  <c:v>0.185191918516042</c:v>
                </c:pt>
                <c:pt idx="5">
                  <c:v>2.213368542447617</c:v>
                </c:pt>
                <c:pt idx="6">
                  <c:v>3.6656437580534749</c:v>
                </c:pt>
              </c:numLit>
            </c:plus>
            <c:minus>
              <c:numLit>
                <c:formatCode>General</c:formatCode>
                <c:ptCount val="7"/>
                <c:pt idx="0">
                  <c:v>0.313591294522026</c:v>
                </c:pt>
                <c:pt idx="1">
                  <c:v>0.27653104958886399</c:v>
                </c:pt>
                <c:pt idx="2">
                  <c:v>0.191282137039188</c:v>
                </c:pt>
                <c:pt idx="3">
                  <c:v>0.39360800584691802</c:v>
                </c:pt>
                <c:pt idx="4">
                  <c:v>0.185191918516042</c:v>
                </c:pt>
                <c:pt idx="5">
                  <c:v>2.213368542447617</c:v>
                </c:pt>
                <c:pt idx="6">
                  <c:v>3.6656437580534749</c:v>
                </c:pt>
              </c:numLit>
            </c:minus>
          </c:errBars>
          <c:val>
            <c:numLit>
              <c:formatCode>General</c:formatCode>
              <c:ptCount val="7"/>
              <c:pt idx="0">
                <c:v>4.1099999999999994</c:v>
              </c:pt>
              <c:pt idx="1">
                <c:v>3.09375</c:v>
              </c:pt>
              <c:pt idx="2">
                <c:v>2.192982456140351</c:v>
              </c:pt>
              <c:pt idx="3">
                <c:v>3.2173913043478262</c:v>
              </c:pt>
              <c:pt idx="4">
                <c:v>3.2173913043478262</c:v>
              </c:pt>
              <c:pt idx="5">
                <c:v>16.341463414634141</c:v>
              </c:pt>
              <c:pt idx="6">
                <c:v>34.473684210526301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999360"/>
        <c:axId val="188001280"/>
      </c:barChart>
      <c:catAx>
        <c:axId val="187999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1"/>
              <c:y val="0.919298833100314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188001280"/>
        <c:crosses val="autoZero"/>
        <c:auto val="1"/>
        <c:lblAlgn val="ctr"/>
        <c:lblOffset val="100"/>
        <c:noMultiLvlLbl val="0"/>
      </c:catAx>
      <c:valAx>
        <c:axId val="188001280"/>
        <c:scaling>
          <c:orientation val="minMax"/>
          <c:max val="4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94E-3"/>
              <c:y val="0.189010339859799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87999360"/>
        <c:crosses val="autoZero"/>
        <c:crossBetween val="between"/>
        <c:majorUnit val="5"/>
      </c:valAx>
    </c:plotArea>
    <c:legend>
      <c:legendPos val="r"/>
      <c:layout>
        <c:manualLayout>
          <c:xMode val="edge"/>
          <c:yMode val="edge"/>
          <c:x val="0.87034656485217798"/>
          <c:y val="0.41416028808829702"/>
          <c:w val="0.12965343514782199"/>
          <c:h val="0.162373922396994"/>
        </c:manualLayout>
      </c:layout>
      <c:overlay val="0"/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mean mRNA Pcl9 vs.</a:t>
            </a:r>
            <a:r>
              <a:rPr lang="en-US" sz="1200" baseline="0"/>
              <a:t> Sic1 </a:t>
            </a:r>
            <a:r>
              <a:rPr lang="en-US" sz="1200"/>
              <a:t>-</a:t>
            </a:r>
            <a:r>
              <a:rPr lang="en-US" sz="1200" baseline="0"/>
              <a:t> </a:t>
            </a:r>
            <a:r>
              <a:rPr lang="en-US" sz="1200"/>
              <a:t>30min</a:t>
            </a:r>
          </a:p>
        </c:rich>
      </c:tx>
      <c:layout>
        <c:manualLayout>
          <c:xMode val="edge"/>
          <c:yMode val="edge"/>
          <c:x val="0.19562769609040301"/>
          <c:y val="3.5778446380968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507707369912099"/>
          <c:y val="0.14463436120135301"/>
          <c:w val="0.74730502437195301"/>
          <c:h val="0.65665113980947798"/>
        </c:manualLayout>
      </c:layout>
      <c:barChart>
        <c:barDir val="col"/>
        <c:grouping val="clustered"/>
        <c:varyColors val="0"/>
        <c:ser>
          <c:idx val="0"/>
          <c:order val="0"/>
          <c:tx>
            <c:v>Pcl9</c:v>
          </c:tx>
          <c:spPr>
            <a:solidFill>
              <a:schemeClr val="accent3">
                <a:lumMod val="75000"/>
              </a:schemeClr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Pivot!$C$151:$I$151</c:f>
                <c:numCache>
                  <c:formatCode>General</c:formatCode>
                  <c:ptCount val="7"/>
                  <c:pt idx="0">
                    <c:v>0.11011715343933973</c:v>
                  </c:pt>
                  <c:pt idx="1">
                    <c:v>9.6553378899196754E-2</c:v>
                  </c:pt>
                  <c:pt idx="2">
                    <c:v>0.18458380361113907</c:v>
                  </c:pt>
                  <c:pt idx="3">
                    <c:v>9.4954225470340617E-2</c:v>
                  </c:pt>
                  <c:pt idx="4">
                    <c:v>0.53665631459994945</c:v>
                  </c:pt>
                  <c:pt idx="5">
                    <c:v>2.4723782722285148</c:v>
                  </c:pt>
                  <c:pt idx="6">
                    <c:v>3.7457894130460465</c:v>
                  </c:pt>
                </c:numCache>
              </c:numRef>
            </c:plus>
            <c:minus>
              <c:numRef>
                <c:f>Pivot!$C$151:$I$151</c:f>
                <c:numCache>
                  <c:formatCode>General</c:formatCode>
                  <c:ptCount val="7"/>
                  <c:pt idx="0">
                    <c:v>0.11011715343933973</c:v>
                  </c:pt>
                  <c:pt idx="1">
                    <c:v>9.6553378899196754E-2</c:v>
                  </c:pt>
                  <c:pt idx="2">
                    <c:v>0.18458380361113907</c:v>
                  </c:pt>
                  <c:pt idx="3">
                    <c:v>9.4954225470340617E-2</c:v>
                  </c:pt>
                  <c:pt idx="4">
                    <c:v>0.53665631459994945</c:v>
                  </c:pt>
                  <c:pt idx="5">
                    <c:v>2.4723782722285148</c:v>
                  </c:pt>
                  <c:pt idx="6">
                    <c:v>3.7457894130460465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Pivot!$C$147:$I$147</c:f>
              <c:numCache>
                <c:formatCode>0.0</c:formatCode>
                <c:ptCount val="7"/>
                <c:pt idx="0">
                  <c:v>0.37962962962962965</c:v>
                </c:pt>
                <c:pt idx="1">
                  <c:v>0.27083333333333331</c:v>
                </c:pt>
                <c:pt idx="2">
                  <c:v>0.375</c:v>
                </c:pt>
                <c:pt idx="3">
                  <c:v>0.38095238095238093</c:v>
                </c:pt>
                <c:pt idx="4">
                  <c:v>0.6</c:v>
                </c:pt>
                <c:pt idx="5">
                  <c:v>7.833333333333333</c:v>
                </c:pt>
                <c:pt idx="6">
                  <c:v>17.941176470588236</c:v>
                </c:pt>
              </c:numCache>
            </c:numRef>
          </c:val>
        </c:ser>
        <c:ser>
          <c:idx val="1"/>
          <c:order val="1"/>
          <c:tx>
            <c:v>Sic1</c:v>
          </c:tx>
          <c:spPr>
            <a:solidFill>
              <a:schemeClr val="bg1">
                <a:lumMod val="75000"/>
              </a:schemeClr>
            </a:solidFill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7"/>
                <c:pt idx="0">
                  <c:v>0.27891366827005498</c:v>
                </c:pt>
                <c:pt idx="1">
                  <c:v>0.415039007466595</c:v>
                </c:pt>
                <c:pt idx="2">
                  <c:v>0.23746172238247501</c:v>
                </c:pt>
                <c:pt idx="3">
                  <c:v>0.18328065057446699</c:v>
                </c:pt>
                <c:pt idx="4">
                  <c:v>0.206433837946324</c:v>
                </c:pt>
                <c:pt idx="5">
                  <c:v>3.799671038392666</c:v>
                </c:pt>
                <c:pt idx="6">
                  <c:v>3.5323980825175139</c:v>
                </c:pt>
              </c:numLit>
            </c:plus>
            <c:minus>
              <c:numLit>
                <c:formatCode>General</c:formatCode>
                <c:ptCount val="7"/>
                <c:pt idx="0">
                  <c:v>0.27891366827005498</c:v>
                </c:pt>
                <c:pt idx="1">
                  <c:v>0.415039007466595</c:v>
                </c:pt>
                <c:pt idx="2">
                  <c:v>0.23746172238247501</c:v>
                </c:pt>
                <c:pt idx="3">
                  <c:v>0.18328065057446699</c:v>
                </c:pt>
                <c:pt idx="4">
                  <c:v>0.206433837946324</c:v>
                </c:pt>
                <c:pt idx="5">
                  <c:v>3.799671038392666</c:v>
                </c:pt>
                <c:pt idx="6">
                  <c:v>3.5323980825175139</c:v>
                </c:pt>
              </c:numLit>
            </c:minus>
          </c:errBars>
          <c:val>
            <c:numLit>
              <c:formatCode>General</c:formatCode>
              <c:ptCount val="7"/>
              <c:pt idx="0">
                <c:v>4.2267657992565058</c:v>
              </c:pt>
              <c:pt idx="1">
                <c:v>2.9540229885057472</c:v>
              </c:pt>
              <c:pt idx="2">
                <c:v>2.6326530612244881</c:v>
              </c:pt>
              <c:pt idx="3">
                <c:v>3.0125000000000002</c:v>
              </c:pt>
              <c:pt idx="4">
                <c:v>3.2307692307692308</c:v>
              </c:pt>
              <c:pt idx="5">
                <c:v>24</c:v>
              </c:pt>
              <c:pt idx="6">
                <c:v>33.81818181818182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019840"/>
        <c:axId val="188021760"/>
      </c:barChart>
      <c:catAx>
        <c:axId val="188019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1"/>
              <c:y val="0.919298833100314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188021760"/>
        <c:crosses val="autoZero"/>
        <c:auto val="1"/>
        <c:lblAlgn val="ctr"/>
        <c:lblOffset val="100"/>
        <c:noMultiLvlLbl val="0"/>
      </c:catAx>
      <c:valAx>
        <c:axId val="188021760"/>
        <c:scaling>
          <c:orientation val="minMax"/>
          <c:max val="4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94E-3"/>
              <c:y val="0.189010339859799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88019840"/>
        <c:crosses val="autoZero"/>
        <c:crossBetween val="between"/>
        <c:majorUnit val="5"/>
      </c:valAx>
    </c:plotArea>
    <c:legend>
      <c:legendPos val="r"/>
      <c:layout>
        <c:manualLayout>
          <c:xMode val="edge"/>
          <c:yMode val="edge"/>
          <c:x val="0.87034656485217798"/>
          <c:y val="0.41416028808829702"/>
          <c:w val="0.12965343514782199"/>
          <c:h val="0.162373922396994"/>
        </c:manualLayout>
      </c:layout>
      <c:overlay val="0"/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mean mRNA Pcl9 vs.</a:t>
            </a:r>
            <a:r>
              <a:rPr lang="en-US" sz="1200" baseline="0"/>
              <a:t> Sic1 </a:t>
            </a:r>
            <a:r>
              <a:rPr lang="en-US" sz="1200"/>
              <a:t>-</a:t>
            </a:r>
            <a:r>
              <a:rPr lang="en-US" sz="1200" baseline="0"/>
              <a:t> 45</a:t>
            </a:r>
            <a:r>
              <a:rPr lang="en-US" sz="1200"/>
              <a:t>min</a:t>
            </a:r>
          </a:p>
        </c:rich>
      </c:tx>
      <c:layout>
        <c:manualLayout>
          <c:xMode val="edge"/>
          <c:yMode val="edge"/>
          <c:x val="0.19562769609040301"/>
          <c:y val="3.5778446380968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507707369912099"/>
          <c:y val="0.14463436120135301"/>
          <c:w val="0.74730502437195301"/>
          <c:h val="0.65665113980947798"/>
        </c:manualLayout>
      </c:layout>
      <c:barChart>
        <c:barDir val="col"/>
        <c:grouping val="clustered"/>
        <c:varyColors val="0"/>
        <c:ser>
          <c:idx val="0"/>
          <c:order val="0"/>
          <c:tx>
            <c:v>Pcl9</c:v>
          </c:tx>
          <c:spPr>
            <a:solidFill>
              <a:schemeClr val="accent3">
                <a:lumMod val="75000"/>
              </a:schemeClr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Pivot!$C$201:$I$201</c:f>
                <c:numCache>
                  <c:formatCode>General</c:formatCode>
                  <c:ptCount val="7"/>
                  <c:pt idx="0">
                    <c:v>0.16824370769531671</c:v>
                  </c:pt>
                  <c:pt idx="1">
                    <c:v>0.44759234158189948</c:v>
                  </c:pt>
                  <c:pt idx="2">
                    <c:v>7.315736463268753E-2</c:v>
                  </c:pt>
                  <c:pt idx="3">
                    <c:v>4.9162075027314026E-2</c:v>
                  </c:pt>
                  <c:pt idx="4">
                    <c:v>0.15214515486254615</c:v>
                  </c:pt>
                  <c:pt idx="5">
                    <c:v>3.3161336089613243</c:v>
                  </c:pt>
                  <c:pt idx="6">
                    <c:v>4.1573024024367191</c:v>
                  </c:pt>
                </c:numCache>
              </c:numRef>
            </c:plus>
            <c:minus>
              <c:numRef>
                <c:f>Pivot!$C$201:$I$201</c:f>
                <c:numCache>
                  <c:formatCode>General</c:formatCode>
                  <c:ptCount val="7"/>
                  <c:pt idx="0">
                    <c:v>0.16824370769531671</c:v>
                  </c:pt>
                  <c:pt idx="1">
                    <c:v>0.44759234158189948</c:v>
                  </c:pt>
                  <c:pt idx="2">
                    <c:v>7.315736463268753E-2</c:v>
                  </c:pt>
                  <c:pt idx="3">
                    <c:v>4.9162075027314026E-2</c:v>
                  </c:pt>
                  <c:pt idx="4">
                    <c:v>0.15214515486254615</c:v>
                  </c:pt>
                  <c:pt idx="5">
                    <c:v>3.3161336089613243</c:v>
                  </c:pt>
                  <c:pt idx="6">
                    <c:v>4.1573024024367191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Pivot!$C$197:$I$197</c:f>
              <c:numCache>
                <c:formatCode>0.0</c:formatCode>
                <c:ptCount val="7"/>
                <c:pt idx="0">
                  <c:v>0.57943925233644855</c:v>
                </c:pt>
                <c:pt idx="1">
                  <c:v>0.72043010752688175</c:v>
                </c:pt>
                <c:pt idx="2">
                  <c:v>0.18</c:v>
                </c:pt>
                <c:pt idx="3">
                  <c:v>0.12857142857142856</c:v>
                </c:pt>
                <c:pt idx="4">
                  <c:v>0.16666666666666666</c:v>
                </c:pt>
                <c:pt idx="5">
                  <c:v>13.055555555555555</c:v>
                </c:pt>
                <c:pt idx="6">
                  <c:v>22.5</c:v>
                </c:pt>
              </c:numCache>
            </c:numRef>
          </c:val>
        </c:ser>
        <c:ser>
          <c:idx val="1"/>
          <c:order val="1"/>
          <c:tx>
            <c:v>Sic1</c:v>
          </c:tx>
          <c:spPr>
            <a:solidFill>
              <a:schemeClr val="bg1">
                <a:lumMod val="75000"/>
              </a:schemeClr>
            </a:solidFill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7"/>
                <c:pt idx="0">
                  <c:v>0.28096105770447399</c:v>
                </c:pt>
                <c:pt idx="1">
                  <c:v>0.26273339288735598</c:v>
                </c:pt>
                <c:pt idx="2">
                  <c:v>0.44413035679276502</c:v>
                </c:pt>
                <c:pt idx="3">
                  <c:v>0.19114889394849899</c:v>
                </c:pt>
                <c:pt idx="4">
                  <c:v>0.19354327681425701</c:v>
                </c:pt>
                <c:pt idx="5">
                  <c:v>2.6982967608227542</c:v>
                </c:pt>
                <c:pt idx="6">
                  <c:v>2.9419895070023672</c:v>
                </c:pt>
              </c:numLit>
            </c:plus>
            <c:minus>
              <c:numLit>
                <c:formatCode>General</c:formatCode>
                <c:ptCount val="7"/>
                <c:pt idx="0">
                  <c:v>0.28096105770447399</c:v>
                </c:pt>
                <c:pt idx="1">
                  <c:v>0.26273339288735598</c:v>
                </c:pt>
                <c:pt idx="2">
                  <c:v>0.44413035679276502</c:v>
                </c:pt>
                <c:pt idx="3">
                  <c:v>0.19114889394849899</c:v>
                </c:pt>
                <c:pt idx="4">
                  <c:v>0.19354327681425701</c:v>
                </c:pt>
                <c:pt idx="5">
                  <c:v>2.6982967608227542</c:v>
                </c:pt>
                <c:pt idx="6">
                  <c:v>2.9419895070023672</c:v>
                </c:pt>
              </c:numLit>
            </c:minus>
          </c:errBars>
          <c:val>
            <c:numLit>
              <c:formatCode>General</c:formatCode>
              <c:ptCount val="7"/>
              <c:pt idx="0">
                <c:v>2.6104868913857682</c:v>
              </c:pt>
              <c:pt idx="1">
                <c:v>1.964601769911505</c:v>
              </c:pt>
              <c:pt idx="2">
                <c:v>2.3493975903614461</c:v>
              </c:pt>
              <c:pt idx="3">
                <c:v>1.6818181818181821</c:v>
              </c:pt>
              <c:pt idx="4">
                <c:v>1.79</c:v>
              </c:pt>
              <c:pt idx="5">
                <c:v>18.65454545454546</c:v>
              </c:pt>
              <c:pt idx="6">
                <c:v>22.882352941176471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064896"/>
        <c:axId val="188066816"/>
      </c:barChart>
      <c:catAx>
        <c:axId val="188064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1"/>
              <c:y val="0.919298833100314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188066816"/>
        <c:crosses val="autoZero"/>
        <c:auto val="1"/>
        <c:lblAlgn val="ctr"/>
        <c:lblOffset val="100"/>
        <c:noMultiLvlLbl val="0"/>
      </c:catAx>
      <c:valAx>
        <c:axId val="188066816"/>
        <c:scaling>
          <c:orientation val="minMax"/>
          <c:max val="4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94E-3"/>
              <c:y val="0.189010339859799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88064896"/>
        <c:crosses val="autoZero"/>
        <c:crossBetween val="between"/>
        <c:majorUnit val="5"/>
      </c:valAx>
    </c:plotArea>
    <c:legend>
      <c:legendPos val="r"/>
      <c:layout>
        <c:manualLayout>
          <c:xMode val="edge"/>
          <c:yMode val="edge"/>
          <c:x val="0.87034656485217798"/>
          <c:y val="0.41416028808829702"/>
          <c:w val="0.12965343514782199"/>
          <c:h val="0.162373922396994"/>
        </c:manualLayout>
      </c:layout>
      <c:overlay val="0"/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mean mRNA Pcl9 vs.</a:t>
            </a:r>
            <a:r>
              <a:rPr lang="en-US" sz="1200" baseline="0"/>
              <a:t> Sic1 </a:t>
            </a:r>
            <a:r>
              <a:rPr lang="en-US" sz="1200"/>
              <a:t>-</a:t>
            </a:r>
            <a:r>
              <a:rPr lang="en-US" sz="1200" baseline="0"/>
              <a:t> 60</a:t>
            </a:r>
            <a:r>
              <a:rPr lang="en-US" sz="1200"/>
              <a:t>min</a:t>
            </a:r>
          </a:p>
        </c:rich>
      </c:tx>
      <c:layout>
        <c:manualLayout>
          <c:xMode val="edge"/>
          <c:yMode val="edge"/>
          <c:x val="0.19562769609040301"/>
          <c:y val="3.5778446380968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507707369912099"/>
          <c:y val="0.14463436120135301"/>
          <c:w val="0.74730502437195301"/>
          <c:h val="0.65665113980947798"/>
        </c:manualLayout>
      </c:layout>
      <c:barChart>
        <c:barDir val="col"/>
        <c:grouping val="clustered"/>
        <c:varyColors val="0"/>
        <c:ser>
          <c:idx val="0"/>
          <c:order val="0"/>
          <c:tx>
            <c:v>Pcl9</c:v>
          </c:tx>
          <c:spPr>
            <a:solidFill>
              <a:schemeClr val="accent3">
                <a:lumMod val="75000"/>
              </a:schemeClr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Pivot!$C$252:$I$252</c:f>
                <c:numCache>
                  <c:formatCode>General</c:formatCode>
                  <c:ptCount val="7"/>
                  <c:pt idx="0">
                    <c:v>0.23094076748062628</c:v>
                  </c:pt>
                  <c:pt idx="1">
                    <c:v>2.2646471276932988E-2</c:v>
                  </c:pt>
                  <c:pt idx="2">
                    <c:v>4.248432631457684E-2</c:v>
                  </c:pt>
                  <c:pt idx="3">
                    <c:v>6.5514830898837487E-2</c:v>
                  </c:pt>
                  <c:pt idx="4">
                    <c:v>0.12559870339120868</c:v>
                  </c:pt>
                  <c:pt idx="5">
                    <c:v>2.1847779362150175</c:v>
                  </c:pt>
                  <c:pt idx="6">
                    <c:v>2.5979135418348673</c:v>
                  </c:pt>
                </c:numCache>
              </c:numRef>
            </c:plus>
            <c:minus>
              <c:numRef>
                <c:f>Pivot!$C$252:$I$252</c:f>
                <c:numCache>
                  <c:formatCode>General</c:formatCode>
                  <c:ptCount val="7"/>
                  <c:pt idx="0">
                    <c:v>0.23094076748062628</c:v>
                  </c:pt>
                  <c:pt idx="1">
                    <c:v>2.2646471276932988E-2</c:v>
                  </c:pt>
                  <c:pt idx="2">
                    <c:v>4.248432631457684E-2</c:v>
                  </c:pt>
                  <c:pt idx="3">
                    <c:v>6.5514830898837487E-2</c:v>
                  </c:pt>
                  <c:pt idx="4">
                    <c:v>0.12559870339120868</c:v>
                  </c:pt>
                  <c:pt idx="5">
                    <c:v>2.1847779362150175</c:v>
                  </c:pt>
                  <c:pt idx="6">
                    <c:v>2.5979135418348673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Pivot!$C$248:$I$248</c:f>
              <c:numCache>
                <c:formatCode>0.0</c:formatCode>
                <c:ptCount val="7"/>
                <c:pt idx="0">
                  <c:v>0.77570093457943923</c:v>
                </c:pt>
                <c:pt idx="1">
                  <c:v>4.3478260869565216E-2</c:v>
                </c:pt>
                <c:pt idx="2">
                  <c:v>0.11267605633802817</c:v>
                </c:pt>
                <c:pt idx="3">
                  <c:v>0.14285714285714285</c:v>
                </c:pt>
                <c:pt idx="4">
                  <c:v>0.22222222222222221</c:v>
                </c:pt>
                <c:pt idx="5">
                  <c:v>9.9411764705882355</c:v>
                </c:pt>
                <c:pt idx="6">
                  <c:v>11.863636363636363</c:v>
                </c:pt>
              </c:numCache>
            </c:numRef>
          </c:val>
        </c:ser>
        <c:ser>
          <c:idx val="1"/>
          <c:order val="1"/>
          <c:tx>
            <c:v>Sic1</c:v>
          </c:tx>
          <c:spPr>
            <a:solidFill>
              <a:schemeClr val="bg1">
                <a:lumMod val="75000"/>
              </a:schemeClr>
            </a:solidFill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7"/>
                <c:pt idx="0">
                  <c:v>0.24293806742094901</c:v>
                </c:pt>
                <c:pt idx="1">
                  <c:v>0.13357992934372201</c:v>
                </c:pt>
                <c:pt idx="2">
                  <c:v>0.27392063569261699</c:v>
                </c:pt>
                <c:pt idx="3">
                  <c:v>0.49659087829798998</c:v>
                </c:pt>
                <c:pt idx="4">
                  <c:v>0.174749142137336</c:v>
                </c:pt>
                <c:pt idx="5">
                  <c:v>2.1581945499412538</c:v>
                </c:pt>
                <c:pt idx="6">
                  <c:v>2.7468990781342049</c:v>
                </c:pt>
              </c:numLit>
            </c:plus>
            <c:minus>
              <c:numLit>
                <c:formatCode>General</c:formatCode>
                <c:ptCount val="7"/>
                <c:pt idx="0">
                  <c:v>0.24293806742094901</c:v>
                </c:pt>
                <c:pt idx="1">
                  <c:v>0.13357992934372201</c:v>
                </c:pt>
                <c:pt idx="2">
                  <c:v>0.27392063569261699</c:v>
                </c:pt>
                <c:pt idx="3">
                  <c:v>0.49659087829798998</c:v>
                </c:pt>
                <c:pt idx="4">
                  <c:v>0.174749142137336</c:v>
                </c:pt>
                <c:pt idx="5">
                  <c:v>2.1581945499412538</c:v>
                </c:pt>
                <c:pt idx="6">
                  <c:v>2.7468990781342049</c:v>
                </c:pt>
              </c:numLit>
            </c:minus>
          </c:errBars>
          <c:val>
            <c:numLit>
              <c:formatCode>General</c:formatCode>
              <c:ptCount val="7"/>
              <c:pt idx="0">
                <c:v>2.2526315789473701</c:v>
              </c:pt>
              <c:pt idx="1">
                <c:v>1.344827586206897</c:v>
              </c:pt>
              <c:pt idx="2">
                <c:v>1.944827586206896</c:v>
              </c:pt>
              <c:pt idx="3">
                <c:v>1.7558139534883721</c:v>
              </c:pt>
              <c:pt idx="4">
                <c:v>1.0760869565217399</c:v>
              </c:pt>
              <c:pt idx="5">
                <c:v>11.39534883720931</c:v>
              </c:pt>
              <c:pt idx="6">
                <c:v>21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097664"/>
        <c:axId val="188099584"/>
      </c:barChart>
      <c:catAx>
        <c:axId val="188097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1"/>
              <c:y val="0.919298833100314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188099584"/>
        <c:crosses val="autoZero"/>
        <c:auto val="1"/>
        <c:lblAlgn val="ctr"/>
        <c:lblOffset val="100"/>
        <c:noMultiLvlLbl val="0"/>
      </c:catAx>
      <c:valAx>
        <c:axId val="188099584"/>
        <c:scaling>
          <c:orientation val="minMax"/>
          <c:max val="4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94E-3"/>
              <c:y val="0.189010339859799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88097664"/>
        <c:crosses val="autoZero"/>
        <c:crossBetween val="between"/>
        <c:majorUnit val="5"/>
      </c:valAx>
    </c:plotArea>
    <c:legend>
      <c:legendPos val="r"/>
      <c:layout>
        <c:manualLayout>
          <c:xMode val="edge"/>
          <c:yMode val="edge"/>
          <c:x val="0.87034656485217798"/>
          <c:y val="0.41416028808829702"/>
          <c:w val="0.12965343514782199"/>
          <c:h val="0.162373922396994"/>
        </c:manualLayout>
      </c:layout>
      <c:overlay val="0"/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mean mRNA Pcl9 vs.</a:t>
            </a:r>
            <a:r>
              <a:rPr lang="en-US" sz="1200" baseline="0"/>
              <a:t> Sic1 </a:t>
            </a:r>
            <a:r>
              <a:rPr lang="en-US" sz="1200"/>
              <a:t>-</a:t>
            </a:r>
            <a:r>
              <a:rPr lang="en-US" sz="1200" baseline="0"/>
              <a:t> 90</a:t>
            </a:r>
            <a:r>
              <a:rPr lang="en-US" sz="1200"/>
              <a:t>min</a:t>
            </a:r>
          </a:p>
        </c:rich>
      </c:tx>
      <c:layout>
        <c:manualLayout>
          <c:xMode val="edge"/>
          <c:yMode val="edge"/>
          <c:x val="0.19562769609040301"/>
          <c:y val="3.5778446380968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507707369912099"/>
          <c:y val="0.14463436120135301"/>
          <c:w val="0.74730502437195301"/>
          <c:h val="0.65665113980947798"/>
        </c:manualLayout>
      </c:layout>
      <c:barChart>
        <c:barDir val="col"/>
        <c:grouping val="clustered"/>
        <c:varyColors val="0"/>
        <c:ser>
          <c:idx val="0"/>
          <c:order val="0"/>
          <c:tx>
            <c:v>Pcl9</c:v>
          </c:tx>
          <c:spPr>
            <a:solidFill>
              <a:schemeClr val="accent3">
                <a:lumMod val="75000"/>
              </a:schemeClr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Pivot!$C$291:$I$291</c:f>
                <c:numCache>
                  <c:formatCode>General</c:formatCode>
                  <c:ptCount val="7"/>
                  <c:pt idx="0">
                    <c:v>8.6987227327365607E-2</c:v>
                  </c:pt>
                  <c:pt idx="1">
                    <c:v>6.323151642098282E-2</c:v>
                  </c:pt>
                  <c:pt idx="2">
                    <c:v>4.0983990776887504E-2</c:v>
                  </c:pt>
                  <c:pt idx="3">
                    <c:v>0.12805044857216491</c:v>
                  </c:pt>
                  <c:pt idx="4">
                    <c:v>7.407407407407407E-2</c:v>
                  </c:pt>
                  <c:pt idx="5">
                    <c:v>0.96580776373372568</c:v>
                  </c:pt>
                  <c:pt idx="6">
                    <c:v>1.6617984456828918</c:v>
                  </c:pt>
                </c:numCache>
              </c:numRef>
            </c:plus>
            <c:minus>
              <c:numRef>
                <c:f>Pivot!$C$291:$I$291</c:f>
                <c:numCache>
                  <c:formatCode>General</c:formatCode>
                  <c:ptCount val="7"/>
                  <c:pt idx="0">
                    <c:v>8.6987227327365607E-2</c:v>
                  </c:pt>
                  <c:pt idx="1">
                    <c:v>6.323151642098282E-2</c:v>
                  </c:pt>
                  <c:pt idx="2">
                    <c:v>4.0983990776887504E-2</c:v>
                  </c:pt>
                  <c:pt idx="3">
                    <c:v>0.12805044857216491</c:v>
                  </c:pt>
                  <c:pt idx="4">
                    <c:v>7.407407407407407E-2</c:v>
                  </c:pt>
                  <c:pt idx="5">
                    <c:v>0.96580776373372568</c:v>
                  </c:pt>
                  <c:pt idx="6">
                    <c:v>1.6617984456828918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Pivot!$C$287:$I$287</c:f>
              <c:numCache>
                <c:formatCode>0.0</c:formatCode>
                <c:ptCount val="7"/>
                <c:pt idx="0">
                  <c:v>0.42741935483870969</c:v>
                </c:pt>
                <c:pt idx="1">
                  <c:v>0.16129032258064516</c:v>
                </c:pt>
                <c:pt idx="2">
                  <c:v>0.125</c:v>
                </c:pt>
                <c:pt idx="3">
                  <c:v>0.17460317460317459</c:v>
                </c:pt>
                <c:pt idx="4">
                  <c:v>0.1111111111111111</c:v>
                </c:pt>
                <c:pt idx="5">
                  <c:v>3.3333333333333335</c:v>
                </c:pt>
                <c:pt idx="6">
                  <c:v>5.833333333333333</c:v>
                </c:pt>
              </c:numCache>
            </c:numRef>
          </c:val>
        </c:ser>
        <c:ser>
          <c:idx val="1"/>
          <c:order val="1"/>
          <c:tx>
            <c:v>Sic1</c:v>
          </c:tx>
          <c:spPr>
            <a:solidFill>
              <a:schemeClr val="bg1">
                <a:lumMod val="75000"/>
              </a:schemeClr>
            </a:solidFill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7"/>
                <c:pt idx="0">
                  <c:v>0.55110822164232498</c:v>
                </c:pt>
                <c:pt idx="1">
                  <c:v>0.29625306164340898</c:v>
                </c:pt>
                <c:pt idx="2">
                  <c:v>0.33959560743803102</c:v>
                </c:pt>
                <c:pt idx="3">
                  <c:v>0.23544085805649001</c:v>
                </c:pt>
                <c:pt idx="4">
                  <c:v>0.18098809027510801</c:v>
                </c:pt>
                <c:pt idx="5">
                  <c:v>2.2396364072042139</c:v>
                </c:pt>
                <c:pt idx="6">
                  <c:v>1.6024171556560249</c:v>
                </c:pt>
              </c:numLit>
            </c:plus>
            <c:minus>
              <c:numLit>
                <c:formatCode>General</c:formatCode>
                <c:ptCount val="7"/>
                <c:pt idx="0">
                  <c:v>0.55110822164232498</c:v>
                </c:pt>
                <c:pt idx="1">
                  <c:v>0.29625306164340898</c:v>
                </c:pt>
                <c:pt idx="2">
                  <c:v>0.33959560743803102</c:v>
                </c:pt>
                <c:pt idx="3">
                  <c:v>0.23544085805649001</c:v>
                </c:pt>
                <c:pt idx="4">
                  <c:v>0.18098809027510801</c:v>
                </c:pt>
                <c:pt idx="5">
                  <c:v>2.2396364072042139</c:v>
                </c:pt>
                <c:pt idx="6">
                  <c:v>1.6024171556560249</c:v>
                </c:pt>
              </c:numLit>
            </c:minus>
          </c:errBars>
          <c:val>
            <c:numLit>
              <c:formatCode>General</c:formatCode>
              <c:ptCount val="7"/>
              <c:pt idx="0">
                <c:v>5.5961538461538458</c:v>
              </c:pt>
              <c:pt idx="1">
                <c:v>3.5063291139240511</c:v>
              </c:pt>
              <c:pt idx="2">
                <c:v>2.9607843137254908</c:v>
              </c:pt>
              <c:pt idx="3">
                <c:v>2.131313131313131</c:v>
              </c:pt>
              <c:pt idx="4">
                <c:v>1.880597014925373</c:v>
              </c:pt>
              <c:pt idx="5">
                <c:v>22.81632653061224</c:v>
              </c:pt>
              <c:pt idx="6">
                <c:v>28.966666666666661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142720"/>
        <c:axId val="188144640"/>
      </c:barChart>
      <c:catAx>
        <c:axId val="188142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1"/>
              <c:y val="0.919298833100314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188144640"/>
        <c:crosses val="autoZero"/>
        <c:auto val="1"/>
        <c:lblAlgn val="ctr"/>
        <c:lblOffset val="100"/>
        <c:noMultiLvlLbl val="0"/>
      </c:catAx>
      <c:valAx>
        <c:axId val="188144640"/>
        <c:scaling>
          <c:orientation val="minMax"/>
          <c:max val="4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94E-3"/>
              <c:y val="0.189010339859799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88142720"/>
        <c:crosses val="autoZero"/>
        <c:crossBetween val="between"/>
        <c:majorUnit val="5"/>
      </c:valAx>
    </c:plotArea>
    <c:legend>
      <c:legendPos val="r"/>
      <c:layout>
        <c:manualLayout>
          <c:xMode val="edge"/>
          <c:yMode val="edge"/>
          <c:x val="0.87034656485217798"/>
          <c:y val="0.41416028808829702"/>
          <c:w val="0.12965343514782199"/>
          <c:h val="0.162373922396994"/>
        </c:manualLayout>
      </c:layout>
      <c:overlay val="0"/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12" Type="http://schemas.openxmlformats.org/officeDocument/2006/relationships/chart" Target="../charts/chart20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5" Type="http://schemas.openxmlformats.org/officeDocument/2006/relationships/chart" Target="../charts/chart13.xml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</xdr:colOff>
      <xdr:row>6</xdr:row>
      <xdr:rowOff>47625</xdr:rowOff>
    </xdr:from>
    <xdr:to>
      <xdr:col>17</xdr:col>
      <xdr:colOff>542925</xdr:colOff>
      <xdr:row>23</xdr:row>
      <xdr:rowOff>16475</xdr:rowOff>
    </xdr:to>
    <xdr:graphicFrame macro="">
      <xdr:nvGraphicFramePr>
        <xdr:cNvPr id="2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</xdr:colOff>
      <xdr:row>79</xdr:row>
      <xdr:rowOff>180975</xdr:rowOff>
    </xdr:from>
    <xdr:to>
      <xdr:col>17</xdr:col>
      <xdr:colOff>542925</xdr:colOff>
      <xdr:row>96</xdr:row>
      <xdr:rowOff>149825</xdr:rowOff>
    </xdr:to>
    <xdr:graphicFrame macro="">
      <xdr:nvGraphicFramePr>
        <xdr:cNvPr id="3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9525</xdr:colOff>
      <xdr:row>113</xdr:row>
      <xdr:rowOff>85725</xdr:rowOff>
    </xdr:from>
    <xdr:to>
      <xdr:col>18</xdr:col>
      <xdr:colOff>9525</xdr:colOff>
      <xdr:row>130</xdr:row>
      <xdr:rowOff>54575</xdr:rowOff>
    </xdr:to>
    <xdr:graphicFrame macro="">
      <xdr:nvGraphicFramePr>
        <xdr:cNvPr id="4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19050</xdr:colOff>
      <xdr:row>155</xdr:row>
      <xdr:rowOff>9525</xdr:rowOff>
    </xdr:from>
    <xdr:to>
      <xdr:col>18</xdr:col>
      <xdr:colOff>0</xdr:colOff>
      <xdr:row>171</xdr:row>
      <xdr:rowOff>168875</xdr:rowOff>
    </xdr:to>
    <xdr:graphicFrame macro="">
      <xdr:nvGraphicFramePr>
        <xdr:cNvPr id="5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742950</xdr:colOff>
      <xdr:row>270</xdr:row>
      <xdr:rowOff>0</xdr:rowOff>
    </xdr:from>
    <xdr:to>
      <xdr:col>18</xdr:col>
      <xdr:colOff>0</xdr:colOff>
      <xdr:row>286</xdr:row>
      <xdr:rowOff>159350</xdr:rowOff>
    </xdr:to>
    <xdr:graphicFrame macro="">
      <xdr:nvGraphicFramePr>
        <xdr:cNvPr id="6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752476</xdr:colOff>
      <xdr:row>235</xdr:row>
      <xdr:rowOff>133350</xdr:rowOff>
    </xdr:from>
    <xdr:to>
      <xdr:col>18</xdr:col>
      <xdr:colOff>19051</xdr:colOff>
      <xdr:row>252</xdr:row>
      <xdr:rowOff>102200</xdr:rowOff>
    </xdr:to>
    <xdr:graphicFrame macro="">
      <xdr:nvGraphicFramePr>
        <xdr:cNvPr id="7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333375</xdr:colOff>
      <xdr:row>4</xdr:row>
      <xdr:rowOff>35982</xdr:rowOff>
    </xdr:from>
    <xdr:to>
      <xdr:col>24</xdr:col>
      <xdr:colOff>631031</xdr:colOff>
      <xdr:row>20</xdr:row>
      <xdr:rowOff>177799</xdr:rowOff>
    </xdr:to>
    <xdr:graphicFrame macro="">
      <xdr:nvGraphicFramePr>
        <xdr:cNvPr id="8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693964</xdr:colOff>
      <xdr:row>26</xdr:row>
      <xdr:rowOff>13607</xdr:rowOff>
    </xdr:from>
    <xdr:to>
      <xdr:col>18</xdr:col>
      <xdr:colOff>714006</xdr:colOff>
      <xdr:row>47</xdr:row>
      <xdr:rowOff>136071</xdr:rowOff>
    </xdr:to>
    <xdr:graphicFrame macro="">
      <xdr:nvGraphicFramePr>
        <xdr:cNvPr id="9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4</xdr:row>
      <xdr:rowOff>38100</xdr:rowOff>
    </xdr:from>
    <xdr:to>
      <xdr:col>6</xdr:col>
      <xdr:colOff>724892</xdr:colOff>
      <xdr:row>21</xdr:row>
      <xdr:rowOff>6950</xdr:rowOff>
    </xdr:to>
    <xdr:graphicFrame macro="">
      <xdr:nvGraphicFramePr>
        <xdr:cNvPr id="8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738188</xdr:colOff>
      <xdr:row>4</xdr:row>
      <xdr:rowOff>107156</xdr:rowOff>
    </xdr:from>
    <xdr:to>
      <xdr:col>14</xdr:col>
      <xdr:colOff>15280</xdr:colOff>
      <xdr:row>21</xdr:row>
      <xdr:rowOff>76006</xdr:rowOff>
    </xdr:to>
    <xdr:graphicFrame macro="">
      <xdr:nvGraphicFramePr>
        <xdr:cNvPr id="15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28</xdr:row>
      <xdr:rowOff>0</xdr:rowOff>
    </xdr:from>
    <xdr:to>
      <xdr:col>7</xdr:col>
      <xdr:colOff>39092</xdr:colOff>
      <xdr:row>44</xdr:row>
      <xdr:rowOff>159350</xdr:rowOff>
    </xdr:to>
    <xdr:graphicFrame macro="">
      <xdr:nvGraphicFramePr>
        <xdr:cNvPr id="16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35719</xdr:colOff>
      <xdr:row>27</xdr:row>
      <xdr:rowOff>71438</xdr:rowOff>
    </xdr:from>
    <xdr:to>
      <xdr:col>14</xdr:col>
      <xdr:colOff>74811</xdr:colOff>
      <xdr:row>44</xdr:row>
      <xdr:rowOff>40288</xdr:rowOff>
    </xdr:to>
    <xdr:graphicFrame macro="">
      <xdr:nvGraphicFramePr>
        <xdr:cNvPr id="17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53</xdr:row>
      <xdr:rowOff>0</xdr:rowOff>
    </xdr:from>
    <xdr:to>
      <xdr:col>7</xdr:col>
      <xdr:colOff>39092</xdr:colOff>
      <xdr:row>69</xdr:row>
      <xdr:rowOff>159350</xdr:rowOff>
    </xdr:to>
    <xdr:graphicFrame macro="">
      <xdr:nvGraphicFramePr>
        <xdr:cNvPr id="18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52</xdr:row>
      <xdr:rowOff>0</xdr:rowOff>
    </xdr:from>
    <xdr:to>
      <xdr:col>15</xdr:col>
      <xdr:colOff>39092</xdr:colOff>
      <xdr:row>68</xdr:row>
      <xdr:rowOff>159350</xdr:rowOff>
    </xdr:to>
    <xdr:graphicFrame macro="">
      <xdr:nvGraphicFramePr>
        <xdr:cNvPr id="19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0</xdr:colOff>
      <xdr:row>4</xdr:row>
      <xdr:rowOff>0</xdr:rowOff>
    </xdr:from>
    <xdr:to>
      <xdr:col>22</xdr:col>
      <xdr:colOff>39092</xdr:colOff>
      <xdr:row>20</xdr:row>
      <xdr:rowOff>159350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52388</xdr:colOff>
      <xdr:row>4</xdr:row>
      <xdr:rowOff>69056</xdr:rowOff>
    </xdr:from>
    <xdr:to>
      <xdr:col>29</xdr:col>
      <xdr:colOff>91480</xdr:colOff>
      <xdr:row>21</xdr:row>
      <xdr:rowOff>37906</xdr:rowOff>
    </xdr:to>
    <xdr:graphicFrame macro="">
      <xdr:nvGraphicFramePr>
        <xdr:cNvPr id="21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76200</xdr:colOff>
      <xdr:row>27</xdr:row>
      <xdr:rowOff>152400</xdr:rowOff>
    </xdr:from>
    <xdr:to>
      <xdr:col>22</xdr:col>
      <xdr:colOff>115292</xdr:colOff>
      <xdr:row>44</xdr:row>
      <xdr:rowOff>121250</xdr:rowOff>
    </xdr:to>
    <xdr:graphicFrame macro="">
      <xdr:nvGraphicFramePr>
        <xdr:cNvPr id="22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111919</xdr:colOff>
      <xdr:row>27</xdr:row>
      <xdr:rowOff>33338</xdr:rowOff>
    </xdr:from>
    <xdr:to>
      <xdr:col>29</xdr:col>
      <xdr:colOff>151011</xdr:colOff>
      <xdr:row>44</xdr:row>
      <xdr:rowOff>2188</xdr:rowOff>
    </xdr:to>
    <xdr:graphicFrame macro="">
      <xdr:nvGraphicFramePr>
        <xdr:cNvPr id="23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76200</xdr:colOff>
      <xdr:row>52</xdr:row>
      <xdr:rowOff>152400</xdr:rowOff>
    </xdr:from>
    <xdr:to>
      <xdr:col>22</xdr:col>
      <xdr:colOff>115292</xdr:colOff>
      <xdr:row>69</xdr:row>
      <xdr:rowOff>121250</xdr:rowOff>
    </xdr:to>
    <xdr:graphicFrame macro="">
      <xdr:nvGraphicFramePr>
        <xdr:cNvPr id="24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76200</xdr:colOff>
      <xdr:row>51</xdr:row>
      <xdr:rowOff>152400</xdr:rowOff>
    </xdr:from>
    <xdr:to>
      <xdr:col>30</xdr:col>
      <xdr:colOff>115292</xdr:colOff>
      <xdr:row>68</xdr:row>
      <xdr:rowOff>121250</xdr:rowOff>
    </xdr:to>
    <xdr:graphicFrame macro="">
      <xdr:nvGraphicFramePr>
        <xdr:cNvPr id="25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teufel" refreshedDate="42051.55056747685" createdVersion="4" refreshedVersion="4" minRefreshableVersion="3" recordCount="532">
  <cacheSource type="worksheet">
    <worksheetSource ref="A1:AE533" sheet="noStress"/>
  </cacheSource>
  <cacheFields count="31">
    <cacheField name="cellID" numFmtId="0">
      <sharedItems/>
    </cacheField>
    <cacheField name="maskfilename" numFmtId="0">
      <sharedItems/>
    </cacheField>
    <cacheField name="commonfileID" numFmtId="0">
      <sharedItems/>
    </cacheField>
    <cacheField name="x_COG" numFmtId="0">
      <sharedItems containsSemiMixedTypes="0" containsString="0" containsNumber="1" minValue="33.5" maxValue="666"/>
    </cacheField>
    <cacheField name="y_COG" numFmtId="0">
      <sharedItems containsSemiMixedTypes="0" containsString="0" containsNumber="1" minValue="34" maxValue="493"/>
    </cacheField>
    <cacheField name="total_intensity_CY5" numFmtId="0">
      <sharedItems containsSemiMixedTypes="0" containsString="0" containsNumber="1" minValue="0" maxValue="212568.897"/>
    </cacheField>
    <cacheField name="number_of_spots_CY5" numFmtId="0">
      <sharedItems containsSemiMixedTypes="0" containsString="0" containsNumber="1" containsInteger="1" minValue="0" maxValue="36"/>
    </cacheField>
    <cacheField name="total_mRNA_CY5" numFmtId="0">
      <sharedItems containsSemiMixedTypes="0" containsString="0" containsNumber="1" containsInteger="1" minValue="0" maxValue="64" count="38">
        <n v="0"/>
        <n v="3"/>
        <n v="8"/>
        <n v="25"/>
        <n v="1"/>
        <n v="40"/>
        <n v="32"/>
        <n v="2"/>
        <n v="14"/>
        <n v="45"/>
        <n v="27"/>
        <n v="20"/>
        <n v="11"/>
        <n v="30"/>
        <n v="4"/>
        <n v="26"/>
        <n v="21"/>
        <n v="18"/>
        <n v="64"/>
        <n v="46"/>
        <n v="24"/>
        <n v="7"/>
        <n v="50"/>
        <n v="15"/>
        <n v="10"/>
        <n v="44"/>
        <n v="23"/>
        <n v="29"/>
        <n v="31"/>
        <n v="5"/>
        <n v="9"/>
        <n v="13"/>
        <n v="22"/>
        <n v="19"/>
        <n v="28"/>
        <n v="17"/>
        <n v="36"/>
        <n v="6"/>
      </sharedItems>
    </cacheField>
    <cacheField name="total_transcription_sites_CY5" numFmtId="0">
      <sharedItems containsSemiMixedTypes="0" containsString="0" containsNumber="1" containsInteger="1" minValue="0" maxValue="8"/>
    </cacheField>
    <cacheField name="total_mRNA_without_transcription_sites_NG" numFmtId="0">
      <sharedItems containsSemiMixedTypes="0" containsString="0" containsNumber="1" containsInteger="1" minValue="0" maxValue="36"/>
    </cacheField>
    <cacheField name="median_intensity_NG" numFmtId="0">
      <sharedItems containsSemiMixedTypes="0" containsString="0" containsNumber="1" containsInteger="1" minValue="0" maxValue="0"/>
    </cacheField>
    <cacheField name="number_of_spots_CFP" numFmtId="0">
      <sharedItems containsString="0" containsBlank="1" containsNumber="1" containsInteger="1" minValue="1" maxValue="3"/>
    </cacheField>
    <cacheField name="2 Spc" numFmtId="0">
      <sharedItems containsSemiMixedTypes="0" containsString="0" containsNumber="1" containsInteger="1" minValue="-1" maxValue="2"/>
    </cacheField>
    <cacheField name="Spc aligned D" numFmtId="0">
      <sharedItems containsString="0" containsBlank="1" containsNumber="1" containsInteger="1" minValue="0" maxValue="2"/>
    </cacheField>
    <cacheField name="D=d&lt;L 1SpcMother 1SpcDaughter " numFmtId="0">
      <sharedItems containsSemiMixedTypes="0" containsString="0" containsNumber="1" containsInteger="1" minValue="0" maxValue="2"/>
    </cacheField>
    <cacheField name="Whi5" numFmtId="0">
      <sharedItems containsSemiMixedTypes="0" containsString="0" containsNumber="1" containsInteger="1" minValue="0" maxValue="2"/>
    </cacheField>
    <cacheField name="2DAPI/stretched" numFmtId="0">
      <sharedItems containsSemiMixedTypes="0" containsString="0" containsNumber="1" containsInteger="1" minValue="0" maxValue="2"/>
    </cacheField>
    <cacheField name="Bud" numFmtId="0">
      <sharedItems containsSemiMixedTypes="0" containsString="0" containsNumber="1" containsInteger="1" minValue="0" maxValue="22"/>
    </cacheField>
    <cacheField name="bud reach critical size " numFmtId="0">
      <sharedItems containsString="0" containsBlank="1" containsNumber="1" containsInteger="1" minValue="1" maxValue="1"/>
    </cacheField>
    <cacheField name="Nucelus orientated to bud" numFmtId="0">
      <sharedItems containsString="0" containsBlank="1" containsNumber="1" containsInteger="1" minValue="1" maxValue="1"/>
    </cacheField>
    <cacheField name="comments" numFmtId="0">
      <sharedItems containsBlank="1" containsMixedTypes="1" containsNumber="1" containsInteger="1" minValue="0" maxValue="0"/>
    </cacheField>
    <cacheField name="early G1" numFmtId="0">
      <sharedItems containsSemiMixedTypes="0" containsString="0" containsNumber="1" containsInteger="1" minValue="0" maxValue="1"/>
    </cacheField>
    <cacheField name="late G1" numFmtId="0">
      <sharedItems containsSemiMixedTypes="0" containsString="0" containsNumber="1" containsInteger="1" minValue="0" maxValue="1"/>
    </cacheField>
    <cacheField name="S" numFmtId="0">
      <sharedItems containsSemiMixedTypes="0" containsString="0" containsNumber="1" containsInteger="1" minValue="0" maxValue="1"/>
    </cacheField>
    <cacheField name="G2" numFmtId="0">
      <sharedItems containsSemiMixedTypes="0" containsString="0" containsNumber="1" containsInteger="1" minValue="0" maxValue="1"/>
    </cacheField>
    <cacheField name="P/M" numFmtId="0">
      <sharedItems containsSemiMixedTypes="0" containsString="0" containsNumber="1" containsInteger="1" minValue="0" maxValue="1"/>
    </cacheField>
    <cacheField name="Ana" numFmtId="0">
      <sharedItems containsSemiMixedTypes="0" containsString="0" containsNumber="1" containsInteger="1" minValue="0" maxValue="1"/>
    </cacheField>
    <cacheField name="T/C" numFmtId="0">
      <sharedItems containsSemiMixedTypes="0" containsString="0" containsNumber="1" containsInteger="1" minValue="0" maxValue="1"/>
    </cacheField>
    <cacheField name="2spc / noBud" numFmtId="0">
      <sharedItems containsSemiMixedTypes="0" containsString="0" containsNumber="1" containsInteger="1" minValue="0" maxValue="1"/>
    </cacheField>
    <cacheField name="Not assigned" numFmtId="0">
      <sharedItems containsSemiMixedTypes="0" containsString="0" containsNumber="1" containsInteger="1" minValue="0" maxValue="1"/>
    </cacheField>
    <cacheField name="Assigned 2x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teufel" refreshedDate="42051.550606018522" createdVersion="4" refreshedVersion="4" minRefreshableVersion="3" recordCount="320">
  <cacheSource type="worksheet">
    <worksheetSource ref="A1:AE321" sheet="15min"/>
  </cacheSource>
  <cacheFields count="31">
    <cacheField name="cellID" numFmtId="0">
      <sharedItems/>
    </cacheField>
    <cacheField name="maskfilename" numFmtId="0">
      <sharedItems/>
    </cacheField>
    <cacheField name="commonfileID" numFmtId="0">
      <sharedItems/>
    </cacheField>
    <cacheField name="x_COG" numFmtId="0">
      <sharedItems containsSemiMixedTypes="0" containsString="0" containsNumber="1" minValue="40" maxValue="661.5"/>
    </cacheField>
    <cacheField name="y_COG" numFmtId="0">
      <sharedItems containsSemiMixedTypes="0" containsString="0" containsNumber="1" minValue="45" maxValue="494"/>
    </cacheField>
    <cacheField name="total_intensity_CY5" numFmtId="0">
      <sharedItems containsSemiMixedTypes="0" containsString="0" containsNumber="1" minValue="0" maxValue="31361.973999999998"/>
    </cacheField>
    <cacheField name="number_of_spots_CY5" numFmtId="0">
      <sharedItems containsSemiMixedTypes="0" containsString="0" containsNumber="1" containsInteger="1" minValue="0" maxValue="31"/>
    </cacheField>
    <cacheField name="total_mRNA_CY5" numFmtId="0">
      <sharedItems containsSemiMixedTypes="0" containsString="0" containsNumber="1" containsInteger="1" minValue="0" maxValue="37" count="18">
        <n v="24"/>
        <n v="0"/>
        <n v="1"/>
        <n v="2"/>
        <n v="15"/>
        <n v="18"/>
        <n v="16"/>
        <n v="8"/>
        <n v="23"/>
        <n v="19"/>
        <n v="3"/>
        <n v="14"/>
        <n v="25"/>
        <n v="12"/>
        <n v="20"/>
        <n v="5"/>
        <n v="37"/>
        <n v="4"/>
      </sharedItems>
    </cacheField>
    <cacheField name="total_transcription_sites_CY5" numFmtId="0">
      <sharedItems containsSemiMixedTypes="0" containsString="0" containsNumber="1" containsInteger="1" minValue="0" maxValue="2"/>
    </cacheField>
    <cacheField name="total_mRNA_without_transcription_sites_NG" numFmtId="0">
      <sharedItems containsString="0" containsBlank="1" containsNumber="1" containsInteger="1" minValue="0" maxValue="37"/>
    </cacheField>
    <cacheField name="median_intensity_NG" numFmtId="0">
      <sharedItems containsNonDate="0" containsString="0" containsBlank="1"/>
    </cacheField>
    <cacheField name="number_of_spots_CFP" numFmtId="0">
      <sharedItems containsString="0" containsBlank="1" containsNumber="1" containsInteger="1" minValue="1" maxValue="2"/>
    </cacheField>
    <cacheField name="2 Spc" numFmtId="0">
      <sharedItems containsSemiMixedTypes="0" containsString="0" containsNumber="1" containsInteger="1" minValue="-1" maxValue="1"/>
    </cacheField>
    <cacheField name="Spc aligned D" numFmtId="0">
      <sharedItems containsSemiMixedTypes="0" containsString="0" containsNumber="1" containsInteger="1" minValue="0" maxValue="1"/>
    </cacheField>
    <cacheField name="D=d&lt;L 1SpcMother 1SpcDaughter " numFmtId="0">
      <sharedItems containsSemiMixedTypes="0" containsString="0" containsNumber="1" containsInteger="1" minValue="0" maxValue="1"/>
    </cacheField>
    <cacheField name="Whi5" numFmtId="0">
      <sharedItems containsSemiMixedTypes="0" containsString="0" containsNumber="1" containsInteger="1" minValue="0" maxValue="1"/>
    </cacheField>
    <cacheField name="2DAPI/stretched" numFmtId="0">
      <sharedItems containsSemiMixedTypes="0" containsString="0" containsNumber="1" containsInteger="1" minValue="0" maxValue="1"/>
    </cacheField>
    <cacheField name="Bud" numFmtId="0">
      <sharedItems containsSemiMixedTypes="0" containsString="0" containsNumber="1" containsInteger="1" minValue="0" maxValue="1"/>
    </cacheField>
    <cacheField name="bud reach critical size " numFmtId="0">
      <sharedItems containsString="0" containsBlank="1" containsNumber="1" containsInteger="1" minValue="1" maxValue="1"/>
    </cacheField>
    <cacheField name="Nucelus orientated to bud" numFmtId="0">
      <sharedItems containsString="0" containsBlank="1" containsNumber="1" containsInteger="1" minValue="1" maxValue="1"/>
    </cacheField>
    <cacheField name="comments" numFmtId="0">
      <sharedItems containsBlank="1" containsMixedTypes="1" containsNumber="1" containsInteger="1" minValue="0" maxValue="0"/>
    </cacheField>
    <cacheField name="early G1" numFmtId="0">
      <sharedItems containsSemiMixedTypes="0" containsString="0" containsNumber="1" containsInteger="1" minValue="0" maxValue="1"/>
    </cacheField>
    <cacheField name="late G1" numFmtId="0">
      <sharedItems containsSemiMixedTypes="0" containsString="0" containsNumber="1" containsInteger="1" minValue="0" maxValue="1"/>
    </cacheField>
    <cacheField name="S" numFmtId="0">
      <sharedItems containsSemiMixedTypes="0" containsString="0" containsNumber="1" containsInteger="1" minValue="0" maxValue="1"/>
    </cacheField>
    <cacheField name="G2" numFmtId="0">
      <sharedItems containsSemiMixedTypes="0" containsString="0" containsNumber="1" containsInteger="1" minValue="0" maxValue="1"/>
    </cacheField>
    <cacheField name="P/M" numFmtId="0">
      <sharedItems containsSemiMixedTypes="0" containsString="0" containsNumber="1" containsInteger="1" minValue="0" maxValue="1"/>
    </cacheField>
    <cacheField name="Ana" numFmtId="0">
      <sharedItems containsSemiMixedTypes="0" containsString="0" containsNumber="1" containsInteger="1" minValue="0" maxValue="1"/>
    </cacheField>
    <cacheField name="T/C" numFmtId="0">
      <sharedItems containsSemiMixedTypes="0" containsString="0" containsNumber="1" containsInteger="1" minValue="0" maxValue="1"/>
    </cacheField>
    <cacheField name="2spc / noBud" numFmtId="0">
      <sharedItems containsSemiMixedTypes="0" containsString="0" containsNumber="1" containsInteger="1" minValue="0" maxValue="1"/>
    </cacheField>
    <cacheField name="Not assigned" numFmtId="0">
      <sharedItems containsSemiMixedTypes="0" containsString="0" containsNumber="1" containsInteger="1" minValue="0" maxValue="1"/>
    </cacheField>
    <cacheField name="Assigned 2x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teufel" refreshedDate="42051.55063946759" createdVersion="4" refreshedVersion="4" minRefreshableVersion="3" recordCount="276">
  <cacheSource type="worksheet">
    <worksheetSource ref="A1:AE277" sheet="30min"/>
  </cacheSource>
  <cacheFields count="31">
    <cacheField name="cellID" numFmtId="0">
      <sharedItems/>
    </cacheField>
    <cacheField name="maskfilename" numFmtId="0">
      <sharedItems/>
    </cacheField>
    <cacheField name="commonfileID" numFmtId="0">
      <sharedItems/>
    </cacheField>
    <cacheField name="x_COG" numFmtId="0">
      <sharedItems containsSemiMixedTypes="0" containsString="0" containsNumber="1" minValue="46" maxValue="657"/>
    </cacheField>
    <cacheField name="y_COG" numFmtId="0">
      <sharedItems containsSemiMixedTypes="0" containsString="0" containsNumber="1" minValue="29" maxValue="488.5"/>
    </cacheField>
    <cacheField name="total_intensity_CY5" numFmtId="0">
      <sharedItems containsSemiMixedTypes="0" containsString="0" containsNumber="1" minValue="0" maxValue="42436.633999999998"/>
    </cacheField>
    <cacheField name="number_of_spots_CY5" numFmtId="0">
      <sharedItems containsSemiMixedTypes="0" containsString="0" containsNumber="1" containsInteger="1" minValue="0" maxValue="39"/>
    </cacheField>
    <cacheField name="total_mRNA_CY5" numFmtId="0">
      <sharedItems containsSemiMixedTypes="0" containsString="0" containsNumber="1" containsInteger="1" minValue="0" maxValue="50" count="24">
        <n v="0"/>
        <n v="19"/>
        <n v="18"/>
        <n v="25"/>
        <n v="1"/>
        <n v="39"/>
        <n v="10"/>
        <n v="13"/>
        <n v="2"/>
        <n v="24"/>
        <n v="3"/>
        <n v="7"/>
        <n v="27"/>
        <n v="6"/>
        <n v="50"/>
        <n v="4"/>
        <n v="5"/>
        <n v="49"/>
        <n v="11"/>
        <n v="9"/>
        <n v="34"/>
        <n v="17"/>
        <n v="26"/>
        <n v="14"/>
      </sharedItems>
    </cacheField>
    <cacheField name="total_transcription_sites_CY5" numFmtId="0">
      <sharedItems containsSemiMixedTypes="0" containsString="0" containsNumber="1" containsInteger="1" minValue="0" maxValue="8"/>
    </cacheField>
    <cacheField name="total_mRNA_without_transcription_sites_NG" numFmtId="0">
      <sharedItems containsString="0" containsBlank="1" containsNumber="1" containsInteger="1" minValue="0" maxValue="14"/>
    </cacheField>
    <cacheField name="median_intensity_NG" numFmtId="0">
      <sharedItems containsNonDate="0" containsString="0" containsBlank="1"/>
    </cacheField>
    <cacheField name="number_of_spots_CFP" numFmtId="0">
      <sharedItems containsString="0" containsBlank="1" containsNumber="1" containsInteger="1" minValue="1" maxValue="2"/>
    </cacheField>
    <cacheField name="2 Spc" numFmtId="0">
      <sharedItems containsSemiMixedTypes="0" containsString="0" containsNumber="1" containsInteger="1" minValue="-1" maxValue="1"/>
    </cacheField>
    <cacheField name="Spc aligned D" numFmtId="0">
      <sharedItems containsSemiMixedTypes="0" containsString="0" containsNumber="1" containsInteger="1" minValue="0" maxValue="1"/>
    </cacheField>
    <cacheField name="D=d&lt;L 1SpcMother 1SpcDaughter " numFmtId="0">
      <sharedItems containsSemiMixedTypes="0" containsString="0" containsNumber="1" containsInteger="1" minValue="0" maxValue="1"/>
    </cacheField>
    <cacheField name="Whi5" numFmtId="0">
      <sharedItems containsSemiMixedTypes="0" containsString="0" containsNumber="1" containsInteger="1" minValue="0" maxValue="1"/>
    </cacheField>
    <cacheField name="2DAPI/stretched" numFmtId="0">
      <sharedItems containsSemiMixedTypes="0" containsString="0" containsNumber="1" containsInteger="1" minValue="0" maxValue="1"/>
    </cacheField>
    <cacheField name="Bud" numFmtId="0">
      <sharedItems containsSemiMixedTypes="0" containsString="0" containsNumber="1" containsInteger="1" minValue="0" maxValue="1"/>
    </cacheField>
    <cacheField name="bud reach critical size " numFmtId="0">
      <sharedItems containsString="0" containsBlank="1" containsNumber="1" containsInteger="1" minValue="1" maxValue="1"/>
    </cacheField>
    <cacheField name="Nucelus orientated to bud" numFmtId="0">
      <sharedItems containsString="0" containsBlank="1" containsNumber="1" containsInteger="1" minValue="1" maxValue="1"/>
    </cacheField>
    <cacheField name="comments" numFmtId="0">
      <sharedItems containsBlank="1"/>
    </cacheField>
    <cacheField name="early G1" numFmtId="0">
      <sharedItems containsSemiMixedTypes="0" containsString="0" containsNumber="1" containsInteger="1" minValue="0" maxValue="1"/>
    </cacheField>
    <cacheField name="late G1" numFmtId="0">
      <sharedItems containsSemiMixedTypes="0" containsString="0" containsNumber="1" containsInteger="1" minValue="0" maxValue="1"/>
    </cacheField>
    <cacheField name="S" numFmtId="0">
      <sharedItems containsSemiMixedTypes="0" containsString="0" containsNumber="1" containsInteger="1" minValue="0" maxValue="1"/>
    </cacheField>
    <cacheField name="G2" numFmtId="0">
      <sharedItems containsSemiMixedTypes="0" containsString="0" containsNumber="1" containsInteger="1" minValue="0" maxValue="1"/>
    </cacheField>
    <cacheField name="P/M" numFmtId="0">
      <sharedItems containsSemiMixedTypes="0" containsString="0" containsNumber="1" containsInteger="1" minValue="0" maxValue="1"/>
    </cacheField>
    <cacheField name="Ana" numFmtId="0">
      <sharedItems containsSemiMixedTypes="0" containsString="0" containsNumber="1" containsInteger="1" minValue="0" maxValue="1"/>
    </cacheField>
    <cacheField name="T/C" numFmtId="0">
      <sharedItems containsSemiMixedTypes="0" containsString="0" containsNumber="1" containsInteger="1" minValue="0" maxValue="1"/>
    </cacheField>
    <cacheField name="2spc / noBud" numFmtId="0">
      <sharedItems containsSemiMixedTypes="0" containsString="0" containsNumber="1" containsInteger="1" minValue="0" maxValue="1"/>
    </cacheField>
    <cacheField name="Not assigned" numFmtId="0">
      <sharedItems containsSemiMixedTypes="0" containsString="0" containsNumber="1" containsInteger="1" minValue="0" maxValue="1"/>
    </cacheField>
    <cacheField name="Assigned 2x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lteufel" refreshedDate="42051.550689004631" createdVersion="4" refreshedVersion="4" minRefreshableVersion="3" recordCount="369">
  <cacheSource type="worksheet">
    <worksheetSource ref="A1:AE370" sheet="45min"/>
  </cacheSource>
  <cacheFields count="31">
    <cacheField name="cellID" numFmtId="0">
      <sharedItems/>
    </cacheField>
    <cacheField name="maskfilename" numFmtId="0">
      <sharedItems/>
    </cacheField>
    <cacheField name="commonfileID" numFmtId="0">
      <sharedItems/>
    </cacheField>
    <cacheField name="x_COG" numFmtId="0">
      <sharedItems containsSemiMixedTypes="0" containsString="0" containsNumber="1" minValue="34.5" maxValue="656"/>
    </cacheField>
    <cacheField name="y_COG" numFmtId="0">
      <sharedItems containsSemiMixedTypes="0" containsString="0" containsNumber="1" minValue="49" maxValue="496"/>
    </cacheField>
    <cacheField name="total_intensity_CY5" numFmtId="0">
      <sharedItems containsSemiMixedTypes="0" containsString="0" containsNumber="1" minValue="0" maxValue="48317.900999999998"/>
    </cacheField>
    <cacheField name="number_of_spots_CY5" numFmtId="0">
      <sharedItems containsSemiMixedTypes="0" containsString="0" containsNumber="1" containsInteger="1" minValue="0" maxValue="45"/>
    </cacheField>
    <cacheField name="total_mRNA_CY5" numFmtId="0">
      <sharedItems containsSemiMixedTypes="0" containsString="0" containsNumber="1" containsInteger="1" minValue="0" maxValue="48" count="28">
        <n v="37"/>
        <n v="0"/>
        <n v="2"/>
        <n v="1"/>
        <n v="4"/>
        <n v="3"/>
        <n v="10"/>
        <n v="42"/>
        <n v="12"/>
        <n v="32"/>
        <n v="13"/>
        <n v="29"/>
        <n v="7"/>
        <n v="20"/>
        <n v="6"/>
        <n v="30"/>
        <n v="48"/>
        <n v="28"/>
        <n v="19"/>
        <n v="18"/>
        <n v="26"/>
        <n v="35"/>
        <n v="8"/>
        <n v="40"/>
        <n v="43"/>
        <n v="9"/>
        <n v="5"/>
        <n v="25"/>
      </sharedItems>
    </cacheField>
    <cacheField name="total_transcription_sites_CY5" numFmtId="0">
      <sharedItems containsSemiMixedTypes="0" containsString="0" containsNumber="1" containsInteger="1" minValue="0" maxValue="2"/>
    </cacheField>
    <cacheField name="total_mRNA_without_transcription_sites_NG" numFmtId="0">
      <sharedItems containsString="0" containsBlank="1" containsNumber="1" containsInteger="1" minValue="0" maxValue="37"/>
    </cacheField>
    <cacheField name="median_intensity_NG" numFmtId="0">
      <sharedItems containsNonDate="0" containsString="0" containsBlank="1"/>
    </cacheField>
    <cacheField name="number_of_spots_CFP" numFmtId="0">
      <sharedItems containsString="0" containsBlank="1" containsNumber="1" containsInteger="1" minValue="1" maxValue="3"/>
    </cacheField>
    <cacheField name="2 Spc" numFmtId="0">
      <sharedItems containsSemiMixedTypes="0" containsString="0" containsNumber="1" containsInteger="1" minValue="-1" maxValue="2"/>
    </cacheField>
    <cacheField name="Spc aligned D" numFmtId="0">
      <sharedItems containsSemiMixedTypes="0" containsString="0" containsNumber="1" containsInteger="1" minValue="0" maxValue="1"/>
    </cacheField>
    <cacheField name="D=d&lt;L 1SpcMother 1SpcDaughter " numFmtId="0">
      <sharedItems containsSemiMixedTypes="0" containsString="0" containsNumber="1" containsInteger="1" minValue="0" maxValue="1"/>
    </cacheField>
    <cacheField name="Whi5" numFmtId="0">
      <sharedItems containsSemiMixedTypes="0" containsString="0" containsNumber="1" containsInteger="1" minValue="0" maxValue="1"/>
    </cacheField>
    <cacheField name="2DAPI/stretched" numFmtId="0">
      <sharedItems containsSemiMixedTypes="0" containsString="0" containsNumber="1" containsInteger="1" minValue="0" maxValue="1"/>
    </cacheField>
    <cacheField name="Bud" numFmtId="0">
      <sharedItems containsSemiMixedTypes="0" containsString="0" containsNumber="1" containsInteger="1" minValue="0" maxValue="1"/>
    </cacheField>
    <cacheField name="bud reach critical size " numFmtId="0">
      <sharedItems containsString="0" containsBlank="1" containsNumber="1" containsInteger="1" minValue="1" maxValue="1"/>
    </cacheField>
    <cacheField name="Nucelus orientated to bud" numFmtId="0">
      <sharedItems containsString="0" containsBlank="1" containsNumber="1" containsInteger="1" minValue="1" maxValue="1"/>
    </cacheField>
    <cacheField name="comments" numFmtId="0">
      <sharedItems containsBlank="1" containsMixedTypes="1" containsNumber="1" containsInteger="1" minValue="0" maxValue="0"/>
    </cacheField>
    <cacheField name="early G1" numFmtId="0">
      <sharedItems containsSemiMixedTypes="0" containsString="0" containsNumber="1" containsInteger="1" minValue="0" maxValue="1"/>
    </cacheField>
    <cacheField name="late G1" numFmtId="0">
      <sharedItems containsSemiMixedTypes="0" containsString="0" containsNumber="1" containsInteger="1" minValue="0" maxValue="1"/>
    </cacheField>
    <cacheField name="S" numFmtId="0">
      <sharedItems containsSemiMixedTypes="0" containsString="0" containsNumber="1" containsInteger="1" minValue="0" maxValue="1"/>
    </cacheField>
    <cacheField name="G2" numFmtId="0">
      <sharedItems containsSemiMixedTypes="0" containsString="0" containsNumber="1" containsInteger="1" minValue="0" maxValue="1"/>
    </cacheField>
    <cacheField name="P/M" numFmtId="0">
      <sharedItems containsSemiMixedTypes="0" containsString="0" containsNumber="1" containsInteger="1" minValue="0" maxValue="1"/>
    </cacheField>
    <cacheField name="Ana" numFmtId="0">
      <sharedItems containsSemiMixedTypes="0" containsString="0" containsNumber="1" containsInteger="1" minValue="0" maxValue="1"/>
    </cacheField>
    <cacheField name="T/C" numFmtId="0">
      <sharedItems containsSemiMixedTypes="0" containsString="0" containsNumber="1" containsInteger="1" minValue="0" maxValue="1"/>
    </cacheField>
    <cacheField name="2spc / noBud" numFmtId="0">
      <sharedItems containsSemiMixedTypes="0" containsString="0" containsNumber="1" containsInteger="1" minValue="0" maxValue="1"/>
    </cacheField>
    <cacheField name="Not assigned" numFmtId="0">
      <sharedItems containsSemiMixedTypes="0" containsString="0" containsNumber="1" containsInteger="1" minValue="0" maxValue="1"/>
    </cacheField>
    <cacheField name="Assigned 2x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lteufel" refreshedDate="42051.55073333333" createdVersion="4" refreshedVersion="4" minRefreshableVersion="3" recordCount="462">
  <cacheSource type="worksheet">
    <worksheetSource ref="A1:AE463" sheet="60min"/>
  </cacheSource>
  <cacheFields count="31">
    <cacheField name="cellID" numFmtId="0">
      <sharedItems/>
    </cacheField>
    <cacheField name="maskfilename" numFmtId="0">
      <sharedItems/>
    </cacheField>
    <cacheField name="commonfileID" numFmtId="0">
      <sharedItems/>
    </cacheField>
    <cacheField name="x_COG" numFmtId="0">
      <sharedItems containsSemiMixedTypes="0" containsString="0" containsNumber="1" minValue="34" maxValue="666.5"/>
    </cacheField>
    <cacheField name="y_COG" numFmtId="0">
      <sharedItems containsSemiMixedTypes="0" containsString="0" containsNumber="1" minValue="32.5" maxValue="492.5"/>
    </cacheField>
    <cacheField name="total_intensity_CY5" numFmtId="0">
      <sharedItems containsSemiMixedTypes="0" containsString="0" containsNumber="1" minValue="0" maxValue="39290.521000000001"/>
    </cacheField>
    <cacheField name="number_of_spots_CY5" numFmtId="0">
      <sharedItems containsSemiMixedTypes="0" containsString="0" containsNumber="1" containsInteger="1" minValue="0" maxValue="33"/>
    </cacheField>
    <cacheField name="total_mRNA_CY5" numFmtId="0">
      <sharedItems containsSemiMixedTypes="0" containsString="0" containsNumber="1" containsInteger="1" minValue="0" maxValue="44" count="27">
        <n v="0"/>
        <n v="35"/>
        <n v="2"/>
        <n v="1"/>
        <n v="12"/>
        <n v="6"/>
        <n v="10"/>
        <n v="21"/>
        <n v="3"/>
        <n v="4"/>
        <n v="29"/>
        <n v="18"/>
        <n v="44"/>
        <n v="16"/>
        <n v="26"/>
        <n v="30"/>
        <n v="33"/>
        <n v="11"/>
        <n v="5"/>
        <n v="37"/>
        <n v="22"/>
        <n v="8"/>
        <n v="14"/>
        <n v="13"/>
        <n v="9"/>
        <n v="25"/>
        <n v="23"/>
      </sharedItems>
    </cacheField>
    <cacheField name="total_transcription_sites_CY5" numFmtId="0">
      <sharedItems containsSemiMixedTypes="0" containsString="0" containsNumber="1" containsInteger="1" minValue="0" maxValue="3"/>
    </cacheField>
    <cacheField name="total_mRNA_without_transcription_sites_NG" numFmtId="0">
      <sharedItems containsString="0" containsBlank="1" containsNumber="1" containsInteger="1" minValue="0" maxValue="37"/>
    </cacheField>
    <cacheField name="median_intensity_NG" numFmtId="0">
      <sharedItems containsNonDate="0" containsString="0" containsBlank="1"/>
    </cacheField>
    <cacheField name="number_of_spots_CFP" numFmtId="0">
      <sharedItems containsString="0" containsBlank="1" containsNumber="1" containsInteger="1" minValue="1" maxValue="4"/>
    </cacheField>
    <cacheField name="2 Spc" numFmtId="0">
      <sharedItems containsSemiMixedTypes="0" containsString="0" containsNumber="1" containsInteger="1" minValue="-1" maxValue="3"/>
    </cacheField>
    <cacheField name="Spc aligned D" numFmtId="0">
      <sharedItems containsSemiMixedTypes="0" containsString="0" containsNumber="1" containsInteger="1" minValue="0" maxValue="2"/>
    </cacheField>
    <cacheField name="D=d&lt;L 1SpcMother 1SpcDaughter " numFmtId="0">
      <sharedItems containsSemiMixedTypes="0" containsString="0" containsNumber="1" containsInteger="1" minValue="0" maxValue="2"/>
    </cacheField>
    <cacheField name="Whi5" numFmtId="0">
      <sharedItems containsSemiMixedTypes="0" containsString="0" containsNumber="1" containsInteger="1" minValue="0" maxValue="2"/>
    </cacheField>
    <cacheField name="2DAPI/stretched" numFmtId="0">
      <sharedItems containsSemiMixedTypes="0" containsString="0" containsNumber="1" containsInteger="1" minValue="0" maxValue="2"/>
    </cacheField>
    <cacheField name="Bud" numFmtId="0">
      <sharedItems containsSemiMixedTypes="0" containsString="0" containsNumber="1" containsInteger="1" minValue="0" maxValue="2"/>
    </cacheField>
    <cacheField name="bud reach critical size " numFmtId="0">
      <sharedItems containsString="0" containsBlank="1" containsNumber="1" containsInteger="1" minValue="1" maxValue="1"/>
    </cacheField>
    <cacheField name="Nucelus orientated to bud" numFmtId="0">
      <sharedItems containsString="0" containsBlank="1" containsNumber="1" containsInteger="1" minValue="1" maxValue="1"/>
    </cacheField>
    <cacheField name="comments" numFmtId="0">
      <sharedItems containsBlank="1" containsMixedTypes="1" containsNumber="1" containsInteger="1" minValue="0" maxValue="0"/>
    </cacheField>
    <cacheField name="early G1" numFmtId="0">
      <sharedItems containsSemiMixedTypes="0" containsString="0" containsNumber="1" containsInteger="1" minValue="0" maxValue="1"/>
    </cacheField>
    <cacheField name="late G1" numFmtId="0">
      <sharedItems containsSemiMixedTypes="0" containsString="0" containsNumber="1" containsInteger="1" minValue="0" maxValue="1"/>
    </cacheField>
    <cacheField name="S" numFmtId="0">
      <sharedItems containsSemiMixedTypes="0" containsString="0" containsNumber="1" containsInteger="1" minValue="0" maxValue="1"/>
    </cacheField>
    <cacheField name="G2" numFmtId="0">
      <sharedItems containsSemiMixedTypes="0" containsString="0" containsNumber="1" containsInteger="1" minValue="0" maxValue="1"/>
    </cacheField>
    <cacheField name="P/M" numFmtId="0">
      <sharedItems containsSemiMixedTypes="0" containsString="0" containsNumber="1" containsInteger="1" minValue="0" maxValue="1"/>
    </cacheField>
    <cacheField name="Ana" numFmtId="0">
      <sharedItems containsSemiMixedTypes="0" containsString="0" containsNumber="1" containsInteger="1" minValue="0" maxValue="1"/>
    </cacheField>
    <cacheField name="T/C" numFmtId="0">
      <sharedItems containsSemiMixedTypes="0" containsString="0" containsNumber="1" containsInteger="1" minValue="0" maxValue="1"/>
    </cacheField>
    <cacheField name="2spc / noBud" numFmtId="0">
      <sharedItems containsSemiMixedTypes="0" containsString="0" containsNumber="1" containsInteger="1" minValue="0" maxValue="1"/>
    </cacheField>
    <cacheField name="Not assigned" numFmtId="0">
      <sharedItems containsSemiMixedTypes="0" containsString="0" containsNumber="1" containsInteger="1" minValue="0" maxValue="1"/>
    </cacheField>
    <cacheField name="Assigned 2x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lteufel" refreshedDate="42051.550778703706" createdVersion="4" refreshedVersion="4" minRefreshableVersion="3" recordCount="427">
  <cacheSource type="worksheet">
    <worksheetSource ref="A1:AE428" sheet="90min"/>
  </cacheSource>
  <cacheFields count="31">
    <cacheField name="cellID" numFmtId="0">
      <sharedItems/>
    </cacheField>
    <cacheField name="maskfilename" numFmtId="0">
      <sharedItems/>
    </cacheField>
    <cacheField name="commonfileID" numFmtId="0">
      <sharedItems/>
    </cacheField>
    <cacheField name="x_COG" numFmtId="0">
      <sharedItems containsMixedTypes="1" containsNumber="1" minValue="38" maxValue="659"/>
    </cacheField>
    <cacheField name="y_COG" numFmtId="0">
      <sharedItems containsMixedTypes="1" containsNumber="1" minValue="33" maxValue="491.5"/>
    </cacheField>
    <cacheField name="total_intensity_CY5" numFmtId="0">
      <sharedItems containsMixedTypes="1" containsNumber="1" minValue="0" maxValue="11904185"/>
    </cacheField>
    <cacheField name="number_of_spots_CY5" numFmtId="0">
      <sharedItems containsSemiMixedTypes="0" containsString="0" containsNumber="1" containsInteger="1" minValue="0" maxValue="20"/>
    </cacheField>
    <cacheField name="total_mRNA_CY5" numFmtId="0">
      <sharedItems containsSemiMixedTypes="0" containsString="0" containsNumber="1" containsInteger="1" minValue="0" maxValue="19" count="14">
        <n v="0"/>
        <n v="1"/>
        <n v="13"/>
        <n v="5"/>
        <n v="2"/>
        <n v="3"/>
        <n v="7"/>
        <n v="6"/>
        <n v="14"/>
        <n v="12"/>
        <n v="4"/>
        <n v="8"/>
        <n v="16"/>
        <n v="19"/>
      </sharedItems>
    </cacheField>
    <cacheField name="total_transcription_sites_CY5" numFmtId="0">
      <sharedItems containsSemiMixedTypes="0" containsString="0" containsNumber="1" containsInteger="1" minValue="0" maxValue="2"/>
    </cacheField>
    <cacheField name="total_mRNA_without_transcription_sites_NG" numFmtId="0">
      <sharedItems containsString="0" containsBlank="1" containsNumber="1" containsInteger="1" minValue="0" maxValue="19"/>
    </cacheField>
    <cacheField name="median_intensity_NG" numFmtId="0">
      <sharedItems containsNonDate="0" containsString="0" containsBlank="1"/>
    </cacheField>
    <cacheField name="number_of_spots_CFP" numFmtId="0">
      <sharedItems containsString="0" containsBlank="1" containsNumber="1" containsInteger="1" minValue="1" maxValue="3"/>
    </cacheField>
    <cacheField name="2 Spc" numFmtId="0">
      <sharedItems containsSemiMixedTypes="0" containsString="0" containsNumber="1" containsInteger="1" minValue="-1" maxValue="2"/>
    </cacheField>
    <cacheField name="Spc aligned D" numFmtId="0">
      <sharedItems containsSemiMixedTypes="0" containsString="0" containsNumber="1" containsInteger="1" minValue="0" maxValue="2"/>
    </cacheField>
    <cacheField name="D=d&lt;L 1SpcMother 1SpcDaughter " numFmtId="0">
      <sharedItems containsSemiMixedTypes="0" containsString="0" containsNumber="1" containsInteger="1" minValue="0" maxValue="2"/>
    </cacheField>
    <cacheField name="Whi5" numFmtId="0">
      <sharedItems containsSemiMixedTypes="0" containsString="0" containsNumber="1" containsInteger="1" minValue="0" maxValue="2"/>
    </cacheField>
    <cacheField name="2DAPI/stretched" numFmtId="0">
      <sharedItems containsSemiMixedTypes="0" containsString="0" containsNumber="1" containsInteger="1" minValue="0" maxValue="2"/>
    </cacheField>
    <cacheField name="Bud" numFmtId="0">
      <sharedItems containsSemiMixedTypes="0" containsString="0" containsNumber="1" containsInteger="1" minValue="0" maxValue="2"/>
    </cacheField>
    <cacheField name="bud reach critical size " numFmtId="0">
      <sharedItems containsString="0" containsBlank="1" containsNumber="1" containsInteger="1" minValue="1" maxValue="1"/>
    </cacheField>
    <cacheField name="Nucelus orientated to bud" numFmtId="0">
      <sharedItems containsString="0" containsBlank="1" containsNumber="1" containsInteger="1" minValue="1" maxValue="1"/>
    </cacheField>
    <cacheField name="comments" numFmtId="0">
      <sharedItems containsBlank="1" containsMixedTypes="1" containsNumber="1" containsInteger="1" minValue="0" maxValue="0"/>
    </cacheField>
    <cacheField name="early G1" numFmtId="0">
      <sharedItems containsSemiMixedTypes="0" containsString="0" containsNumber="1" containsInteger="1" minValue="0" maxValue="1"/>
    </cacheField>
    <cacheField name="late G1" numFmtId="0">
      <sharedItems containsSemiMixedTypes="0" containsString="0" containsNumber="1" containsInteger="1" minValue="0" maxValue="1"/>
    </cacheField>
    <cacheField name="S" numFmtId="0">
      <sharedItems containsSemiMixedTypes="0" containsString="0" containsNumber="1" containsInteger="1" minValue="0" maxValue="1"/>
    </cacheField>
    <cacheField name="G2" numFmtId="0">
      <sharedItems containsSemiMixedTypes="0" containsString="0" containsNumber="1" containsInteger="1" minValue="0" maxValue="1"/>
    </cacheField>
    <cacheField name="P/M" numFmtId="0">
      <sharedItems containsSemiMixedTypes="0" containsString="0" containsNumber="1" containsInteger="1" minValue="0" maxValue="1"/>
    </cacheField>
    <cacheField name="Ana" numFmtId="0">
      <sharedItems containsSemiMixedTypes="0" containsString="0" containsNumber="1" containsInteger="1" minValue="0" maxValue="1"/>
    </cacheField>
    <cacheField name="T/C" numFmtId="0">
      <sharedItems containsSemiMixedTypes="0" containsString="0" containsNumber="1" containsInteger="1" minValue="0" maxValue="1"/>
    </cacheField>
    <cacheField name="2spc / noBud" numFmtId="0">
      <sharedItems containsSemiMixedTypes="0" containsString="0" containsNumber="1" containsInteger="1" minValue="0" maxValue="1"/>
    </cacheField>
    <cacheField name="Not assigned" numFmtId="0">
      <sharedItems containsSemiMixedTypes="0" containsString="0" containsNumber="1" containsInteger="1" minValue="0" maxValue="1"/>
    </cacheField>
    <cacheField name="Assigned 2x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2">
  <r>
    <s v="MAX_20140414_A1_unstressed_Pcl9Q670_Cln2Q570_10_1"/>
    <s v="MAX_20140414_A1_unstressed_Pcl9Q670_Cln2Q570_10_w4CY5_mask_cells.tif"/>
    <s v="MAX_20140414_A1_unstressed_Pcl9Q670_Cln2Q570_10"/>
    <n v="408"/>
    <n v="349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10_2"/>
    <s v="MAX_20140414_A1_unstressed_Pcl9Q670_Cln2Q570_10_w4CY5_mask_cells.tif"/>
    <s v="MAX_20140414_A1_unstressed_Pcl9Q670_Cln2Q570_10"/>
    <n v="331"/>
    <n v="326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10_3"/>
    <s v="MAX_20140414_A1_unstressed_Pcl9Q670_Cln2Q570_10_w4CY5_mask_cells.tif"/>
    <s v="MAX_20140414_A1_unstressed_Pcl9Q670_Cln2Q570_10"/>
    <n v="252"/>
    <n v="306.5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10_4"/>
    <s v="MAX_20140414_A1_unstressed_Pcl9Q670_Cln2Q570_10_w4CY5_mask_cells.tif"/>
    <s v="MAX_20140414_A1_unstressed_Pcl9Q670_Cln2Q570_10"/>
    <n v="381.5"/>
    <n v="238"/>
    <n v="2370.5459999999998"/>
    <n v="1"/>
    <x v="1"/>
    <n v="1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10_5"/>
    <s v="MAX_20140414_A1_unstressed_Pcl9Q670_Cln2Q570_10_w4CY5_mask_cells.tif"/>
    <s v="MAX_20140414_A1_unstressed_Pcl9Q670_Cln2Q570_10"/>
    <n v="524.5"/>
    <n v="269.5"/>
    <n v="432.22899999999998"/>
    <n v="1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_unstressed_Pcl9Q670_Cln2Q570_10_6"/>
    <s v="MAX_20140414_A1_unstressed_Pcl9Q670_Cln2Q570_10_w4CY5_mask_cells.tif"/>
    <s v="MAX_20140414_A1_unstressed_Pcl9Q670_Cln2Q570_10"/>
    <n v="566"/>
    <n v="233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_unstressed_Pcl9Q670_Cln2Q570_10_7"/>
    <s v="MAX_20140414_A1_unstressed_Pcl9Q670_Cln2Q570_10_w4CY5_mask_cells.tif"/>
    <s v="MAX_20140414_A1_unstressed_Pcl9Q670_Cln2Q570_10"/>
    <n v="210.5"/>
    <n v="159"/>
    <n v="6924.66"/>
    <n v="6"/>
    <x v="2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_unstressed_Pcl9Q670_Cln2Q570_10_8"/>
    <s v="MAX_20140414_A1_unstressed_Pcl9Q670_Cln2Q570_10_w4CY5_mask_cells.tif"/>
    <s v="MAX_20140414_A1_unstressed_Pcl9Q670_Cln2Q570_10"/>
    <n v="72"/>
    <n v="136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_unstressed_Pcl9Q670_Cln2Q570_11_1"/>
    <s v="MAX_20140414_A1_unstressed_Pcl9Q670_Cln2Q570_11_w4CY5_mask_cells.tif"/>
    <s v="MAX_20140414_A1_unstressed_Pcl9Q670_Cln2Q570_11"/>
    <n v="453.5"/>
    <n v="445"/>
    <n v="23480.11"/>
    <n v="25"/>
    <x v="3"/>
    <n v="1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_unstressed_Pcl9Q670_Cln2Q570_11_2"/>
    <s v="MAX_20140414_A1_unstressed_Pcl9Q670_Cln2Q570_11_w4CY5_mask_cells.tif"/>
    <s v="MAX_20140414_A1_unstressed_Pcl9Q670_Cln2Q570_11"/>
    <n v="452"/>
    <n v="353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11_3"/>
    <s v="MAX_20140414_A1_unstressed_Pcl9Q670_Cln2Q570_11_w4CY5_mask_cells.tif"/>
    <s v="MAX_20140414_A1_unstressed_Pcl9Q670_Cln2Q570_11"/>
    <n v="553.5"/>
    <n v="347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11_4"/>
    <s v="MAX_20140414_A1_unstressed_Pcl9Q670_Cln2Q570_11_w4CY5_mask_cells.tif"/>
    <s v="MAX_20140414_A1_unstressed_Pcl9Q670_Cln2Q570_11"/>
    <n v="652"/>
    <n v="424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11_5"/>
    <s v="MAX_20140414_A1_unstressed_Pcl9Q670_Cln2Q570_11_w4CY5_mask_cells.tif"/>
    <s v="MAX_20140414_A1_unstressed_Pcl9Q670_Cln2Q570_11"/>
    <n v="308"/>
    <n v="383.5"/>
    <n v="634.96600000000001"/>
    <n v="1"/>
    <x v="4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11_6"/>
    <s v="MAX_20140414_A1_unstressed_Pcl9Q670_Cln2Q570_11_w4CY5_mask_cells.tif"/>
    <s v="MAX_20140414_A1_unstressed_Pcl9Q670_Cln2Q570_11"/>
    <n v="263"/>
    <n v="140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11_7"/>
    <s v="MAX_20140414_A1_unstressed_Pcl9Q670_Cln2Q570_11_w4CY5_mask_cells.tif"/>
    <s v="MAX_20140414_A1_unstressed_Pcl9Q670_Cln2Q570_11"/>
    <n v="195"/>
    <n v="123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11_8"/>
    <s v="MAX_20140414_A1_unstressed_Pcl9Q670_Cln2Q570_11_w4CY5_mask_cells.tif"/>
    <s v="MAX_20140414_A1_unstressed_Pcl9Q670_Cln2Q570_11"/>
    <n v="143.5"/>
    <n v="59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11_9"/>
    <s v="MAX_20140414_A1_unstressed_Pcl9Q670_Cln2Q570_11_w4CY5_mask_cells.tif"/>
    <s v="MAX_20140414_A1_unstressed_Pcl9Q670_Cln2Q570_11"/>
    <n v="353.5"/>
    <n v="62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12_1"/>
    <s v="MAX_20140414_A1_unstressed_Pcl9Q670_Cln2Q570_12_w4CY5_mask_cells.tif"/>
    <s v="MAX_20140414_A1_unstressed_Pcl9Q670_Cln2Q570_12"/>
    <n v="289.5"/>
    <n v="261"/>
    <n v="35920.858"/>
    <n v="27"/>
    <x v="5"/>
    <n v="1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_unstressed_Pcl9Q670_Cln2Q570_12_3"/>
    <s v="MAX_20140414_A1_unstressed_Pcl9Q670_Cln2Q570_12_w4CY5_mask_cells.tif"/>
    <s v="MAX_20140414_A1_unstressed_Pcl9Q670_Cln2Q570_12"/>
    <n v="370"/>
    <n v="124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12_4"/>
    <s v="MAX_20140414_A1_unstressed_Pcl9Q670_Cln2Q570_12_w4CY5_mask_cells.tif"/>
    <s v="MAX_20140414_A1_unstressed_Pcl9Q670_Cln2Q570_12"/>
    <n v="282"/>
    <n v="340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12_5"/>
    <s v="MAX_20140414_A1_unstressed_Pcl9Q670_Cln2Q570_12_w4CY5_mask_cells.tif"/>
    <s v="MAX_20140414_A1_unstressed_Pcl9Q670_Cln2Q570_12"/>
    <n v="312.5"/>
    <n v="390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12_6"/>
    <s v="MAX_20140414_A1_unstressed_Pcl9Q670_Cln2Q570_12_w4CY5_mask_cells.tif"/>
    <s v="MAX_20140414_A1_unstressed_Pcl9Q670_Cln2Q570_12"/>
    <n v="225"/>
    <n v="430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_unstressed_Pcl9Q670_Cln2Q570_12_7"/>
    <s v="MAX_20140414_A1_unstressed_Pcl9Q670_Cln2Q570_12_w4CY5_mask_cells.tif"/>
    <s v="MAX_20140414_A1_unstressed_Pcl9Q670_Cln2Q570_12"/>
    <n v="514.5"/>
    <n v="449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13_1"/>
    <s v="MAX_20140414_A1_unstressed_Pcl9Q670_Cln2Q570_13_w4CY5_mask_cells.tif"/>
    <s v="MAX_20140414_A1_unstressed_Pcl9Q670_Cln2Q570_13"/>
    <n v="453"/>
    <n v="269"/>
    <n v="28046.062999999998"/>
    <n v="15"/>
    <x v="6"/>
    <n v="4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_unstressed_Pcl9Q670_Cln2Q570_13_2"/>
    <s v="MAX_20140414_A1_unstressed_Pcl9Q670_Cln2Q570_13_w4CY5_mask_cells.tif"/>
    <s v="MAX_20140414_A1_unstressed_Pcl9Q670_Cln2Q570_13"/>
    <n v="545"/>
    <n v="323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13_3"/>
    <s v="MAX_20140414_A1_unstressed_Pcl9Q670_Cln2Q570_13_w4CY5_mask_cells.tif"/>
    <s v="MAX_20140414_A1_unstressed_Pcl9Q670_Cln2Q570_13"/>
    <n v="436.5"/>
    <n v="164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13_4"/>
    <s v="MAX_20140414_A1_unstressed_Pcl9Q670_Cln2Q570_13_w4CY5_mask_cells.tif"/>
    <s v="MAX_20140414_A1_unstressed_Pcl9Q670_Cln2Q570_13"/>
    <n v="370"/>
    <n v="263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13_5"/>
    <s v="MAX_20140414_A1_unstressed_Pcl9Q670_Cln2Q570_13_w4CY5_mask_cells.tif"/>
    <s v="MAX_20140414_A1_unstressed_Pcl9Q670_Cln2Q570_13"/>
    <n v="324"/>
    <n v="386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13_6"/>
    <s v="MAX_20140414_A1_unstressed_Pcl9Q670_Cln2Q570_13_w4CY5_mask_cells.tif"/>
    <s v="MAX_20140414_A1_unstressed_Pcl9Q670_Cln2Q570_13"/>
    <n v="71.5"/>
    <n v="448.5"/>
    <n v="1463.11"/>
    <n v="1"/>
    <x v="7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13_7"/>
    <s v="MAX_20140414_A1_unstressed_Pcl9Q670_Cln2Q570_13_w4CY5_mask_cells.tif"/>
    <s v="MAX_20140414_A1_unstressed_Pcl9Q670_Cln2Q570_13"/>
    <n v="126.5"/>
    <n v="472.5"/>
    <n v="0"/>
    <n v="0"/>
    <x v="0"/>
    <n v="0"/>
    <n v="0"/>
    <n v="0"/>
    <n v="2"/>
    <n v="1"/>
    <n v="1"/>
    <n v="0"/>
    <n v="0"/>
    <n v="0"/>
    <n v="0"/>
    <m/>
    <m/>
    <m/>
    <n v="0"/>
    <n v="0"/>
    <n v="0"/>
    <n v="0"/>
    <n v="0"/>
    <n v="0"/>
    <n v="0"/>
    <n v="1"/>
    <n v="0"/>
    <n v="0"/>
  </r>
  <r>
    <s v="MAX_20140414_A1_unstressed_Pcl9Q670_Cln2Q570_13_8"/>
    <s v="MAX_20140414_A1_unstressed_Pcl9Q670_Cln2Q570_13_w4CY5_mask_cells.tif"/>
    <s v="MAX_20140414_A1_unstressed_Pcl9Q670_Cln2Q570_13"/>
    <n v="151"/>
    <n v="7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_unstressed_Pcl9Q670_Cln2Q570_13_9"/>
    <s v="MAX_20140414_A1_unstressed_Pcl9Q670_Cln2Q570_13_w4CY5_mask_cells.tif"/>
    <s v="MAX_20140414_A1_unstressed_Pcl9Q670_Cln2Q570_13"/>
    <n v="251"/>
    <n v="44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14_1"/>
    <s v="MAX_20140414_A1_unstressed_Pcl9Q670_Cln2Q570_14_w4CY5_mask_cells.tif"/>
    <s v="MAX_20140414_A1_unstressed_Pcl9Q670_Cln2Q570_14"/>
    <n v="538.5"/>
    <n v="341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14_2"/>
    <s v="MAX_20140414_A1_unstressed_Pcl9Q670_Cln2Q570_14_w4CY5_mask_cells.tif"/>
    <s v="MAX_20140414_A1_unstressed_Pcl9Q670_Cln2Q570_14"/>
    <n v="393"/>
    <n v="86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14_3"/>
    <s v="MAX_20140414_A1_unstressed_Pcl9Q670_Cln2Q570_14_w4CY5_mask_cells.tif"/>
    <s v="MAX_20140414_A1_unstressed_Pcl9Q670_Cln2Q570_14"/>
    <n v="113.5"/>
    <n v="319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_unstressed_Pcl9Q670_Cln2Q570_14_4"/>
    <s v="MAX_20140414_A1_unstressed_Pcl9Q670_Cln2Q570_14_w4CY5_mask_cells.tif"/>
    <s v="MAX_20140414_A1_unstressed_Pcl9Q670_Cln2Q570_14"/>
    <n v="193"/>
    <n v="321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14_5"/>
    <s v="MAX_20140414_A1_unstressed_Pcl9Q670_Cln2Q570_14_w4CY5_mask_cells.tif"/>
    <s v="MAX_20140414_A1_unstressed_Pcl9Q670_Cln2Q570_14"/>
    <n v="406.5"/>
    <n v="363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_unstressed_Pcl9Q670_Cln2Q570_14_6"/>
    <s v="MAX_20140414_A1_unstressed_Pcl9Q670_Cln2Q570_14_w4CY5_mask_cells.tif"/>
    <s v="MAX_20140414_A1_unstressed_Pcl9Q670_Cln2Q570_14"/>
    <n v="226.5"/>
    <n v="416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14_7"/>
    <s v="MAX_20140414_A1_unstressed_Pcl9Q670_Cln2Q570_14_w4CY5_mask_cells.tif"/>
    <s v="MAX_20140414_A1_unstressed_Pcl9Q670_Cln2Q570_14"/>
    <n v="325.5"/>
    <n v="271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_unstressed_Pcl9Q670_Cln2Q570_14_8"/>
    <s v="MAX_20140414_A1_unstressed_Pcl9Q670_Cln2Q570_14_w4CY5_mask_cells.tif"/>
    <s v="MAX_20140414_A1_unstressed_Pcl9Q670_Cln2Q570_14"/>
    <n v="374.5"/>
    <n v="30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15_1"/>
    <s v="MAX_20140414_A1_unstressed_Pcl9Q670_Cln2Q570_15_w4CY5_mask_cells.tif"/>
    <s v="MAX_20140414_A1_unstressed_Pcl9Q670_Cln2Q570_15"/>
    <n v="448"/>
    <n v="190"/>
    <n v="11020.197"/>
    <n v="9"/>
    <x v="8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_unstressed_Pcl9Q670_Cln2Q570_15_2"/>
    <s v="MAX_20140414_A1_unstressed_Pcl9Q670_Cln2Q570_15_w4CY5_mask_cells.tif"/>
    <s v="MAX_20140414_A1_unstressed_Pcl9Q670_Cln2Q570_15"/>
    <n v="357.5"/>
    <n v="180"/>
    <n v="2285.4430000000002"/>
    <n v="2"/>
    <x v="7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1_unstressed_Pcl9Q670_Cln2Q570_15_3"/>
    <s v="MAX_20140414_A1_unstressed_Pcl9Q670_Cln2Q570_15_w4CY5_mask_cells.tif"/>
    <s v="MAX_20140414_A1_unstressed_Pcl9Q670_Cln2Q570_15"/>
    <n v="129.5"/>
    <n v="293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15_4"/>
    <s v="MAX_20140414_A1_unstressed_Pcl9Q670_Cln2Q570_15_w4CY5_mask_cells.tif"/>
    <s v="MAX_20140414_A1_unstressed_Pcl9Q670_Cln2Q570_15"/>
    <n v="181.5"/>
    <n v="286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15_5"/>
    <s v="MAX_20140414_A1_unstressed_Pcl9Q670_Cln2Q570_15_w4CY5_mask_cells.tif"/>
    <s v="MAX_20140414_A1_unstressed_Pcl9Q670_Cln2Q570_15"/>
    <n v="235.5"/>
    <n v="270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15_6"/>
    <s v="MAX_20140414_A1_unstressed_Pcl9Q670_Cln2Q570_15_w4CY5_mask_cells.tif"/>
    <s v="MAX_20140414_A1_unstressed_Pcl9Q670_Cln2Q570_15"/>
    <n v="367"/>
    <n v="382.5"/>
    <n v="1086.597"/>
    <n v="1"/>
    <x v="4"/>
    <n v="0"/>
    <n v="0"/>
    <n v="0"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414_A1_unstressed_Pcl9Q670_Cln2Q570_15_7"/>
    <s v="MAX_20140414_A1_unstressed_Pcl9Q670_Cln2Q570_15_w4CY5_mask_cells.tif"/>
    <s v="MAX_20140414_A1_unstressed_Pcl9Q670_Cln2Q570_15"/>
    <n v="407"/>
    <n v="466"/>
    <n v="1395.1890000000001"/>
    <n v="1"/>
    <x v="7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15_8"/>
    <s v="MAX_20140414_A1_unstressed_Pcl9Q670_Cln2Q570_15_w4CY5_mask_cells.tif"/>
    <s v="MAX_20140414_A1_unstressed_Pcl9Q670_Cln2Q570_15"/>
    <n v="441"/>
    <n v="409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_unstressed_Pcl9Q670_Cln2Q570_1_1"/>
    <s v="MAX_20140414_A1_unstressed_Pcl9Q670_Cln2Q570_1_w4CY5_mask_cells.tif"/>
    <s v="MAX_20140414_A1_unstressed_Pcl9Q670_Cln2Q570_1"/>
    <n v="275.5"/>
    <n v="52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_unstressed_Pcl9Q670_Cln2Q570_1_2"/>
    <s v="MAX_20140414_A1_unstressed_Pcl9Q670_Cln2Q570_1_w4CY5_mask_cells.tif"/>
    <s v="MAX_20140414_A1_unstressed_Pcl9Q670_Cln2Q570_1"/>
    <n v="368"/>
    <n v="43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1_3"/>
    <s v="MAX_20140414_A1_unstressed_Pcl9Q670_Cln2Q570_1_w4CY5_mask_cells.tif"/>
    <s v="MAX_20140414_A1_unstressed_Pcl9Q670_Cln2Q570_1"/>
    <n v="359"/>
    <n v="121.5"/>
    <n v="700.92499999999995"/>
    <n v="1"/>
    <x v="4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_unstressed_Pcl9Q670_Cln2Q570_1_4"/>
    <s v="MAX_20140414_A1_unstressed_Pcl9Q670_Cln2Q570_1_w4CY5_mask_cells.tif"/>
    <s v="MAX_20140414_A1_unstressed_Pcl9Q670_Cln2Q570_1"/>
    <n v="492.5"/>
    <n v="229.5"/>
    <n v="943.99900000000002"/>
    <n v="1"/>
    <x v="4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1_5"/>
    <s v="MAX_20140414_A1_unstressed_Pcl9Q670_Cln2Q570_1_w4CY5_mask_cells.tif"/>
    <s v="MAX_20140414_A1_unstressed_Pcl9Q670_Cln2Q570_1"/>
    <n v="389.5"/>
    <n v="203"/>
    <n v="894.601"/>
    <n v="1"/>
    <x v="4"/>
    <n v="0"/>
    <n v="0"/>
    <n v="0"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414_A1_unstressed_Pcl9Q670_Cln2Q570_1_6"/>
    <s v="MAX_20140414_A1_unstressed_Pcl9Q670_Cln2Q570_1_w4CY5_mask_cells.tif"/>
    <s v="MAX_20140414_A1_unstressed_Pcl9Q670_Cln2Q570_1"/>
    <n v="363.5"/>
    <n v="274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1_7"/>
    <s v="MAX_20140414_A1_unstressed_Pcl9Q670_Cln2Q570_1_w4CY5_mask_cells.tif"/>
    <s v="MAX_20140414_A1_unstressed_Pcl9Q670_Cln2Q570_1"/>
    <n v="205"/>
    <n v="311"/>
    <n v="39031.356"/>
    <n v="36"/>
    <x v="9"/>
    <n v="1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_unstressed_Pcl9Q670_Cln2Q570_1_8"/>
    <s v="MAX_20140414_A1_unstressed_Pcl9Q670_Cln2Q570_1_w4CY5_mask_cells.tif"/>
    <s v="MAX_20140414_A1_unstressed_Pcl9Q670_Cln2Q570_1"/>
    <n v="64.5"/>
    <n v="261.5"/>
    <n v="7461.4489999999996"/>
    <n v="4"/>
    <x v="2"/>
    <n v="1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1_9"/>
    <s v="MAX_20140414_A1_unstressed_Pcl9Q670_Cln2Q570_1_w4CY5_mask_cells.tif"/>
    <s v="MAX_20140414_A1_unstressed_Pcl9Q670_Cln2Q570_1"/>
    <n v="154.5"/>
    <n v="231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1_10"/>
    <s v="MAX_20140414_A1_unstressed_Pcl9Q670_Cln2Q570_1_w4CY5_mask_cells.tif"/>
    <s v="MAX_20140414_A1_unstressed_Pcl9Q670_Cln2Q570_1"/>
    <n v="87.5"/>
    <n v="205.5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1_11"/>
    <s v="MAX_20140414_A1_unstressed_Pcl9Q670_Cln2Q570_1_w4CY5_mask_cells.tif"/>
    <s v="MAX_20140414_A1_unstressed_Pcl9Q670_Cln2Q570_1"/>
    <n v="368"/>
    <n v="471.5"/>
    <n v="0"/>
    <n v="0"/>
    <x v="0"/>
    <n v="0"/>
    <n v="0"/>
    <n v="0"/>
    <n v="2"/>
    <n v="1"/>
    <n v="0"/>
    <n v="0"/>
    <n v="0"/>
    <n v="1"/>
    <n v="0"/>
    <m/>
    <m/>
    <m/>
    <n v="0"/>
    <n v="0"/>
    <n v="0"/>
    <n v="0"/>
    <n v="0"/>
    <n v="0"/>
    <n v="0"/>
    <n v="1"/>
    <n v="0"/>
    <n v="0"/>
  </r>
  <r>
    <s v="MAX_20140414_A1_unstressed_Pcl9Q670_Cln2Q570_1_12"/>
    <s v="MAX_20140414_A1_unstressed_Pcl9Q670_Cln2Q570_1_w4CY5_mask_cells.tif"/>
    <s v="MAX_20140414_A1_unstressed_Pcl9Q670_Cln2Q570_1"/>
    <n v="300.5"/>
    <n v="439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1_13"/>
    <s v="MAX_20140414_A1_unstressed_Pcl9Q670_Cln2Q570_1_w4CY5_mask_cells.tif"/>
    <s v="MAX_20140414_A1_unstressed_Pcl9Q670_Cln2Q570_1"/>
    <n v="359"/>
    <n v="371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_unstressed_Pcl9Q670_Cln2Q570_1_14"/>
    <s v="MAX_20140414_A1_unstressed_Pcl9Q670_Cln2Q570_1_w4CY5_mask_cells.tif"/>
    <s v="MAX_20140414_A1_unstressed_Pcl9Q670_Cln2Q570_1"/>
    <n v="288.5"/>
    <n v="325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1_15"/>
    <s v="MAX_20140414_A1_unstressed_Pcl9Q670_Cln2Q570_1_w4CY5_mask_cells.tif"/>
    <s v="MAX_20140414_A1_unstressed_Pcl9Q670_Cln2Q570_1"/>
    <n v="458.5"/>
    <n v="356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1_16"/>
    <s v="MAX_20140414_A1_unstressed_Pcl9Q670_Cln2Q570_1_w4CY5_mask_cells.tif"/>
    <s v="MAX_20140414_A1_unstressed_Pcl9Q670_Cln2Q570_1"/>
    <n v="600.5"/>
    <n v="348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_unstressed_Pcl9Q670_Cln2Q570_1_17"/>
    <s v="MAX_20140414_A1_unstressed_Pcl9Q670_Cln2Q570_1_w4CY5_mask_cells.tif"/>
    <s v="MAX_20140414_A1_unstressed_Pcl9Q670_Cln2Q570_1"/>
    <n v="525.5"/>
    <n v="442.5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1_18"/>
    <s v="MAX_20140414_A1_unstressed_Pcl9Q670_Cln2Q570_1_w4CY5_mask_cells.tif"/>
    <s v="MAX_20140414_A1_unstressed_Pcl9Q670_Cln2Q570_1"/>
    <n v="107.5"/>
    <n v="108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1_19"/>
    <s v="MAX_20140414_A1_unstressed_Pcl9Q670_Cln2Q570_1_w4CY5_mask_cells.tif"/>
    <s v="MAX_20140414_A1_unstressed_Pcl9Q670_Cln2Q570_1"/>
    <n v="33.5"/>
    <n v="105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2_1"/>
    <s v="MAX_20140414_A1_unstressed_Pcl9Q670_Cln2Q570_2_w4CY5_mask_cells.tif"/>
    <s v="MAX_20140414_A1_unstressed_Pcl9Q670_Cln2Q570_2"/>
    <n v="403.5"/>
    <n v="113"/>
    <n v="21598.404999999999"/>
    <n v="30"/>
    <x v="10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_unstressed_Pcl9Q670_Cln2Q570_2_2"/>
    <s v="MAX_20140414_A1_unstressed_Pcl9Q670_Cln2Q570_2_w4CY5_mask_cells.tif"/>
    <s v="MAX_20140414_A1_unstressed_Pcl9Q670_Cln2Q570_2"/>
    <n v="502"/>
    <n v="119"/>
    <n v="1777.354"/>
    <n v="2"/>
    <x v="7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2_3"/>
    <s v="MAX_20140414_A1_unstressed_Pcl9Q670_Cln2Q570_2_w4CY5_mask_cells.tif"/>
    <s v="MAX_20140414_A1_unstressed_Pcl9Q670_Cln2Q570_2"/>
    <n v="524.5"/>
    <n v="260"/>
    <n v="689.31200000000001"/>
    <n v="1"/>
    <x v="4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2_4"/>
    <s v="MAX_20140414_A1_unstressed_Pcl9Q670_Cln2Q570_2_w4CY5_mask_cells.tif"/>
    <s v="MAX_20140414_A1_unstressed_Pcl9Q670_Cln2Q570_2"/>
    <n v="602"/>
    <n v="451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2_5"/>
    <s v="MAX_20140414_A1_unstressed_Pcl9Q670_Cln2Q570_2_w4CY5_mask_cells.tif"/>
    <s v="MAX_20140414_A1_unstressed_Pcl9Q670_Cln2Q570_2"/>
    <n v="666"/>
    <n v="426"/>
    <n v="884.89499999999998"/>
    <n v="1"/>
    <x v="4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2_6"/>
    <s v="MAX_20140414_A1_unstressed_Pcl9Q670_Cln2Q570_2_w4CY5_mask_cells.tif"/>
    <s v="MAX_20140414_A1_unstressed_Pcl9Q670_Cln2Q570_2"/>
    <n v="438"/>
    <n v="430.5"/>
    <n v="17001.303"/>
    <n v="18"/>
    <x v="11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_unstressed_Pcl9Q670_Cln2Q570_2_7"/>
    <s v="MAX_20140414_A1_unstressed_Pcl9Q670_Cln2Q570_2_w4CY5_mask_cells.tif"/>
    <s v="MAX_20140414_A1_unstressed_Pcl9Q670_Cln2Q570_2"/>
    <n v="320.5"/>
    <n v="366"/>
    <n v="2084.2860000000001"/>
    <n v="2"/>
    <x v="7"/>
    <n v="0"/>
    <n v="0"/>
    <n v="0"/>
    <n v="1"/>
    <n v="0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_unstressed_Pcl9Q670_Cln2Q570_2_8"/>
    <s v="MAX_20140414_A1_unstressed_Pcl9Q670_Cln2Q570_2_w4CY5_mask_cells.tif"/>
    <s v="MAX_20140414_A1_unstressed_Pcl9Q670_Cln2Q570_2"/>
    <n v="120"/>
    <n v="353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2_9"/>
    <s v="MAX_20140414_A1_unstressed_Pcl9Q670_Cln2Q570_2_w4CY5_mask_cells.tif"/>
    <s v="MAX_20140414_A1_unstressed_Pcl9Q670_Cln2Q570_2"/>
    <n v="96"/>
    <n v="268.5"/>
    <n v="9046.5419999999995"/>
    <n v="12"/>
    <x v="12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_unstressed_Pcl9Q670_Cln2Q570_2_10"/>
    <s v="MAX_20140414_A1_unstressed_Pcl9Q670_Cln2Q570_2_w4CY5_mask_cells.tif"/>
    <s v="MAX_20140414_A1_unstressed_Pcl9Q670_Cln2Q570_2"/>
    <n v="215"/>
    <n v="277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2_11"/>
    <s v="MAX_20140414_A1_unstressed_Pcl9Q670_Cln2Q570_2_w4CY5_mask_cells.tif"/>
    <s v="MAX_20140414_A1_unstressed_Pcl9Q670_Cln2Q570_2"/>
    <n v="122"/>
    <n v="134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2_12"/>
    <s v="MAX_20140414_A1_unstressed_Pcl9Q670_Cln2Q570_2_w4CY5_mask_cells.tif"/>
    <s v="MAX_20140414_A1_unstressed_Pcl9Q670_Cln2Q570_2"/>
    <n v="175.5"/>
    <n v="53"/>
    <n v="601.42100000000005"/>
    <n v="1"/>
    <x v="4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2_13"/>
    <s v="MAX_20140414_A1_unstressed_Pcl9Q670_Cln2Q570_2_w4CY5_mask_cells.tif"/>
    <s v="MAX_20140414_A1_unstressed_Pcl9Q670_Cln2Q570_2"/>
    <n v="349.5"/>
    <n v="255.5"/>
    <n v="20253.741999999998"/>
    <n v="22"/>
    <x v="3"/>
    <n v="1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_unstressed_Pcl9Q670_Cln2Q570_2_14"/>
    <s v="MAX_20140414_A1_unstressed_Pcl9Q670_Cln2Q570_2_w4CY5_mask_cells.tif"/>
    <s v="MAX_20140414_A1_unstressed_Pcl9Q670_Cln2Q570_2"/>
    <n v="395.5"/>
    <n v="337"/>
    <n v="766.24099999999999"/>
    <n v="1"/>
    <x v="4"/>
    <n v="0"/>
    <n v="0"/>
    <n v="0"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414_A1_unstressed_Pcl9Q670_Cln2Q570_2_15"/>
    <s v="MAX_20140414_A1_unstressed_Pcl9Q670_Cln2Q570_2_w4CY5_mask_cells.tif"/>
    <s v="MAX_20140414_A1_unstressed_Pcl9Q670_Cln2Q570_2"/>
    <n v="448.5"/>
    <n v="311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2_16"/>
    <s v="MAX_20140414_A1_unstressed_Pcl9Q670_Cln2Q570_2_w4CY5_mask_cells.tif"/>
    <s v="MAX_20140414_A1_unstressed_Pcl9Q670_Cln2Q570_2"/>
    <n v="461.5"/>
    <n v="483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2_17"/>
    <s v="MAX_20140414_A1_unstressed_Pcl9Q670_Cln2Q570_2_w4CY5_mask_cells.tif"/>
    <s v="MAX_20140414_A1_unstressed_Pcl9Q670_Cln2Q570_2"/>
    <n v="324"/>
    <n v="145.5"/>
    <n v="1485.8610000000001"/>
    <n v="2"/>
    <x v="7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2_18"/>
    <s v="MAX_20140414_A1_unstressed_Pcl9Q670_Cln2Q570_2_w4CY5_mask_cells.tif"/>
    <s v="MAX_20140414_A1_unstressed_Pcl9Q670_Cln2Q570_2"/>
    <n v="380"/>
    <n v="172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2_19"/>
    <s v="MAX_20140414_A1_unstressed_Pcl9Q670_Cln2Q570_2_w4CY5_mask_cells.tif"/>
    <s v="MAX_20140414_A1_unstressed_Pcl9Q670_Cln2Q570_2"/>
    <n v="451"/>
    <n v="200"/>
    <n v="753.85599999999999"/>
    <n v="1"/>
    <x v="4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2_20"/>
    <s v="MAX_20140414_A1_unstressed_Pcl9Q670_Cln2Q570_2_w4CY5_mask_cells.tif"/>
    <s v="MAX_20140414_A1_unstressed_Pcl9Q670_Cln2Q570_2"/>
    <n v="406.5"/>
    <n v="241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2_21"/>
    <s v="MAX_20140414_A1_unstressed_Pcl9Q670_Cln2Q570_2_w4CY5_mask_cells.tif"/>
    <s v="MAX_20140414_A1_unstressed_Pcl9Q670_Cln2Q570_2"/>
    <n v="664"/>
    <n v="196.5"/>
    <n v="2199.424"/>
    <n v="3"/>
    <x v="1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3_1"/>
    <s v="MAX_20140414_A1_unstressed_Pcl9Q670_Cln2Q570_3_w4CY5_mask_cells.tif"/>
    <s v="MAX_20140414_A1_unstressed_Pcl9Q670_Cln2Q570_3"/>
    <n v="561.5"/>
    <n v="181"/>
    <n v="314.80500000000001"/>
    <n v="1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3_2"/>
    <s v="MAX_20140414_A1_unstressed_Pcl9Q670_Cln2Q570_3_w4CY5_mask_cells.tif"/>
    <s v="MAX_20140414_A1_unstressed_Pcl9Q670_Cln2Q570_3"/>
    <n v="496"/>
    <n v="102.5"/>
    <n v="14848.933000000001"/>
    <n v="24"/>
    <x v="11"/>
    <n v="0"/>
    <n v="0"/>
    <n v="0"/>
    <n v="3"/>
    <n v="2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_unstressed_Pcl9Q670_Cln2Q570_3_3"/>
    <s v="MAX_20140414_A1_unstressed_Pcl9Q670_Cln2Q570_3_w4CY5_mask_cells.tif"/>
    <s v="MAX_20140414_A1_unstressed_Pcl9Q670_Cln2Q570_3"/>
    <n v="466"/>
    <n v="357.5"/>
    <n v="24754.32"/>
    <n v="29"/>
    <x v="13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_unstressed_Pcl9Q670_Cln2Q570_3_4"/>
    <s v="MAX_20140414_A1_unstressed_Pcl9Q670_Cln2Q570_3_w4CY5_mask_cells.tif"/>
    <s v="MAX_20140414_A1_unstressed_Pcl9Q670_Cln2Q570_3"/>
    <n v="447"/>
    <n v="281"/>
    <n v="771.62099999999998"/>
    <n v="1"/>
    <x v="4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_unstressed_Pcl9Q670_Cln2Q570_3_5"/>
    <s v="MAX_20140414_A1_unstressed_Pcl9Q670_Cln2Q570_3_w4CY5_mask_cells.tif"/>
    <s v="MAX_20140414_A1_unstressed_Pcl9Q670_Cln2Q570_3"/>
    <n v="413"/>
    <n v="239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3_6"/>
    <s v="MAX_20140414_A1_unstressed_Pcl9Q670_Cln2Q570_3_w4CY5_mask_cells.tif"/>
    <s v="MAX_20140414_A1_unstressed_Pcl9Q670_Cln2Q570_3"/>
    <n v="211"/>
    <n v="463"/>
    <n v="1021.575"/>
    <n v="1"/>
    <x v="4"/>
    <n v="0"/>
    <n v="0"/>
    <n v="0"/>
    <n v="2"/>
    <n v="1"/>
    <n v="0"/>
    <n v="0"/>
    <n v="0"/>
    <n v="0"/>
    <n v="1"/>
    <n v="1"/>
    <n v="1"/>
    <m/>
    <n v="0"/>
    <n v="0"/>
    <n v="0"/>
    <n v="0"/>
    <n v="0"/>
    <n v="0"/>
    <n v="0"/>
    <n v="0"/>
    <n v="1"/>
    <n v="0"/>
  </r>
  <r>
    <s v="MAX_20140414_A1_unstressed_Pcl9Q670_Cln2Q570_3_7"/>
    <s v="MAX_20140414_A1_unstressed_Pcl9Q670_Cln2Q570_3_w4CY5_mask_cells.tif"/>
    <s v="MAX_20140414_A1_unstressed_Pcl9Q670_Cln2Q570_3"/>
    <n v="135.5"/>
    <n v="386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3_8"/>
    <s v="MAX_20140414_A1_unstressed_Pcl9Q670_Cln2Q570_3_w4CY5_mask_cells.tif"/>
    <s v="MAX_20140414_A1_unstressed_Pcl9Q670_Cln2Q570_3"/>
    <n v="44.5"/>
    <n v="437.5"/>
    <n v="0"/>
    <n v="0"/>
    <x v="0"/>
    <n v="0"/>
    <n v="0"/>
    <n v="0"/>
    <n v="1"/>
    <n v="0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_unstressed_Pcl9Q670_Cln2Q570_4_1"/>
    <s v="MAX_20140414_A1_unstressed_Pcl9Q670_Cln2Q570_4_w5NG_mask_cells.tif"/>
    <s v="MAX_20140414_A1_unstressed_Pcl9Q670_Cln2Q570_4"/>
    <n v="587.5"/>
    <n v="242.5"/>
    <n v="495.20100000000002"/>
    <n v="1"/>
    <x v="4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4_2"/>
    <s v="MAX_20140414_A1_unstressed_Pcl9Q670_Cln2Q570_4_w5NG_mask_cells.tif"/>
    <s v="MAX_20140414_A1_unstressed_Pcl9Q670_Cln2Q570_4"/>
    <n v="579"/>
    <n v="362.5"/>
    <n v="457.45800000000003"/>
    <n v="1"/>
    <x v="4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4_3"/>
    <s v="MAX_20140414_A1_unstressed_Pcl9Q670_Cln2Q570_4_w5NG_mask_cells.tif"/>
    <s v="MAX_20140414_A1_unstressed_Pcl9Q670_Cln2Q570_4"/>
    <n v="515.5"/>
    <n v="300"/>
    <n v="412.56599999999997"/>
    <n v="1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4_4"/>
    <s v="MAX_20140414_A1_unstressed_Pcl9Q670_Cln2Q570_4_w5NG_mask_cells.tif"/>
    <s v="MAX_20140414_A1_unstressed_Pcl9Q670_Cln2Q570_4"/>
    <n v="433.5"/>
    <n v="343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1_unstressed_Pcl9Q670_Cln2Q570_4_5"/>
    <s v="MAX_20140414_A1_unstressed_Pcl9Q670_Cln2Q570_4_w5NG_mask_cells.tif"/>
    <s v="MAX_20140414_A1_unstressed_Pcl9Q670_Cln2Q570_4"/>
    <n v="275"/>
    <n v="399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4_6"/>
    <s v="MAX_20140414_A1_unstressed_Pcl9Q670_Cln2Q570_4_w5NG_mask_cells.tif"/>
    <s v="MAX_20140414_A1_unstressed_Pcl9Q670_Cln2Q570_4"/>
    <n v="183"/>
    <n v="347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_unstressed_Pcl9Q670_Cln2Q570_4_7"/>
    <s v="MAX_20140414_A1_unstressed_Pcl9Q670_Cln2Q570_4_w5NG_mask_cells.tif"/>
    <s v="MAX_20140414_A1_unstressed_Pcl9Q670_Cln2Q570_4"/>
    <n v="284.5"/>
    <n v="269"/>
    <n v="1190.3040000000001"/>
    <n v="2"/>
    <x v="7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4_8"/>
    <s v="MAX_20140414_A1_unstressed_Pcl9Q670_Cln2Q570_4_w5NG_mask_cells.tif"/>
    <s v="MAX_20140414_A1_unstressed_Pcl9Q670_Cln2Q570_4"/>
    <n v="210"/>
    <n v="171"/>
    <n v="3391.4940000000001"/>
    <n v="2"/>
    <x v="14"/>
    <n v="1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4_9"/>
    <s v="MAX_20140414_A1_unstressed_Pcl9Q670_Cln2Q570_4_w5NG_mask_cells.tif"/>
    <s v="MAX_20140414_A1_unstressed_Pcl9Q670_Cln2Q570_4"/>
    <n v="79.5"/>
    <n v="233.5"/>
    <n v="1241.6289999999999"/>
    <n v="1"/>
    <x v="4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4_10"/>
    <s v="MAX_20140414_A1_unstressed_Pcl9Q670_Cln2Q570_4_w5NG_mask_cells.tif"/>
    <s v="MAX_20140414_A1_unstressed_Pcl9Q670_Cln2Q570_4"/>
    <n v="100.5"/>
    <n v="149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5_1"/>
    <s v="MAX_20140414_A1_unstressed_Pcl9Q670_Cln2Q570_5_w4CY5_mask_cells.tif"/>
    <s v="MAX_20140414_A1_unstressed_Pcl9Q670_Cln2Q570_5"/>
    <n v="562"/>
    <n v="177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5_2"/>
    <s v="MAX_20140414_A1_unstressed_Pcl9Q670_Cln2Q570_5_w4CY5_mask_cells.tif"/>
    <s v="MAX_20140414_A1_unstressed_Pcl9Q670_Cln2Q570_5"/>
    <n v="466"/>
    <n v="83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_unstressed_Pcl9Q670_Cln2Q570_5_3"/>
    <s v="MAX_20140414_A1_unstressed_Pcl9Q670_Cln2Q570_5_w4CY5_mask_cells.tif"/>
    <s v="MAX_20140414_A1_unstressed_Pcl9Q670_Cln2Q570_5"/>
    <n v="394.5"/>
    <n v="199"/>
    <n v="10123.448"/>
    <n v="12"/>
    <x v="12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_unstressed_Pcl9Q670_Cln2Q570_5_4"/>
    <s v="MAX_20140414_A1_unstressed_Pcl9Q670_Cln2Q570_5_w4CY5_mask_cells.tif"/>
    <s v="MAX_20140414_A1_unstressed_Pcl9Q670_Cln2Q570_5"/>
    <n v="354.5"/>
    <n v="364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5_5"/>
    <s v="MAX_20140414_A1_unstressed_Pcl9Q670_Cln2Q570_5_w4CY5_mask_cells.tif"/>
    <s v="MAX_20140414_A1_unstressed_Pcl9Q670_Cln2Q570_5"/>
    <n v="209"/>
    <n v="336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5_6"/>
    <s v="MAX_20140414_A1_unstressed_Pcl9Q670_Cln2Q570_5_w4CY5_mask_cells.tif"/>
    <s v="MAX_20140414_A1_unstressed_Pcl9Q670_Cln2Q570_5"/>
    <n v="162"/>
    <n v="283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5_7"/>
    <s v="MAX_20140414_A1_unstressed_Pcl9Q670_Cln2Q570_5_w4CY5_mask_cells.tif"/>
    <s v="MAX_20140414_A1_unstressed_Pcl9Q670_Cln2Q570_5"/>
    <n v="282.5"/>
    <n v="432"/>
    <n v="828.75800000000004"/>
    <n v="1"/>
    <x v="4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_unstressed_Pcl9Q670_Cln2Q570_5_8"/>
    <s v="MAX_20140414_A1_unstressed_Pcl9Q670_Cln2Q570_5_w4CY5_mask_cells.tif"/>
    <s v="MAX_20140414_A1_unstressed_Pcl9Q670_Cln2Q570_5"/>
    <n v="194.5"/>
    <n v="481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1_unstressed_Pcl9Q670_Cln2Q570_6_1"/>
    <s v="MAX_20140414_A1_unstressed_Pcl9Q670_Cln2Q570_6_w4CY5_mask_cells.tif"/>
    <s v="MAX_20140414_A1_unstressed_Pcl9Q670_Cln2Q570_6"/>
    <n v="513.5"/>
    <n v="274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_unstressed_Pcl9Q670_Cln2Q570_6_2"/>
    <s v="MAX_20140414_A1_unstressed_Pcl9Q670_Cln2Q570_6_w4CY5_mask_cells.tif"/>
    <s v="MAX_20140414_A1_unstressed_Pcl9Q670_Cln2Q570_6"/>
    <n v="395"/>
    <n v="324"/>
    <n v="369.36"/>
    <n v="1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_unstressed_Pcl9Q670_Cln2Q570_6_3"/>
    <s v="MAX_20140414_A1_unstressed_Pcl9Q670_Cln2Q570_6_w4CY5_mask_cells.tif"/>
    <s v="MAX_20140414_A1_unstressed_Pcl9Q670_Cln2Q570_6"/>
    <n v="316"/>
    <n v="432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6_4"/>
    <s v="MAX_20140414_A1_unstressed_Pcl9Q670_Cln2Q570_6_w4CY5_mask_cells.tif"/>
    <s v="MAX_20140414_A1_unstressed_Pcl9Q670_Cln2Q570_6"/>
    <n v="388"/>
    <n v="477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6_5"/>
    <s v="MAX_20140414_A1_unstressed_Pcl9Q670_Cln2Q570_6_w4CY5_mask_cells.tif"/>
    <s v="MAX_20140414_A1_unstressed_Pcl9Q670_Cln2Q570_6"/>
    <n v="553"/>
    <n v="203.5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6_6"/>
    <s v="MAX_20140414_A1_unstressed_Pcl9Q670_Cln2Q570_6_w4CY5_mask_cells.tif"/>
    <s v="MAX_20140414_A1_unstressed_Pcl9Q670_Cln2Q570_6"/>
    <n v="616.5"/>
    <n v="203.5"/>
    <n v="1102.481"/>
    <n v="1"/>
    <x v="4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6_7"/>
    <s v="MAX_20140414_A1_unstressed_Pcl9Q670_Cln2Q570_6_w4CY5_mask_cells.tif"/>
    <s v="MAX_20140414_A1_unstressed_Pcl9Q670_Cln2Q570_6"/>
    <n v="529.5"/>
    <n v="149.5"/>
    <n v="2404.5079999999998"/>
    <n v="3"/>
    <x v="1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_unstressed_Pcl9Q670_Cln2Q570_6_8"/>
    <s v="MAX_20140414_A1_unstressed_Pcl9Q670_Cln2Q570_6_w4CY5_mask_cells.tif"/>
    <s v="MAX_20140414_A1_unstressed_Pcl9Q670_Cln2Q570_6"/>
    <n v="124.5"/>
    <n v="164"/>
    <n v="22526.359"/>
    <n v="27"/>
    <x v="15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_unstressed_Pcl9Q670_Cln2Q570_6_9"/>
    <s v="MAX_20140414_A1_unstressed_Pcl9Q670_Cln2Q570_6_w4CY5_mask_cells.tif"/>
    <s v="MAX_20140414_A1_unstressed_Pcl9Q670_Cln2Q570_6"/>
    <n v="59.5"/>
    <n v="351"/>
    <n v="970.76099999999997"/>
    <n v="1"/>
    <x v="4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6_10"/>
    <s v="MAX_20140414_A1_unstressed_Pcl9Q670_Cln2Q570_6_w4CY5_mask_cells.tif"/>
    <s v="MAX_20140414_A1_unstressed_Pcl9Q670_Cln2Q570_6"/>
    <n v="398"/>
    <n v="77"/>
    <n v="338.14100000000002"/>
    <n v="1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6_11"/>
    <s v="MAX_20140414_A1_unstressed_Pcl9Q670_Cln2Q570_6_w4CY5_mask_cells.tif"/>
    <s v="MAX_20140414_A1_unstressed_Pcl9Q670_Cln2Q570_6"/>
    <n v="286"/>
    <n v="186"/>
    <n v="877.89700000000005"/>
    <n v="1"/>
    <x v="4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6_12"/>
    <s v="MAX_20140414_A1_unstressed_Pcl9Q670_Cln2Q570_6_w4CY5_mask_cells.tif"/>
    <s v="MAX_20140414_A1_unstressed_Pcl9Q670_Cln2Q570_6"/>
    <n v="230"/>
    <n v="156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6_13"/>
    <s v="MAX_20140414_A1_unstressed_Pcl9Q670_Cln2Q570_6_w4CY5_mask_cells.tif"/>
    <s v="MAX_20140414_A1_unstressed_Pcl9Q670_Cln2Q570_6"/>
    <n v="289"/>
    <n v="309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7_1"/>
    <s v="MAX_20140414_A1_unstressed_Pcl9Q670_Cln2Q570_7_w4CY5_mask_cells.tif"/>
    <s v="MAX_20140414_A1_unstressed_Pcl9Q670_Cln2Q570_7"/>
    <n v="333"/>
    <n v="58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7_2"/>
    <s v="MAX_20140414_A1_unstressed_Pcl9Q670_Cln2Q570_7_w4CY5_mask_cells.tif"/>
    <s v="MAX_20140414_A1_unstressed_Pcl9Q670_Cln2Q570_7"/>
    <n v="410"/>
    <n v="166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_unstressed_Pcl9Q670_Cln2Q570_7_3"/>
    <s v="MAX_20140414_A1_unstressed_Pcl9Q670_Cln2Q570_7_w4CY5_mask_cells.tif"/>
    <s v="MAX_20140414_A1_unstressed_Pcl9Q670_Cln2Q570_7"/>
    <n v="422"/>
    <n v="86"/>
    <n v="0"/>
    <n v="0"/>
    <x v="0"/>
    <n v="0"/>
    <n v="0"/>
    <n v="0"/>
    <m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414_A1_unstressed_Pcl9Q670_Cln2Q570_7_4"/>
    <s v="MAX_20140414_A1_unstressed_Pcl9Q670_Cln2Q570_7_w4CY5_mask_cells.tif"/>
    <s v="MAX_20140414_A1_unstressed_Pcl9Q670_Cln2Q570_7"/>
    <n v="586"/>
    <n v="267"/>
    <n v="0"/>
    <n v="0"/>
    <x v="0"/>
    <n v="0"/>
    <n v="0"/>
    <n v="0"/>
    <n v="1"/>
    <n v="0"/>
    <n v="1"/>
    <n v="0"/>
    <n v="0"/>
    <n v="0"/>
    <n v="1"/>
    <m/>
    <m/>
    <m/>
    <n v="0"/>
    <n v="0"/>
    <n v="1"/>
    <n v="0"/>
    <n v="0"/>
    <n v="0"/>
    <n v="0"/>
    <n v="0"/>
    <n v="0"/>
    <n v="0"/>
  </r>
  <r>
    <s v="MAX_20140414_A1_unstressed_Pcl9Q670_Cln2Q570_7_5"/>
    <s v="MAX_20140414_A1_unstressed_Pcl9Q670_Cln2Q570_7_w4CY5_mask_cells.tif"/>
    <s v="MAX_20140414_A1_unstressed_Pcl9Q670_Cln2Q570_7"/>
    <n v="459.5"/>
    <n v="255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7_6"/>
    <s v="MAX_20140414_A1_unstressed_Pcl9Q670_Cln2Q570_7_w4CY5_mask_cells.tif"/>
    <s v="MAX_20140414_A1_unstressed_Pcl9Q670_Cln2Q570_7"/>
    <n v="505"/>
    <n v="36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7_7"/>
    <s v="MAX_20140414_A1_unstressed_Pcl9Q670_Cln2Q570_7_w4CY5_mask_cells.tif"/>
    <s v="MAX_20140414_A1_unstressed_Pcl9Q670_Cln2Q570_7"/>
    <n v="371.5"/>
    <n v="353.5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1_unstressed_Pcl9Q670_Cln2Q570_7_8"/>
    <s v="MAX_20140414_A1_unstressed_Pcl9Q670_Cln2Q570_7_w4CY5_mask_cells.tif"/>
    <s v="MAX_20140414_A1_unstressed_Pcl9Q670_Cln2Q570_7"/>
    <n v="440"/>
    <n v="427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7_9"/>
    <s v="MAX_20140414_A1_unstressed_Pcl9Q670_Cln2Q570_7_w4CY5_mask_cells.tif"/>
    <s v="MAX_20140414_A1_unstressed_Pcl9Q670_Cln2Q570_7"/>
    <n v="255.5"/>
    <n v="347.5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7_10"/>
    <s v="MAX_20140414_A1_unstressed_Pcl9Q670_Cln2Q570_7_w4CY5_mask_cells.tif"/>
    <s v="MAX_20140414_A1_unstressed_Pcl9Q670_Cln2Q570_7"/>
    <n v="122.5"/>
    <n v="366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7_11"/>
    <s v="MAX_20140414_A1_unstressed_Pcl9Q670_Cln2Q570_7_w4CY5_mask_cells.tif"/>
    <s v="MAX_20140414_A1_unstressed_Pcl9Q670_Cln2Q570_7"/>
    <n v="308"/>
    <n v="439.5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7_12"/>
    <s v="MAX_20140414_A1_unstressed_Pcl9Q670_Cln2Q570_7_w4CY5_mask_cells.tif"/>
    <s v="MAX_20140414_A1_unstressed_Pcl9Q670_Cln2Q570_7"/>
    <n v="215"/>
    <n v="463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8_1"/>
    <s v="MAX_20140414_A1_unstressed_Pcl9Q670_Cln2Q570_8_w4CY5_mask_cells.tif"/>
    <s v="MAX_20140414_A1_unstressed_Pcl9Q670_Cln2Q570_8"/>
    <n v="439"/>
    <n v="330"/>
    <n v="17606.493999999999"/>
    <n v="23"/>
    <x v="16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_unstressed_Pcl9Q670_Cln2Q570_8_2"/>
    <s v="MAX_20140414_A1_unstressed_Pcl9Q670_Cln2Q570_8_w4CY5_mask_cells.tif"/>
    <s v="MAX_20140414_A1_unstressed_Pcl9Q670_Cln2Q570_8"/>
    <n v="252"/>
    <n v="376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_unstressed_Pcl9Q670_Cln2Q570_8_3"/>
    <s v="MAX_20140414_A1_unstressed_Pcl9Q670_Cln2Q570_8_w4CY5_mask_cells.tif"/>
    <s v="MAX_20140414_A1_unstressed_Pcl9Q670_Cln2Q570_8"/>
    <n v="63.5"/>
    <n v="468"/>
    <n v="0"/>
    <n v="0"/>
    <x v="0"/>
    <n v="0"/>
    <n v="0"/>
    <n v="0"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414_A1_unstressed_Pcl9Q670_Cln2Q570_8_4"/>
    <s v="MAX_20140414_A1_unstressed_Pcl9Q670_Cln2Q570_8_w4CY5_mask_cells.tif"/>
    <s v="MAX_20140414_A1_unstressed_Pcl9Q670_Cln2Q570_8"/>
    <n v="84.5"/>
    <n v="215"/>
    <n v="669.64400000000001"/>
    <n v="1"/>
    <x v="4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1_unstressed_Pcl9Q670_Cln2Q570_8_5"/>
    <s v="MAX_20140414_A1_unstressed_Pcl9Q670_Cln2Q570_8_w4CY5_mask_cells.tif"/>
    <s v="MAX_20140414_A1_unstressed_Pcl9Q670_Cln2Q570_8"/>
    <n v="109"/>
    <n v="84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_unstressed_Pcl9Q670_Cln2Q570_8_6"/>
    <s v="MAX_20140414_A1_unstressed_Pcl9Q670_Cln2Q570_8_w4CY5_mask_cells.tif"/>
    <s v="MAX_20140414_A1_unstressed_Pcl9Q670_Cln2Q570_8"/>
    <n v="255"/>
    <n v="131"/>
    <n v="283.87200000000001"/>
    <n v="1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8_7"/>
    <s v="MAX_20140414_A1_unstressed_Pcl9Q670_Cln2Q570_8_w4CY5_mask_cells.tif"/>
    <s v="MAX_20140414_A1_unstressed_Pcl9Q670_Cln2Q570_8"/>
    <n v="243"/>
    <n v="212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8_9"/>
    <s v="MAX_20140414_A1_unstressed_Pcl9Q670_Cln2Q570_8_w4CY5_mask_cells.tif"/>
    <s v="MAX_20140414_A1_unstressed_Pcl9Q670_Cln2Q570_8"/>
    <n v="539"/>
    <n v="196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_unstressed_Pcl9Q670_Cln2Q570_8_10"/>
    <s v="MAX_20140414_A1_unstressed_Pcl9Q670_Cln2Q570_8_w4CY5_mask_cells.tif"/>
    <s v="MAX_20140414_A1_unstressed_Pcl9Q670_Cln2Q570_8"/>
    <n v="659"/>
    <n v="258"/>
    <n v="14383.475"/>
    <n v="13"/>
    <x v="17"/>
    <n v="1"/>
    <n v="0"/>
    <n v="0"/>
    <n v="1"/>
    <n v="0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_unstressed_Pcl9Q670_Cln2Q570_8_11"/>
    <s v="MAX_20140414_A1_unstressed_Pcl9Q670_Cln2Q570_8_w4CY5_mask_cells.tif"/>
    <s v="MAX_20140414_A1_unstressed_Pcl9Q670_Cln2Q570_8"/>
    <n v="502"/>
    <n v="284.5"/>
    <n v="1984.806"/>
    <n v="2"/>
    <x v="7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8_12"/>
    <s v="MAX_20140414_A1_unstressed_Pcl9Q670_Cln2Q570_8_w4CY5_mask_cells.tif"/>
    <s v="MAX_20140414_A1_unstressed_Pcl9Q670_Cln2Q570_8"/>
    <n v="577.5"/>
    <n v="309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9_1"/>
    <s v="MAX_20140414_A1_unstressed_Pcl9Q670_Cln2Q570_9_w4CY5_mask_cells.tif"/>
    <s v="MAX_20140414_A1_unstressed_Pcl9Q670_Cln2Q570_9"/>
    <n v="541"/>
    <n v="429"/>
    <n v="57990.19"/>
    <n v="32"/>
    <x v="18"/>
    <n v="8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_unstressed_Pcl9Q670_Cln2Q570_9_2"/>
    <s v="MAX_20140414_A1_unstressed_Pcl9Q670_Cln2Q570_9_w4CY5_mask_cells.tif"/>
    <s v="MAX_20140414_A1_unstressed_Pcl9Q670_Cln2Q570_9"/>
    <n v="411.5"/>
    <n v="469"/>
    <n v="2187.3490000000002"/>
    <n v="2"/>
    <x v="1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9_3"/>
    <s v="MAX_20140414_A1_unstressed_Pcl9Q670_Cln2Q570_9_w4CY5_mask_cells.tif"/>
    <s v="MAX_20140414_A1_unstressed_Pcl9Q670_Cln2Q570_9"/>
    <n v="208.5"/>
    <n v="376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9_4"/>
    <s v="MAX_20140414_A1_unstressed_Pcl9Q670_Cln2Q570_9_w4CY5_mask_cells.tif"/>
    <s v="MAX_20140414_A1_unstressed_Pcl9Q670_Cln2Q570_9"/>
    <n v="94"/>
    <n v="433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_unstressed_Pcl9Q670_Cln2Q570_9_5"/>
    <s v="MAX_20140414_A1_unstressed_Pcl9Q670_Cln2Q570_9_w4CY5_mask_cells.tif"/>
    <s v="MAX_20140414_A1_unstressed_Pcl9Q670_Cln2Q570_9"/>
    <n v="123.5"/>
    <n v="481.5"/>
    <n v="1380.9069999999999"/>
    <n v="1"/>
    <x v="7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9_6"/>
    <s v="MAX_20140414_A1_unstressed_Pcl9Q670_Cln2Q570_9_w4CY5_mask_cells.tif"/>
    <s v="MAX_20140414_A1_unstressed_Pcl9Q670_Cln2Q570_9"/>
    <n v="130.5"/>
    <n v="292"/>
    <n v="1350.3050000000001"/>
    <n v="1"/>
    <x v="7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9_7"/>
    <s v="MAX_20140414_A1_unstressed_Pcl9Q670_Cln2Q570_9_w4CY5_mask_cells.tif"/>
    <s v="MAX_20140414_A1_unstressed_Pcl9Q670_Cln2Q570_9"/>
    <n v="178.5"/>
    <n v="196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9_8"/>
    <s v="MAX_20140414_A1_unstressed_Pcl9Q670_Cln2Q570_9_w4CY5_mask_cells.tif"/>
    <s v="MAX_20140414_A1_unstressed_Pcl9Q670_Cln2Q570_9"/>
    <n v="78"/>
    <n v="90.5"/>
    <n v="0"/>
    <n v="0"/>
    <x v="0"/>
    <n v="0"/>
    <n v="0"/>
    <n v="0"/>
    <n v="3"/>
    <n v="2"/>
    <n v="1"/>
    <n v="0"/>
    <n v="0"/>
    <n v="0"/>
    <n v="1"/>
    <m/>
    <m/>
    <m/>
    <n v="0"/>
    <n v="0"/>
    <n v="0"/>
    <n v="0"/>
    <n v="0"/>
    <n v="0"/>
    <n v="0"/>
    <n v="0"/>
    <n v="1"/>
    <n v="0"/>
  </r>
  <r>
    <s v="MAX_20140414_A1_unstressed_Pcl9Q670_Cln2Q570_9_9"/>
    <s v="MAX_20140414_A1_unstressed_Pcl9Q670_Cln2Q570_9_w4CY5_mask_cells.tif"/>
    <s v="MAX_20140414_A1_unstressed_Pcl9Q670_Cln2Q570_9"/>
    <n v="347"/>
    <n v="221.5"/>
    <n v="2504.4659999999999"/>
    <n v="1"/>
    <x v="1"/>
    <n v="1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_unstressed_Pcl9Q670_Cln2Q570_9_10"/>
    <s v="MAX_20140414_A1_unstressed_Pcl9Q670_Cln2Q570_9_w4CY5_mask_cells.tif"/>
    <s v="MAX_20140414_A1_unstressed_Pcl9Q670_Cln2Q570_9"/>
    <n v="424"/>
    <n v="189.5"/>
    <n v="0"/>
    <n v="0"/>
    <x v="0"/>
    <n v="0"/>
    <n v="0"/>
    <n v="0"/>
    <m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414_A1_unstressed_Pcl9Q670_Cln2Q570_9_11"/>
    <s v="MAX_20140414_A1_unstressed_Pcl9Q670_Cln2Q570_9_w4CY5_mask_cells.tif"/>
    <s v="MAX_20140414_A1_unstressed_Pcl9Q670_Cln2Q570_9"/>
    <n v="494.5"/>
    <n v="119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_unstressed_Pcl9Q670_Cln2Q570_9_12"/>
    <s v="MAX_20140414_A1_unstressed_Pcl9Q670_Cln2Q570_9_w4CY5_mask_cells.tif"/>
    <s v="MAX_20140414_A1_unstressed_Pcl9Q670_Cln2Q570_9"/>
    <n v="588.5"/>
    <n v="260.5"/>
    <n v="0"/>
    <n v="0"/>
    <x v="0"/>
    <n v="0"/>
    <n v="0"/>
    <n v="0"/>
    <m/>
    <n v="-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_unstressed_Pcl9Q670_Cln2Q570_9_13"/>
    <s v="MAX_20140414_A1_unstressed_Pcl9Q670_Cln2Q570_9_w4CY5_mask_cells.tif"/>
    <s v="MAX_20140414_A1_unstressed_Pcl9Q670_Cln2Q570_9"/>
    <n v="525"/>
    <n v="225.5"/>
    <n v="1303.1320000000001"/>
    <n v="1"/>
    <x v="4"/>
    <n v="0"/>
    <n v="0"/>
    <n v="0"/>
    <m/>
    <n v="-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4_elutriated_Cells_Pcl9Q570_Pcl1Q670_1_1"/>
    <s v="MAX_20142011_B4_elutriated_Cells_Pcl9Q570_Pcl1Q670_1_w5NG_mask_cells.tif"/>
    <s v="MAX_20142011_B4_elutriated_Cells_Pcl9Q570_Pcl1Q670_1"/>
    <n v="373"/>
    <n v="212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4_elutriated_Cells_Pcl9Q570_Pcl1Q670_1_2"/>
    <s v="MAX_20142011_B4_elutriated_Cells_Pcl9Q570_Pcl1Q670_1_w5NG_mask_cells.tif"/>
    <s v="MAX_20142011_B4_elutriated_Cells_Pcl9Q570_Pcl1Q670_1"/>
    <n v="373.5"/>
    <n v="341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4_elutriated_Cells_Pcl9Q570_Pcl1Q670_1_3"/>
    <s v="MAX_20142011_B4_elutriated_Cells_Pcl9Q570_Pcl1Q670_1_w5NG_mask_cells.tif"/>
    <s v="MAX_20142011_B4_elutriated_Cells_Pcl9Q570_Pcl1Q670_1"/>
    <n v="448.5"/>
    <n v="288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4_elutriated_Cells_Pcl9Q570_Pcl1Q670_1_4"/>
    <s v="MAX_20142011_B4_elutriated_Cells_Pcl9Q570_Pcl1Q670_1_w5NG_mask_cells.tif"/>
    <s v="MAX_20142011_B4_elutriated_Cells_Pcl9Q570_Pcl1Q670_1"/>
    <n v="344.5"/>
    <n v="461.5"/>
    <n v="157449.016"/>
    <n v="24"/>
    <x v="19"/>
    <n v="4"/>
    <n v="26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4_elutriated_Cells_Pcl9Q570_Pcl1Q670_1_5"/>
    <s v="MAX_20142011_B4_elutriated_Cells_Pcl9Q570_Pcl1Q670_1_w5NG_mask_cells.tif"/>
    <s v="MAX_20142011_B4_elutriated_Cells_Pcl9Q570_Pcl1Q670_1"/>
    <n v="449"/>
    <n v="474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4_elutriated_Cells_Pcl9Q570_Pcl1Q670_1_6"/>
    <s v="MAX_20142011_B4_elutriated_Cells_Pcl9Q570_Pcl1Q670_1_w5NG_mask_cells.tif"/>
    <s v="MAX_20142011_B4_elutriated_Cells_Pcl9Q570_Pcl1Q670_1"/>
    <n v="67"/>
    <n v="191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4_elutriated_Cells_Pcl9Q570_Pcl1Q670_1_7"/>
    <s v="MAX_20142011_B4_elutriated_Cells_Pcl9Q570_Pcl1Q670_1_w5NG_mask_cells.tif"/>
    <s v="MAX_20142011_B4_elutriated_Cells_Pcl9Q570_Pcl1Q670_1"/>
    <n v="202.5"/>
    <n v="58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4_elutriated_Cells_Pcl9Q570_Pcl1Q670_1_8"/>
    <s v="MAX_20142011_B4_elutriated_Cells_Pcl9Q570_Pcl1Q670_1_w5NG_mask_cells.tif"/>
    <s v="MAX_20142011_B4_elutriated_Cells_Pcl9Q570_Pcl1Q670_1"/>
    <n v="392.5"/>
    <n v="266"/>
    <n v="87241.292000000001"/>
    <n v="12"/>
    <x v="20"/>
    <n v="3"/>
    <n v="11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4_elutriated_Cells_Pcl9Q570_Pcl1Q670_3_1"/>
    <s v="MAX_20142011_B4_elutriated_Cells_Pcl9Q570_Pcl1Q670_3_w5NG_mask_cells.tif"/>
    <s v="MAX_20142011_B4_elutriated_Cells_Pcl9Q570_Pcl1Q670_3"/>
    <n v="126.5"/>
    <n v="320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4_elutriated_Cells_Pcl9Q570_Pcl1Q670_3_2"/>
    <s v="MAX_20142011_B4_elutriated_Cells_Pcl9Q570_Pcl1Q670_3_w5NG_mask_cells.tif"/>
    <s v="MAX_20142011_B4_elutriated_Cells_Pcl9Q570_Pcl1Q670_3"/>
    <n v="229"/>
    <n v="308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4_elutriated_Cells_Pcl9Q570_Pcl1Q670_3_3"/>
    <s v="MAX_20142011_B4_elutriated_Cells_Pcl9Q570_Pcl1Q670_3_w5NG_mask_cells.tif"/>
    <s v="MAX_20142011_B4_elutriated_Cells_Pcl9Q570_Pcl1Q670_3"/>
    <n v="425.5"/>
    <n v="294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4_elutriated_Cells_Pcl9Q570_Pcl1Q670_3_4"/>
    <s v="MAX_20142011_B4_elutriated_Cells_Pcl9Q570_Pcl1Q670_3_w5NG_mask_cells.tif"/>
    <s v="MAX_20142011_B4_elutriated_Cells_Pcl9Q570_Pcl1Q670_3"/>
    <n v="371"/>
    <n v="153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4_elutriated_Cells_Pcl9Q570_Pcl1Q670_3_5"/>
    <s v="MAX_20142011_B4_elutriated_Cells_Pcl9Q570_Pcl1Q670_3_w5NG_mask_cells.tif"/>
    <s v="MAX_20142011_B4_elutriated_Cells_Pcl9Q570_Pcl1Q670_3"/>
    <n v="261.5"/>
    <n v="210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4_elutriated_Cells_Pcl9Q570_Pcl1Q670_3_6"/>
    <s v="MAX_20142011_B4_elutriated_Cells_Pcl9Q570_Pcl1Q670_3_w5NG_mask_cells.tif"/>
    <s v="MAX_20142011_B4_elutriated_Cells_Pcl9Q570_Pcl1Q670_3"/>
    <n v="182"/>
    <n v="118"/>
    <n v="7065.5640000000003"/>
    <n v="2"/>
    <x v="7"/>
    <n v="0"/>
    <n v="2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2011_B4_elutriated_Cells_Pcl9Q570_Pcl1Q670_3_7"/>
    <s v="MAX_20142011_B4_elutriated_Cells_Pcl9Q570_Pcl1Q670_3_w5NG_mask_cells.tif"/>
    <s v="MAX_20142011_B4_elutriated_Cells_Pcl9Q570_Pcl1Q670_3"/>
    <n v="265"/>
    <n v="108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4_elutriated_Cells_Pcl9Q570_Pcl1Q670_3_8"/>
    <s v="MAX_20142011_B4_elutriated_Cells_Pcl9Q570_Pcl1Q670_3_w5NG_mask_cells.tif"/>
    <s v="MAX_20142011_B4_elutriated_Cells_Pcl9Q570_Pcl1Q670_3"/>
    <n v="122"/>
    <n v="138.5"/>
    <n v="1374.693"/>
    <n v="1"/>
    <x v="4"/>
    <n v="0"/>
    <n v="1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4_elutriated_Cells_Pcl9Q570_Pcl1Q670_3_9"/>
    <s v="MAX_20142011_B4_elutriated_Cells_Pcl9Q570_Pcl1Q670_3_w5NG_mask_cells.tif"/>
    <s v="MAX_20142011_B4_elutriated_Cells_Pcl9Q570_Pcl1Q670_3"/>
    <n v="179"/>
    <n v="186"/>
    <n v="6646.4780000000001"/>
    <n v="1"/>
    <x v="4"/>
    <n v="0"/>
    <n v="1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4_elutriated_Cells_Pcl9Q570_Pcl1Q670_4_1"/>
    <s v="MAX_20142011_B4_elutriated_Cells_Pcl9Q570_Pcl1Q670_4_w5NG_mask_cells.tif"/>
    <s v="MAX_20142011_B4_elutriated_Cells_Pcl9Q570_Pcl1Q670_4"/>
    <n v="649.5"/>
    <n v="462.5"/>
    <n v="35689.819000000003"/>
    <n v="7"/>
    <x v="21"/>
    <n v="0"/>
    <n v="7"/>
    <n v="0"/>
    <n v="1"/>
    <n v="0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4_elutriated_Cells_Pcl9Q570_Pcl1Q670_4_2"/>
    <s v="MAX_20142011_B4_elutriated_Cells_Pcl9Q570_Pcl1Q670_4_w5NG_mask_cells.tif"/>
    <s v="MAX_20142011_B4_elutriated_Cells_Pcl9Q570_Pcl1Q670_4"/>
    <n v="558.5"/>
    <n v="345.5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4_elutriated_Cells_Pcl9Q570_Pcl1Q670_4_3"/>
    <s v="MAX_20142011_B4_elutriated_Cells_Pcl9Q570_Pcl1Q670_4_w5NG_mask_cells.tif"/>
    <s v="MAX_20142011_B4_elutriated_Cells_Pcl9Q570_Pcl1Q670_4"/>
    <n v="460"/>
    <n v="367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4_elutriated_Cells_Pcl9Q570_Pcl1Q670_4_4"/>
    <s v="MAX_20142011_B4_elutriated_Cells_Pcl9Q570_Pcl1Q670_4_w5NG_mask_cells.tif"/>
    <s v="MAX_20142011_B4_elutriated_Cells_Pcl9Q570_Pcl1Q670_4"/>
    <n v="379.5"/>
    <n v="273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4_elutriated_Cells_Pcl9Q570_Pcl1Q670_4_5"/>
    <s v="MAX_20142011_B4_elutriated_Cells_Pcl9Q570_Pcl1Q670_4_w5NG_mask_cells.tif"/>
    <s v="MAX_20142011_B4_elutriated_Cells_Pcl9Q570_Pcl1Q670_4"/>
    <n v="411"/>
    <n v="343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4_elutriated_Cells_Pcl9Q570_Pcl1Q670_4_6"/>
    <s v="MAX_20142011_B4_elutriated_Cells_Pcl9Q570_Pcl1Q670_4_w5NG_mask_cells.tif"/>
    <s v="MAX_20142011_B4_elutriated_Cells_Pcl9Q570_Pcl1Q670_4"/>
    <n v="448.5"/>
    <n v="255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4_elutriated_Cells_Pcl9Q570_Pcl1Q670_4_7"/>
    <s v="MAX_20142011_B4_elutriated_Cells_Pcl9Q570_Pcl1Q670_4_w5NG_mask_cells.tif"/>
    <s v="MAX_20142011_B4_elutriated_Cells_Pcl9Q570_Pcl1Q670_4"/>
    <n v="324.5"/>
    <n v="300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4_elutriated_Cells_Pcl9Q570_Pcl1Q670_4_8"/>
    <s v="MAX_20142011_B4_elutriated_Cells_Pcl9Q570_Pcl1Q670_4_w5NG_mask_cells.tif"/>
    <s v="MAX_20142011_B4_elutriated_Cells_Pcl9Q570_Pcl1Q670_4"/>
    <n v="251"/>
    <n v="279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4_elutriated_Cells_Pcl9Q570_Pcl1Q670_4_9"/>
    <s v="MAX_20142011_B4_elutriated_Cells_Pcl9Q570_Pcl1Q670_4_w5NG_mask_cells.tif"/>
    <s v="MAX_20142011_B4_elutriated_Cells_Pcl9Q570_Pcl1Q670_4"/>
    <n v="263.5"/>
    <n v="344"/>
    <n v="8000.134"/>
    <n v="2"/>
    <x v="7"/>
    <n v="0"/>
    <n v="2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4_elutriated_Cells_Pcl9Q570_Pcl1Q670_4_10"/>
    <s v="MAX_20142011_B4_elutriated_Cells_Pcl9Q570_Pcl1Q670_4_w5NG_mask_cells.tif"/>
    <s v="MAX_20142011_B4_elutriated_Cells_Pcl9Q570_Pcl1Q670_4"/>
    <n v="382"/>
    <n v="133"/>
    <n v="5003.9219999999996"/>
    <n v="1"/>
    <x v="4"/>
    <n v="0"/>
    <n v="1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4_elutriated_Cells_Pcl9Q570_Pcl1Q670_4_11"/>
    <s v="MAX_20142011_B4_elutriated_Cells_Pcl9Q570_Pcl1Q670_4_w5NG_mask_cells.tif"/>
    <s v="MAX_20142011_B4_elutriated_Cells_Pcl9Q570_Pcl1Q670_4"/>
    <n v="132.5"/>
    <n v="92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4_elutriated_Cells_Pcl9Q570_Pcl1Q670_4_12"/>
    <s v="MAX_20142011_B4_elutriated_Cells_Pcl9Q570_Pcl1Q670_4_w5NG_mask_cells.tif"/>
    <s v="MAX_20142011_B4_elutriated_Cells_Pcl9Q570_Pcl1Q670_4"/>
    <n v="119.5"/>
    <n v="154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4_elutriated_Cells_Pcl9Q570_Pcl1Q670_5_1"/>
    <s v="MAX_20142011_B4_elutriated_Cells_Pcl9Q570_Pcl1Q670_5_w5NG_mask_cells.tif"/>
    <s v="MAX_20142011_B4_elutriated_Cells_Pcl9Q570_Pcl1Q670_5"/>
    <n v="275.5"/>
    <n v="318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4_elutriated_Cells_Pcl9Q570_Pcl1Q670_5_2"/>
    <s v="MAX_20142011_B4_elutriated_Cells_Pcl9Q570_Pcl1Q670_5_w5NG_mask_cells.tif"/>
    <s v="MAX_20142011_B4_elutriated_Cells_Pcl9Q570_Pcl1Q670_5"/>
    <n v="348"/>
    <n v="28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4_elutriated_Cells_Pcl9Q570_Pcl1Q670_5_3"/>
    <s v="MAX_20142011_B4_elutriated_Cells_Pcl9Q570_Pcl1Q670_5_w5NG_mask_cells.tif"/>
    <s v="MAX_20142011_B4_elutriated_Cells_Pcl9Q570_Pcl1Q670_5"/>
    <n v="390"/>
    <n v="142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4_elutriated_Cells_Pcl9Q570_Pcl1Q670_5_4"/>
    <s v="MAX_20142011_B4_elutriated_Cells_Pcl9Q570_Pcl1Q670_5_w5NG_mask_cells.tif"/>
    <s v="MAX_20142011_B4_elutriated_Cells_Pcl9Q570_Pcl1Q670_5"/>
    <n v="491.5"/>
    <n v="227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4_elutriated_Cells_Pcl9Q570_Pcl1Q670_5_5"/>
    <s v="MAX_20142011_B4_elutriated_Cells_Pcl9Q570_Pcl1Q670_5_w5NG_mask_cells.tif"/>
    <s v="MAX_20142011_B4_elutriated_Cells_Pcl9Q570_Pcl1Q670_5"/>
    <n v="467"/>
    <n v="372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4_elutriated_Cells_Pcl9Q570_Pcl1Q670_5_6"/>
    <s v="MAX_20142011_B4_elutriated_Cells_Pcl9Q570_Pcl1Q670_5_w5NG_mask_cells.tif"/>
    <s v="MAX_20142011_B4_elutriated_Cells_Pcl9Q570_Pcl1Q670_5"/>
    <n v="498"/>
    <n v="479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4_elutriated_Cells_Pcl9Q570_Pcl1Q670_5_7"/>
    <s v="MAX_20142011_B4_elutriated_Cells_Pcl9Q570_Pcl1Q670_5_w5NG_mask_cells.tif"/>
    <s v="MAX_20142011_B4_elutriated_Cells_Pcl9Q570_Pcl1Q670_5"/>
    <n v="530"/>
    <n v="187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4_elutriated_Cells_Pcl9Q570_Pcl1Q670_5_8"/>
    <s v="MAX_20142011_B4_elutriated_Cells_Pcl9Q570_Pcl1Q670_5_w5NG_mask_cells.tif"/>
    <s v="MAX_20142011_B4_elutriated_Cells_Pcl9Q570_Pcl1Q670_5"/>
    <n v="569.5"/>
    <n v="236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4_elutriated_Cells_Pcl9Q570_Pcl1Q670_5_9"/>
    <s v="MAX_20142011_B4_elutriated_Cells_Pcl9Q570_Pcl1Q670_5_w5NG_mask_cells.tif"/>
    <s v="MAX_20142011_B4_elutriated_Cells_Pcl9Q570_Pcl1Q670_5"/>
    <n v="131.5"/>
    <n v="196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4_elutriated_Cells_Pcl9Q570_Pcl1Q670_5_10"/>
    <s v="MAX_20142011_B4_elutriated_Cells_Pcl9Q570_Pcl1Q670_5_w5NG_mask_cells.tif"/>
    <s v="MAX_20142011_B4_elutriated_Cells_Pcl9Q570_Pcl1Q670_5"/>
    <n v="213"/>
    <n v="178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10_1"/>
    <s v="MAX_20142011_B5_elutriated_Cells_Pcl9Q570_Pcl1Q670_10_w4CY5_mask_cells.tif"/>
    <s v="MAX_20142011_B5_elutriated_Cells_Pcl9Q570_Pcl1Q670_10"/>
    <n v="637.5"/>
    <n v="219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0_2"/>
    <s v="MAX_20142011_B5_elutriated_Cells_Pcl9Q570_Pcl1Q670_10_w4CY5_mask_cells.tif"/>
    <s v="MAX_20142011_B5_elutriated_Cells_Pcl9Q570_Pcl1Q670_10"/>
    <n v="629"/>
    <n v="453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0_3"/>
    <s v="MAX_20142011_B5_elutriated_Cells_Pcl9Q570_Pcl1Q670_10_w4CY5_mask_cells.tif"/>
    <s v="MAX_20142011_B5_elutriated_Cells_Pcl9Q570_Pcl1Q670_10"/>
    <n v="544.5"/>
    <n v="392"/>
    <n v="212568.897"/>
    <n v="34"/>
    <x v="22"/>
    <n v="4"/>
    <n v="3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5_elutriated_Cells_Pcl9Q570_Pcl1Q670_10_4"/>
    <s v="MAX_20142011_B5_elutriated_Cells_Pcl9Q570_Pcl1Q670_10_w4CY5_mask_cells.tif"/>
    <s v="MAX_20142011_B5_elutriated_Cells_Pcl9Q570_Pcl1Q670_10"/>
    <n v="461"/>
    <n v="400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0_5"/>
    <s v="MAX_20142011_B5_elutriated_Cells_Pcl9Q570_Pcl1Q670_10_w4CY5_mask_cells.tif"/>
    <s v="MAX_20142011_B5_elutriated_Cells_Pcl9Q570_Pcl1Q670_10"/>
    <n v="447"/>
    <n v="337.5"/>
    <n v="0"/>
    <n v="0"/>
    <x v="0"/>
    <n v="0"/>
    <n v="0"/>
    <n v="0"/>
    <n v="3"/>
    <n v="2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10_6"/>
    <s v="MAX_20142011_B5_elutriated_Cells_Pcl9Q570_Pcl1Q670_10_w4CY5_mask_cells.tif"/>
    <s v="MAX_20142011_B5_elutriated_Cells_Pcl9Q570_Pcl1Q670_10"/>
    <n v="418.5"/>
    <n v="251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0_7"/>
    <s v="MAX_20142011_B5_elutriated_Cells_Pcl9Q570_Pcl1Q670_10_w4CY5_mask_cells.tif"/>
    <s v="MAX_20142011_B5_elutriated_Cells_Pcl9Q570_Pcl1Q670_10"/>
    <n v="517"/>
    <n v="284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10_8"/>
    <s v="MAX_20142011_B5_elutriated_Cells_Pcl9Q570_Pcl1Q670_10_w4CY5_mask_cells.tif"/>
    <s v="MAX_20142011_B5_elutriated_Cells_Pcl9Q570_Pcl1Q670_10"/>
    <n v="505.5"/>
    <n v="112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0_9"/>
    <s v="MAX_20142011_B5_elutriated_Cells_Pcl9Q570_Pcl1Q670_10_w4CY5_mask_cells.tif"/>
    <s v="MAX_20142011_B5_elutriated_Cells_Pcl9Q570_Pcl1Q670_10"/>
    <n v="300"/>
    <n v="428"/>
    <n v="8805.866"/>
    <n v="1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0_10"/>
    <s v="MAX_20142011_B5_elutriated_Cells_Pcl9Q570_Pcl1Q670_10_w4CY5_mask_cells.tif"/>
    <s v="MAX_20142011_B5_elutriated_Cells_Pcl9Q570_Pcl1Q670_10"/>
    <n v="92.5"/>
    <n v="260"/>
    <n v="0"/>
    <n v="0"/>
    <x v="0"/>
    <n v="0"/>
    <n v="0"/>
    <n v="0"/>
    <n v="2"/>
    <n v="1"/>
    <n v="0"/>
    <n v="1"/>
    <n v="0"/>
    <n v="1"/>
    <n v="1"/>
    <n v="1"/>
    <n v="1"/>
    <m/>
    <n v="0"/>
    <n v="0"/>
    <n v="0"/>
    <n v="0"/>
    <n v="0"/>
    <n v="1"/>
    <n v="0"/>
    <n v="0"/>
    <n v="0"/>
    <n v="0"/>
  </r>
  <r>
    <s v="MAX_20142011_B5_elutriated_Cells_Pcl9Q570_Pcl1Q670_10_11"/>
    <s v="MAX_20142011_B5_elutriated_Cells_Pcl9Q570_Pcl1Q670_10_w4CY5_mask_cells.tif"/>
    <s v="MAX_20142011_B5_elutriated_Cells_Pcl9Q570_Pcl1Q670_10"/>
    <n v="46.5"/>
    <n v="299.5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11_1"/>
    <s v="MAX_20142011_B5_elutriated_Cells_Pcl9Q570_Pcl1Q670_11_w4CY5_mask_cells.tif"/>
    <s v="MAX_20142011_B5_elutriated_Cells_Pcl9Q570_Pcl1Q670_11"/>
    <n v="372.5"/>
    <n v="267"/>
    <n v="0"/>
    <n v="0"/>
    <x v="0"/>
    <n v="0"/>
    <n v="0"/>
    <n v="0"/>
    <n v="1"/>
    <n v="0"/>
    <n v="0"/>
    <n v="0"/>
    <n v="0"/>
    <n v="0"/>
    <n v="0"/>
    <m/>
    <m/>
    <s v="CFP/DAPI verschoben"/>
    <n v="0"/>
    <n v="1"/>
    <n v="0"/>
    <n v="0"/>
    <n v="0"/>
    <n v="0"/>
    <n v="0"/>
    <n v="0"/>
    <n v="0"/>
    <n v="0"/>
  </r>
  <r>
    <s v="MAX_20142011_B5_elutriated_Cells_Pcl9Q570_Pcl1Q670_11_2"/>
    <s v="MAX_20142011_B5_elutriated_Cells_Pcl9Q570_Pcl1Q670_11_w4CY5_mask_cells.tif"/>
    <s v="MAX_20142011_B5_elutriated_Cells_Pcl9Q570_Pcl1Q670_11"/>
    <n v="275"/>
    <n v="219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1_3"/>
    <s v="MAX_20142011_B5_elutriated_Cells_Pcl9Q570_Pcl1Q670_11_w4CY5_mask_cells.tif"/>
    <s v="MAX_20142011_B5_elutriated_Cells_Pcl9Q570_Pcl1Q670_11"/>
    <n v="201.5"/>
    <n v="186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1_4"/>
    <s v="MAX_20142011_B5_elutriated_Cells_Pcl9Q570_Pcl1Q670_11_w4CY5_mask_cells.tif"/>
    <s v="MAX_20142011_B5_elutriated_Cells_Pcl9Q570_Pcl1Q670_11"/>
    <n v="81.5"/>
    <n v="158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11_5"/>
    <s v="MAX_20142011_B5_elutriated_Cells_Pcl9Q570_Pcl1Q670_11_w4CY5_mask_cells.tif"/>
    <s v="MAX_20142011_B5_elutriated_Cells_Pcl9Q570_Pcl1Q670_11"/>
    <n v="107.5"/>
    <n v="255.5"/>
    <n v="8489.7240000000002"/>
    <n v="2"/>
    <x v="14"/>
    <n v="1"/>
    <n v="1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11_6"/>
    <s v="MAX_20142011_B5_elutriated_Cells_Pcl9Q570_Pcl1Q670_11_w4CY5_mask_cells.tif"/>
    <s v="MAX_20142011_B5_elutriated_Cells_Pcl9Q570_Pcl1Q670_11"/>
    <n v="59.5"/>
    <n v="290"/>
    <n v="61615.063999999998"/>
    <n v="11"/>
    <x v="23"/>
    <n v="1"/>
    <n v="1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11_7"/>
    <s v="MAX_20142011_B5_elutriated_Cells_Pcl9Q570_Pcl1Q670_11_w4CY5_mask_cells.tif"/>
    <s v="MAX_20142011_B5_elutriated_Cells_Pcl9Q570_Pcl1Q670_11"/>
    <n v="515"/>
    <n v="272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1_8"/>
    <s v="MAX_20142011_B5_elutriated_Cells_Pcl9Q570_Pcl1Q670_11_w4CY5_mask_cells.tif"/>
    <s v="MAX_20142011_B5_elutriated_Cells_Pcl9Q570_Pcl1Q670_11"/>
    <n v="530.5"/>
    <n v="171.5"/>
    <n v="74368.603000000003"/>
    <n v="14"/>
    <x v="15"/>
    <n v="3"/>
    <n v="13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11_9"/>
    <s v="MAX_20142011_B5_elutriated_Cells_Pcl9Q570_Pcl1Q670_11_w4CY5_mask_cells.tif"/>
    <s v="MAX_20142011_B5_elutriated_Cells_Pcl9Q570_Pcl1Q670_11"/>
    <n v="594"/>
    <n v="215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12_1"/>
    <s v="MAX_20142011_B5_elutriated_Cells_Pcl9Q570_Pcl1Q670_12_w4CY5_mask_cells.tif"/>
    <s v="MAX_20142011_B5_elutriated_Cells_Pcl9Q570_Pcl1Q670_12"/>
    <n v="208.5"/>
    <n v="313"/>
    <n v="5974.1760000000004"/>
    <n v="1"/>
    <x v="4"/>
    <n v="0"/>
    <n v="1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12_2"/>
    <s v="MAX_20142011_B5_elutriated_Cells_Pcl9Q570_Pcl1Q670_12_w4CY5_mask_cells.tif"/>
    <s v="MAX_20142011_B5_elutriated_Cells_Pcl9Q570_Pcl1Q670_12"/>
    <n v="276"/>
    <n v="266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12_3"/>
    <s v="MAX_20142011_B5_elutriated_Cells_Pcl9Q570_Pcl1Q670_12_w4CY5_mask_cells.tif"/>
    <s v="MAX_20142011_B5_elutriated_Cells_Pcl9Q570_Pcl1Q670_12"/>
    <n v="194.5"/>
    <n v="169.5"/>
    <n v="8887.3979999999992"/>
    <n v="2"/>
    <x v="7"/>
    <n v="0"/>
    <n v="2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12_4"/>
    <s v="MAX_20142011_B5_elutriated_Cells_Pcl9Q570_Pcl1Q670_12_w4CY5_mask_cells.tif"/>
    <s v="MAX_20142011_B5_elutriated_Cells_Pcl9Q570_Pcl1Q670_12"/>
    <n v="190"/>
    <n v="49"/>
    <n v="13032.987999999999"/>
    <n v="2"/>
    <x v="7"/>
    <n v="0"/>
    <n v="2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12_5"/>
    <s v="MAX_20142011_B5_elutriated_Cells_Pcl9Q570_Pcl1Q670_12_w4CY5_mask_cells.tif"/>
    <s v="MAX_20142011_B5_elutriated_Cells_Pcl9Q570_Pcl1Q670_12"/>
    <n v="452"/>
    <n v="212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5_elutriated_Cells_Pcl9Q570_Pcl1Q670_12_6"/>
    <s v="MAX_20142011_B5_elutriated_Cells_Pcl9Q570_Pcl1Q670_12_w4CY5_mask_cells.tif"/>
    <s v="MAX_20142011_B5_elutriated_Cells_Pcl9Q570_Pcl1Q670_12"/>
    <n v="478"/>
    <n v="158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12_7"/>
    <s v="MAX_20142011_B5_elutriated_Cells_Pcl9Q570_Pcl1Q670_12_w4CY5_mask_cells.tif"/>
    <s v="MAX_20142011_B5_elutriated_Cells_Pcl9Q570_Pcl1Q670_12"/>
    <n v="519.5"/>
    <n v="116"/>
    <n v="3583.7130000000002"/>
    <n v="1"/>
    <x v="4"/>
    <n v="0"/>
    <n v="1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12_8"/>
    <s v="MAX_20142011_B5_elutriated_Cells_Pcl9Q570_Pcl1Q670_12_w4CY5_mask_cells.tif"/>
    <s v="MAX_20142011_B5_elutriated_Cells_Pcl9Q570_Pcl1Q670_12"/>
    <n v="660.5"/>
    <n v="271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2_9"/>
    <s v="MAX_20142011_B5_elutriated_Cells_Pcl9Q570_Pcl1Q670_12_w4CY5_mask_cells.tif"/>
    <s v="MAX_20142011_B5_elutriated_Cells_Pcl9Q570_Pcl1Q670_12"/>
    <n v="441"/>
    <n v="368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12_10"/>
    <s v="MAX_20142011_B5_elutriated_Cells_Pcl9Q570_Pcl1Q670_12_w4CY5_mask_cells.tif"/>
    <s v="MAX_20142011_B5_elutriated_Cells_Pcl9Q570_Pcl1Q670_12"/>
    <n v="396.5"/>
    <n v="429"/>
    <n v="3474.558"/>
    <n v="1"/>
    <x v="4"/>
    <n v="0"/>
    <n v="1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12_11"/>
    <s v="MAX_20142011_B5_elutriated_Cells_Pcl9Q570_Pcl1Q670_12_w4CY5_mask_cells.tif"/>
    <s v="MAX_20142011_B5_elutriated_Cells_Pcl9Q570_Pcl1Q670_12"/>
    <n v="318.5"/>
    <n v="396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2_12"/>
    <s v="MAX_20142011_B5_elutriated_Cells_Pcl9Q570_Pcl1Q670_12_w4CY5_mask_cells.tif"/>
    <s v="MAX_20142011_B5_elutriated_Cells_Pcl9Q570_Pcl1Q670_12"/>
    <n v="346"/>
    <n v="467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12_13"/>
    <s v="MAX_20142011_B5_elutriated_Cells_Pcl9Q570_Pcl1Q670_12_w4CY5_mask_cells.tif"/>
    <s v="MAX_20142011_B5_elutriated_Cells_Pcl9Q570_Pcl1Q670_12"/>
    <n v="261"/>
    <n v="445.5"/>
    <n v="75074.481"/>
    <n v="13"/>
    <x v="23"/>
    <n v="0"/>
    <n v="15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5_elutriated_Cells_Pcl9Q570_Pcl1Q670_13_1"/>
    <s v="MAX_20142011_B5_elutriated_Cells_Pcl9Q570_Pcl1Q670_13_w4CY5_mask_cells.tif"/>
    <s v="MAX_20142011_B5_elutriated_Cells_Pcl9Q570_Pcl1Q670_13"/>
    <n v="267.5"/>
    <n v="108"/>
    <n v="3234.549"/>
    <n v="1"/>
    <x v="7"/>
    <n v="0"/>
    <n v="2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13_2"/>
    <s v="MAX_20142011_B5_elutriated_Cells_Pcl9Q570_Pcl1Q670_13_w4CY5_mask_cells.tif"/>
    <s v="MAX_20142011_B5_elutriated_Cells_Pcl9Q570_Pcl1Q670_13"/>
    <n v="239.5"/>
    <n v="164"/>
    <n v="10681.397999999999"/>
    <n v="2"/>
    <x v="7"/>
    <n v="0"/>
    <n v="2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13_3"/>
    <s v="MAX_20142011_B5_elutriated_Cells_Pcl9Q570_Pcl1Q670_13_w4CY5_mask_cells.tif"/>
    <s v="MAX_20142011_B5_elutriated_Cells_Pcl9Q570_Pcl1Q670_13"/>
    <n v="402"/>
    <n v="275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3_4"/>
    <s v="MAX_20142011_B5_elutriated_Cells_Pcl9Q570_Pcl1Q670_13_w4CY5_mask_cells.tif"/>
    <s v="MAX_20142011_B5_elutriated_Cells_Pcl9Q570_Pcl1Q670_13"/>
    <n v="359"/>
    <n v="215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13_5"/>
    <s v="MAX_20142011_B5_elutriated_Cells_Pcl9Q570_Pcl1Q670_13_w4CY5_mask_cells.tif"/>
    <s v="MAX_20142011_B5_elutriated_Cells_Pcl9Q570_Pcl1Q670_13"/>
    <n v="267"/>
    <n v="459"/>
    <n v="51520.667999999998"/>
    <n v="9"/>
    <x v="24"/>
    <n v="0"/>
    <n v="10"/>
    <n v="0"/>
    <n v="2"/>
    <n v="1"/>
    <n v="0"/>
    <n v="1"/>
    <n v="0"/>
    <n v="1"/>
    <n v="1"/>
    <m/>
    <m/>
    <s v="CFP verändert"/>
    <n v="0"/>
    <n v="0"/>
    <n v="0"/>
    <n v="0"/>
    <n v="0"/>
    <n v="1"/>
    <n v="0"/>
    <n v="0"/>
    <n v="0"/>
    <n v="0"/>
  </r>
  <r>
    <s v="MAX_20142011_B5_elutriated_Cells_Pcl9Q570_Pcl1Q670_13_6"/>
    <s v="MAX_20142011_B5_elutriated_Cells_Pcl9Q570_Pcl1Q670_13_w4CY5_mask_cells.tif"/>
    <s v="MAX_20142011_B5_elutriated_Cells_Pcl9Q570_Pcl1Q670_13"/>
    <n v="475"/>
    <n v="173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14_1"/>
    <s v="MAX_20142011_B5_elutriated_Cells_Pcl9Q570_Pcl1Q670_14_w4CY5_mask_cells.tif"/>
    <s v="MAX_20142011_B5_elutriated_Cells_Pcl9Q570_Pcl1Q670_14"/>
    <n v="206"/>
    <n v="293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14_2"/>
    <s v="MAX_20142011_B5_elutriated_Cells_Pcl9Q570_Pcl1Q670_14_w4CY5_mask_cells.tif"/>
    <s v="MAX_20142011_B5_elutriated_Cells_Pcl9Q570_Pcl1Q670_14"/>
    <n v="506.5"/>
    <n v="408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14_3"/>
    <s v="MAX_20142011_B5_elutriated_Cells_Pcl9Q570_Pcl1Q670_14_w4CY5_mask_cells.tif"/>
    <s v="MAX_20142011_B5_elutriated_Cells_Pcl9Q570_Pcl1Q670_14"/>
    <n v="568"/>
    <n v="304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15_1"/>
    <s v="MAX_20142011_B5_elutriated_Cells_Pcl9Q570_Pcl1Q670_15_w4CY5_mask_cells.tif"/>
    <s v="MAX_20142011_B5_elutriated_Cells_Pcl9Q570_Pcl1Q670_15"/>
    <n v="646"/>
    <n v="183.5"/>
    <n v="0"/>
    <n v="0"/>
    <x v="0"/>
    <n v="0"/>
    <n v="0"/>
    <n v="0"/>
    <n v="2"/>
    <n v="1"/>
    <n v="1"/>
    <n v="0"/>
    <n v="0"/>
    <n v="0"/>
    <n v="1"/>
    <m/>
    <m/>
    <s v="CFP/DAPI verschoben"/>
    <n v="0"/>
    <n v="0"/>
    <n v="0"/>
    <n v="1"/>
    <n v="0"/>
    <n v="0"/>
    <n v="0"/>
    <n v="0"/>
    <n v="0"/>
    <n v="0"/>
  </r>
  <r>
    <s v="MAX_20142011_B5_elutriated_Cells_Pcl9Q570_Pcl1Q670_15_2"/>
    <s v="MAX_20142011_B5_elutriated_Cells_Pcl9Q570_Pcl1Q670_15_w4CY5_mask_cells.tif"/>
    <s v="MAX_20142011_B5_elutriated_Cells_Pcl9Q570_Pcl1Q670_15"/>
    <n v="656.5"/>
    <n v="278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5_3"/>
    <s v="MAX_20142011_B5_elutriated_Cells_Pcl9Q570_Pcl1Q670_15_w4CY5_mask_cells.tif"/>
    <s v="MAX_20142011_B5_elutriated_Cells_Pcl9Q570_Pcl1Q670_15"/>
    <n v="595"/>
    <n v="326.5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5_elutriated_Cells_Pcl9Q570_Pcl1Q670_15_4"/>
    <s v="MAX_20142011_B5_elutriated_Cells_Pcl9Q570_Pcl1Q670_15_w4CY5_mask_cells.tif"/>
    <s v="MAX_20142011_B5_elutriated_Cells_Pcl9Q570_Pcl1Q670_15"/>
    <n v="209"/>
    <n v="122.5"/>
    <n v="0"/>
    <n v="0"/>
    <x v="0"/>
    <n v="0"/>
    <n v="0"/>
    <n v="0"/>
    <n v="1"/>
    <n v="0"/>
    <n v="0"/>
    <n v="0"/>
    <n v="0"/>
    <n v="0"/>
    <n v="0"/>
    <m/>
    <m/>
    <n v="0"/>
    <n v="0"/>
    <n v="1"/>
    <n v="0"/>
    <n v="0"/>
    <n v="0"/>
    <n v="0"/>
    <n v="0"/>
    <n v="0"/>
    <n v="0"/>
    <n v="0"/>
  </r>
  <r>
    <s v="MAX_20142011_B5_elutriated_Cells_Pcl9Q570_Pcl1Q670_15_5"/>
    <s v="MAX_20142011_B5_elutriated_Cells_Pcl9Q570_Pcl1Q670_15_w4CY5_mask_cells.tif"/>
    <s v="MAX_20142011_B5_elutriated_Cells_Pcl9Q570_Pcl1Q670_15"/>
    <n v="84.5"/>
    <n v="73.5"/>
    <n v="5895.9059999999999"/>
    <n v="1"/>
    <x v="4"/>
    <n v="0"/>
    <n v="1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15_6"/>
    <s v="MAX_20142011_B5_elutriated_Cells_Pcl9Q570_Pcl1Q670_15_w4CY5_mask_cells.tif"/>
    <s v="MAX_20142011_B5_elutriated_Cells_Pcl9Q570_Pcl1Q670_15"/>
    <n v="113"/>
    <n v="162.5"/>
    <n v="4688.2070000000003"/>
    <n v="1"/>
    <x v="4"/>
    <n v="0"/>
    <n v="1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15_7"/>
    <s v="MAX_20142011_B5_elutriated_Cells_Pcl9Q570_Pcl1Q670_15_w4CY5_mask_cells.tif"/>
    <s v="MAX_20142011_B5_elutriated_Cells_Pcl9Q570_Pcl1Q670_15"/>
    <n v="101"/>
    <n v="253"/>
    <n v="4641.9750000000004"/>
    <n v="1"/>
    <x v="4"/>
    <n v="0"/>
    <n v="1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5_8"/>
    <s v="MAX_20142011_B5_elutriated_Cells_Pcl9Q570_Pcl1Q670_15_w4CY5_mask_cells.tif"/>
    <s v="MAX_20142011_B5_elutriated_Cells_Pcl9Q570_Pcl1Q670_15"/>
    <n v="382.5"/>
    <n v="74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15_9"/>
    <s v="MAX_20142011_B5_elutriated_Cells_Pcl9Q570_Pcl1Q670_15_w4CY5_mask_cells.tif"/>
    <s v="MAX_20142011_B5_elutriated_Cells_Pcl9Q570_Pcl1Q670_15"/>
    <n v="416"/>
    <n v="169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15_10"/>
    <s v="MAX_20142011_B5_elutriated_Cells_Pcl9Q570_Pcl1Q670_15_w4CY5_mask_cells.tif"/>
    <s v="MAX_20142011_B5_elutriated_Cells_Pcl9Q570_Pcl1Q670_15"/>
    <n v="513"/>
    <n v="178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5_11"/>
    <s v="MAX_20142011_B5_elutriated_Cells_Pcl9Q570_Pcl1Q670_15_w4CY5_mask_cells.tif"/>
    <s v="MAX_20142011_B5_elutriated_Cells_Pcl9Q570_Pcl1Q670_15"/>
    <n v="600"/>
    <n v="219.5"/>
    <n v="3213.9589999999998"/>
    <n v="1"/>
    <x v="4"/>
    <n v="0"/>
    <n v="1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1_1"/>
    <s v="MAX_20142011_B5_elutriated_Cells_Pcl9Q570_Pcl1Q670_1_w4CY5_mask_cells.tif"/>
    <s v="MAX_20142011_B5_elutriated_Cells_Pcl9Q570_Pcl1Q670_1"/>
    <n v="601.5"/>
    <n v="221"/>
    <n v="4811.5860000000002"/>
    <n v="1"/>
    <x v="4"/>
    <n v="0"/>
    <n v="1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1_2"/>
    <s v="MAX_20142011_B5_elutriated_Cells_Pcl9Q570_Pcl1Q670_1_w4CY5_mask_cells.tif"/>
    <s v="MAX_20142011_B5_elutriated_Cells_Pcl9Q570_Pcl1Q670_1"/>
    <n v="531"/>
    <n v="184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_3"/>
    <s v="MAX_20142011_B5_elutriated_Cells_Pcl9Q570_Pcl1Q670_1_w4CY5_mask_cells.tif"/>
    <s v="MAX_20142011_B5_elutriated_Cells_Pcl9Q570_Pcl1Q670_1"/>
    <n v="327.5"/>
    <n v="192"/>
    <n v="3308.0540000000001"/>
    <n v="1"/>
    <x v="4"/>
    <n v="0"/>
    <n v="1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5_elutriated_Cells_Pcl9Q570_Pcl1Q670_1_4"/>
    <s v="MAX_20142011_B5_elutriated_Cells_Pcl9Q570_Pcl1Q670_1_w4CY5_mask_cells.tif"/>
    <s v="MAX_20142011_B5_elutriated_Cells_Pcl9Q570_Pcl1Q670_1"/>
    <n v="260"/>
    <n v="235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5_elutriated_Cells_Pcl9Q570_Pcl1Q670_1_5"/>
    <s v="MAX_20142011_B5_elutriated_Cells_Pcl9Q570_Pcl1Q670_1_w4CY5_mask_cells.tif"/>
    <s v="MAX_20142011_B5_elutriated_Cells_Pcl9Q570_Pcl1Q670_1"/>
    <n v="207"/>
    <n v="361"/>
    <n v="5598.8689999999997"/>
    <n v="1"/>
    <x v="0"/>
    <n v="0"/>
    <n v="0"/>
    <n v="0"/>
    <n v="2"/>
    <n v="1"/>
    <n v="0"/>
    <n v="0"/>
    <n v="0"/>
    <n v="0"/>
    <n v="1"/>
    <n v="1"/>
    <n v="1"/>
    <m/>
    <n v="0"/>
    <n v="0"/>
    <n v="0"/>
    <n v="0"/>
    <n v="0"/>
    <n v="0"/>
    <n v="0"/>
    <n v="0"/>
    <n v="1"/>
    <n v="0"/>
  </r>
  <r>
    <s v="MAX_20142011_B5_elutriated_Cells_Pcl9Q570_Pcl1Q670_1_6"/>
    <s v="MAX_20142011_B5_elutriated_Cells_Pcl9Q570_Pcl1Q670_1_w4CY5_mask_cells.tif"/>
    <s v="MAX_20142011_B5_elutriated_Cells_Pcl9Q570_Pcl1Q670_1"/>
    <n v="364.5"/>
    <n v="383.5"/>
    <n v="205387.99"/>
    <n v="30"/>
    <x v="25"/>
    <n v="5"/>
    <n v="28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1_7"/>
    <s v="MAX_20142011_B5_elutriated_Cells_Pcl9Q570_Pcl1Q670_1_w4CY5_mask_cells.tif"/>
    <s v="MAX_20142011_B5_elutriated_Cells_Pcl9Q570_Pcl1Q670_1"/>
    <n v="375"/>
    <n v="265.5"/>
    <n v="173398.10500000001"/>
    <n v="24"/>
    <x v="10"/>
    <n v="0"/>
    <n v="27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1_8"/>
    <s v="MAX_20142011_B5_elutriated_Cells_Pcl9Q570_Pcl1Q670_1_w4CY5_mask_cells.tif"/>
    <s v="MAX_20142011_B5_elutriated_Cells_Pcl9Q570_Pcl1Q670_1"/>
    <n v="48.5"/>
    <n v="85"/>
    <n v="0"/>
    <n v="0"/>
    <x v="0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5_elutriated_Cells_Pcl9Q570_Pcl1Q670_21_1"/>
    <s v="MAX_20142011_B5_elutriated_Cells_Pcl9Q570_Pcl1Q670_21_w4CY5_mask_cells.tif"/>
    <s v="MAX_20142011_B5_elutriated_Cells_Pcl9Q570_Pcl1Q670_21"/>
    <n v="497"/>
    <n v="194.5"/>
    <n v="0"/>
    <n v="0"/>
    <x v="0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5_elutriated_Cells_Pcl9Q570_Pcl1Q670_21_2"/>
    <s v="MAX_20142011_B5_elutriated_Cells_Pcl9Q570_Pcl1Q670_21_w4CY5_mask_cells.tif"/>
    <s v="MAX_20142011_B5_elutriated_Cells_Pcl9Q570_Pcl1Q670_21"/>
    <n v="175.5"/>
    <n v="182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21_3"/>
    <s v="MAX_20142011_B5_elutriated_Cells_Pcl9Q570_Pcl1Q670_21_w4CY5_mask_cells.tif"/>
    <s v="MAX_20142011_B5_elutriated_Cells_Pcl9Q570_Pcl1Q670_21"/>
    <n v="177"/>
    <n v="309"/>
    <n v="53396.608999999997"/>
    <n v="18"/>
    <x v="3"/>
    <n v="1"/>
    <n v="22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5_elutriated_Cells_Pcl9Q570_Pcl1Q670_21_4"/>
    <s v="MAX_20142011_B5_elutriated_Cells_Pcl9Q570_Pcl1Q670_21_w4CY5_mask_cells.tif"/>
    <s v="MAX_20142011_B5_elutriated_Cells_Pcl9Q570_Pcl1Q670_21"/>
    <n v="87.5"/>
    <n v="337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21_5"/>
    <s v="MAX_20142011_B5_elutriated_Cells_Pcl9Q570_Pcl1Q670_21_w4CY5_mask_cells.tif"/>
    <s v="MAX_20142011_B5_elutriated_Cells_Pcl9Q570_Pcl1Q670_21"/>
    <n v="36"/>
    <n v="353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22_1"/>
    <s v="MAX_20142011_B5_elutriated_Cells_Pcl9Q570_Pcl1Q670_22_w4CY5_mask_cells.tif"/>
    <s v="MAX_20142011_B5_elutriated_Cells_Pcl9Q570_Pcl1Q670_22"/>
    <n v="432"/>
    <n v="292"/>
    <n v="2898.6149999999998"/>
    <n v="1"/>
    <x v="4"/>
    <n v="0"/>
    <n v="1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22_2"/>
    <s v="MAX_20142011_B5_elutriated_Cells_Pcl9Q570_Pcl1Q670_22_w4CY5_mask_cells.tif"/>
    <s v="MAX_20142011_B5_elutriated_Cells_Pcl9Q570_Pcl1Q670_22"/>
    <n v="530"/>
    <n v="146.5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22_3"/>
    <s v="MAX_20142011_B5_elutriated_Cells_Pcl9Q570_Pcl1Q670_22_w4CY5_mask_cells.tif"/>
    <s v="MAX_20142011_B5_elutriated_Cells_Pcl9Q570_Pcl1Q670_22"/>
    <n v="623.5"/>
    <n v="251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22_4"/>
    <s v="MAX_20142011_B5_elutriated_Cells_Pcl9Q570_Pcl1Q670_22_w4CY5_mask_cells.tif"/>
    <s v="MAX_20142011_B5_elutriated_Cells_Pcl9Q570_Pcl1Q670_22"/>
    <n v="363.5"/>
    <n v="14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22_5"/>
    <s v="MAX_20142011_B5_elutriated_Cells_Pcl9Q570_Pcl1Q670_22_w4CY5_mask_cells.tif"/>
    <s v="MAX_20142011_B5_elutriated_Cells_Pcl9Q570_Pcl1Q670_22"/>
    <n v="242"/>
    <n v="188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22_6"/>
    <s v="MAX_20142011_B5_elutriated_Cells_Pcl9Q570_Pcl1Q670_22_w4CY5_mask_cells.tif"/>
    <s v="MAX_20142011_B5_elutriated_Cells_Pcl9Q570_Pcl1Q670_22"/>
    <n v="112.5"/>
    <n v="134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23_1"/>
    <s v="MAX_20142011_B5_elutriated_Cells_Pcl9Q570_Pcl1Q670_23_w4CY5_mask_cells.tif"/>
    <s v="MAX_20142011_B5_elutriated_Cells_Pcl9Q570_Pcl1Q670_23"/>
    <n v="439"/>
    <n v="139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23_2"/>
    <s v="MAX_20142011_B5_elutriated_Cells_Pcl9Q570_Pcl1Q670_23_w4CY5_mask_cells.tif"/>
    <s v="MAX_20142011_B5_elutriated_Cells_Pcl9Q570_Pcl1Q670_23"/>
    <n v="419.5"/>
    <n v="250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23_3"/>
    <s v="MAX_20142011_B5_elutriated_Cells_Pcl9Q570_Pcl1Q670_23_w4CY5_mask_cells.tif"/>
    <s v="MAX_20142011_B5_elutriated_Cells_Pcl9Q570_Pcl1Q670_23"/>
    <n v="605"/>
    <n v="346"/>
    <n v="3871.35"/>
    <n v="1"/>
    <x v="4"/>
    <n v="0"/>
    <n v="1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23_4"/>
    <s v="MAX_20142011_B5_elutriated_Cells_Pcl9Q570_Pcl1Q670_23_w4CY5_mask_cells.tif"/>
    <s v="MAX_20142011_B5_elutriated_Cells_Pcl9Q570_Pcl1Q670_23"/>
    <n v="427.5"/>
    <n v="470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23_5"/>
    <s v="MAX_20142011_B5_elutriated_Cells_Pcl9Q570_Pcl1Q670_23_w4CY5_mask_cells.tif"/>
    <s v="MAX_20142011_B5_elutriated_Cells_Pcl9Q570_Pcl1Q670_23"/>
    <n v="315.5"/>
    <n v="372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5_elutriated_Cells_Pcl9Q570_Pcl1Q670_23_6"/>
    <s v="MAX_20142011_B5_elutriated_Cells_Pcl9Q570_Pcl1Q670_23_w4CY5_mask_cells.tif"/>
    <s v="MAX_20142011_B5_elutriated_Cells_Pcl9Q570_Pcl1Q670_23"/>
    <n v="320.5"/>
    <n v="455"/>
    <n v="28292.098999999998"/>
    <n v="8"/>
    <x v="24"/>
    <n v="0"/>
    <n v="1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23_7"/>
    <s v="MAX_20142011_B5_elutriated_Cells_Pcl9Q570_Pcl1Q670_23_w4CY5_mask_cells.tif"/>
    <s v="MAX_20142011_B5_elutriated_Cells_Pcl9Q570_Pcl1Q670_23"/>
    <n v="366.5"/>
    <n v="493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2_1"/>
    <s v="MAX_20142011_B5_elutriated_Cells_Pcl9Q570_Pcl1Q670_2_w4CY5_mask_cells.tif"/>
    <s v="MAX_20142011_B5_elutriated_Cells_Pcl9Q570_Pcl1Q670_2"/>
    <n v="304.5"/>
    <n v="426"/>
    <n v="5321.9089999999997"/>
    <n v="1"/>
    <x v="4"/>
    <n v="0"/>
    <n v="1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2_2"/>
    <s v="MAX_20142011_B5_elutriated_Cells_Pcl9Q570_Pcl1Q670_2_w4CY5_mask_cells.tif"/>
    <s v="MAX_20142011_B5_elutriated_Cells_Pcl9Q570_Pcl1Q670_2"/>
    <n v="631.5"/>
    <n v="368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2_3"/>
    <s v="MAX_20142011_B5_elutriated_Cells_Pcl9Q570_Pcl1Q670_2_w4CY5_mask_cells.tif"/>
    <s v="MAX_20142011_B5_elutriated_Cells_Pcl9Q570_Pcl1Q670_2"/>
    <n v="524"/>
    <n v="381.5"/>
    <n v="157056.80799999999"/>
    <n v="26"/>
    <x v="26"/>
    <n v="0"/>
    <n v="23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2_4"/>
    <s v="MAX_20142011_B5_elutriated_Cells_Pcl9Q570_Pcl1Q670_2_w4CY5_mask_cells.tif"/>
    <s v="MAX_20142011_B5_elutriated_Cells_Pcl9Q570_Pcl1Q670_2"/>
    <n v="621"/>
    <n v="284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2_5"/>
    <s v="MAX_20142011_B5_elutriated_Cells_Pcl9Q570_Pcl1Q670_2_w4CY5_mask_cells.tif"/>
    <s v="MAX_20142011_B5_elutriated_Cells_Pcl9Q570_Pcl1Q670_2"/>
    <n v="270.5"/>
    <n v="66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2_6"/>
    <s v="MAX_20142011_B5_elutriated_Cells_Pcl9Q570_Pcl1Q670_2_w4CY5_mask_cells.tif"/>
    <s v="MAX_20142011_B5_elutriated_Cells_Pcl9Q570_Pcl1Q670_2"/>
    <n v="482.5"/>
    <n v="70.5"/>
    <n v="58064.584000000003"/>
    <n v="12"/>
    <x v="23"/>
    <n v="1"/>
    <n v="12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2_7"/>
    <s v="MAX_20142011_B5_elutriated_Cells_Pcl9Q570_Pcl1Q670_2_w4CY5_mask_cells.tif"/>
    <s v="MAX_20142011_B5_elutriated_Cells_Pcl9Q570_Pcl1Q670_2"/>
    <n v="123"/>
    <n v="289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2_8"/>
    <s v="MAX_20142011_B5_elutriated_Cells_Pcl9Q570_Pcl1Q670_2_w4CY5_mask_cells.tif"/>
    <s v="MAX_20142011_B5_elutriated_Cells_Pcl9Q570_Pcl1Q670_2"/>
    <n v="60"/>
    <n v="337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2_9"/>
    <s v="MAX_20142011_B5_elutriated_Cells_Pcl9Q570_Pcl1Q670_2_w4CY5_mask_cells.tif"/>
    <s v="MAX_20142011_B5_elutriated_Cells_Pcl9Q570_Pcl1Q670_2"/>
    <n v="216"/>
    <n v="470.5"/>
    <n v="6202.6779999999999"/>
    <n v="1"/>
    <x v="4"/>
    <n v="0"/>
    <n v="1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3_1"/>
    <s v="MAX_20142011_B5_elutriated_Cells_Pcl9Q570_Pcl1Q670_3_w4CY5_mask_cells.tif"/>
    <s v="MAX_20142011_B5_elutriated_Cells_Pcl9Q570_Pcl1Q670_3"/>
    <n v="229.5"/>
    <n v="154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3_2"/>
    <s v="MAX_20142011_B5_elutriated_Cells_Pcl9Q570_Pcl1Q670_3_w4CY5_mask_cells.tif"/>
    <s v="MAX_20142011_B5_elutriated_Cells_Pcl9Q570_Pcl1Q670_3"/>
    <n v="315"/>
    <n v="6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3_3"/>
    <s v="MAX_20142011_B5_elutriated_Cells_Pcl9Q570_Pcl1Q670_3_w4CY5_mask_cells.tif"/>
    <s v="MAX_20142011_B5_elutriated_Cells_Pcl9Q570_Pcl1Q670_3"/>
    <n v="302"/>
    <n v="129"/>
    <n v="5254"/>
    <n v="1"/>
    <x v="4"/>
    <n v="0"/>
    <n v="1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3_4"/>
    <s v="MAX_20142011_B5_elutriated_Cells_Pcl9Q570_Pcl1Q670_3_w4CY5_mask_cells.tif"/>
    <s v="MAX_20142011_B5_elutriated_Cells_Pcl9Q570_Pcl1Q670_3"/>
    <n v="249.5"/>
    <n v="256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3_5"/>
    <s v="MAX_20142011_B5_elutriated_Cells_Pcl9Q570_Pcl1Q670_3_w4CY5_mask_cells.tif"/>
    <s v="MAX_20142011_B5_elutriated_Cells_Pcl9Q570_Pcl1Q670_3"/>
    <n v="367"/>
    <n v="119"/>
    <n v="10258.062"/>
    <n v="2"/>
    <x v="14"/>
    <n v="1"/>
    <n v="1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3_6"/>
    <s v="MAX_20142011_B5_elutriated_Cells_Pcl9Q570_Pcl1Q670_3_w4CY5_mask_cells.tif"/>
    <s v="MAX_20142011_B5_elutriated_Cells_Pcl9Q570_Pcl1Q670_3"/>
    <n v="471"/>
    <n v="83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3_7"/>
    <s v="MAX_20142011_B5_elutriated_Cells_Pcl9Q570_Pcl1Q670_3_w4CY5_mask_cells.tif"/>
    <s v="MAX_20142011_B5_elutriated_Cells_Pcl9Q570_Pcl1Q670_3"/>
    <n v="521"/>
    <n v="140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3_8"/>
    <s v="MAX_20142011_B5_elutriated_Cells_Pcl9Q570_Pcl1Q670_3_w4CY5_mask_cells.tif"/>
    <s v="MAX_20142011_B5_elutriated_Cells_Pcl9Q570_Pcl1Q670_3"/>
    <n v="620.5"/>
    <n v="157"/>
    <n v="6134.3649999999998"/>
    <n v="1"/>
    <x v="7"/>
    <n v="0"/>
    <n v="2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3_9"/>
    <s v="MAX_20142011_B5_elutriated_Cells_Pcl9Q570_Pcl1Q670_3_w4CY5_mask_cells.tif"/>
    <s v="MAX_20142011_B5_elutriated_Cells_Pcl9Q570_Pcl1Q670_3"/>
    <n v="334"/>
    <n v="198"/>
    <n v="138298.13699999999"/>
    <n v="24"/>
    <x v="27"/>
    <n v="2"/>
    <n v="23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4_1"/>
    <s v="MAX_20142011_B5_elutriated_Cells_Pcl9Q570_Pcl1Q670_4_w4CY5_mask_cells.tif"/>
    <s v="MAX_20142011_B5_elutriated_Cells_Pcl9Q570_Pcl1Q670_4"/>
    <n v="453.5"/>
    <n v="143.5"/>
    <n v="179008.41399999999"/>
    <n v="35"/>
    <x v="28"/>
    <n v="1"/>
    <n v="28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5_elutriated_Cells_Pcl9Q570_Pcl1Q670_4_2"/>
    <s v="MAX_20142011_B5_elutriated_Cells_Pcl9Q570_Pcl1Q670_4_w4CY5_mask_cells.tif"/>
    <s v="MAX_20142011_B5_elutriated_Cells_Pcl9Q570_Pcl1Q670_4"/>
    <n v="304.5"/>
    <n v="140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4_3"/>
    <s v="MAX_20142011_B5_elutriated_Cells_Pcl9Q570_Pcl1Q670_4_w4CY5_mask_cells.tif"/>
    <s v="MAX_20142011_B5_elutriated_Cells_Pcl9Q570_Pcl1Q670_4"/>
    <n v="301.5"/>
    <n v="59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4_4"/>
    <s v="MAX_20142011_B5_elutriated_Cells_Pcl9Q570_Pcl1Q670_4_w4CY5_mask_cells.tif"/>
    <s v="MAX_20142011_B5_elutriated_Cells_Pcl9Q570_Pcl1Q670_4"/>
    <n v="161"/>
    <n v="98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4_5"/>
    <s v="MAX_20142011_B5_elutriated_Cells_Pcl9Q570_Pcl1Q670_4_w4CY5_mask_cells.tif"/>
    <s v="MAX_20142011_B5_elutriated_Cells_Pcl9Q570_Pcl1Q670_4"/>
    <n v="158.5"/>
    <n v="210"/>
    <n v="19641.509999999998"/>
    <n v="4"/>
    <x v="1"/>
    <n v="0"/>
    <n v="3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4_6"/>
    <s v="MAX_20142011_B5_elutriated_Cells_Pcl9Q570_Pcl1Q670_4_w4CY5_mask_cells.tif"/>
    <s v="MAX_20142011_B5_elutriated_Cells_Pcl9Q570_Pcl1Q670_4"/>
    <n v="160.5"/>
    <n v="373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4_7"/>
    <s v="MAX_20142011_B5_elutriated_Cells_Pcl9Q570_Pcl1Q670_4_w4CY5_mask_cells.tif"/>
    <s v="MAX_20142011_B5_elutriated_Cells_Pcl9Q570_Pcl1Q670_4"/>
    <n v="93"/>
    <n v="419.5"/>
    <n v="3407.5569999999998"/>
    <n v="1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5_elutriated_Cells_Pcl9Q570_Pcl1Q670_4_8"/>
    <s v="MAX_20142011_B5_elutriated_Cells_Pcl9Q570_Pcl1Q670_4_w4CY5_mask_cells.tif"/>
    <s v="MAX_20142011_B5_elutriated_Cells_Pcl9Q570_Pcl1Q670_4"/>
    <n v="388"/>
    <n v="430"/>
    <n v="4810.0950000000003"/>
    <n v="1"/>
    <x v="4"/>
    <n v="0"/>
    <n v="1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4_9"/>
    <s v="MAX_20142011_B5_elutriated_Cells_Pcl9Q570_Pcl1Q670_4_w4CY5_mask_cells.tif"/>
    <s v="MAX_20142011_B5_elutriated_Cells_Pcl9Q570_Pcl1Q670_4"/>
    <n v="472"/>
    <n v="356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4_10"/>
    <s v="MAX_20142011_B5_elutriated_Cells_Pcl9Q570_Pcl1Q670_4_w4CY5_mask_cells.tif"/>
    <s v="MAX_20142011_B5_elutriated_Cells_Pcl9Q570_Pcl1Q670_4"/>
    <n v="447"/>
    <n v="254"/>
    <n v="6848.2139999999999"/>
    <n v="2"/>
    <x v="14"/>
    <n v="1"/>
    <n v="1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4_11"/>
    <s v="MAX_20142011_B5_elutriated_Cells_Pcl9Q570_Pcl1Q670_4_w4CY5_mask_cells.tif"/>
    <s v="MAX_20142011_B5_elutriated_Cells_Pcl9Q570_Pcl1Q670_4"/>
    <n v="639.5"/>
    <n v="419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5_1"/>
    <s v="MAX_20142011_B5_elutriated_Cells_Pcl9Q570_Pcl1Q670_5_w4CY5_mask_cells.tif"/>
    <s v="MAX_20142011_B5_elutriated_Cells_Pcl9Q570_Pcl1Q670_5"/>
    <n v="99.5"/>
    <n v="128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5_2"/>
    <s v="MAX_20142011_B5_elutriated_Cells_Pcl9Q570_Pcl1Q670_5_w4CY5_mask_cells.tif"/>
    <s v="MAX_20142011_B5_elutriated_Cells_Pcl9Q570_Pcl1Q670_5"/>
    <n v="220"/>
    <n v="131"/>
    <n v="170815.66899999999"/>
    <n v="30"/>
    <x v="27"/>
    <n v="1"/>
    <n v="26"/>
    <n v="0"/>
    <n v="2"/>
    <n v="1"/>
    <n v="0"/>
    <n v="1"/>
    <n v="1"/>
    <n v="1"/>
    <n v="1"/>
    <m/>
    <m/>
    <s v="CFP verändert"/>
    <n v="0"/>
    <n v="0"/>
    <n v="0"/>
    <n v="0"/>
    <n v="0"/>
    <n v="0"/>
    <n v="1"/>
    <n v="0"/>
    <n v="0"/>
    <n v="0"/>
  </r>
  <r>
    <s v="MAX_20142011_B5_elutriated_Cells_Pcl9Q570_Pcl1Q670_5_3"/>
    <s v="MAX_20142011_B5_elutriated_Cells_Pcl9Q570_Pcl1Q670_5_w4CY5_mask_cells.tif"/>
    <s v="MAX_20142011_B5_elutriated_Cells_Pcl9Q570_Pcl1Q670_5"/>
    <n v="240"/>
    <n v="248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5_4"/>
    <s v="MAX_20142011_B5_elutriated_Cells_Pcl9Q570_Pcl1Q670_5_w4CY5_mask_cells.tif"/>
    <s v="MAX_20142011_B5_elutriated_Cells_Pcl9Q570_Pcl1Q670_5"/>
    <n v="289.5"/>
    <n v="322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5_5"/>
    <s v="MAX_20142011_B5_elutriated_Cells_Pcl9Q570_Pcl1Q670_5_w4CY5_mask_cells.tif"/>
    <s v="MAX_20142011_B5_elutriated_Cells_Pcl9Q570_Pcl1Q670_5"/>
    <n v="52"/>
    <n v="463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5_6"/>
    <s v="MAX_20142011_B5_elutriated_Cells_Pcl9Q570_Pcl1Q670_5_w4CY5_mask_cells.tif"/>
    <s v="MAX_20142011_B5_elutriated_Cells_Pcl9Q570_Pcl1Q670_5"/>
    <n v="455"/>
    <n v="382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5_7"/>
    <s v="MAX_20142011_B5_elutriated_Cells_Pcl9Q570_Pcl1Q670_5_w4CY5_mask_cells.tif"/>
    <s v="MAX_20142011_B5_elutriated_Cells_Pcl9Q570_Pcl1Q670_5"/>
    <n v="488.5"/>
    <n v="301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5_8"/>
    <s v="MAX_20142011_B5_elutriated_Cells_Pcl9Q570_Pcl1Q670_5_w4CY5_mask_cells.tif"/>
    <s v="MAX_20142011_B5_elutriated_Cells_Pcl9Q570_Pcl1Q670_5"/>
    <n v="499"/>
    <n v="119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5_9"/>
    <s v="MAX_20142011_B5_elutriated_Cells_Pcl9Q570_Pcl1Q670_5_w4CY5_mask_cells.tif"/>
    <s v="MAX_20142011_B5_elutriated_Cells_Pcl9Q570_Pcl1Q670_5"/>
    <n v="523"/>
    <n v="187.5"/>
    <n v="10912.532999999999"/>
    <n v="1"/>
    <x v="4"/>
    <n v="0"/>
    <n v="1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6_1"/>
    <s v="MAX_20142011_B5_elutriated_Cells_Pcl9Q570_Pcl1Q670_6_w4CY5_mask_cells.tif"/>
    <s v="MAX_20142011_B5_elutriated_Cells_Pcl9Q570_Pcl1Q670_6"/>
    <n v="424"/>
    <n v="97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6_2"/>
    <s v="MAX_20142011_B5_elutriated_Cells_Pcl9Q570_Pcl1Q670_6_w4CY5_mask_cells.tif"/>
    <s v="MAX_20142011_B5_elutriated_Cells_Pcl9Q570_Pcl1Q670_6"/>
    <n v="508"/>
    <n v="152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6_3"/>
    <s v="MAX_20142011_B5_elutriated_Cells_Pcl9Q570_Pcl1Q670_6_w4CY5_mask_cells.tif"/>
    <s v="MAX_20142011_B5_elutriated_Cells_Pcl9Q570_Pcl1Q670_6"/>
    <n v="467"/>
    <n v="195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6_4"/>
    <s v="MAX_20142011_B5_elutriated_Cells_Pcl9Q570_Pcl1Q670_6_w4CY5_mask_cells.tif"/>
    <s v="MAX_20142011_B5_elutriated_Cells_Pcl9Q570_Pcl1Q670_6"/>
    <n v="536"/>
    <n v="213.5"/>
    <n v="4748.6549999999997"/>
    <n v="2"/>
    <x v="7"/>
    <n v="0"/>
    <n v="2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6_5"/>
    <s v="MAX_20142011_B5_elutriated_Cells_Pcl9Q570_Pcl1Q670_6_w4CY5_mask_cells.tif"/>
    <s v="MAX_20142011_B5_elutriated_Cells_Pcl9Q570_Pcl1Q670_6"/>
    <n v="464"/>
    <n v="262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6_6"/>
    <s v="MAX_20142011_B5_elutriated_Cells_Pcl9Q570_Pcl1Q670_6_w4CY5_mask_cells.tif"/>
    <s v="MAX_20142011_B5_elutriated_Cells_Pcl9Q570_Pcl1Q670_6"/>
    <n v="465.5"/>
    <n v="327.5"/>
    <n v="12460.398999999999"/>
    <n v="2"/>
    <x v="1"/>
    <n v="0"/>
    <n v="3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6_7"/>
    <s v="MAX_20142011_B5_elutriated_Cells_Pcl9Q570_Pcl1Q670_6_w4CY5_mask_cells.tif"/>
    <s v="MAX_20142011_B5_elutriated_Cells_Pcl9Q570_Pcl1Q670_6"/>
    <n v="487.5"/>
    <n v="403.5"/>
    <n v="14154.300999999999"/>
    <n v="3"/>
    <x v="14"/>
    <n v="0"/>
    <n v="4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5_elutriated_Cells_Pcl9Q570_Pcl1Q670_6_8"/>
    <s v="MAX_20142011_B5_elutriated_Cells_Pcl9Q570_Pcl1Q670_6_w4CY5_mask_cells.tif"/>
    <s v="MAX_20142011_B5_elutriated_Cells_Pcl9Q570_Pcl1Q670_6"/>
    <n v="543"/>
    <n v="291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7_1"/>
    <s v="MAX_20142011_B5_elutriated_Cells_Pcl9Q570_Pcl1Q670_7_w4CY5_mask_cells.tif"/>
    <s v="MAX_20142011_B5_elutriated_Cells_Pcl9Q570_Pcl1Q670_7"/>
    <n v="461.5"/>
    <n v="177.5"/>
    <n v="16599.185000000001"/>
    <n v="4"/>
    <x v="29"/>
    <n v="0"/>
    <n v="5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7_2"/>
    <s v="MAX_20142011_B5_elutriated_Cells_Pcl9Q570_Pcl1Q670_7_w4CY5_mask_cells.tif"/>
    <s v="MAX_20142011_B5_elutriated_Cells_Pcl9Q570_Pcl1Q670_7"/>
    <n v="551.5"/>
    <n v="305"/>
    <n v="100044.454"/>
    <n v="19"/>
    <x v="28"/>
    <n v="1"/>
    <n v="28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7_3"/>
    <s v="MAX_20142011_B5_elutriated_Cells_Pcl9Q570_Pcl1Q670_7_w4CY5_mask_cells.tif"/>
    <s v="MAX_20142011_B5_elutriated_Cells_Pcl9Q570_Pcl1Q670_7"/>
    <n v="513"/>
    <n v="424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7_4"/>
    <s v="MAX_20142011_B5_elutriated_Cells_Pcl9Q570_Pcl1Q670_7_w4CY5_mask_cells.tif"/>
    <s v="MAX_20142011_B5_elutriated_Cells_Pcl9Q570_Pcl1Q670_7"/>
    <n v="650.5"/>
    <n v="175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7_5"/>
    <s v="MAX_20142011_B5_elutriated_Cells_Pcl9Q570_Pcl1Q670_7_w4CY5_mask_cells.tif"/>
    <s v="MAX_20142011_B5_elutriated_Cells_Pcl9Q570_Pcl1Q670_7"/>
    <n v="263"/>
    <n v="63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8_1"/>
    <s v="MAX_20142011_B5_elutriated_Cells_Pcl9Q570_Pcl1Q670_8_w4CY5_mask_cells.tif"/>
    <s v="MAX_20142011_B5_elutriated_Cells_Pcl9Q570_Pcl1Q670_8"/>
    <n v="231"/>
    <n v="131"/>
    <n v="69471.577000000005"/>
    <n v="13"/>
    <x v="30"/>
    <n v="0"/>
    <n v="9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8_2"/>
    <s v="MAX_20142011_B5_elutriated_Cells_Pcl9Q570_Pcl1Q670_8_w4CY5_mask_cells.tif"/>
    <s v="MAX_20142011_B5_elutriated_Cells_Pcl9Q570_Pcl1Q670_8"/>
    <n v="143"/>
    <n v="229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8_3"/>
    <s v="MAX_20142011_B5_elutriated_Cells_Pcl9Q570_Pcl1Q670_8_w4CY5_mask_cells.tif"/>
    <s v="MAX_20142011_B5_elutriated_Cells_Pcl9Q570_Pcl1Q670_8"/>
    <n v="259"/>
    <n v="204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8_4"/>
    <s v="MAX_20142011_B5_elutriated_Cells_Pcl9Q570_Pcl1Q670_8_w4CY5_mask_cells.tif"/>
    <s v="MAX_20142011_B5_elutriated_Cells_Pcl9Q570_Pcl1Q670_8"/>
    <n v="289.5"/>
    <n v="262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8_5"/>
    <s v="MAX_20142011_B5_elutriated_Cells_Pcl9Q570_Pcl1Q670_8_w4CY5_mask_cells.tif"/>
    <s v="MAX_20142011_B5_elutriated_Cells_Pcl9Q570_Pcl1Q670_8"/>
    <n v="361"/>
    <n v="115.5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5_elutriated_Cells_Pcl9Q570_Pcl1Q670_9_1"/>
    <s v="MAX_20142011_B5_elutriated_Cells_Pcl9Q570_Pcl1Q670_9_w5NG_mask_cells.tif"/>
    <s v="MAX_20142011_B5_elutriated_Cells_Pcl9Q570_Pcl1Q670_9"/>
    <n v="628"/>
    <n v="135.5"/>
    <n v="0"/>
    <n v="0"/>
    <x v="0"/>
    <n v="0"/>
    <n v="0"/>
    <n v="0"/>
    <n v="2"/>
    <n v="1"/>
    <n v="0"/>
    <n v="0"/>
    <n v="0"/>
    <n v="0"/>
    <n v="1"/>
    <m/>
    <m/>
    <s v="CFP verändert"/>
    <n v="0"/>
    <n v="0"/>
    <n v="0"/>
    <n v="1"/>
    <n v="0"/>
    <n v="0"/>
    <n v="0"/>
    <n v="0"/>
    <n v="0"/>
    <n v="0"/>
  </r>
  <r>
    <s v="MAX_20142011_B5_elutriated_Cells_Pcl9Q570_Pcl1Q670_9_2"/>
    <s v="MAX_20142011_B5_elutriated_Cells_Pcl9Q570_Pcl1Q670_9_w5NG_mask_cells.tif"/>
    <s v="MAX_20142011_B5_elutriated_Cells_Pcl9Q570_Pcl1Q670_9"/>
    <n v="357"/>
    <n v="202.5"/>
    <n v="91836.362999999998"/>
    <n v="17"/>
    <x v="16"/>
    <n v="1"/>
    <n v="18"/>
    <n v="0"/>
    <n v="2"/>
    <n v="1"/>
    <n v="0"/>
    <n v="1"/>
    <n v="0"/>
    <n v="1"/>
    <n v="1"/>
    <m/>
    <m/>
    <s v="CFP verändert"/>
    <n v="0"/>
    <n v="0"/>
    <n v="0"/>
    <n v="0"/>
    <n v="0"/>
    <n v="1"/>
    <n v="0"/>
    <n v="0"/>
    <n v="0"/>
    <n v="0"/>
  </r>
  <r>
    <s v="MAX_20142011_B5_elutriated_Cells_Pcl9Q570_Pcl1Q670_9_3"/>
    <s v="MAX_20142011_B5_elutriated_Cells_Pcl9Q570_Pcl1Q670_9_w5NG_mask_cells.tif"/>
    <s v="MAX_20142011_B5_elutriated_Cells_Pcl9Q570_Pcl1Q670_9"/>
    <n v="402"/>
    <n v="276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9_4"/>
    <s v="MAX_20142011_B5_elutriated_Cells_Pcl9Q570_Pcl1Q670_9_w5NG_mask_cells.tif"/>
    <s v="MAX_20142011_B5_elutriated_Cells_Pcl9Q570_Pcl1Q670_9"/>
    <n v="435"/>
    <n v="360.5"/>
    <n v="0"/>
    <n v="0"/>
    <x v="0"/>
    <n v="0"/>
    <n v="0"/>
    <n v="0"/>
    <n v="1"/>
    <n v="0"/>
    <n v="0"/>
    <n v="0"/>
    <n v="0"/>
    <n v="0"/>
    <n v="0"/>
    <m/>
    <m/>
    <s v="CFP verändert"/>
    <n v="0"/>
    <n v="1"/>
    <n v="0"/>
    <n v="0"/>
    <n v="0"/>
    <n v="0"/>
    <n v="0"/>
    <n v="0"/>
    <n v="0"/>
    <n v="0"/>
  </r>
  <r>
    <s v="MAX_20142011_B5_elutriated_Cells_Pcl9Q570_Pcl1Q670_9_5"/>
    <s v="MAX_20142011_B5_elutriated_Cells_Pcl9Q570_Pcl1Q670_9_w5NG_mask_cells.tif"/>
    <s v="MAX_20142011_B5_elutriated_Cells_Pcl9Q570_Pcl1Q670_9"/>
    <n v="450.5"/>
    <n v="449"/>
    <n v="88310.486999999994"/>
    <n v="17"/>
    <x v="11"/>
    <n v="0"/>
    <n v="20"/>
    <n v="0"/>
    <n v="2"/>
    <n v="1"/>
    <n v="0"/>
    <n v="1"/>
    <n v="0"/>
    <n v="1"/>
    <n v="1"/>
    <m/>
    <m/>
    <s v="CFP verändert"/>
    <n v="0"/>
    <n v="0"/>
    <n v="0"/>
    <n v="0"/>
    <n v="0"/>
    <n v="1"/>
    <n v="0"/>
    <n v="0"/>
    <n v="0"/>
    <n v="0"/>
  </r>
  <r>
    <s v="MAX_20142011_B5_elutriated_Cells_Pcl9Q570_Pcl1Q670_9_6"/>
    <s v="MAX_20142011_B5_elutriated_Cells_Pcl9Q570_Pcl1Q670_9_w5NG_mask_cells.tif"/>
    <s v="MAX_20142011_B5_elutriated_Cells_Pcl9Q570_Pcl1Q670_9"/>
    <n v="119"/>
    <n v="411"/>
    <n v="0"/>
    <n v="0"/>
    <x v="0"/>
    <n v="0"/>
    <n v="0"/>
    <n v="0"/>
    <n v="1"/>
    <n v="0"/>
    <n v="0"/>
    <n v="0"/>
    <n v="1"/>
    <n v="0"/>
    <n v="0"/>
    <m/>
    <m/>
    <s v="CFP verändert"/>
    <n v="1"/>
    <n v="0"/>
    <n v="0"/>
    <n v="0"/>
    <n v="0"/>
    <n v="0"/>
    <n v="0"/>
    <n v="0"/>
    <n v="0"/>
    <n v="0"/>
  </r>
  <r>
    <s v="MAX_20142011_B5_elutriated_Cells_Pcl9Q570_Pcl1Q670_9_7"/>
    <s v="MAX_20142011_B5_elutriated_Cells_Pcl9Q570_Pcl1Q670_9_w5NG_mask_cells.tif"/>
    <s v="MAX_20142011_B5_elutriated_Cells_Pcl9Q570_Pcl1Q670_9"/>
    <n v="151.5"/>
    <n v="448.5"/>
    <n v="5886.3509999999997"/>
    <n v="1"/>
    <x v="4"/>
    <n v="0"/>
    <n v="1"/>
    <n v="0"/>
    <n v="1"/>
    <n v="0"/>
    <n v="0"/>
    <n v="0"/>
    <n v="0"/>
    <n v="0"/>
    <n v="1"/>
    <m/>
    <m/>
    <s v="CFP verändert"/>
    <n v="0"/>
    <n v="0"/>
    <n v="1"/>
    <n v="0"/>
    <n v="0"/>
    <n v="0"/>
    <n v="0"/>
    <n v="0"/>
    <n v="0"/>
    <n v="0"/>
  </r>
  <r>
    <s v="MAX_20142011_B5_elutriated_Cells_Pcl9Q570_Pcl1Q670_9_8"/>
    <s v="MAX_20142011_B5_elutriated_Cells_Pcl9Q570_Pcl1Q670_9_w5NG_mask_cells.tif"/>
    <s v="MAX_20142011_B5_elutriated_Cells_Pcl9Q570_Pcl1Q670_9"/>
    <n v="231"/>
    <n v="43.5"/>
    <n v="92647.782000000007"/>
    <n v="19"/>
    <x v="26"/>
    <n v="1"/>
    <n v="20"/>
    <n v="0"/>
    <n v="2"/>
    <n v="1"/>
    <n v="0"/>
    <n v="1"/>
    <n v="0"/>
    <n v="1"/>
    <n v="1"/>
    <m/>
    <m/>
    <s v="CFP verändert"/>
    <n v="0"/>
    <n v="0"/>
    <n v="0"/>
    <n v="0"/>
    <n v="0"/>
    <n v="1"/>
    <n v="0"/>
    <n v="0"/>
    <n v="0"/>
    <n v="0"/>
  </r>
  <r>
    <s v="MAX_20142011_B5_elutriated_Cells_Pcl9Q570_Pcl1Q670_9_9"/>
    <s v="MAX_20142011_B5_elutriated_Cells_Pcl9Q570_Pcl1Q670_9_w5NG_mask_cells.tif"/>
    <s v="MAX_20142011_B5_elutriated_Cells_Pcl9Q570_Pcl1Q670_9"/>
    <n v="287"/>
    <n v="117"/>
    <n v="0"/>
    <n v="0"/>
    <x v="0"/>
    <n v="0"/>
    <n v="0"/>
    <n v="0"/>
    <n v="2"/>
    <n v="1"/>
    <n v="0"/>
    <n v="0"/>
    <n v="0"/>
    <n v="0"/>
    <n v="1"/>
    <n v="1"/>
    <n v="1"/>
    <s v="CFP verändert"/>
    <n v="0"/>
    <n v="0"/>
    <n v="0"/>
    <n v="0"/>
    <n v="0"/>
    <n v="0"/>
    <n v="0"/>
    <n v="0"/>
    <n v="1"/>
    <n v="0"/>
  </r>
  <r>
    <s v="MAX_20142011_B6_elutriated_Cells_Pcl9Q570_Pcl1Q670_10_1"/>
    <s v="MAX_20142011_B6_elutriated_Cells_Pcl9Q570_Pcl1Q670_10_w4CY5_mask_cells.tif"/>
    <s v="MAX_20142011_B6_elutriated_Cells_Pcl9Q570_Pcl1Q670_10"/>
    <n v="434.5"/>
    <n v="394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10_2"/>
    <s v="MAX_20142011_B6_elutriated_Cells_Pcl9Q570_Pcl1Q670_10_w4CY5_mask_cells.tif"/>
    <s v="MAX_20142011_B6_elutriated_Cells_Pcl9Q570_Pcl1Q670_10"/>
    <n v="556"/>
    <n v="219.5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6_elutriated_Cells_Pcl9Q570_Pcl1Q670_10_3"/>
    <s v="MAX_20142011_B6_elutriated_Cells_Pcl9Q570_Pcl1Q670_10_w4CY5_mask_cells.tif"/>
    <s v="MAX_20142011_B6_elutriated_Cells_Pcl9Q570_Pcl1Q670_10"/>
    <n v="416"/>
    <n v="161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10_4"/>
    <s v="MAX_20142011_B6_elutriated_Cells_Pcl9Q570_Pcl1Q670_10_w4CY5_mask_cells.tif"/>
    <s v="MAX_20142011_B6_elutriated_Cells_Pcl9Q570_Pcl1Q670_10"/>
    <n v="224.5"/>
    <n v="331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10_5"/>
    <s v="MAX_20142011_B6_elutriated_Cells_Pcl9Q570_Pcl1Q670_10_w4CY5_mask_cells.tif"/>
    <s v="MAX_20142011_B6_elutriated_Cells_Pcl9Q570_Pcl1Q670_10"/>
    <n v="246.5"/>
    <n v="255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6_elutriated_Cells_Pcl9Q570_Pcl1Q670_10_6"/>
    <s v="MAX_20142011_B6_elutriated_Cells_Pcl9Q570_Pcl1Q670_10_w4CY5_mask_cells.tif"/>
    <s v="MAX_20142011_B6_elutriated_Cells_Pcl9Q570_Pcl1Q670_10"/>
    <n v="267.5"/>
    <n v="177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10_7"/>
    <s v="MAX_20142011_B6_elutriated_Cells_Pcl9Q570_Pcl1Q670_10_w4CY5_mask_cells.tif"/>
    <s v="MAX_20142011_B6_elutriated_Cells_Pcl9Q570_Pcl1Q670_10"/>
    <n v="381"/>
    <n v="232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6_elutriated_Cells_Pcl9Q570_Pcl1Q670_10_8"/>
    <s v="MAX_20142011_B6_elutriated_Cells_Pcl9Q570_Pcl1Q670_10_w4CY5_mask_cells.tif"/>
    <s v="MAX_20142011_B6_elutriated_Cells_Pcl9Q570_Pcl1Q670_10"/>
    <n v="315.5"/>
    <n v="283.5"/>
    <n v="0"/>
    <n v="0"/>
    <x v="0"/>
    <n v="0"/>
    <n v="0"/>
    <n v="0"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2011_B6_elutriated_Cells_Pcl9Q570_Pcl1Q670_1_1"/>
    <s v="MAX_20142011_B6_elutriated_Cells_Pcl9Q570_Pcl1Q670_1_w5NG_mask_cells.tif"/>
    <s v="MAX_20142011_B6_elutriated_Cells_Pcl9Q570_Pcl1Q670_1"/>
    <n v="172.5"/>
    <n v="148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1_2"/>
    <s v="MAX_20142011_B6_elutriated_Cells_Pcl9Q570_Pcl1Q670_1_w5NG_mask_cells.tif"/>
    <s v="MAX_20142011_B6_elutriated_Cells_Pcl9Q570_Pcl1Q670_1"/>
    <n v="78.5"/>
    <n v="117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1_3"/>
    <s v="MAX_20142011_B6_elutriated_Cells_Pcl9Q570_Pcl1Q670_1_w5NG_mask_cells.tif"/>
    <s v="MAX_20142011_B6_elutriated_Cells_Pcl9Q570_Pcl1Q670_1"/>
    <n v="224.5"/>
    <n v="80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1_4"/>
    <s v="MAX_20142011_B6_elutriated_Cells_Pcl9Q570_Pcl1Q670_1_w5NG_mask_cells.tif"/>
    <s v="MAX_20142011_B6_elutriated_Cells_Pcl9Q570_Pcl1Q670_1"/>
    <n v="251.5"/>
    <n v="34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1_5"/>
    <s v="MAX_20142011_B6_elutriated_Cells_Pcl9Q570_Pcl1Q670_1_w5NG_mask_cells.tif"/>
    <s v="MAX_20142011_B6_elutriated_Cells_Pcl9Q570_Pcl1Q670_1"/>
    <n v="359.5"/>
    <n v="64"/>
    <n v="0"/>
    <n v="0"/>
    <x v="0"/>
    <n v="0"/>
    <n v="0"/>
    <n v="0"/>
    <n v="2"/>
    <n v="1"/>
    <n v="0"/>
    <n v="0"/>
    <n v="0"/>
    <n v="0"/>
    <n v="1"/>
    <n v="1"/>
    <n v="1"/>
    <m/>
    <n v="0"/>
    <n v="0"/>
    <n v="0"/>
    <n v="0"/>
    <n v="0"/>
    <n v="0"/>
    <n v="0"/>
    <n v="0"/>
    <n v="1"/>
    <n v="0"/>
  </r>
  <r>
    <s v="MAX_20142011_B6_elutriated_Cells_Pcl9Q570_Pcl1Q670_1_6"/>
    <s v="MAX_20142011_B6_elutriated_Cells_Pcl9Q570_Pcl1Q670_1_w5NG_mask_cells.tif"/>
    <s v="MAX_20142011_B6_elutriated_Cells_Pcl9Q570_Pcl1Q670_1"/>
    <n v="344.5"/>
    <n v="154.5"/>
    <n v="0"/>
    <n v="0"/>
    <x v="0"/>
    <n v="0"/>
    <n v="0"/>
    <n v="0"/>
    <n v="1"/>
    <n v="0"/>
    <n v="2"/>
    <n v="2"/>
    <n v="2"/>
    <n v="2"/>
    <n v="2"/>
    <m/>
    <m/>
    <m/>
    <n v="0"/>
    <n v="0"/>
    <n v="0"/>
    <n v="0"/>
    <n v="0"/>
    <n v="0"/>
    <n v="0"/>
    <n v="0"/>
    <n v="1"/>
    <n v="0"/>
  </r>
  <r>
    <s v="MAX_20142011_B6_elutriated_Cells_Pcl9Q570_Pcl1Q670_1_7"/>
    <s v="MAX_20142011_B6_elutriated_Cells_Pcl9Q570_Pcl1Q670_1_w5NG_mask_cells.tif"/>
    <s v="MAX_20142011_B6_elutriated_Cells_Pcl9Q570_Pcl1Q670_1"/>
    <n v="278"/>
    <n v="206"/>
    <n v="0"/>
    <n v="0"/>
    <x v="0"/>
    <n v="0"/>
    <n v="0"/>
    <n v="0"/>
    <n v="1"/>
    <n v="0"/>
    <n v="2"/>
    <n v="2"/>
    <n v="2"/>
    <n v="2"/>
    <n v="2"/>
    <m/>
    <m/>
    <m/>
    <n v="0"/>
    <n v="0"/>
    <n v="0"/>
    <n v="0"/>
    <n v="0"/>
    <n v="0"/>
    <n v="0"/>
    <n v="0"/>
    <n v="1"/>
    <n v="0"/>
  </r>
  <r>
    <s v="MAX_20142011_B6_elutriated_Cells_Pcl9Q570_Pcl1Q670_1_8"/>
    <s v="MAX_20142011_B6_elutriated_Cells_Pcl9Q570_Pcl1Q670_1_w5NG_mask_cells.tif"/>
    <s v="MAX_20142011_B6_elutriated_Cells_Pcl9Q570_Pcl1Q670_1"/>
    <n v="79.5"/>
    <n v="227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1_9"/>
    <s v="MAX_20142011_B6_elutriated_Cells_Pcl9Q570_Pcl1Q670_1_w5NG_mask_cells.tif"/>
    <s v="MAX_20142011_B6_elutriated_Cells_Pcl9Q570_Pcl1Q670_1"/>
    <n v="215"/>
    <n v="354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1_10"/>
    <s v="MAX_20142011_B6_elutriated_Cells_Pcl9Q570_Pcl1Q670_1_w5NG_mask_cells.tif"/>
    <s v="MAX_20142011_B6_elutriated_Cells_Pcl9Q570_Pcl1Q670_1"/>
    <n v="513"/>
    <n v="397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1_11"/>
    <s v="MAX_20142011_B6_elutriated_Cells_Pcl9Q570_Pcl1Q670_1_w5NG_mask_cells.tif"/>
    <s v="MAX_20142011_B6_elutriated_Cells_Pcl9Q570_Pcl1Q670_1"/>
    <n v="442"/>
    <n v="290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1_12"/>
    <s v="MAX_20142011_B6_elutriated_Cells_Pcl9Q570_Pcl1Q670_1_w5NG_mask_cells.tif"/>
    <s v="MAX_20142011_B6_elutriated_Cells_Pcl9Q570_Pcl1Q670_1"/>
    <n v="657.5"/>
    <n v="330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1_13"/>
    <s v="MAX_20142011_B6_elutriated_Cells_Pcl9Q570_Pcl1Q670_1_w5NG_mask_cells.tif"/>
    <s v="MAX_20142011_B6_elutriated_Cells_Pcl9Q570_Pcl1Q670_1"/>
    <n v="651.5"/>
    <n v="5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2_1"/>
    <s v="MAX_20142011_B6_elutriated_Cells_Pcl9Q570_Pcl1Q670_2_w4CY5_mask_cells.tif"/>
    <s v="MAX_20142011_B6_elutriated_Cells_Pcl9Q570_Pcl1Q670_2"/>
    <n v="127.5"/>
    <n v="234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2_2"/>
    <s v="MAX_20142011_B6_elutriated_Cells_Pcl9Q570_Pcl1Q670_2_w4CY5_mask_cells.tif"/>
    <s v="MAX_20142011_B6_elutriated_Cells_Pcl9Q570_Pcl1Q670_2"/>
    <n v="34.5"/>
    <n v="22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2_3"/>
    <s v="MAX_20142011_B6_elutriated_Cells_Pcl9Q570_Pcl1Q670_2_w4CY5_mask_cells.tif"/>
    <s v="MAX_20142011_B6_elutriated_Cells_Pcl9Q570_Pcl1Q670_2"/>
    <n v="150.5"/>
    <n v="129"/>
    <n v="5295.9219999999996"/>
    <n v="1"/>
    <x v="4"/>
    <n v="0"/>
    <n v="1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2_4"/>
    <s v="MAX_20142011_B6_elutriated_Cells_Pcl9Q570_Pcl1Q670_2_w4CY5_mask_cells.tif"/>
    <s v="MAX_20142011_B6_elutriated_Cells_Pcl9Q570_Pcl1Q670_2"/>
    <n v="57"/>
    <n v="64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2_5"/>
    <s v="MAX_20142011_B6_elutriated_Cells_Pcl9Q570_Pcl1Q670_2_w4CY5_mask_cells.tif"/>
    <s v="MAX_20142011_B6_elutriated_Cells_Pcl9Q570_Pcl1Q670_2"/>
    <n v="385.5"/>
    <n v="137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2_6"/>
    <s v="MAX_20142011_B6_elutriated_Cells_Pcl9Q570_Pcl1Q670_2_w4CY5_mask_cells.tif"/>
    <s v="MAX_20142011_B6_elutriated_Cells_Pcl9Q570_Pcl1Q670_2"/>
    <n v="368.5"/>
    <n v="50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2_7"/>
    <s v="MAX_20142011_B6_elutriated_Cells_Pcl9Q570_Pcl1Q670_2_w4CY5_mask_cells.tif"/>
    <s v="MAX_20142011_B6_elutriated_Cells_Pcl9Q570_Pcl1Q670_2"/>
    <n v="301.5"/>
    <n v="253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2_8"/>
    <s v="MAX_20142011_B6_elutriated_Cells_Pcl9Q570_Pcl1Q670_2_w4CY5_mask_cells.tif"/>
    <s v="MAX_20142011_B6_elutriated_Cells_Pcl9Q570_Pcl1Q670_2"/>
    <n v="352.5"/>
    <n v="305.5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2_9"/>
    <s v="MAX_20142011_B6_elutriated_Cells_Pcl9Q570_Pcl1Q670_2_w4CY5_mask_cells.tif"/>
    <s v="MAX_20142011_B6_elutriated_Cells_Pcl9Q570_Pcl1Q670_2"/>
    <n v="213.5"/>
    <n v="325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2_10"/>
    <s v="MAX_20142011_B6_elutriated_Cells_Pcl9Q570_Pcl1Q670_2_w4CY5_mask_cells.tif"/>
    <s v="MAX_20142011_B6_elutriated_Cells_Pcl9Q570_Pcl1Q670_2"/>
    <n v="252"/>
    <n v="421.5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6_elutriated_Cells_Pcl9Q570_Pcl1Q670_2_11"/>
    <s v="MAX_20142011_B6_elutriated_Cells_Pcl9Q570_Pcl1Q670_2_w4CY5_mask_cells.tif"/>
    <s v="MAX_20142011_B6_elutriated_Cells_Pcl9Q570_Pcl1Q670_2"/>
    <n v="595.5"/>
    <n v="316"/>
    <n v="3152.7330000000002"/>
    <n v="1"/>
    <x v="4"/>
    <n v="0"/>
    <n v="1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2_12"/>
    <s v="MAX_20142011_B6_elutriated_Cells_Pcl9Q570_Pcl1Q670_2_w4CY5_mask_cells.tif"/>
    <s v="MAX_20142011_B6_elutriated_Cells_Pcl9Q570_Pcl1Q670_2"/>
    <n v="490"/>
    <n v="172"/>
    <n v="57501.875"/>
    <n v="11"/>
    <x v="12"/>
    <n v="0"/>
    <n v="11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6_elutriated_Cells_Pcl9Q570_Pcl1Q670_2_13"/>
    <s v="MAX_20142011_B6_elutriated_Cells_Pcl9Q570_Pcl1Q670_2_w4CY5_mask_cells.tif"/>
    <s v="MAX_20142011_B6_elutriated_Cells_Pcl9Q570_Pcl1Q670_2"/>
    <n v="417"/>
    <n v="218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2_14"/>
    <s v="MAX_20142011_B6_elutriated_Cells_Pcl9Q570_Pcl1Q670_2_w4CY5_mask_cells.tif"/>
    <s v="MAX_20142011_B6_elutriated_Cells_Pcl9Q570_Pcl1Q670_2"/>
    <n v="555.5"/>
    <n v="74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2_15"/>
    <s v="MAX_20142011_B6_elutriated_Cells_Pcl9Q570_Pcl1Q670_2_w4CY5_mask_cells.tif"/>
    <s v="MAX_20142011_B6_elutriated_Cells_Pcl9Q570_Pcl1Q670_2"/>
    <n v="520.5"/>
    <n v="446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3_1"/>
    <s v="MAX_20142011_B6_elutriated_Cells_Pcl9Q570_Pcl1Q670_3_w4CY5_mask_cells.tif"/>
    <s v="MAX_20142011_B6_elutriated_Cells_Pcl9Q570_Pcl1Q670_3"/>
    <n v="435.5"/>
    <n v="441.5"/>
    <n v="51123.309000000001"/>
    <n v="10"/>
    <x v="31"/>
    <n v="0"/>
    <n v="13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6_elutriated_Cells_Pcl9Q570_Pcl1Q670_3_2"/>
    <s v="MAX_20142011_B6_elutriated_Cells_Pcl9Q570_Pcl1Q670_3_w4CY5_mask_cells.tif"/>
    <s v="MAX_20142011_B6_elutriated_Cells_Pcl9Q570_Pcl1Q670_3"/>
    <n v="192.5"/>
    <n v="393.5"/>
    <n v="9453.5720000000001"/>
    <n v="2"/>
    <x v="7"/>
    <n v="0"/>
    <n v="2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3_3"/>
    <s v="MAX_20142011_B6_elutriated_Cells_Pcl9Q570_Pcl1Q670_3_w4CY5_mask_cells.tif"/>
    <s v="MAX_20142011_B6_elutriated_Cells_Pcl9Q570_Pcl1Q670_3"/>
    <n v="273.5"/>
    <n v="441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3_4"/>
    <s v="MAX_20142011_B6_elutriated_Cells_Pcl9Q570_Pcl1Q670_3_w4CY5_mask_cells.tif"/>
    <s v="MAX_20142011_B6_elutriated_Cells_Pcl9Q570_Pcl1Q670_3"/>
    <n v="516"/>
    <n v="383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3_5"/>
    <s v="MAX_20142011_B6_elutriated_Cells_Pcl9Q570_Pcl1Q670_3_w4CY5_mask_cells.tif"/>
    <s v="MAX_20142011_B6_elutriated_Cells_Pcl9Q570_Pcl1Q670_3"/>
    <n v="264.5"/>
    <n v="65.5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6_elutriated_Cells_Pcl9Q570_Pcl1Q670_3_6"/>
    <s v="MAX_20142011_B6_elutriated_Cells_Pcl9Q570_Pcl1Q670_3_w4CY5_mask_cells.tif"/>
    <s v="MAX_20142011_B6_elutriated_Cells_Pcl9Q570_Pcl1Q670_3"/>
    <n v="456.5"/>
    <n v="51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3_7"/>
    <s v="MAX_20142011_B6_elutriated_Cells_Pcl9Q570_Pcl1Q670_3_w4CY5_mask_cells.tif"/>
    <s v="MAX_20142011_B6_elutriated_Cells_Pcl9Q570_Pcl1Q670_3"/>
    <n v="598"/>
    <n v="73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4_1"/>
    <s v="MAX_20142011_B6_elutriated_Cells_Pcl9Q570_Pcl1Q670_4_w4CY5_mask_cells.tif"/>
    <s v="MAX_20142011_B6_elutriated_Cells_Pcl9Q570_Pcl1Q670_4"/>
    <n v="344"/>
    <n v="130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6_elutriated_Cells_Pcl9Q570_Pcl1Q670_4_2"/>
    <s v="MAX_20142011_B6_elutriated_Cells_Pcl9Q570_Pcl1Q670_4_w4CY5_mask_cells.tif"/>
    <s v="MAX_20142011_B6_elutriated_Cells_Pcl9Q570_Pcl1Q670_4"/>
    <n v="437.5"/>
    <n v="155.5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6_elutriated_Cells_Pcl9Q570_Pcl1Q670_4_3"/>
    <s v="MAX_20142011_B6_elutriated_Cells_Pcl9Q570_Pcl1Q670_4_w4CY5_mask_cells.tif"/>
    <s v="MAX_20142011_B6_elutriated_Cells_Pcl9Q570_Pcl1Q670_4"/>
    <n v="504"/>
    <n v="268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4_4"/>
    <s v="MAX_20142011_B6_elutriated_Cells_Pcl9Q570_Pcl1Q670_4_w4CY5_mask_cells.tif"/>
    <s v="MAX_20142011_B6_elutriated_Cells_Pcl9Q570_Pcl1Q670_4"/>
    <n v="373.5"/>
    <n v="266"/>
    <n v="1562.578"/>
    <n v="1"/>
    <x v="7"/>
    <n v="0"/>
    <n v="2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4_5"/>
    <s v="MAX_20142011_B6_elutriated_Cells_Pcl9Q570_Pcl1Q670_4_w4CY5_mask_cells.tif"/>
    <s v="MAX_20142011_B6_elutriated_Cells_Pcl9Q570_Pcl1Q670_4"/>
    <n v="282.5"/>
    <n v="305.5"/>
    <n v="6819.2449999999999"/>
    <n v="2"/>
    <x v="29"/>
    <n v="1"/>
    <n v="2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4_6"/>
    <s v="MAX_20142011_B6_elutriated_Cells_Pcl9Q570_Pcl1Q670_4_w4CY5_mask_cells.tif"/>
    <s v="MAX_20142011_B6_elutriated_Cells_Pcl9Q570_Pcl1Q670_4"/>
    <n v="39"/>
    <n v="383"/>
    <n v="1848.432"/>
    <n v="1"/>
    <x v="7"/>
    <n v="0"/>
    <n v="2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4_7"/>
    <s v="MAX_20142011_B6_elutriated_Cells_Pcl9Q570_Pcl1Q670_4_w4CY5_mask_cells.tif"/>
    <s v="MAX_20142011_B6_elutriated_Cells_Pcl9Q570_Pcl1Q670_4"/>
    <n v="122.5"/>
    <n v="253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4_8"/>
    <s v="MAX_20142011_B6_elutriated_Cells_Pcl9Q570_Pcl1Q670_4_w4CY5_mask_cells.tif"/>
    <s v="MAX_20142011_B6_elutriated_Cells_Pcl9Q570_Pcl1Q670_4"/>
    <n v="599"/>
    <n v="400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4_9"/>
    <s v="MAX_20142011_B6_elutriated_Cells_Pcl9Q570_Pcl1Q670_4_w4CY5_mask_cells.tif"/>
    <s v="MAX_20142011_B6_elutriated_Cells_Pcl9Q570_Pcl1Q670_4"/>
    <n v="655.5"/>
    <n v="107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5_1"/>
    <s v="MAX_20142011_B6_elutriated_Cells_Pcl9Q570_Pcl1Q670_5_w4CY5_mask_cells.tif"/>
    <s v="MAX_20142011_B6_elutriated_Cells_Pcl9Q570_Pcl1Q670_5"/>
    <n v="407.5"/>
    <n v="89.5"/>
    <n v="112413.28"/>
    <n v="23"/>
    <x v="32"/>
    <n v="0"/>
    <n v="22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6_elutriated_Cells_Pcl9Q570_Pcl1Q670_5_2"/>
    <s v="MAX_20142011_B6_elutriated_Cells_Pcl9Q570_Pcl1Q670_5_w4CY5_mask_cells.tif"/>
    <s v="MAX_20142011_B6_elutriated_Cells_Pcl9Q570_Pcl1Q670_5"/>
    <n v="331"/>
    <n v="108.5"/>
    <n v="0"/>
    <n v="0"/>
    <x v="0"/>
    <n v="0"/>
    <n v="0"/>
    <n v="0"/>
    <n v="2"/>
    <n v="1"/>
    <n v="0"/>
    <n v="0"/>
    <n v="0"/>
    <n v="0"/>
    <n v="1"/>
    <n v="1"/>
    <n v="1"/>
    <m/>
    <n v="0"/>
    <n v="0"/>
    <n v="0"/>
    <n v="0"/>
    <n v="0"/>
    <n v="0"/>
    <n v="0"/>
    <n v="0"/>
    <n v="1"/>
    <n v="0"/>
  </r>
  <r>
    <s v="MAX_20142011_B6_elutriated_Cells_Pcl9Q570_Pcl1Q670_5_3"/>
    <s v="MAX_20142011_B6_elutriated_Cells_Pcl9Q570_Pcl1Q670_5_w4CY5_mask_cells.tif"/>
    <s v="MAX_20142011_B6_elutriated_Cells_Pcl9Q570_Pcl1Q670_5"/>
    <n v="366"/>
    <n v="212.5"/>
    <n v="52234.283000000003"/>
    <n v="12"/>
    <x v="31"/>
    <n v="0"/>
    <n v="13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6_elutriated_Cells_Pcl9Q570_Pcl1Q670_5_4"/>
    <s v="MAX_20142011_B6_elutriated_Cells_Pcl9Q570_Pcl1Q670_5_w4CY5_mask_cells.tif"/>
    <s v="MAX_20142011_B6_elutriated_Cells_Pcl9Q570_Pcl1Q670_5"/>
    <n v="226.5"/>
    <n v="160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5_5"/>
    <s v="MAX_20142011_B6_elutriated_Cells_Pcl9Q570_Pcl1Q670_5_w4CY5_mask_cells.tif"/>
    <s v="MAX_20142011_B6_elutriated_Cells_Pcl9Q570_Pcl1Q670_5"/>
    <n v="109.5"/>
    <n v="47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5_6"/>
    <s v="MAX_20142011_B6_elutriated_Cells_Pcl9Q570_Pcl1Q670_5_w4CY5_mask_cells.tif"/>
    <s v="MAX_20142011_B6_elutriated_Cells_Pcl9Q570_Pcl1Q670_5"/>
    <n v="60.5"/>
    <n v="199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5_7"/>
    <s v="MAX_20142011_B6_elutriated_Cells_Pcl9Q570_Pcl1Q670_5_w4CY5_mask_cells.tif"/>
    <s v="MAX_20142011_B6_elutriated_Cells_Pcl9Q570_Pcl1Q670_5"/>
    <n v="122.5"/>
    <n v="325"/>
    <n v="43006.317999999999"/>
    <n v="8"/>
    <x v="24"/>
    <n v="0"/>
    <n v="1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5_8"/>
    <s v="MAX_20142011_B6_elutriated_Cells_Pcl9Q570_Pcl1Q670_5_w4CY5_mask_cells.tif"/>
    <s v="MAX_20142011_B6_elutriated_Cells_Pcl9Q570_Pcl1Q670_5"/>
    <n v="136"/>
    <n v="445.5"/>
    <n v="1767.1769999999999"/>
    <n v="1"/>
    <x v="7"/>
    <n v="0"/>
    <n v="2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5_9"/>
    <s v="MAX_20142011_B6_elutriated_Cells_Pcl9Q570_Pcl1Q670_5_w4CY5_mask_cells.tif"/>
    <s v="MAX_20142011_B6_elutriated_Cells_Pcl9Q570_Pcl1Q670_5"/>
    <n v="393"/>
    <n v="341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5_10"/>
    <s v="MAX_20142011_B6_elutriated_Cells_Pcl9Q570_Pcl1Q670_5_w4CY5_mask_cells.tif"/>
    <s v="MAX_20142011_B6_elutriated_Cells_Pcl9Q570_Pcl1Q670_5"/>
    <n v="319"/>
    <n v="30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5_11"/>
    <s v="MAX_20142011_B6_elutriated_Cells_Pcl9Q570_Pcl1Q670_5_w4CY5_mask_cells.tif"/>
    <s v="MAX_20142011_B6_elutriated_Cells_Pcl9Q570_Pcl1Q670_5"/>
    <n v="609.5"/>
    <n v="354"/>
    <n v="69563.125"/>
    <n v="17"/>
    <x v="17"/>
    <n v="1"/>
    <n v="13"/>
    <n v="0"/>
    <n v="2"/>
    <n v="1"/>
    <n v="0"/>
    <n v="1"/>
    <n v="0"/>
    <n v="1"/>
    <n v="1"/>
    <m/>
    <m/>
    <s v="CFP verändert"/>
    <n v="0"/>
    <n v="0"/>
    <n v="0"/>
    <n v="0"/>
    <n v="0"/>
    <n v="1"/>
    <n v="0"/>
    <n v="0"/>
    <n v="0"/>
    <n v="0"/>
  </r>
  <r>
    <s v="MAX_20142011_B6_elutriated_Cells_Pcl9Q570_Pcl1Q670_5_12"/>
    <s v="MAX_20142011_B6_elutriated_Cells_Pcl9Q570_Pcl1Q670_5_w4CY5_mask_cells.tif"/>
    <s v="MAX_20142011_B6_elutriated_Cells_Pcl9Q570_Pcl1Q670_5"/>
    <n v="567.5"/>
    <n v="83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5_13"/>
    <s v="MAX_20142011_B6_elutriated_Cells_Pcl9Q570_Pcl1Q670_5_w4CY5_mask_cells.tif"/>
    <s v="MAX_20142011_B6_elutriated_Cells_Pcl9Q570_Pcl1Q670_5"/>
    <n v="291"/>
    <n v="479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5_14"/>
    <s v="MAX_20142011_B6_elutriated_Cells_Pcl9Q570_Pcl1Q670_5_w4CY5_mask_cells.tif"/>
    <s v="MAX_20142011_B6_elutriated_Cells_Pcl9Q570_Pcl1Q670_5"/>
    <n v="400"/>
    <n v="439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6_1"/>
    <s v="MAX_20142011_B6_elutriated_Cells_Pcl9Q570_Pcl1Q670_6_w4CY5_mask_cells.tif"/>
    <s v="MAX_20142011_B6_elutriated_Cells_Pcl9Q570_Pcl1Q670_6"/>
    <n v="400"/>
    <n v="423"/>
    <n v="129448.182"/>
    <n v="27"/>
    <x v="28"/>
    <n v="0"/>
    <n v="31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6_elutriated_Cells_Pcl9Q570_Pcl1Q670_6_2"/>
    <s v="MAX_20142011_B6_elutriated_Cells_Pcl9Q570_Pcl1Q670_6_w4CY5_mask_cells.tif"/>
    <s v="MAX_20142011_B6_elutriated_Cells_Pcl9Q570_Pcl1Q670_6"/>
    <n v="243.5"/>
    <n v="325"/>
    <n v="47685.118999999999"/>
    <n v="3"/>
    <x v="1"/>
    <n v="0"/>
    <n v="3"/>
    <n v="0"/>
    <n v="2"/>
    <n v="1"/>
    <n v="2"/>
    <n v="2"/>
    <n v="2"/>
    <n v="2"/>
    <n v="22"/>
    <m/>
    <m/>
    <m/>
    <n v="0"/>
    <n v="0"/>
    <n v="0"/>
    <n v="0"/>
    <n v="0"/>
    <n v="0"/>
    <n v="0"/>
    <n v="0"/>
    <n v="1"/>
    <n v="0"/>
  </r>
  <r>
    <s v="MAX_20142011_B6_elutriated_Cells_Pcl9Q570_Pcl1Q670_6_3"/>
    <s v="MAX_20142011_B6_elutriated_Cells_Pcl9Q570_Pcl1Q670_6_w4CY5_mask_cells.tif"/>
    <s v="MAX_20142011_B6_elutriated_Cells_Pcl9Q570_Pcl1Q670_6"/>
    <n v="312.5"/>
    <n v="294.5"/>
    <n v="4571.4009999999998"/>
    <n v="1"/>
    <x v="4"/>
    <n v="0"/>
    <n v="1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6_4"/>
    <s v="MAX_20142011_B6_elutriated_Cells_Pcl9Q570_Pcl1Q670_6_w4CY5_mask_cells.tif"/>
    <s v="MAX_20142011_B6_elutriated_Cells_Pcl9Q570_Pcl1Q670_6"/>
    <n v="336.5"/>
    <n v="226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6_5"/>
    <s v="MAX_20142011_B6_elutriated_Cells_Pcl9Q570_Pcl1Q670_6_w4CY5_mask_cells.tif"/>
    <s v="MAX_20142011_B6_elutriated_Cells_Pcl9Q570_Pcl1Q670_6"/>
    <n v="155.5"/>
    <n v="184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6_6"/>
    <s v="MAX_20142011_B6_elutriated_Cells_Pcl9Q570_Pcl1Q670_6_w4CY5_mask_cells.tif"/>
    <s v="MAX_20142011_B6_elutriated_Cells_Pcl9Q570_Pcl1Q670_6"/>
    <n v="240"/>
    <n v="187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6_7"/>
    <s v="MAX_20142011_B6_elutriated_Cells_Pcl9Q570_Pcl1Q670_6_w4CY5_mask_cells.tif"/>
    <s v="MAX_20142011_B6_elutriated_Cells_Pcl9Q570_Pcl1Q670_6"/>
    <n v="433"/>
    <n v="181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6_8"/>
    <s v="MAX_20142011_B6_elutriated_Cells_Pcl9Q570_Pcl1Q670_6_w4CY5_mask_cells.tif"/>
    <s v="MAX_20142011_B6_elutriated_Cells_Pcl9Q570_Pcl1Q670_6"/>
    <n v="558"/>
    <n v="217.5"/>
    <n v="73977.952000000005"/>
    <n v="17"/>
    <x v="17"/>
    <n v="1"/>
    <n v="15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6_elutriated_Cells_Pcl9Q570_Pcl1Q670_6_9"/>
    <s v="MAX_20142011_B6_elutriated_Cells_Pcl9Q570_Pcl1Q670_6_w4CY5_mask_cells.tif"/>
    <s v="MAX_20142011_B6_elutriated_Cells_Pcl9Q570_Pcl1Q670_6"/>
    <n v="597"/>
    <n v="143.5"/>
    <n v="0"/>
    <n v="0"/>
    <x v="0"/>
    <n v="0"/>
    <n v="0"/>
    <n v="0"/>
    <n v="1"/>
    <n v="0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6_elutriated_Cells_Pcl9Q570_Pcl1Q670_7_1"/>
    <s v="MAX_20142011_B6_elutriated_Cells_Pcl9Q570_Pcl1Q670_7_w4CY5_mask_cells.tif"/>
    <s v="MAX_20142011_B6_elutriated_Cells_Pcl9Q570_Pcl1Q670_7"/>
    <n v="359"/>
    <n v="308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6_elutriated_Cells_Pcl9Q570_Pcl1Q670_7_2"/>
    <s v="MAX_20142011_B6_elutriated_Cells_Pcl9Q570_Pcl1Q670_7_w4CY5_mask_cells.tif"/>
    <s v="MAX_20142011_B6_elutriated_Cells_Pcl9Q570_Pcl1Q670_7"/>
    <n v="337"/>
    <n v="21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7_3"/>
    <s v="MAX_20142011_B6_elutriated_Cells_Pcl9Q570_Pcl1Q670_7_w4CY5_mask_cells.tif"/>
    <s v="MAX_20142011_B6_elutriated_Cells_Pcl9Q570_Pcl1Q670_7"/>
    <n v="362"/>
    <n v="125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7_4"/>
    <s v="MAX_20142011_B6_elutriated_Cells_Pcl9Q570_Pcl1Q670_7_w4CY5_mask_cells.tif"/>
    <s v="MAX_20142011_B6_elutriated_Cells_Pcl9Q570_Pcl1Q670_7"/>
    <n v="263.5"/>
    <n v="67"/>
    <n v="8548.3130000000001"/>
    <n v="2"/>
    <x v="14"/>
    <n v="1"/>
    <n v="1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7_5"/>
    <s v="MAX_20142011_B6_elutriated_Cells_Pcl9Q570_Pcl1Q670_7_w4CY5_mask_cells.tif"/>
    <s v="MAX_20142011_B6_elutriated_Cells_Pcl9Q570_Pcl1Q670_7"/>
    <n v="201"/>
    <n v="457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6_elutriated_Cells_Pcl9Q570_Pcl1Q670_7_6"/>
    <s v="MAX_20142011_B6_elutriated_Cells_Pcl9Q570_Pcl1Q670_7_w4CY5_mask_cells.tif"/>
    <s v="MAX_20142011_B6_elutriated_Cells_Pcl9Q570_Pcl1Q670_7"/>
    <n v="78.5"/>
    <n v="446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8_1"/>
    <s v="MAX_20142011_B6_elutriated_Cells_Pcl9Q570_Pcl1Q670_8_w4CY5_mask_cells.tif"/>
    <s v="MAX_20142011_B6_elutriated_Cells_Pcl9Q570_Pcl1Q670_8"/>
    <n v="424"/>
    <n v="125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8_2"/>
    <s v="MAX_20142011_B6_elutriated_Cells_Pcl9Q570_Pcl1Q670_8_w4CY5_mask_cells.tif"/>
    <s v="MAX_20142011_B6_elutriated_Cells_Pcl9Q570_Pcl1Q670_8"/>
    <n v="427"/>
    <n v="57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8_3"/>
    <s v="MAX_20142011_B6_elutriated_Cells_Pcl9Q570_Pcl1Q670_8_w4CY5_mask_cells.tif"/>
    <s v="MAX_20142011_B6_elutriated_Cells_Pcl9Q570_Pcl1Q670_8"/>
    <n v="557"/>
    <n v="160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8_4"/>
    <s v="MAX_20142011_B6_elutriated_Cells_Pcl9Q570_Pcl1Q670_8_w4CY5_mask_cells.tif"/>
    <s v="MAX_20142011_B6_elutriated_Cells_Pcl9Q570_Pcl1Q670_8"/>
    <n v="423.5"/>
    <n v="206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8_5"/>
    <s v="MAX_20142011_B6_elutriated_Cells_Pcl9Q570_Pcl1Q670_8_w4CY5_mask_cells.tif"/>
    <s v="MAX_20142011_B6_elutriated_Cells_Pcl9Q570_Pcl1Q670_8"/>
    <n v="339.5"/>
    <n v="99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8_6"/>
    <s v="MAX_20142011_B6_elutriated_Cells_Pcl9Q570_Pcl1Q670_8_w4CY5_mask_cells.tif"/>
    <s v="MAX_20142011_B6_elutriated_Cells_Pcl9Q570_Pcl1Q670_8"/>
    <n v="242.5"/>
    <n v="43"/>
    <n v="7954.9409999999998"/>
    <n v="1"/>
    <x v="7"/>
    <n v="0"/>
    <n v="2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6_elutriated_Cells_Pcl9Q570_Pcl1Q670_8_7"/>
    <s v="MAX_20142011_B6_elutriated_Cells_Pcl9Q570_Pcl1Q670_8_w4CY5_mask_cells.tif"/>
    <s v="MAX_20142011_B6_elutriated_Cells_Pcl9Q570_Pcl1Q670_8"/>
    <n v="136.5"/>
    <n v="44"/>
    <n v="0"/>
    <n v="0"/>
    <x v="0"/>
    <n v="0"/>
    <n v="0"/>
    <n v="0"/>
    <n v="1"/>
    <n v="0"/>
    <n v="0"/>
    <n v="0"/>
    <n v="0"/>
    <n v="0"/>
    <n v="1"/>
    <m/>
    <m/>
    <s v="CFP verändert"/>
    <n v="0"/>
    <n v="0"/>
    <n v="1"/>
    <n v="0"/>
    <n v="0"/>
    <n v="0"/>
    <n v="0"/>
    <n v="0"/>
    <n v="0"/>
    <n v="0"/>
  </r>
  <r>
    <s v="MAX_20142011_B6_elutriated_Cells_Pcl9Q570_Pcl1Q670_8_8"/>
    <s v="MAX_20142011_B6_elutriated_Cells_Pcl9Q570_Pcl1Q670_8_w4CY5_mask_cells.tif"/>
    <s v="MAX_20142011_B6_elutriated_Cells_Pcl9Q570_Pcl1Q670_8"/>
    <n v="140"/>
    <n v="134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8_9"/>
    <s v="MAX_20142011_B6_elutriated_Cells_Pcl9Q570_Pcl1Q670_8_w4CY5_mask_cells.tif"/>
    <s v="MAX_20142011_B6_elutriated_Cells_Pcl9Q570_Pcl1Q670_8"/>
    <n v="255.5"/>
    <n v="117"/>
    <n v="11707.977000000001"/>
    <n v="3"/>
    <x v="7"/>
    <n v="0"/>
    <n v="2"/>
    <n v="0"/>
    <n v="2"/>
    <n v="1"/>
    <n v="0"/>
    <n v="2"/>
    <n v="2"/>
    <n v="2"/>
    <n v="2"/>
    <m/>
    <m/>
    <m/>
    <n v="0"/>
    <n v="0"/>
    <n v="0"/>
    <n v="0"/>
    <n v="0"/>
    <n v="0"/>
    <n v="0"/>
    <n v="0"/>
    <n v="1"/>
    <n v="0"/>
  </r>
  <r>
    <s v="MAX_20142011_B6_elutriated_Cells_Pcl9Q570_Pcl1Q670_8_10"/>
    <s v="MAX_20142011_B6_elutriated_Cells_Pcl9Q570_Pcl1Q670_8_w4CY5_mask_cells.tif"/>
    <s v="MAX_20142011_B6_elutriated_Cells_Pcl9Q570_Pcl1Q670_8"/>
    <n v="196.5"/>
    <n v="102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8_11"/>
    <s v="MAX_20142011_B6_elutriated_Cells_Pcl9Q570_Pcl1Q670_8_w4CY5_mask_cells.tif"/>
    <s v="MAX_20142011_B6_elutriated_Cells_Pcl9Q570_Pcl1Q670_8"/>
    <n v="174"/>
    <n v="259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8_12"/>
    <s v="MAX_20142011_B6_elutriated_Cells_Pcl9Q570_Pcl1Q670_8_w4CY5_mask_cells.tif"/>
    <s v="MAX_20142011_B6_elutriated_Cells_Pcl9Q570_Pcl1Q670_8"/>
    <n v="477.5"/>
    <n v="333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8_13"/>
    <s v="MAX_20142011_B6_elutriated_Cells_Pcl9Q570_Pcl1Q670_8_w4CY5_mask_cells.tif"/>
    <s v="MAX_20142011_B6_elutriated_Cells_Pcl9Q570_Pcl1Q670_8"/>
    <n v="424"/>
    <n v="292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8_14"/>
    <s v="MAX_20142011_B6_elutriated_Cells_Pcl9Q570_Pcl1Q670_8_w4CY5_mask_cells.tif"/>
    <s v="MAX_20142011_B6_elutriated_Cells_Pcl9Q570_Pcl1Q670_8"/>
    <n v="569"/>
    <n v="466"/>
    <n v="92973.955000000002"/>
    <n v="16"/>
    <x v="33"/>
    <n v="0"/>
    <n v="19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6_elutriated_Cells_Pcl9Q570_Pcl1Q670_9_1"/>
    <s v="MAX_20142011_B6_elutriated_Cells_Pcl9Q570_Pcl1Q670_9_w4CY5_mask_cells.tif"/>
    <s v="MAX_20142011_B6_elutriated_Cells_Pcl9Q570_Pcl1Q670_9"/>
    <n v="244.5"/>
    <n v="314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9_2"/>
    <s v="MAX_20142011_B6_elutriated_Cells_Pcl9Q570_Pcl1Q670_9_w4CY5_mask_cells.tif"/>
    <s v="MAX_20142011_B6_elutriated_Cells_Pcl9Q570_Pcl1Q670_9"/>
    <n v="310"/>
    <n v="229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9_3"/>
    <s v="MAX_20142011_B6_elutriated_Cells_Pcl9Q570_Pcl1Q670_9_w4CY5_mask_cells.tif"/>
    <s v="MAX_20142011_B6_elutriated_Cells_Pcl9Q570_Pcl1Q670_9"/>
    <n v="194"/>
    <n v="176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9_4"/>
    <s v="MAX_20142011_B6_elutriated_Cells_Pcl9Q570_Pcl1Q670_9_w4CY5_mask_cells.tif"/>
    <s v="MAX_20142011_B6_elutriated_Cells_Pcl9Q570_Pcl1Q670_9"/>
    <n v="445.5"/>
    <n v="212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6_elutriated_Cells_Pcl9Q570_Pcl1Q670_9_5"/>
    <s v="MAX_20142011_B6_elutriated_Cells_Pcl9Q570_Pcl1Q670_9_w4CY5_mask_cells.tif"/>
    <s v="MAX_20142011_B6_elutriated_Cells_Pcl9Q570_Pcl1Q670_9"/>
    <n v="416.5"/>
    <n v="433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9_6"/>
    <s v="MAX_20142011_B6_elutriated_Cells_Pcl9Q570_Pcl1Q670_9_w4CY5_mask_cells.tif"/>
    <s v="MAX_20142011_B6_elutriated_Cells_Pcl9Q570_Pcl1Q670_9"/>
    <n v="496.5"/>
    <n v="440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10_1"/>
    <s v="MAX_20142011_B8_elutriated_Cells_Pcl9Q570_Pcl1Q670_10_w4CY5_mask_cells.tif"/>
    <s v="MAX_20142011_B8_elutriated_Cells_Pcl9Q570_Pcl1Q670_10"/>
    <n v="194"/>
    <n v="366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10_2"/>
    <s v="MAX_20142011_B8_elutriated_Cells_Pcl9Q570_Pcl1Q670_10_w4CY5_mask_cells.tif"/>
    <s v="MAX_20142011_B8_elutriated_Cells_Pcl9Q570_Pcl1Q670_10"/>
    <n v="236"/>
    <n v="445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10_3"/>
    <s v="MAX_20142011_B8_elutriated_Cells_Pcl9Q570_Pcl1Q670_10_w4CY5_mask_cells.tif"/>
    <s v="MAX_20142011_B8_elutriated_Cells_Pcl9Q570_Pcl1Q670_10"/>
    <n v="345.5"/>
    <n v="314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10_4"/>
    <s v="MAX_20142011_B8_elutriated_Cells_Pcl9Q570_Pcl1Q670_10_w4CY5_mask_cells.tif"/>
    <s v="MAX_20142011_B8_elutriated_Cells_Pcl9Q570_Pcl1Q670_10"/>
    <n v="455.5"/>
    <n v="314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8_elutriated_Cells_Pcl9Q570_Pcl1Q670_10_5"/>
    <s v="MAX_20142011_B8_elutriated_Cells_Pcl9Q570_Pcl1Q670_10_w4CY5_mask_cells.tif"/>
    <s v="MAX_20142011_B8_elutriated_Cells_Pcl9Q570_Pcl1Q670_10"/>
    <n v="431.5"/>
    <n v="374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10_6"/>
    <s v="MAX_20142011_B8_elutriated_Cells_Pcl9Q570_Pcl1Q670_10_w4CY5_mask_cells.tif"/>
    <s v="MAX_20142011_B8_elutriated_Cells_Pcl9Q570_Pcl1Q670_10"/>
    <n v="475.5"/>
    <n v="69"/>
    <n v="98273.520999999993"/>
    <n v="23"/>
    <x v="34"/>
    <n v="3"/>
    <n v="17"/>
    <n v="0"/>
    <n v="2"/>
    <n v="1"/>
    <n v="0"/>
    <n v="1"/>
    <n v="0"/>
    <n v="1"/>
    <n v="1"/>
    <m/>
    <m/>
    <s v="CFP verändert"/>
    <n v="0"/>
    <n v="0"/>
    <n v="0"/>
    <n v="0"/>
    <n v="0"/>
    <n v="1"/>
    <n v="0"/>
    <n v="0"/>
    <n v="0"/>
    <n v="0"/>
  </r>
  <r>
    <s v="MAX_20142011_B8_elutriated_Cells_Pcl9Q570_Pcl1Q670_10_7"/>
    <s v="MAX_20142011_B8_elutriated_Cells_Pcl9Q570_Pcl1Q670_10_w4CY5_mask_cells.tif"/>
    <s v="MAX_20142011_B8_elutriated_Cells_Pcl9Q570_Pcl1Q670_10"/>
    <n v="604.5"/>
    <n v="131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10_8"/>
    <s v="MAX_20142011_B8_elutriated_Cells_Pcl9Q570_Pcl1Q670_10_w4CY5_mask_cells.tif"/>
    <s v="MAX_20142011_B8_elutriated_Cells_Pcl9Q570_Pcl1Q670_10"/>
    <n v="627"/>
    <n v="54.5"/>
    <n v="3991.6039999999998"/>
    <n v="1"/>
    <x v="7"/>
    <n v="0"/>
    <n v="2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10_9"/>
    <s v="MAX_20142011_B8_elutriated_Cells_Pcl9Q570_Pcl1Q670_10_w4CY5_mask_cells.tif"/>
    <s v="MAX_20142011_B8_elutriated_Cells_Pcl9Q570_Pcl1Q670_10"/>
    <n v="329.5"/>
    <n v="190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10_10"/>
    <s v="MAX_20142011_B8_elutriated_Cells_Pcl9Q570_Pcl1Q670_10_w4CY5_mask_cells.tif"/>
    <s v="MAX_20142011_B8_elutriated_Cells_Pcl9Q570_Pcl1Q670_10"/>
    <n v="309.5"/>
    <n v="93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10_11"/>
    <s v="MAX_20142011_B8_elutriated_Cells_Pcl9Q570_Pcl1Q670_10_w4CY5_mask_cells.tif"/>
    <s v="MAX_20142011_B8_elutriated_Cells_Pcl9Q570_Pcl1Q670_10"/>
    <n v="87"/>
    <n v="399"/>
    <n v="0"/>
    <n v="0"/>
    <x v="0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8_elutriated_Cells_Pcl9Q570_Pcl1Q670_10_12"/>
    <s v="MAX_20142011_B8_elutriated_Cells_Pcl9Q570_Pcl1Q670_10_w4CY5_mask_cells.tif"/>
    <s v="MAX_20142011_B8_elutriated_Cells_Pcl9Q570_Pcl1Q670_10"/>
    <n v="40"/>
    <n v="316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16_1"/>
    <s v="MAX_20142011_B8_elutriated_Cells_Pcl9Q570_Pcl1Q670_16_w4CY5_mask_cells.tif"/>
    <s v="MAX_20142011_B8_elutriated_Cells_Pcl9Q570_Pcl1Q670_16"/>
    <n v="493"/>
    <n v="356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16_2"/>
    <s v="MAX_20142011_B8_elutriated_Cells_Pcl9Q570_Pcl1Q670_16_w4CY5_mask_cells.tif"/>
    <s v="MAX_20142011_B8_elutriated_Cells_Pcl9Q570_Pcl1Q670_16"/>
    <n v="540.5"/>
    <n v="241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16_3"/>
    <s v="MAX_20142011_B8_elutriated_Cells_Pcl9Q570_Pcl1Q670_16_w4CY5_mask_cells.tif"/>
    <s v="MAX_20142011_B8_elutriated_Cells_Pcl9Q570_Pcl1Q670_16"/>
    <n v="365"/>
    <n v="121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16_4"/>
    <s v="MAX_20142011_B8_elutriated_Cells_Pcl9Q570_Pcl1Q670_16_w4CY5_mask_cells.tif"/>
    <s v="MAX_20142011_B8_elutriated_Cells_Pcl9Q570_Pcl1Q670_16"/>
    <n v="521"/>
    <n v="147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16_5"/>
    <s v="MAX_20142011_B8_elutriated_Cells_Pcl9Q570_Pcl1Q670_16_w4CY5_mask_cells.tif"/>
    <s v="MAX_20142011_B8_elutriated_Cells_Pcl9Q570_Pcl1Q670_16"/>
    <n v="509.5"/>
    <n v="65.5"/>
    <n v="2220.8270000000002"/>
    <n v="1"/>
    <x v="4"/>
    <n v="0"/>
    <n v="1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16_6"/>
    <s v="MAX_20142011_B8_elutriated_Cells_Pcl9Q570_Pcl1Q670_16_w4CY5_mask_cells.tif"/>
    <s v="MAX_20142011_B8_elutriated_Cells_Pcl9Q570_Pcl1Q670_16"/>
    <n v="299"/>
    <n v="68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16_7"/>
    <s v="MAX_20142011_B8_elutriated_Cells_Pcl9Q570_Pcl1Q670_16_w4CY5_mask_cells.tif"/>
    <s v="MAX_20142011_B8_elutriated_Cells_Pcl9Q570_Pcl1Q670_16"/>
    <n v="74.5"/>
    <n v="279.5"/>
    <n v="1561.2650000000001"/>
    <n v="1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16_8"/>
    <s v="MAX_20142011_B8_elutriated_Cells_Pcl9Q570_Pcl1Q670_16_w4CY5_mask_cells.tif"/>
    <s v="MAX_20142011_B8_elutriated_Cells_Pcl9Q570_Pcl1Q670_16"/>
    <n v="67.5"/>
    <n v="439"/>
    <n v="4634.84"/>
    <n v="1"/>
    <x v="4"/>
    <n v="0"/>
    <n v="1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17_1"/>
    <s v="MAX_20142011_B8_elutriated_Cells_Pcl9Q570_Pcl1Q670_17_w4CY5_mask_cells.tif"/>
    <s v="MAX_20142011_B8_elutriated_Cells_Pcl9Q570_Pcl1Q670_17"/>
    <n v="99"/>
    <n v="245.5"/>
    <n v="72669.819000000003"/>
    <n v="17"/>
    <x v="35"/>
    <n v="0"/>
    <n v="17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8_elutriated_Cells_Pcl9Q570_Pcl1Q670_17_2"/>
    <s v="MAX_20142011_B8_elutriated_Cells_Pcl9Q570_Pcl1Q670_17_w4CY5_mask_cells.tif"/>
    <s v="MAX_20142011_B8_elutriated_Cells_Pcl9Q570_Pcl1Q670_17"/>
    <n v="304"/>
    <n v="285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8_elutriated_Cells_Pcl9Q570_Pcl1Q670_17_3"/>
    <s v="MAX_20142011_B8_elutriated_Cells_Pcl9Q570_Pcl1Q670_17_w4CY5_mask_cells.tif"/>
    <s v="MAX_20142011_B8_elutriated_Cells_Pcl9Q570_Pcl1Q670_17"/>
    <n v="246"/>
    <n v="61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17_4"/>
    <s v="MAX_20142011_B8_elutriated_Cells_Pcl9Q570_Pcl1Q670_17_w4CY5_mask_cells.tif"/>
    <s v="MAX_20142011_B8_elutriated_Cells_Pcl9Q570_Pcl1Q670_17"/>
    <n v="396"/>
    <n v="100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17_5"/>
    <s v="MAX_20142011_B8_elutriated_Cells_Pcl9Q570_Pcl1Q670_17_w4CY5_mask_cells.tif"/>
    <s v="MAX_20142011_B8_elutriated_Cells_Pcl9Q570_Pcl1Q670_17"/>
    <n v="399.5"/>
    <n v="384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18_1"/>
    <s v="MAX_20142011_B8_elutriated_Cells_Pcl9Q570_Pcl1Q670_18_w4CY5_mask_cells.tif"/>
    <s v="MAX_20142011_B8_elutriated_Cells_Pcl9Q570_Pcl1Q670_18"/>
    <n v="525.5"/>
    <n v="327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18_2"/>
    <s v="MAX_20142011_B8_elutriated_Cells_Pcl9Q570_Pcl1Q670_18_w4CY5_mask_cells.tif"/>
    <s v="MAX_20142011_B8_elutriated_Cells_Pcl9Q570_Pcl1Q670_18"/>
    <n v="577"/>
    <n v="284.5"/>
    <n v="2715.0010000000002"/>
    <n v="1"/>
    <x v="4"/>
    <n v="0"/>
    <n v="1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18_3"/>
    <s v="MAX_20142011_B8_elutriated_Cells_Pcl9Q570_Pcl1Q670_18_w4CY5_mask_cells.tif"/>
    <s v="MAX_20142011_B8_elutriated_Cells_Pcl9Q570_Pcl1Q670_18"/>
    <n v="584"/>
    <n v="230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18_4"/>
    <s v="MAX_20142011_B8_elutriated_Cells_Pcl9Q570_Pcl1Q670_18_w4CY5_mask_cells.tif"/>
    <s v="MAX_20142011_B8_elutriated_Cells_Pcl9Q570_Pcl1Q670_18"/>
    <n v="429"/>
    <n v="377.5"/>
    <n v="3315.201"/>
    <n v="1"/>
    <x v="7"/>
    <n v="0"/>
    <n v="2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18_5"/>
    <s v="MAX_20142011_B8_elutriated_Cells_Pcl9Q570_Pcl1Q670_18_w4CY5_mask_cells.tif"/>
    <s v="MAX_20142011_B8_elutriated_Cells_Pcl9Q570_Pcl1Q670_18"/>
    <n v="253.5"/>
    <n v="304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18_6"/>
    <s v="MAX_20142011_B8_elutriated_Cells_Pcl9Q570_Pcl1Q670_18_w4CY5_mask_cells.tif"/>
    <s v="MAX_20142011_B8_elutriated_Cells_Pcl9Q570_Pcl1Q670_18"/>
    <n v="295.5"/>
    <n v="440"/>
    <n v="3306.1979999999999"/>
    <n v="1"/>
    <x v="7"/>
    <n v="0"/>
    <n v="2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18_7"/>
    <s v="MAX_20142011_B8_elutriated_Cells_Pcl9Q570_Pcl1Q670_18_w4CY5_mask_cells.tif"/>
    <s v="MAX_20142011_B8_elutriated_Cells_Pcl9Q570_Pcl1Q670_18"/>
    <n v="193"/>
    <n v="468.5"/>
    <n v="95389.922000000006"/>
    <n v="24"/>
    <x v="36"/>
    <n v="0"/>
    <n v="36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8_elutriated_Cells_Pcl9Q570_Pcl1Q670_19_1"/>
    <s v="MAX_20142011_B8_elutriated_Cells_Pcl9Q570_Pcl1Q670_19_w4CY5_mask_cells.tif"/>
    <s v="MAX_20142011_B8_elutriated_Cells_Pcl9Q570_Pcl1Q670_19"/>
    <n v="320"/>
    <n v="116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19_2"/>
    <s v="MAX_20142011_B8_elutriated_Cells_Pcl9Q570_Pcl1Q670_19_w4CY5_mask_cells.tif"/>
    <s v="MAX_20142011_B8_elutriated_Cells_Pcl9Q570_Pcl1Q670_19"/>
    <n v="296"/>
    <n v="186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19_3"/>
    <s v="MAX_20142011_B8_elutriated_Cells_Pcl9Q570_Pcl1Q670_19_w4CY5_mask_cells.tif"/>
    <s v="MAX_20142011_B8_elutriated_Cells_Pcl9Q570_Pcl1Q670_19"/>
    <n v="340"/>
    <n v="272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19_4"/>
    <s v="MAX_20142011_B8_elutriated_Cells_Pcl9Q570_Pcl1Q670_19_w4CY5_mask_cells.tif"/>
    <s v="MAX_20142011_B8_elutriated_Cells_Pcl9Q570_Pcl1Q670_19"/>
    <n v="165.5"/>
    <n v="401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19_5"/>
    <s v="MAX_20142011_B8_elutriated_Cells_Pcl9Q570_Pcl1Q670_19_w4CY5_mask_cells.tif"/>
    <s v="MAX_20142011_B8_elutriated_Cells_Pcl9Q570_Pcl1Q670_19"/>
    <n v="263.5"/>
    <n v="482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19_6"/>
    <s v="MAX_20142011_B8_elutriated_Cells_Pcl9Q570_Pcl1Q670_19_w4CY5_mask_cells.tif"/>
    <s v="MAX_20142011_B8_elutriated_Cells_Pcl9Q570_Pcl1Q670_19"/>
    <n v="332"/>
    <n v="36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19_7"/>
    <s v="MAX_20142011_B8_elutriated_Cells_Pcl9Q570_Pcl1Q670_19_w4CY5_mask_cells.tif"/>
    <s v="MAX_20142011_B8_elutriated_Cells_Pcl9Q570_Pcl1Q670_19"/>
    <n v="449"/>
    <n v="331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19_8"/>
    <s v="MAX_20142011_B8_elutriated_Cells_Pcl9Q570_Pcl1Q670_19_w4CY5_mask_cells.tif"/>
    <s v="MAX_20142011_B8_elutriated_Cells_Pcl9Q570_Pcl1Q670_19"/>
    <n v="483"/>
    <n v="119.5"/>
    <n v="5246.8980000000001"/>
    <n v="1"/>
    <x v="4"/>
    <n v="0"/>
    <n v="1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1_1"/>
    <s v="MAX_20142011_B8_elutriated_Cells_Pcl9Q570_Pcl1Q670_1_w4CY5_mask_cells.tif"/>
    <s v="MAX_20142011_B8_elutriated_Cells_Pcl9Q570_Pcl1Q670_1"/>
    <n v="445"/>
    <n v="64"/>
    <n v="4287.1499999999996"/>
    <n v="1"/>
    <x v="4"/>
    <n v="0"/>
    <n v="1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1_2"/>
    <s v="MAX_20142011_B8_elutriated_Cells_Pcl9Q570_Pcl1Q670_1_w4CY5_mask_cells.tif"/>
    <s v="MAX_20142011_B8_elutriated_Cells_Pcl9Q570_Pcl1Q670_1"/>
    <n v="413"/>
    <n v="168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1_3"/>
    <s v="MAX_20142011_B8_elutriated_Cells_Pcl9Q570_Pcl1Q670_1_w4CY5_mask_cells.tif"/>
    <s v="MAX_20142011_B8_elutriated_Cells_Pcl9Q570_Pcl1Q670_1"/>
    <n v="491.5"/>
    <n v="161"/>
    <n v="11456.405000000001"/>
    <n v="3"/>
    <x v="7"/>
    <n v="0"/>
    <n v="2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1_4"/>
    <s v="MAX_20142011_B8_elutriated_Cells_Pcl9Q570_Pcl1Q670_1_w4CY5_mask_cells.tif"/>
    <s v="MAX_20142011_B8_elutriated_Cells_Pcl9Q570_Pcl1Q670_1"/>
    <n v="337"/>
    <n v="139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1_5"/>
    <s v="MAX_20142011_B8_elutriated_Cells_Pcl9Q570_Pcl1Q670_1_w4CY5_mask_cells.tif"/>
    <s v="MAX_20142011_B8_elutriated_Cells_Pcl9Q570_Pcl1Q670_1"/>
    <n v="295"/>
    <n v="230.5"/>
    <n v="2314.7440000000001"/>
    <n v="1"/>
    <x v="4"/>
    <n v="0"/>
    <n v="1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1_6"/>
    <s v="MAX_20142011_B8_elutriated_Cells_Pcl9Q570_Pcl1Q670_1_w4CY5_mask_cells.tif"/>
    <s v="MAX_20142011_B8_elutriated_Cells_Pcl9Q570_Pcl1Q670_1"/>
    <n v="453.5"/>
    <n v="267.5"/>
    <n v="0"/>
    <n v="0"/>
    <x v="0"/>
    <n v="0"/>
    <n v="0"/>
    <n v="0"/>
    <n v="2"/>
    <n v="1"/>
    <n v="2"/>
    <n v="2"/>
    <n v="2"/>
    <n v="2"/>
    <n v="2"/>
    <m/>
    <m/>
    <m/>
    <n v="0"/>
    <n v="0"/>
    <n v="0"/>
    <n v="0"/>
    <n v="0"/>
    <n v="0"/>
    <n v="0"/>
    <n v="0"/>
    <n v="1"/>
    <n v="0"/>
  </r>
  <r>
    <s v="MAX_20142011_B8_elutriated_Cells_Pcl9Q570_Pcl1Q670_1_7"/>
    <s v="MAX_20142011_B8_elutriated_Cells_Pcl9Q570_Pcl1Q670_1_w4CY5_mask_cells.tif"/>
    <s v="MAX_20142011_B8_elutriated_Cells_Pcl9Q570_Pcl1Q670_1"/>
    <n v="281.5"/>
    <n v="373.5"/>
    <n v="0"/>
    <n v="0"/>
    <x v="0"/>
    <n v="0"/>
    <n v="0"/>
    <n v="0"/>
    <n v="2"/>
    <n v="1"/>
    <n v="1"/>
    <n v="0"/>
    <n v="0"/>
    <n v="0"/>
    <n v="1"/>
    <n v="1"/>
    <n v="1"/>
    <s v="CFP verändert"/>
    <n v="0"/>
    <n v="0"/>
    <n v="0"/>
    <n v="0"/>
    <n v="1"/>
    <n v="0"/>
    <n v="0"/>
    <n v="0"/>
    <n v="0"/>
    <n v="0"/>
  </r>
  <r>
    <s v="MAX_20142011_B8_elutriated_Cells_Pcl9Q570_Pcl1Q670_1_8"/>
    <s v="MAX_20142011_B8_elutriated_Cells_Pcl9Q570_Pcl1Q670_1_w4CY5_mask_cells.tif"/>
    <s v="MAX_20142011_B8_elutriated_Cells_Pcl9Q570_Pcl1Q670_1"/>
    <n v="351.5"/>
    <n v="457"/>
    <n v="2120.75"/>
    <n v="1"/>
    <x v="4"/>
    <n v="0"/>
    <n v="1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8_elutriated_Cells_Pcl9Q570_Pcl1Q670_1_9"/>
    <s v="MAX_20142011_B8_elutriated_Cells_Pcl9Q570_Pcl1Q670_1_w4CY5_mask_cells.tif"/>
    <s v="MAX_20142011_B8_elutriated_Cells_Pcl9Q570_Pcl1Q670_1"/>
    <n v="396.5"/>
    <n v="379.5"/>
    <n v="35750.561999999998"/>
    <n v="15"/>
    <x v="8"/>
    <n v="0"/>
    <n v="14"/>
    <n v="0"/>
    <n v="1"/>
    <n v="0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8_elutriated_Cells_Pcl9Q570_Pcl1Q670_20_1"/>
    <s v="MAX_20142011_B8_elutriated_Cells_Pcl9Q570_Pcl1Q670_20_w4CY5_mask_cells.tif"/>
    <s v="MAX_20142011_B8_elutriated_Cells_Pcl9Q570_Pcl1Q670_20"/>
    <n v="282"/>
    <n v="276"/>
    <n v="102331.072"/>
    <n v="22"/>
    <x v="20"/>
    <n v="2"/>
    <n v="13"/>
    <n v="0"/>
    <n v="2"/>
    <n v="1"/>
    <n v="0"/>
    <n v="1"/>
    <n v="1"/>
    <n v="1"/>
    <n v="1"/>
    <m/>
    <m/>
    <s v="CFP verändert"/>
    <n v="0"/>
    <n v="0"/>
    <n v="0"/>
    <n v="0"/>
    <n v="0"/>
    <n v="0"/>
    <n v="1"/>
    <n v="0"/>
    <n v="0"/>
    <n v="0"/>
  </r>
  <r>
    <s v="MAX_20142011_B8_elutriated_Cells_Pcl9Q570_Pcl1Q670_20_2"/>
    <s v="MAX_20142011_B8_elutriated_Cells_Pcl9Q570_Pcl1Q670_20_w4CY5_mask_cells.tif"/>
    <s v="MAX_20142011_B8_elutriated_Cells_Pcl9Q570_Pcl1Q670_20"/>
    <n v="44.5"/>
    <n v="202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20_3"/>
    <s v="MAX_20142011_B8_elutriated_Cells_Pcl9Q570_Pcl1Q670_20_w4CY5_mask_cells.tif"/>
    <s v="MAX_20142011_B8_elutriated_Cells_Pcl9Q570_Pcl1Q670_20"/>
    <n v="38.5"/>
    <n v="27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20_4"/>
    <s v="MAX_20142011_B8_elutriated_Cells_Pcl9Q570_Pcl1Q670_20_w4CY5_mask_cells.tif"/>
    <s v="MAX_20142011_B8_elutriated_Cells_Pcl9Q570_Pcl1Q670_20"/>
    <n v="245"/>
    <n v="405.5"/>
    <n v="5667.4189999999999"/>
    <n v="2"/>
    <x v="37"/>
    <n v="1"/>
    <n v="1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8_elutriated_Cells_Pcl9Q570_Pcl1Q670_20_5"/>
    <s v="MAX_20142011_B8_elutriated_Cells_Pcl9Q570_Pcl1Q670_20_w4CY5_mask_cells.tif"/>
    <s v="MAX_20142011_B8_elutriated_Cells_Pcl9Q570_Pcl1Q670_20"/>
    <n v="296"/>
    <n v="377"/>
    <n v="5206.9589999999998"/>
    <n v="2"/>
    <x v="1"/>
    <n v="0"/>
    <n v="3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20_6"/>
    <s v="MAX_20142011_B8_elutriated_Cells_Pcl9Q570_Pcl1Q670_20_w4CY5_mask_cells.tif"/>
    <s v="MAX_20142011_B8_elutriated_Cells_Pcl9Q570_Pcl1Q670_20"/>
    <n v="404.5"/>
    <n v="316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20_7"/>
    <s v="MAX_20142011_B8_elutriated_Cells_Pcl9Q570_Pcl1Q670_20_w4CY5_mask_cells.tif"/>
    <s v="MAX_20142011_B8_elutriated_Cells_Pcl9Q570_Pcl1Q670_20"/>
    <n v="571"/>
    <n v="267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20_8"/>
    <s v="MAX_20142011_B8_elutriated_Cells_Pcl9Q570_Pcl1Q670_20_w4CY5_mask_cells.tif"/>
    <s v="MAX_20142011_B8_elutriated_Cells_Pcl9Q570_Pcl1Q670_20"/>
    <n v="315"/>
    <n v="445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20_9"/>
    <s v="MAX_20142011_B8_elutriated_Cells_Pcl9Q570_Pcl1Q670_20_w4CY5_mask_cells.tif"/>
    <s v="MAX_20142011_B8_elutriated_Cells_Pcl9Q570_Pcl1Q670_20"/>
    <n v="165.5"/>
    <n v="400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6_1"/>
    <s v="MAX_20142011_B8_elutriated_Cells_Pcl9Q570_Pcl1Q670_6_w4CY5_mask_cells.tif"/>
    <s v="MAX_20142011_B8_elutriated_Cells_Pcl9Q570_Pcl1Q670_6"/>
    <n v="119"/>
    <n v="77.5"/>
    <n v="4608.7960000000003"/>
    <n v="1"/>
    <x v="4"/>
    <n v="0"/>
    <n v="1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6_2"/>
    <s v="MAX_20142011_B8_elutriated_Cells_Pcl9Q570_Pcl1Q670_6_w4CY5_mask_cells.tif"/>
    <s v="MAX_20142011_B8_elutriated_Cells_Pcl9Q570_Pcl1Q670_6"/>
    <n v="157"/>
    <n v="167.5"/>
    <n v="1849.681"/>
    <n v="1"/>
    <x v="4"/>
    <n v="0"/>
    <n v="1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6_3"/>
    <s v="MAX_20142011_B8_elutriated_Cells_Pcl9Q570_Pcl1Q670_6_w4CY5_mask_cells.tif"/>
    <s v="MAX_20142011_B8_elutriated_Cells_Pcl9Q570_Pcl1Q670_6"/>
    <n v="227"/>
    <n v="184"/>
    <n v="4215.1660000000002"/>
    <n v="1"/>
    <x v="4"/>
    <n v="0"/>
    <n v="1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6_4"/>
    <s v="MAX_20142011_B8_elutriated_Cells_Pcl9Q570_Pcl1Q670_6_w4CY5_mask_cells.tif"/>
    <s v="MAX_20142011_B8_elutriated_Cells_Pcl9Q570_Pcl1Q670_6"/>
    <n v="149.5"/>
    <n v="245"/>
    <n v="2746.011"/>
    <n v="1"/>
    <x v="4"/>
    <n v="0"/>
    <n v="1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6_5"/>
    <s v="MAX_20142011_B8_elutriated_Cells_Pcl9Q570_Pcl1Q670_6_w4CY5_mask_cells.tif"/>
    <s v="MAX_20142011_B8_elutriated_Cells_Pcl9Q570_Pcl1Q670_6"/>
    <n v="164.5"/>
    <n v="385"/>
    <n v="2133.7240000000002"/>
    <n v="1"/>
    <x v="4"/>
    <n v="0"/>
    <n v="1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6_6"/>
    <s v="MAX_20142011_B8_elutriated_Cells_Pcl9Q570_Pcl1Q670_6_w4CY5_mask_cells.tif"/>
    <s v="MAX_20142011_B8_elutriated_Cells_Pcl9Q570_Pcl1Q670_6"/>
    <n v="65.5"/>
    <n v="410.5"/>
    <n v="1986.63"/>
    <n v="1"/>
    <x v="4"/>
    <n v="0"/>
    <n v="1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6_7"/>
    <s v="MAX_20142011_B8_elutriated_Cells_Pcl9Q570_Pcl1Q670_6_w4CY5_mask_cells.tif"/>
    <s v="MAX_20142011_B8_elutriated_Cells_Pcl9Q570_Pcl1Q670_6"/>
    <n v="278"/>
    <n v="443"/>
    <n v="3188.3180000000002"/>
    <n v="1"/>
    <x v="4"/>
    <n v="0"/>
    <n v="1"/>
    <n v="0"/>
    <n v="2"/>
    <n v="1"/>
    <m/>
    <n v="2"/>
    <n v="2"/>
    <n v="2"/>
    <n v="2"/>
    <m/>
    <m/>
    <m/>
    <n v="0"/>
    <n v="0"/>
    <n v="0"/>
    <n v="0"/>
    <n v="0"/>
    <n v="0"/>
    <n v="0"/>
    <n v="0"/>
    <n v="1"/>
    <n v="0"/>
  </r>
  <r>
    <s v="MAX_20142011_B8_elutriated_Cells_Pcl9Q570_Pcl1Q670_6_8"/>
    <s v="MAX_20142011_B8_elutriated_Cells_Pcl9Q570_Pcl1Q670_6_w4CY5_mask_cells.tif"/>
    <s v="MAX_20142011_B8_elutriated_Cells_Pcl9Q570_Pcl1Q670_6"/>
    <n v="394.5"/>
    <n v="464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6_9"/>
    <s v="MAX_20142011_B8_elutriated_Cells_Pcl9Q570_Pcl1Q670_6_w4CY5_mask_cells.tif"/>
    <s v="MAX_20142011_B8_elutriated_Cells_Pcl9Q570_Pcl1Q670_6"/>
    <n v="562"/>
    <n v="390.5"/>
    <n v="0"/>
    <n v="0"/>
    <x v="0"/>
    <n v="0"/>
    <n v="0"/>
    <n v="0"/>
    <n v="1"/>
    <n v="0"/>
    <n v="0"/>
    <n v="0"/>
    <n v="0"/>
    <n v="0"/>
    <n v="0"/>
    <m/>
    <m/>
    <s v="CFP verändert"/>
    <n v="0"/>
    <n v="1"/>
    <n v="0"/>
    <n v="0"/>
    <n v="0"/>
    <n v="0"/>
    <n v="0"/>
    <n v="0"/>
    <n v="0"/>
    <n v="0"/>
  </r>
  <r>
    <s v="MAX_20142011_B8_elutriated_Cells_Pcl9Q570_Pcl1Q670_6_10"/>
    <s v="MAX_20142011_B8_elutriated_Cells_Pcl9Q570_Pcl1Q670_6_w4CY5_mask_cells.tif"/>
    <s v="MAX_20142011_B8_elutriated_Cells_Pcl9Q570_Pcl1Q670_6"/>
    <n v="597"/>
    <n v="170.5"/>
    <n v="75138.407999999996"/>
    <n v="20"/>
    <x v="11"/>
    <n v="0"/>
    <n v="2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6_11"/>
    <s v="MAX_20142011_B8_elutriated_Cells_Pcl9Q570_Pcl1Q670_6_w4CY5_mask_cells.tif"/>
    <s v="MAX_20142011_B8_elutriated_Cells_Pcl9Q570_Pcl1Q670_6"/>
    <n v="572"/>
    <n v="240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6_12"/>
    <s v="MAX_20142011_B8_elutriated_Cells_Pcl9Q570_Pcl1Q670_6_w4CY5_mask_cells.tif"/>
    <s v="MAX_20142011_B8_elutriated_Cells_Pcl9Q570_Pcl1Q670_6"/>
    <n v="557.5"/>
    <n v="78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6_13"/>
    <s v="MAX_20142011_B8_elutriated_Cells_Pcl9Q570_Pcl1Q670_6_w4CY5_mask_cells.tif"/>
    <s v="MAX_20142011_B8_elutriated_Cells_Pcl9Q570_Pcl1Q670_6"/>
    <n v="418.5"/>
    <n v="54"/>
    <n v="8185.8329999999996"/>
    <n v="2"/>
    <x v="7"/>
    <n v="0"/>
    <n v="2"/>
    <n v="0"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2011_B8_elutriated_Cells_Pcl9Q570_Pcl1Q670_8_1"/>
    <s v="MAX_20142011_B8_elutriated_Cells_Pcl9Q570_Pcl1Q670_8_w4CY5_mask_cells.tif"/>
    <s v="MAX_20142011_B8_elutriated_Cells_Pcl9Q570_Pcl1Q670_8"/>
    <n v="523.5"/>
    <n v="398"/>
    <n v="108523.261"/>
    <n v="24"/>
    <x v="11"/>
    <n v="0"/>
    <n v="2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8_elutriated_Cells_Pcl9Q570_Pcl1Q670_8_2"/>
    <s v="MAX_20142011_B8_elutriated_Cells_Pcl9Q570_Pcl1Q670_8_w4CY5_mask_cells.tif"/>
    <s v="MAX_20142011_B8_elutriated_Cells_Pcl9Q570_Pcl1Q670_8"/>
    <n v="87.5"/>
    <n v="334.5"/>
    <n v="45384.161999999997"/>
    <n v="9"/>
    <x v="35"/>
    <n v="1"/>
    <n v="9"/>
    <n v="0"/>
    <n v="2"/>
    <n v="1"/>
    <n v="0"/>
    <n v="1"/>
    <n v="0"/>
    <n v="1"/>
    <n v="1"/>
    <m/>
    <m/>
    <s v="CFP verändert"/>
    <n v="0"/>
    <n v="0"/>
    <n v="0"/>
    <n v="0"/>
    <n v="0"/>
    <n v="1"/>
    <n v="0"/>
    <n v="0"/>
    <n v="0"/>
    <n v="0"/>
  </r>
  <r>
    <s v="MAX_20142011_B8_elutriated_Cells_Pcl9Q570_Pcl1Q670_8_3"/>
    <s v="MAX_20142011_B8_elutriated_Cells_Pcl9Q570_Pcl1Q670_8_w4CY5_mask_cells.tif"/>
    <s v="MAX_20142011_B8_elutriated_Cells_Pcl9Q570_Pcl1Q670_8"/>
    <n v="344"/>
    <n v="372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8_4"/>
    <s v="MAX_20142011_B8_elutriated_Cells_Pcl9Q570_Pcl1Q670_8_w4CY5_mask_cells.tif"/>
    <s v="MAX_20142011_B8_elutriated_Cells_Pcl9Q570_Pcl1Q670_8"/>
    <n v="250.5"/>
    <n v="388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9_1"/>
    <s v="MAX_20142011_B8_elutriated_Cells_Pcl9Q570_Pcl1Q670_9_w4CY5_mask_cells.tif"/>
    <s v="MAX_20142011_B8_elutriated_Cells_Pcl9Q570_Pcl1Q670_9"/>
    <n v="615.5"/>
    <n v="23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9_2"/>
    <s v="MAX_20142011_B8_elutriated_Cells_Pcl9Q570_Pcl1Q670_9_w4CY5_mask_cells.tif"/>
    <s v="MAX_20142011_B8_elutriated_Cells_Pcl9Q570_Pcl1Q670_9"/>
    <n v="533"/>
    <n v="249"/>
    <n v="6003.1279999999997"/>
    <n v="2"/>
    <x v="4"/>
    <n v="0"/>
    <n v="1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9_3"/>
    <s v="MAX_20142011_B8_elutriated_Cells_Pcl9Q570_Pcl1Q670_9_w4CY5_mask_cells.tif"/>
    <s v="MAX_20142011_B8_elutriated_Cells_Pcl9Q570_Pcl1Q670_9"/>
    <n v="565"/>
    <n v="454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9_4"/>
    <s v="MAX_20142011_B8_elutriated_Cells_Pcl9Q570_Pcl1Q670_9_w4CY5_mask_cells.tif"/>
    <s v="MAX_20142011_B8_elutriated_Cells_Pcl9Q570_Pcl1Q670_9"/>
    <n v="470.5"/>
    <n v="403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9_5"/>
    <s v="MAX_20142011_B8_elutriated_Cells_Pcl9Q570_Pcl1Q670_9_w4CY5_mask_cells.tif"/>
    <s v="MAX_20142011_B8_elutriated_Cells_Pcl9Q570_Pcl1Q670_9"/>
    <n v="324.5"/>
    <n v="151.5"/>
    <n v="4200.82"/>
    <n v="1"/>
    <x v="4"/>
    <n v="0"/>
    <n v="1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9_6"/>
    <s v="MAX_20142011_B8_elutriated_Cells_Pcl9Q570_Pcl1Q670_9_w4CY5_mask_cells.tif"/>
    <s v="MAX_20142011_B8_elutriated_Cells_Pcl9Q570_Pcl1Q670_9"/>
    <n v="235.5"/>
    <n v="129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9_7"/>
    <s v="MAX_20142011_B8_elutriated_Cells_Pcl9Q570_Pcl1Q670_9_w4CY5_mask_cells.tif"/>
    <s v="MAX_20142011_B8_elutriated_Cells_Pcl9Q570_Pcl1Q670_9"/>
    <n v="232.5"/>
    <n v="314.5"/>
    <n v="3972.922"/>
    <n v="1"/>
    <x v="4"/>
    <n v="0"/>
    <n v="1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9_8"/>
    <s v="MAX_20142011_B8_elutriated_Cells_Pcl9Q570_Pcl1Q670_9_w4CY5_mask_cells.tif"/>
    <s v="MAX_20142011_B8_elutriated_Cells_Pcl9Q570_Pcl1Q670_9"/>
    <n v="115"/>
    <n v="261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9_9"/>
    <s v="MAX_20142011_B8_elutriated_Cells_Pcl9Q570_Pcl1Q670_9_w4CY5_mask_cells.tif"/>
    <s v="MAX_20142011_B8_elutriated_Cells_Pcl9Q570_Pcl1Q670_9"/>
    <n v="195.5"/>
    <n v="369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8_elutriated_Cells_Pcl9Q570_Pcl1Q670_9_10"/>
    <s v="MAX_20142011_B8_elutriated_Cells_Pcl9Q570_Pcl1Q670_9_w4CY5_mask_cells.tif"/>
    <s v="MAX_20142011_B8_elutriated_Cells_Pcl9Q570_Pcl1Q670_9"/>
    <n v="366"/>
    <n v="52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20">
  <r>
    <s v="MAX_20140414_A4_15min_Pcl9Q670_Cln2Q570_10_1"/>
    <s v="MAX_20140414_A4_15min_Pcl9Q670_Cln2Q570_10_w4CY5_mask_cells.tif"/>
    <s v="MAX_20140414_A4_15min_Pcl9Q670_Cln2Q570_10"/>
    <n v="138.5"/>
    <n v="443"/>
    <n v="25414.091"/>
    <n v="24"/>
    <x v="0"/>
    <n v="1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4_15min_Pcl9Q670_Cln2Q570_10_2"/>
    <s v="MAX_20140414_A4_15min_Pcl9Q670_Cln2Q570_10_w4CY5_mask_cells.tif"/>
    <s v="MAX_20140414_A4_15min_Pcl9Q670_Cln2Q570_10"/>
    <n v="74"/>
    <n v="417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0_3"/>
    <s v="MAX_20140414_A4_15min_Pcl9Q670_Cln2Q570_10_w4CY5_mask_cells.tif"/>
    <s v="MAX_20140414_A4_15min_Pcl9Q670_Cln2Q570_10"/>
    <n v="229"/>
    <n v="291.5"/>
    <n v="0"/>
    <n v="0"/>
    <x v="1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4_15min_Pcl9Q670_Cln2Q570_10_4"/>
    <s v="MAX_20140414_A4_15min_Pcl9Q670_Cln2Q570_10_w4CY5_mask_cells.tif"/>
    <s v="MAX_20140414_A4_15min_Pcl9Q670_Cln2Q570_10"/>
    <n v="180"/>
    <n v="191.5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10_5"/>
    <s v="MAX_20140414_A4_15min_Pcl9Q670_Cln2Q570_10_w4CY5_mask_cells.tif"/>
    <s v="MAX_20140414_A4_15min_Pcl9Q670_Cln2Q570_10"/>
    <n v="320"/>
    <n v="457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4_15min_Pcl9Q670_Cln2Q570_10_6"/>
    <s v="MAX_20140414_A4_15min_Pcl9Q670_Cln2Q570_10_w4CY5_mask_cells.tif"/>
    <s v="MAX_20140414_A4_15min_Pcl9Q670_Cln2Q570_10"/>
    <n v="332"/>
    <n v="376"/>
    <n v="1260.8130000000001"/>
    <n v="1"/>
    <x v="2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4_15min_Pcl9Q670_Cln2Q570_10_7"/>
    <s v="MAX_20140414_A4_15min_Pcl9Q670_Cln2Q570_10_w4CY5_mask_cells.tif"/>
    <s v="MAX_20140414_A4_15min_Pcl9Q670_Cln2Q570_10"/>
    <n v="391"/>
    <n v="357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10_8"/>
    <s v="MAX_20140414_A4_15min_Pcl9Q670_Cln2Q570_10_w4CY5_mask_cells.tif"/>
    <s v="MAX_20140414_A4_15min_Pcl9Q670_Cln2Q570_10"/>
    <n v="471.5"/>
    <n v="350"/>
    <n v="0"/>
    <n v="0"/>
    <x v="1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4_15min_Pcl9Q670_Cln2Q570_10_9"/>
    <s v="MAX_20140414_A4_15min_Pcl9Q670_Cln2Q570_10_w4CY5_mask_cells.tif"/>
    <s v="MAX_20140414_A4_15min_Pcl9Q670_Cln2Q570_10"/>
    <n v="611"/>
    <n v="408.5"/>
    <n v="2208.9569999999999"/>
    <n v="1"/>
    <x v="3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0_10"/>
    <s v="MAX_20140414_A4_15min_Pcl9Q670_Cln2Q570_10_w4CY5_mask_cells.tif"/>
    <s v="MAX_20140414_A4_15min_Pcl9Q670_Cln2Q570_10"/>
    <n v="449.5"/>
    <n v="58.5"/>
    <n v="702.38499999999999"/>
    <n v="1"/>
    <x v="2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10_11"/>
    <s v="MAX_20140414_A4_15min_Pcl9Q670_Cln2Q570_10_w4CY5_mask_cells.tif"/>
    <s v="MAX_20140414_A4_15min_Pcl9Q670_Cln2Q570_10"/>
    <n v="498.5"/>
    <n v="102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4_15min_Pcl9Q670_Cln2Q570_10_12"/>
    <s v="MAX_20140414_A4_15min_Pcl9Q670_Cln2Q570_10_w4CY5_mask_cells.tif"/>
    <s v="MAX_20140414_A4_15min_Pcl9Q670_Cln2Q570_10"/>
    <n v="613"/>
    <n v="187.5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10_13"/>
    <s v="MAX_20140414_A4_15min_Pcl9Q670_Cln2Q570_10_w4CY5_mask_cells.tif"/>
    <s v="MAX_20140414_A4_15min_Pcl9Q670_Cln2Q570_10"/>
    <n v="549"/>
    <n v="152"/>
    <n v="1107.434"/>
    <n v="1"/>
    <x v="2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0_14"/>
    <s v="MAX_20140414_A4_15min_Pcl9Q670_Cln2Q570_10_w4CY5_mask_cells.tif"/>
    <s v="MAX_20140414_A4_15min_Pcl9Q670_Cln2Q570_10"/>
    <n v="525.5"/>
    <n v="222.5"/>
    <n v="1048.5930000000001"/>
    <n v="1"/>
    <x v="2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0_15"/>
    <s v="MAX_20140414_A4_15min_Pcl9Q670_Cln2Q570_10_w4CY5_mask_cells.tif"/>
    <s v="MAX_20140414_A4_15min_Pcl9Q670_Cln2Q570_10"/>
    <n v="482.5"/>
    <n v="179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1_1"/>
    <s v="MAX_20140414_A4_15min_Pcl9Q670_Cln2Q570_11_w4CY5_mask_cells.tif"/>
    <s v="MAX_20140414_A4_15min_Pcl9Q670_Cln2Q570_11"/>
    <n v="285.5"/>
    <n v="167"/>
    <n v="16161.342000000001"/>
    <n v="13"/>
    <x v="4"/>
    <n v="1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4_15min_Pcl9Q670_Cln2Q570_11_2"/>
    <s v="MAX_20140414_A4_15min_Pcl9Q670_Cln2Q570_11_w4CY5_mask_cells.tif"/>
    <s v="MAX_20140414_A4_15min_Pcl9Q670_Cln2Q570_11"/>
    <n v="193"/>
    <n v="53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11_3"/>
    <s v="MAX_20140414_A4_15min_Pcl9Q670_Cln2Q570_11_w4CY5_mask_cells.tif"/>
    <s v="MAX_20140414_A4_15min_Pcl9Q670_Cln2Q570_11"/>
    <n v="109.5"/>
    <n v="116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1_4"/>
    <s v="MAX_20140414_A4_15min_Pcl9Q670_Cln2Q570_11_w4CY5_mask_cells.tif"/>
    <s v="MAX_20140414_A4_15min_Pcl9Q670_Cln2Q570_11"/>
    <n v="366.5"/>
    <n v="78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1_5"/>
    <s v="MAX_20140414_A4_15min_Pcl9Q670_Cln2Q570_11_w4CY5_mask_cells.tif"/>
    <s v="MAX_20140414_A4_15min_Pcl9Q670_Cln2Q570_11"/>
    <n v="421"/>
    <n v="150.5"/>
    <n v="1557.8050000000001"/>
    <n v="1"/>
    <x v="2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1_6"/>
    <s v="MAX_20140414_A4_15min_Pcl9Q670_Cln2Q570_11_w4CY5_mask_cells.tif"/>
    <s v="MAX_20140414_A4_15min_Pcl9Q670_Cln2Q570_11"/>
    <n v="564.5"/>
    <n v="167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1_7"/>
    <s v="MAX_20140414_A4_15min_Pcl9Q670_Cln2Q570_11_w4CY5_mask_cells.tif"/>
    <s v="MAX_20140414_A4_15min_Pcl9Q670_Cln2Q570_11"/>
    <n v="309"/>
    <n v="277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1_8"/>
    <s v="MAX_20140414_A4_15min_Pcl9Q670_Cln2Q570_11_w4CY5_mask_cells.tif"/>
    <s v="MAX_20140414_A4_15min_Pcl9Q670_Cln2Q570_11"/>
    <n v="231.5"/>
    <n v="301.5"/>
    <n v="463.78199999999998"/>
    <n v="1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11_9"/>
    <s v="MAX_20140414_A4_15min_Pcl9Q670_Cln2Q570_11_w4CY5_mask_cells.tif"/>
    <s v="MAX_20140414_A4_15min_Pcl9Q670_Cln2Q570_11"/>
    <n v="173"/>
    <n v="407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11_10"/>
    <s v="MAX_20140414_A4_15min_Pcl9Q670_Cln2Q570_11_w4CY5_mask_cells.tif"/>
    <s v="MAX_20140414_A4_15min_Pcl9Q670_Cln2Q570_11"/>
    <n v="374.5"/>
    <n v="336"/>
    <n v="682.07899999999995"/>
    <n v="1"/>
    <x v="2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11_11"/>
    <s v="MAX_20140414_A4_15min_Pcl9Q670_Cln2Q570_11_w4CY5_mask_cells.tif"/>
    <s v="MAX_20140414_A4_15min_Pcl9Q670_Cln2Q570_11"/>
    <n v="487.5"/>
    <n v="437"/>
    <n v="390.649"/>
    <n v="1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1_12"/>
    <s v="MAX_20140414_A4_15min_Pcl9Q670_Cln2Q570_11_w4CY5_mask_cells.tif"/>
    <s v="MAX_20140414_A4_15min_Pcl9Q670_Cln2Q570_11"/>
    <n v="573"/>
    <n v="447.5"/>
    <n v="1415.27"/>
    <n v="1"/>
    <x v="2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2_1"/>
    <s v="MAX_20140414_A4_15min_Pcl9Q670_Cln2Q570_12_w4CY5_mask_cells.tif"/>
    <s v="MAX_20140414_A4_15min_Pcl9Q670_Cln2Q570_12"/>
    <n v="234.5"/>
    <n v="439"/>
    <n v="19413.955999999998"/>
    <n v="13"/>
    <x v="5"/>
    <n v="1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4_15min_Pcl9Q670_Cln2Q570_12_2"/>
    <s v="MAX_20140414_A4_15min_Pcl9Q670_Cln2Q570_12_w4CY5_mask_cells.tif"/>
    <s v="MAX_20140414_A4_15min_Pcl9Q670_Cln2Q570_12"/>
    <n v="224.5"/>
    <n v="344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2_3"/>
    <s v="MAX_20140414_A4_15min_Pcl9Q670_Cln2Q570_12_w4CY5_mask_cells.tif"/>
    <s v="MAX_20140414_A4_15min_Pcl9Q670_Cln2Q570_12"/>
    <n v="317"/>
    <n v="388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4_15min_Pcl9Q670_Cln2Q570_12_4"/>
    <s v="MAX_20140414_A4_15min_Pcl9Q670_Cln2Q570_12_w4CY5_mask_cells.tif"/>
    <s v="MAX_20140414_A4_15min_Pcl9Q670_Cln2Q570_12"/>
    <n v="506.5"/>
    <n v="429"/>
    <n v="1382.0709999999999"/>
    <n v="1"/>
    <x v="2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12_5"/>
    <s v="MAX_20140414_A4_15min_Pcl9Q670_Cln2Q570_12_w4CY5_mask_cells.tif"/>
    <s v="MAX_20140414_A4_15min_Pcl9Q670_Cln2Q570_12"/>
    <n v="603"/>
    <n v="454"/>
    <n v="0"/>
    <n v="0"/>
    <x v="1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4_15min_Pcl9Q670_Cln2Q570_12_6"/>
    <s v="MAX_20140414_A4_15min_Pcl9Q670_Cln2Q570_12_w4CY5_mask_cells.tif"/>
    <s v="MAX_20140414_A4_15min_Pcl9Q670_Cln2Q570_12"/>
    <n v="50"/>
    <n v="407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12_7"/>
    <s v="MAX_20140414_A4_15min_Pcl9Q670_Cln2Q570_12_w4CY5_mask_cells.tif"/>
    <s v="MAX_20140414_A4_15min_Pcl9Q670_Cln2Q570_12"/>
    <n v="137"/>
    <n v="406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4_15min_Pcl9Q670_Cln2Q570_12_8"/>
    <s v="MAX_20140414_A4_15min_Pcl9Q670_Cln2Q570_12_w4CY5_mask_cells.tif"/>
    <s v="MAX_20140414_A4_15min_Pcl9Q670_Cln2Q570_12"/>
    <n v="249"/>
    <n v="194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12_9"/>
    <s v="MAX_20140414_A4_15min_Pcl9Q670_Cln2Q570_12_w4CY5_mask_cells.tif"/>
    <s v="MAX_20140414_A4_15min_Pcl9Q670_Cln2Q570_12"/>
    <n v="154"/>
    <n v="256.5"/>
    <n v="391.74299999999999"/>
    <n v="1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12_10"/>
    <s v="MAX_20140414_A4_15min_Pcl9Q670_Cln2Q570_12_w4CY5_mask_cells.tif"/>
    <s v="MAX_20140414_A4_15min_Pcl9Q670_Cln2Q570_12"/>
    <n v="117"/>
    <n v="311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4_15min_Pcl9Q670_Cln2Q570_12_11"/>
    <s v="MAX_20140414_A4_15min_Pcl9Q670_Cln2Q570_12_w4CY5_mask_cells.tif"/>
    <s v="MAX_20140414_A4_15min_Pcl9Q670_Cln2Q570_12"/>
    <n v="340"/>
    <n v="287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12_12"/>
    <s v="MAX_20140414_A4_15min_Pcl9Q670_Cln2Q570_12_w4CY5_mask_cells.tif"/>
    <s v="MAX_20140414_A4_15min_Pcl9Q670_Cln2Q570_12"/>
    <n v="377"/>
    <n v="171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2_13"/>
    <s v="MAX_20140414_A4_15min_Pcl9Q670_Cln2Q570_12_w4CY5_mask_cells.tif"/>
    <s v="MAX_20140414_A4_15min_Pcl9Q670_Cln2Q570_12"/>
    <n v="445.5"/>
    <n v="167"/>
    <n v="651.95600000000002"/>
    <n v="1"/>
    <x v="2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12_14"/>
    <s v="MAX_20140414_A4_15min_Pcl9Q670_Cln2Q570_12_w4CY5_mask_cells.tif"/>
    <s v="MAX_20140414_A4_15min_Pcl9Q670_Cln2Q570_12"/>
    <n v="513"/>
    <n v="156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2_15"/>
    <s v="MAX_20140414_A4_15min_Pcl9Q670_Cln2Q570_12_w4CY5_mask_cells.tif"/>
    <s v="MAX_20140414_A4_15min_Pcl9Q670_Cln2Q570_12"/>
    <n v="528.5"/>
    <n v="270.5"/>
    <n v="1874.6079999999999"/>
    <n v="1"/>
    <x v="3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2_16"/>
    <s v="MAX_20140414_A4_15min_Pcl9Q670_Cln2Q570_12_w4CY5_mask_cells.tif"/>
    <s v="MAX_20140414_A4_15min_Pcl9Q670_Cln2Q570_12"/>
    <n v="610.5"/>
    <n v="346"/>
    <n v="2586.6559999999999"/>
    <n v="2"/>
    <x v="3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3_1"/>
    <s v="MAX_20140414_A4_15min_Pcl9Q670_Cln2Q570_13_w1CFP_mask_cells.tif"/>
    <s v="MAX_20140414_A4_15min_Pcl9Q670_Cln2Q570_13"/>
    <n v="457.5"/>
    <n v="138"/>
    <n v="20548.649000000001"/>
    <n v="16"/>
    <x v="5"/>
    <n v="1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4_15min_Pcl9Q670_Cln2Q570_13_2"/>
    <s v="MAX_20140414_A4_15min_Pcl9Q670_Cln2Q570_13_w1CFP_mask_cells.tif"/>
    <s v="MAX_20140414_A4_15min_Pcl9Q670_Cln2Q570_13"/>
    <n v="566.5"/>
    <n v="66.5"/>
    <n v="0"/>
    <n v="0"/>
    <x v="1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4_15min_Pcl9Q670_Cln2Q570_13_3"/>
    <s v="MAX_20140414_A4_15min_Pcl9Q670_Cln2Q570_13_w1CFP_mask_cells.tif"/>
    <s v="MAX_20140414_A4_15min_Pcl9Q670_Cln2Q570_13"/>
    <n v="633"/>
    <n v="203.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13_4"/>
    <s v="MAX_20140414_A4_15min_Pcl9Q670_Cln2Q570_13_w1CFP_mask_cells.tif"/>
    <s v="MAX_20140414_A4_15min_Pcl9Q670_Cln2Q570_13"/>
    <n v="560.5"/>
    <n v="309"/>
    <n v="1717.7660000000001"/>
    <n v="1"/>
    <x v="2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4_15min_Pcl9Q670_Cln2Q570_13_5"/>
    <s v="MAX_20140414_A4_15min_Pcl9Q670_Cln2Q570_13_w1CFP_mask_cells.tif"/>
    <s v="MAX_20140414_A4_15min_Pcl9Q670_Cln2Q570_13"/>
    <n v="474.5"/>
    <n v="250"/>
    <n v="1657.097"/>
    <n v="2"/>
    <x v="3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4_15min_Pcl9Q670_Cln2Q570_13_6"/>
    <s v="MAX_20140414_A4_15min_Pcl9Q670_Cln2Q570_13_w1CFP_mask_cells.tif"/>
    <s v="MAX_20140414_A4_15min_Pcl9Q670_Cln2Q570_13"/>
    <n v="646"/>
    <n v="437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13_7"/>
    <s v="MAX_20140414_A4_15min_Pcl9Q670_Cln2Q570_13_w1CFP_mask_cells.tif"/>
    <s v="MAX_20140414_A4_15min_Pcl9Q670_Cln2Q570_13"/>
    <n v="246.5"/>
    <n v="306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13_8"/>
    <s v="MAX_20140414_A4_15min_Pcl9Q670_Cln2Q570_13_w1CFP_mask_cells.tif"/>
    <s v="MAX_20140414_A4_15min_Pcl9Q670_Cln2Q570_13"/>
    <n v="326"/>
    <n v="242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13_9"/>
    <s v="MAX_20140414_A4_15min_Pcl9Q670_Cln2Q570_13_w1CFP_mask_cells.tif"/>
    <s v="MAX_20140414_A4_15min_Pcl9Q670_Cln2Q570_13"/>
    <n v="182"/>
    <n v="122.5"/>
    <n v="16818.242999999999"/>
    <n v="14"/>
    <x v="6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4_15min_Pcl9Q670_Cln2Q570_13_10"/>
    <s v="MAX_20140414_A4_15min_Pcl9Q670_Cln2Q570_13_w1CFP_mask_cells.tif"/>
    <s v="MAX_20140414_A4_15min_Pcl9Q670_Cln2Q570_13"/>
    <n v="48.5"/>
    <n v="236"/>
    <n v="0"/>
    <n v="0"/>
    <x v="1"/>
    <n v="0"/>
    <m/>
    <m/>
    <m/>
    <n v="-1"/>
    <n v="0"/>
    <n v="0"/>
    <n v="1"/>
    <n v="0"/>
    <n v="0"/>
    <m/>
    <m/>
    <m/>
    <n v="0"/>
    <n v="0"/>
    <n v="0"/>
    <n v="0"/>
    <n v="0"/>
    <n v="0"/>
    <n v="0"/>
    <n v="0"/>
    <n v="1"/>
    <n v="0"/>
  </r>
  <r>
    <s v="MAX_20140414_A4_15min_Pcl9Q670_Cln2Q570_13_11"/>
    <s v="MAX_20140414_A4_15min_Pcl9Q670_Cln2Q570_13_w1CFP_mask_cells.tif"/>
    <s v="MAX_20140414_A4_15min_Pcl9Q670_Cln2Q570_13"/>
    <n v="86"/>
    <n v="327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14_1"/>
    <s v="MAX_20140414_A4_15min_Pcl9Q670_Cln2Q570_14_w4CY5_mask_cells.tif"/>
    <s v="MAX_20140414_A4_15min_Pcl9Q670_Cln2Q570_14"/>
    <n v="443.5"/>
    <n v="396.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14_2"/>
    <s v="MAX_20140414_A4_15min_Pcl9Q670_Cln2Q570_14_w4CY5_mask_cells.tif"/>
    <s v="MAX_20140414_A4_15min_Pcl9Q670_Cln2Q570_14"/>
    <n v="350.5"/>
    <n v="231"/>
    <n v="10537.380999999999"/>
    <n v="14"/>
    <x v="7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4_15min_Pcl9Q670_Cln2Q570_14_3"/>
    <s v="MAX_20140414_A4_15min_Pcl9Q670_Cln2Q570_14_w4CY5_mask_cells.tif"/>
    <s v="MAX_20140414_A4_15min_Pcl9Q670_Cln2Q570_14"/>
    <n v="389.5"/>
    <n v="338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4_4"/>
    <s v="MAX_20140414_A4_15min_Pcl9Q670_Cln2Q570_14_w4CY5_mask_cells.tif"/>
    <s v="MAX_20140414_A4_15min_Pcl9Q670_Cln2Q570_14"/>
    <n v="302"/>
    <n v="369.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14_5"/>
    <s v="MAX_20140414_A4_15min_Pcl9Q670_Cln2Q570_14_w4CY5_mask_cells.tif"/>
    <s v="MAX_20140414_A4_15min_Pcl9Q670_Cln2Q570_14"/>
    <n v="246.5"/>
    <n v="468.5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4_15min_Pcl9Q670_Cln2Q570_14_6"/>
    <s v="MAX_20140414_A4_15min_Pcl9Q670_Cln2Q570_14_w4CY5_mask_cells.tif"/>
    <s v="MAX_20140414_A4_15min_Pcl9Q670_Cln2Q570_14"/>
    <n v="490.5"/>
    <n v="207"/>
    <n v="949.25099999999998"/>
    <n v="1"/>
    <x v="2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4_7"/>
    <s v="MAX_20140414_A4_15min_Pcl9Q670_Cln2Q570_14_w4CY5_mask_cells.tif"/>
    <s v="MAX_20140414_A4_15min_Pcl9Q670_Cln2Q570_14"/>
    <n v="424"/>
    <n v="143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4_8"/>
    <s v="MAX_20140414_A4_15min_Pcl9Q670_Cln2Q570_14_w4CY5_mask_cells.tif"/>
    <s v="MAX_20140414_A4_15min_Pcl9Q670_Cln2Q570_14"/>
    <n v="630.5"/>
    <n v="22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4_9"/>
    <s v="MAX_20140414_A4_15min_Pcl9Q670_Cln2Q570_14_w4CY5_mask_cells.tif"/>
    <s v="MAX_20140414_A4_15min_Pcl9Q670_Cln2Q570_14"/>
    <n v="581"/>
    <n v="60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4_10"/>
    <s v="MAX_20140414_A4_15min_Pcl9Q670_Cln2Q570_14_w4CY5_mask_cells.tif"/>
    <s v="MAX_20140414_A4_15min_Pcl9Q670_Cln2Q570_14"/>
    <n v="269"/>
    <n v="119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14_11"/>
    <s v="MAX_20140414_A4_15min_Pcl9Q670_Cln2Q570_14_w4CY5_mask_cells.tif"/>
    <s v="MAX_20140414_A4_15min_Pcl9Q670_Cln2Q570_14"/>
    <n v="180.5"/>
    <n v="191"/>
    <n v="397.911"/>
    <n v="1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4_12"/>
    <s v="MAX_20140414_A4_15min_Pcl9Q670_Cln2Q570_14_w4CY5_mask_cells.tif"/>
    <s v="MAX_20140414_A4_15min_Pcl9Q670_Cln2Q570_14"/>
    <n v="567"/>
    <n v="490"/>
    <n v="426.303"/>
    <n v="1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4_15min_Pcl9Q670_Cln2Q570_14_13"/>
    <s v="MAX_20140414_A4_15min_Pcl9Q670_Cln2Q570_14_w4CY5_mask_cells.tif"/>
    <s v="MAX_20140414_A4_15min_Pcl9Q670_Cln2Q570_14"/>
    <n v="649.5"/>
    <n v="489.5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4_15min_Pcl9Q670_Cln2Q570_15_1"/>
    <s v="MAX_20140414_A4_15min_Pcl9Q670_Cln2Q570_15_w4CY5_mask_cells.tif"/>
    <s v="MAX_20140414_A4_15min_Pcl9Q670_Cln2Q570_15"/>
    <n v="294.5"/>
    <n v="126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5_2"/>
    <s v="MAX_20140414_A4_15min_Pcl9Q670_Cln2Q570_15_w4CY5_mask_cells.tif"/>
    <s v="MAX_20140414_A4_15min_Pcl9Q670_Cln2Q570_15"/>
    <n v="222"/>
    <n v="186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5_3"/>
    <s v="MAX_20140414_A4_15min_Pcl9Q670_Cln2Q570_15_w4CY5_mask_cells.tif"/>
    <s v="MAX_20140414_A4_15min_Pcl9Q670_Cln2Q570_15"/>
    <n v="196"/>
    <n v="243.5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15_4"/>
    <s v="MAX_20140414_A4_15min_Pcl9Q670_Cln2Q570_15_w4CY5_mask_cells.tif"/>
    <s v="MAX_20140414_A4_15min_Pcl9Q670_Cln2Q570_15"/>
    <n v="258"/>
    <n v="368.5"/>
    <n v="1005.246"/>
    <n v="1"/>
    <x v="2"/>
    <n v="0"/>
    <m/>
    <m/>
    <n v="2"/>
    <n v="1"/>
    <n v="1"/>
    <n v="0"/>
    <n v="0"/>
    <n v="0"/>
    <n v="0"/>
    <m/>
    <m/>
    <m/>
    <n v="0"/>
    <n v="0"/>
    <n v="0"/>
    <n v="0"/>
    <n v="0"/>
    <n v="0"/>
    <n v="0"/>
    <n v="1"/>
    <n v="0"/>
    <n v="0"/>
  </r>
  <r>
    <s v="MAX_20140414_A4_15min_Pcl9Q670_Cln2Q570_15_5"/>
    <s v="MAX_20140414_A4_15min_Pcl9Q670_Cln2Q570_15_w4CY5_mask_cells.tif"/>
    <s v="MAX_20140414_A4_15min_Pcl9Q670_Cln2Q570_15"/>
    <n v="338"/>
    <n v="439.5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15_6"/>
    <s v="MAX_20140414_A4_15min_Pcl9Q670_Cln2Q570_15_w4CY5_mask_cells.tif"/>
    <s v="MAX_20140414_A4_15min_Pcl9Q670_Cln2Q570_15"/>
    <n v="455"/>
    <n v="464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5_7"/>
    <s v="MAX_20140414_A4_15min_Pcl9Q670_Cln2Q570_15_w4CY5_mask_cells.tif"/>
    <s v="MAX_20140414_A4_15min_Pcl9Q670_Cln2Q570_15"/>
    <n v="515.5"/>
    <n v="155"/>
    <n v="1345.643"/>
    <n v="1"/>
    <x v="2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4_15min_Pcl9Q670_Cln2Q570_15_8"/>
    <s v="MAX_20140414_A4_15min_Pcl9Q670_Cln2Q570_15_w4CY5_mask_cells.tif"/>
    <s v="MAX_20140414_A4_15min_Pcl9Q670_Cln2Q570_15"/>
    <n v="444"/>
    <n v="61.5"/>
    <n v="2426.7820000000002"/>
    <n v="1"/>
    <x v="3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5_9"/>
    <s v="MAX_20140414_A4_15min_Pcl9Q670_Cln2Q570_15_w4CY5_mask_cells.tif"/>
    <s v="MAX_20140414_A4_15min_Pcl9Q670_Cln2Q570_15"/>
    <n v="587.5"/>
    <n v="241"/>
    <n v="708.32799999999997"/>
    <n v="1"/>
    <x v="2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15_10"/>
    <s v="MAX_20140414_A4_15min_Pcl9Q670_Cln2Q570_15_w4CY5_mask_cells.tif"/>
    <s v="MAX_20140414_A4_15min_Pcl9Q670_Cln2Q570_15"/>
    <n v="642.5"/>
    <n v="384"/>
    <n v="0"/>
    <n v="0"/>
    <x v="1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4_15min_Pcl9Q670_Cln2Q570_15_11"/>
    <s v="MAX_20140414_A4_15min_Pcl9Q670_Cln2Q570_15_w4CY5_mask_cells.tif"/>
    <s v="MAX_20140414_A4_15min_Pcl9Q670_Cln2Q570_15"/>
    <n v="649"/>
    <n v="304.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1_1"/>
    <s v="MAX_20140414_A4_15min_Pcl9Q670_Cln2Q570_1_w1CFP_mask_cells.tif"/>
    <s v="MAX_20140414_A4_15min_Pcl9Q670_Cln2Q570_1"/>
    <n v="375"/>
    <n v="454.5"/>
    <n v="0"/>
    <n v="0"/>
    <x v="1"/>
    <n v="0"/>
    <m/>
    <m/>
    <n v="2"/>
    <n v="1"/>
    <n v="1"/>
    <n v="0"/>
    <n v="0"/>
    <n v="0"/>
    <n v="0"/>
    <m/>
    <m/>
    <m/>
    <n v="0"/>
    <n v="0"/>
    <n v="0"/>
    <n v="0"/>
    <n v="0"/>
    <n v="0"/>
    <n v="0"/>
    <n v="1"/>
    <n v="0"/>
    <n v="0"/>
  </r>
  <r>
    <s v="MAX_20140414_A4_15min_Pcl9Q670_Cln2Q570_1_2"/>
    <s v="MAX_20140414_A4_15min_Pcl9Q670_Cln2Q570_1_w1CFP_mask_cells.tif"/>
    <s v="MAX_20140414_A4_15min_Pcl9Q670_Cln2Q570_1"/>
    <n v="459.5"/>
    <n v="473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_3"/>
    <s v="MAX_20140414_A4_15min_Pcl9Q670_Cln2Q570_1_w1CFP_mask_cells.tif"/>
    <s v="MAX_20140414_A4_15min_Pcl9Q670_Cln2Q570_1"/>
    <n v="582"/>
    <n v="394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_4"/>
    <s v="MAX_20140414_A4_15min_Pcl9Q670_Cln2Q570_1_w1CFP_mask_cells.tif"/>
    <s v="MAX_20140414_A4_15min_Pcl9Q670_Cln2Q570_1"/>
    <n v="636"/>
    <n v="382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_5"/>
    <s v="MAX_20140414_A4_15min_Pcl9Q670_Cln2Q570_1_w1CFP_mask_cells.tif"/>
    <s v="MAX_20140414_A4_15min_Pcl9Q670_Cln2Q570_1"/>
    <n v="639.5"/>
    <n v="312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_6"/>
    <s v="MAX_20140414_A4_15min_Pcl9Q670_Cln2Q570_1_w1CFP_mask_cells.tif"/>
    <s v="MAX_20140414_A4_15min_Pcl9Q670_Cln2Q570_1"/>
    <n v="469.5"/>
    <n v="23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_7"/>
    <s v="MAX_20140414_A4_15min_Pcl9Q670_Cln2Q570_1_w1CFP_mask_cells.tif"/>
    <s v="MAX_20140414_A4_15min_Pcl9Q670_Cln2Q570_1"/>
    <n v="562.5"/>
    <n v="179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_8"/>
    <s v="MAX_20140414_A4_15min_Pcl9Q670_Cln2Q570_1_w1CFP_mask_cells.tif"/>
    <s v="MAX_20140414_A4_15min_Pcl9Q670_Cln2Q570_1"/>
    <n v="520.5"/>
    <n v="136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1_9"/>
    <s v="MAX_20140414_A4_15min_Pcl9Q670_Cln2Q570_1_w1CFP_mask_cells.tif"/>
    <s v="MAX_20140414_A4_15min_Pcl9Q670_Cln2Q570_1"/>
    <n v="394"/>
    <n v="76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1_10"/>
    <s v="MAX_20140414_A4_15min_Pcl9Q670_Cln2Q570_1_w1CFP_mask_cells.tif"/>
    <s v="MAX_20140414_A4_15min_Pcl9Q670_Cln2Q570_1"/>
    <n v="455"/>
    <n v="125.5"/>
    <n v="0"/>
    <n v="0"/>
    <x v="1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4_15min_Pcl9Q670_Cln2Q570_2_1"/>
    <s v="MAX_20140414_A4_15min_Pcl9Q670_Cln2Q570_2_w4CY5_mask_cells.tif"/>
    <s v="MAX_20140414_A4_15min_Pcl9Q670_Cln2Q570_2"/>
    <n v="296.5"/>
    <n v="360.5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4_15min_Pcl9Q670_Cln2Q570_2_2"/>
    <s v="MAX_20140414_A4_15min_Pcl9Q670_Cln2Q570_2_w4CY5_mask_cells.tif"/>
    <s v="MAX_20140414_A4_15min_Pcl9Q670_Cln2Q570_2"/>
    <n v="323.5"/>
    <n v="303.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2_3"/>
    <s v="MAX_20140414_A4_15min_Pcl9Q670_Cln2Q570_2_w4CY5_mask_cells.tif"/>
    <s v="MAX_20140414_A4_15min_Pcl9Q670_Cln2Q570_2"/>
    <n v="288"/>
    <n v="408.5"/>
    <n v="2515.8919999999998"/>
    <n v="1"/>
    <x v="3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2_4"/>
    <s v="MAX_20140414_A4_15min_Pcl9Q670_Cln2Q570_2_w4CY5_mask_cells.tif"/>
    <s v="MAX_20140414_A4_15min_Pcl9Q670_Cln2Q570_2"/>
    <n v="367.5"/>
    <n v="448"/>
    <n v="2820.49"/>
    <n v="1"/>
    <x v="3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2_5"/>
    <s v="MAX_20140414_A4_15min_Pcl9Q670_Cln2Q570_2_w4CY5_mask_cells.tif"/>
    <s v="MAX_20140414_A4_15min_Pcl9Q670_Cln2Q570_2"/>
    <n v="74"/>
    <n v="399.5"/>
    <n v="1540.2260000000001"/>
    <n v="1"/>
    <x v="2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4_15min_Pcl9Q670_Cln2Q570_2_6"/>
    <s v="MAX_20140414_A4_15min_Pcl9Q670_Cln2Q570_2_w4CY5_mask_cells.tif"/>
    <s v="MAX_20140414_A4_15min_Pcl9Q670_Cln2Q570_2"/>
    <n v="139"/>
    <n v="410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2_7"/>
    <s v="MAX_20140414_A4_15min_Pcl9Q670_Cln2Q570_2_w4CY5_mask_cells.tif"/>
    <s v="MAX_20140414_A4_15min_Pcl9Q670_Cln2Q570_2"/>
    <n v="143.5"/>
    <n v="337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2_8"/>
    <s v="MAX_20140414_A4_15min_Pcl9Q670_Cln2Q570_2_w4CY5_mask_cells.tif"/>
    <s v="MAX_20140414_A4_15min_Pcl9Q670_Cln2Q570_2"/>
    <n v="178"/>
    <n v="282.5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4_15min_Pcl9Q670_Cln2Q570_2_9"/>
    <s v="MAX_20140414_A4_15min_Pcl9Q670_Cln2Q570_2_w4CY5_mask_cells.tif"/>
    <s v="MAX_20140414_A4_15min_Pcl9Q670_Cln2Q570_2"/>
    <n v="152"/>
    <n v="144.5"/>
    <n v="0"/>
    <n v="0"/>
    <x v="1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4_15min_Pcl9Q670_Cln2Q570_2_10"/>
    <s v="MAX_20140414_A4_15min_Pcl9Q670_Cln2Q570_2_w4CY5_mask_cells.tif"/>
    <s v="MAX_20140414_A4_15min_Pcl9Q670_Cln2Q570_2"/>
    <n v="146"/>
    <n v="77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4_15min_Pcl9Q670_Cln2Q570_2_11"/>
    <s v="MAX_20140414_A4_15min_Pcl9Q670_Cln2Q570_2_w4CY5_mask_cells.tif"/>
    <s v="MAX_20140414_A4_15min_Pcl9Q670_Cln2Q570_2"/>
    <n v="453.5"/>
    <n v="359.5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2_12"/>
    <s v="MAX_20140414_A4_15min_Pcl9Q670_Cln2Q570_2_w4CY5_mask_cells.tif"/>
    <s v="MAX_20140414_A4_15min_Pcl9Q670_Cln2Q570_2"/>
    <n v="504"/>
    <n v="387"/>
    <n v="1407.7449999999999"/>
    <n v="1"/>
    <x v="2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2_13"/>
    <s v="MAX_20140414_A4_15min_Pcl9Q670_Cln2Q570_2_w4CY5_mask_cells.tif"/>
    <s v="MAX_20140414_A4_15min_Pcl9Q670_Cln2Q570_2"/>
    <n v="560.5"/>
    <n v="364.5"/>
    <n v="1196.8340000000001"/>
    <n v="1"/>
    <x v="2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2_14"/>
    <s v="MAX_20140414_A4_15min_Pcl9Q670_Cln2Q570_2_w4CY5_mask_cells.tif"/>
    <s v="MAX_20140414_A4_15min_Pcl9Q670_Cln2Q570_2"/>
    <n v="604"/>
    <n v="343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2_15"/>
    <s v="MAX_20140414_A4_15min_Pcl9Q670_Cln2Q570_2_w4CY5_mask_cells.tif"/>
    <s v="MAX_20140414_A4_15min_Pcl9Q670_Cln2Q570_2"/>
    <n v="622"/>
    <n v="186"/>
    <n v="0"/>
    <n v="0"/>
    <x v="1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4_15min_Pcl9Q670_Cln2Q570_3_1"/>
    <s v="MAX_20140414_A4_15min_Pcl9Q670_Cln2Q570_3_w4CY5_mask_cells.tif"/>
    <s v="MAX_20140414_A4_15min_Pcl9Q670_Cln2Q570_3"/>
    <n v="217.5"/>
    <n v="380"/>
    <n v="24722.954000000002"/>
    <n v="23"/>
    <x v="8"/>
    <n v="1"/>
    <m/>
    <m/>
    <n v="2"/>
    <n v="1"/>
    <n v="0"/>
    <n v="0"/>
    <n v="1"/>
    <n v="0"/>
    <n v="0"/>
    <m/>
    <m/>
    <m/>
    <n v="0"/>
    <n v="0"/>
    <n v="0"/>
    <n v="0"/>
    <n v="0"/>
    <n v="0"/>
    <n v="0"/>
    <n v="1"/>
    <n v="0"/>
    <n v="0"/>
  </r>
  <r>
    <s v="MAX_20140414_A4_15min_Pcl9Q670_Cln2Q570_3_2"/>
    <s v="MAX_20140414_A4_15min_Pcl9Q670_Cln2Q570_3_w4CY5_mask_cells.tif"/>
    <s v="MAX_20140414_A4_15min_Pcl9Q670_Cln2Q570_3"/>
    <n v="158"/>
    <n v="280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3_3"/>
    <s v="MAX_20140414_A4_15min_Pcl9Q670_Cln2Q570_3_w4CY5_mask_cells.tif"/>
    <s v="MAX_20140414_A4_15min_Pcl9Q670_Cln2Q570_3"/>
    <n v="98"/>
    <n v="429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3_4"/>
    <s v="MAX_20140414_A4_15min_Pcl9Q670_Cln2Q570_3_w4CY5_mask_cells.tif"/>
    <s v="MAX_20140414_A4_15min_Pcl9Q670_Cln2Q570_3"/>
    <n v="413"/>
    <n v="353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3_5"/>
    <s v="MAX_20140414_A4_15min_Pcl9Q670_Cln2Q570_3_w4CY5_mask_cells.tif"/>
    <s v="MAX_20140414_A4_15min_Pcl9Q670_Cln2Q570_3"/>
    <n v="564.5"/>
    <n v="384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3_6"/>
    <s v="MAX_20140414_A4_15min_Pcl9Q670_Cln2Q570_3_w4CY5_mask_cells.tif"/>
    <s v="MAX_20140414_A4_15min_Pcl9Q670_Cln2Q570_3"/>
    <n v="483"/>
    <n v="133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3_7"/>
    <s v="MAX_20140414_A4_15min_Pcl9Q670_Cln2Q570_3_w4CY5_mask_cells.tif"/>
    <s v="MAX_20140414_A4_15min_Pcl9Q670_Cln2Q570_3"/>
    <n v="613.5"/>
    <n v="67.5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4_1"/>
    <s v="MAX_20140414_A4_15min_Pcl9Q670_Cln2Q570_4_w4CY5_mask_cells.tif"/>
    <s v="MAX_20140414_A4_15min_Pcl9Q670_Cln2Q570_4"/>
    <n v="478"/>
    <n v="120.5"/>
    <n v="2485.4830000000002"/>
    <n v="1"/>
    <x v="3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4_2"/>
    <s v="MAX_20140414_A4_15min_Pcl9Q670_Cln2Q570_4_w4CY5_mask_cells.tif"/>
    <s v="MAX_20140414_A4_15min_Pcl9Q670_Cln2Q570_4"/>
    <n v="455.5"/>
    <n v="194.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4_3"/>
    <s v="MAX_20140414_A4_15min_Pcl9Q670_Cln2Q570_4_w4CY5_mask_cells.tif"/>
    <s v="MAX_20140414_A4_15min_Pcl9Q670_Cln2Q570_4"/>
    <n v="355.5"/>
    <n v="192"/>
    <n v="2797.248"/>
    <n v="1"/>
    <x v="3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4_4"/>
    <s v="MAX_20140414_A4_15min_Pcl9Q670_Cln2Q570_4_w4CY5_mask_cells.tif"/>
    <s v="MAX_20140414_A4_15min_Pcl9Q670_Cln2Q570_4"/>
    <n v="540"/>
    <n v="306.5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4_5"/>
    <s v="MAX_20140414_A4_15min_Pcl9Q670_Cln2Q570_4_w4CY5_mask_cells.tif"/>
    <s v="MAX_20140414_A4_15min_Pcl9Q670_Cln2Q570_4"/>
    <n v="270"/>
    <n v="187"/>
    <n v="0"/>
    <n v="0"/>
    <x v="1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4_15min_Pcl9Q670_Cln2Q570_4_6"/>
    <s v="MAX_20140414_A4_15min_Pcl9Q670_Cln2Q570_4_w4CY5_mask_cells.tif"/>
    <s v="MAX_20140414_A4_15min_Pcl9Q670_Cln2Q570_4"/>
    <n v="198.5"/>
    <n v="194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4_7"/>
    <s v="MAX_20140414_A4_15min_Pcl9Q670_Cln2Q570_4_w4CY5_mask_cells.tif"/>
    <s v="MAX_20140414_A4_15min_Pcl9Q670_Cln2Q570_4"/>
    <n v="194"/>
    <n v="277.5"/>
    <n v="21142.241000000002"/>
    <n v="11"/>
    <x v="9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4_15min_Pcl9Q670_Cln2Q570_4_8"/>
    <s v="MAX_20140414_A4_15min_Pcl9Q670_Cln2Q570_4_w4CY5_mask_cells.tif"/>
    <s v="MAX_20140414_A4_15min_Pcl9Q670_Cln2Q570_4"/>
    <n v="220"/>
    <n v="372"/>
    <n v="3446.9110000000001"/>
    <n v="1"/>
    <x v="10"/>
    <n v="1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4_15min_Pcl9Q670_Cln2Q570_4_9"/>
    <s v="MAX_20140414_A4_15min_Pcl9Q670_Cln2Q570_4_w4CY5_mask_cells.tif"/>
    <s v="MAX_20140414_A4_15min_Pcl9Q670_Cln2Q570_4"/>
    <n v="317"/>
    <n v="350.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4_10"/>
    <s v="MAX_20140414_A4_15min_Pcl9Q670_Cln2Q570_4_w4CY5_mask_cells.tif"/>
    <s v="MAX_20140414_A4_15min_Pcl9Q670_Cln2Q570_4"/>
    <n v="276"/>
    <n v="446"/>
    <n v="0"/>
    <n v="0"/>
    <x v="1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4_15min_Pcl9Q670_Cln2Q570_5_1"/>
    <s v="MAX_20140414_A4_15min_Pcl9Q670_Cln2Q570_5_w4CY5_mask_cells.tif"/>
    <s v="MAX_20140414_A4_15min_Pcl9Q670_Cln2Q570_5"/>
    <n v="643.5"/>
    <n v="361.5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4_15min_Pcl9Q670_Cln2Q570_5_2"/>
    <s v="MAX_20140414_A4_15min_Pcl9Q670_Cln2Q570_5_w4CY5_mask_cells.tif"/>
    <s v="MAX_20140414_A4_15min_Pcl9Q670_Cln2Q570_5"/>
    <n v="358.5"/>
    <n v="342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5_3"/>
    <s v="MAX_20140414_A4_15min_Pcl9Q670_Cln2Q570_5_w4CY5_mask_cells.tif"/>
    <s v="MAX_20140414_A4_15min_Pcl9Q670_Cln2Q570_5"/>
    <n v="414"/>
    <n v="441.5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4_15min_Pcl9Q670_Cln2Q570_5_4"/>
    <s v="MAX_20140414_A4_15min_Pcl9Q670_Cln2Q570_5_w4CY5_mask_cells.tif"/>
    <s v="MAX_20140414_A4_15min_Pcl9Q670_Cln2Q570_5"/>
    <n v="342.5"/>
    <n v="422.5"/>
    <n v="1745.807"/>
    <n v="1"/>
    <x v="2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5_5"/>
    <s v="MAX_20140414_A4_15min_Pcl9Q670_Cln2Q570_5_w4CY5_mask_cells.tif"/>
    <s v="MAX_20140414_A4_15min_Pcl9Q670_Cln2Q570_5"/>
    <n v="170"/>
    <n v="149"/>
    <n v="3076.683"/>
    <n v="3"/>
    <x v="1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5_6"/>
    <s v="MAX_20140414_A4_15min_Pcl9Q670_Cln2Q570_5_w4CY5_mask_cells.tif"/>
    <s v="MAX_20140414_A4_15min_Pcl9Q670_Cln2Q570_5"/>
    <n v="190.5"/>
    <n v="333.5"/>
    <n v="0"/>
    <n v="0"/>
    <x v="1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4_15min_Pcl9Q670_Cln2Q570_5_7"/>
    <s v="MAX_20140414_A4_15min_Pcl9Q670_Cln2Q570_5_w4CY5_mask_cells.tif"/>
    <s v="MAX_20140414_A4_15min_Pcl9Q670_Cln2Q570_5"/>
    <n v="344"/>
    <n v="220.5"/>
    <n v="1290.5650000000001"/>
    <n v="1"/>
    <x v="2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5_8"/>
    <s v="MAX_20140414_A4_15min_Pcl9Q670_Cln2Q570_5_w4CY5_mask_cells.tif"/>
    <s v="MAX_20140414_A4_15min_Pcl9Q670_Cln2Q570_5"/>
    <n v="276.5"/>
    <n v="272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5_9"/>
    <s v="MAX_20140414_A4_15min_Pcl9Q670_Cln2Q570_5_w4CY5_mask_cells.tif"/>
    <s v="MAX_20140414_A4_15min_Pcl9Q670_Cln2Q570_5"/>
    <n v="333.5"/>
    <n v="285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4_15min_Pcl9Q670_Cln2Q570_5_10"/>
    <s v="MAX_20140414_A4_15min_Pcl9Q670_Cln2Q570_5_w4CY5_mask_cells.tif"/>
    <s v="MAX_20140414_A4_15min_Pcl9Q670_Cln2Q570_5"/>
    <n v="278"/>
    <n v="79"/>
    <n v="1182.181"/>
    <n v="1"/>
    <x v="2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5_11"/>
    <s v="MAX_20140414_A4_15min_Pcl9Q670_Cln2Q570_5_w4CY5_mask_cells.tif"/>
    <s v="MAX_20140414_A4_15min_Pcl9Q670_Cln2Q570_5"/>
    <n v="436.5"/>
    <n v="182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5_12"/>
    <s v="MAX_20140414_A4_15min_Pcl9Q670_Cln2Q570_5_w4CY5_mask_cells.tif"/>
    <s v="MAX_20140414_A4_15min_Pcl9Q670_Cln2Q570_5"/>
    <n v="466"/>
    <n v="51"/>
    <n v="2503.8040000000001"/>
    <n v="3"/>
    <x v="1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5_13"/>
    <s v="MAX_20140414_A4_15min_Pcl9Q670_Cln2Q570_5_w4CY5_mask_cells.tif"/>
    <s v="MAX_20140414_A4_15min_Pcl9Q670_Cln2Q570_5"/>
    <n v="308"/>
    <n v="192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5_14"/>
    <s v="MAX_20140414_A4_15min_Pcl9Q670_Cln2Q570_5_w4CY5_mask_cells.tif"/>
    <s v="MAX_20140414_A4_15min_Pcl9Q670_Cln2Q570_5"/>
    <n v="267.5"/>
    <n v="144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5_15"/>
    <s v="MAX_20140414_A4_15min_Pcl9Q670_Cln2Q570_5_w4CY5_mask_cells.tif"/>
    <s v="MAX_20140414_A4_15min_Pcl9Q670_Cln2Q570_5"/>
    <n v="322.5"/>
    <n v="138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6_1"/>
    <s v="MAX_20140414_A4_15min_Pcl9Q670_Cln2Q570_6_w4CY5_mask_cells.tif"/>
    <s v="MAX_20140414_A4_15min_Pcl9Q670_Cln2Q570_6"/>
    <n v="375"/>
    <n v="45.5"/>
    <n v="15954.68"/>
    <n v="12"/>
    <x v="11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4_15min_Pcl9Q670_Cln2Q570_6_2"/>
    <s v="MAX_20140414_A4_15min_Pcl9Q670_Cln2Q570_6_w4CY5_mask_cells.tif"/>
    <s v="MAX_20140414_A4_15min_Pcl9Q670_Cln2Q570_6"/>
    <n v="383"/>
    <n v="211"/>
    <n v="28567.241000000002"/>
    <n v="16"/>
    <x v="12"/>
    <n v="1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4_15min_Pcl9Q670_Cln2Q570_6_3"/>
    <s v="MAX_20140414_A4_15min_Pcl9Q670_Cln2Q570_6_w4CY5_mask_cells.tif"/>
    <s v="MAX_20140414_A4_15min_Pcl9Q670_Cln2Q570_6"/>
    <n v="98"/>
    <n v="68.5"/>
    <n v="1766.9480000000001"/>
    <n v="1"/>
    <x v="2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6_4"/>
    <s v="MAX_20140414_A4_15min_Pcl9Q670_Cln2Q570_6_w4CY5_mask_cells.tif"/>
    <s v="MAX_20140414_A4_15min_Pcl9Q670_Cln2Q570_6"/>
    <n v="266"/>
    <n v="307.5"/>
    <n v="27754.880000000001"/>
    <n v="17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4_15min_Pcl9Q670_Cln2Q570_6_5"/>
    <s v="MAX_20140414_A4_15min_Pcl9Q670_Cln2Q570_6_w4CY5_mask_cells.tif"/>
    <s v="MAX_20140414_A4_15min_Pcl9Q670_Cln2Q570_6"/>
    <n v="40"/>
    <n v="393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6_6"/>
    <s v="MAX_20140414_A4_15min_Pcl9Q670_Cln2Q570_6_w4CY5_mask_cells.tif"/>
    <s v="MAX_20140414_A4_15min_Pcl9Q670_Cln2Q570_6"/>
    <n v="140"/>
    <n v="428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6_7"/>
    <s v="MAX_20140414_A4_15min_Pcl9Q670_Cln2Q570_6_w4CY5_mask_cells.tif"/>
    <s v="MAX_20140414_A4_15min_Pcl9Q670_Cln2Q570_6"/>
    <n v="519"/>
    <n v="324.5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4_15min_Pcl9Q670_Cln2Q570_6_8"/>
    <s v="MAX_20140414_A4_15min_Pcl9Q670_Cln2Q570_6_w4CY5_mask_cells.tif"/>
    <s v="MAX_20140414_A4_15min_Pcl9Q670_Cln2Q570_6"/>
    <n v="576"/>
    <n v="375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7_1"/>
    <s v="MAX_20140414_A4_15min_Pcl9Q670_Cln2Q570_7_w1CFP_mask_cells.tif"/>
    <s v="MAX_20140414_A4_15min_Pcl9Q670_Cln2Q570_7"/>
    <n v="596.5"/>
    <n v="99.5"/>
    <n v="0"/>
    <n v="0"/>
    <x v="1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4_15min_Pcl9Q670_Cln2Q570_7_2"/>
    <s v="MAX_20140414_A4_15min_Pcl9Q670_Cln2Q570_7_w1CFP_mask_cells.tif"/>
    <s v="MAX_20140414_A4_15min_Pcl9Q670_Cln2Q570_7"/>
    <n v="515.5"/>
    <n v="56.5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7_3"/>
    <s v="MAX_20140414_A4_15min_Pcl9Q670_Cln2Q570_7_w1CFP_mask_cells.tif"/>
    <s v="MAX_20140414_A4_15min_Pcl9Q670_Cln2Q570_7"/>
    <n v="221"/>
    <n v="55"/>
    <n v="941.99400000000003"/>
    <n v="1"/>
    <x v="2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7_4"/>
    <s v="MAX_20140414_A4_15min_Pcl9Q670_Cln2Q570_7_w1CFP_mask_cells.tif"/>
    <s v="MAX_20140414_A4_15min_Pcl9Q670_Cln2Q570_7"/>
    <n v="123"/>
    <n v="323.5"/>
    <n v="0"/>
    <n v="0"/>
    <x v="1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4_15min_Pcl9Q670_Cln2Q570_7_5"/>
    <s v="MAX_20140414_A4_15min_Pcl9Q670_Cln2Q570_7_w1CFP_mask_cells.tif"/>
    <s v="MAX_20140414_A4_15min_Pcl9Q670_Cln2Q570_7"/>
    <n v="63.5"/>
    <n v="168"/>
    <n v="1212.011"/>
    <n v="1"/>
    <x v="2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7_6"/>
    <s v="MAX_20140414_A4_15min_Pcl9Q670_Cln2Q570_7_w1CFP_mask_cells.tif"/>
    <s v="MAX_20140414_A4_15min_Pcl9Q670_Cln2Q570_7"/>
    <n v="90.5"/>
    <n v="93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7_7"/>
    <s v="MAX_20140414_A4_15min_Pcl9Q670_Cln2Q570_7_w1CFP_mask_cells.tif"/>
    <s v="MAX_20140414_A4_15min_Pcl9Q670_Cln2Q570_7"/>
    <n v="555.5"/>
    <n v="381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7_8"/>
    <s v="MAX_20140414_A4_15min_Pcl9Q670_Cln2Q570_7_w1CFP_mask_cells.tif"/>
    <s v="MAX_20140414_A4_15min_Pcl9Q670_Cln2Q570_7"/>
    <n v="457"/>
    <n v="373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7_9"/>
    <s v="MAX_20140414_A4_15min_Pcl9Q670_Cln2Q570_7_w1CFP_mask_cells.tif"/>
    <s v="MAX_20140414_A4_15min_Pcl9Q670_Cln2Q570_7"/>
    <n v="474"/>
    <n v="462.5"/>
    <n v="425.59699999999998"/>
    <n v="1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4_15min_Pcl9Q670_Cln2Q570_7_10"/>
    <s v="MAX_20140414_A4_15min_Pcl9Q670_Cln2Q570_7_w1CFP_mask_cells.tif"/>
    <s v="MAX_20140414_A4_15min_Pcl9Q670_Cln2Q570_7"/>
    <n v="398.5"/>
    <n v="432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7_11"/>
    <s v="MAX_20140414_A4_15min_Pcl9Q670_Cln2Q570_7_w1CFP_mask_cells.tif"/>
    <s v="MAX_20140414_A4_15min_Pcl9Q670_Cln2Q570_7"/>
    <n v="435"/>
    <n v="312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7_12"/>
    <s v="MAX_20140414_A4_15min_Pcl9Q670_Cln2Q570_7_w1CFP_mask_cells.tif"/>
    <s v="MAX_20140414_A4_15min_Pcl9Q670_Cln2Q570_7"/>
    <n v="542.5"/>
    <n v="258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7_13"/>
    <s v="MAX_20140414_A4_15min_Pcl9Q670_Cln2Q570_7_w1CFP_mask_cells.tif"/>
    <s v="MAX_20140414_A4_15min_Pcl9Q670_Cln2Q570_7"/>
    <n v="547"/>
    <n v="140.5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4_15min_Pcl9Q670_Cln2Q570_7_14"/>
    <s v="MAX_20140414_A4_15min_Pcl9Q670_Cln2Q570_7_w1CFP_mask_cells.tif"/>
    <s v="MAX_20140414_A4_15min_Pcl9Q670_Cln2Q570_7"/>
    <n v="581.5"/>
    <n v="199.5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4_15min_Pcl9Q670_Cln2Q570_7_15"/>
    <s v="MAX_20140414_A4_15min_Pcl9Q670_Cln2Q570_7_w1CFP_mask_cells.tif"/>
    <s v="MAX_20140414_A4_15min_Pcl9Q670_Cln2Q570_7"/>
    <n v="519.5"/>
    <n v="202"/>
    <n v="1682.452"/>
    <n v="1"/>
    <x v="2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8_1"/>
    <s v="MAX_20140414_A4_15min_Pcl9Q670_Cln2Q570_8_w4CY5_mask_cells.tif"/>
    <s v="MAX_20140414_A4_15min_Pcl9Q670_Cln2Q570_8"/>
    <n v="416"/>
    <n v="122.5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8_2"/>
    <s v="MAX_20140414_A4_15min_Pcl9Q670_Cln2Q570_8_w4CY5_mask_cells.tif"/>
    <s v="MAX_20140414_A4_15min_Pcl9Q670_Cln2Q570_8"/>
    <n v="312"/>
    <n v="210.5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8_3"/>
    <s v="MAX_20140414_A4_15min_Pcl9Q670_Cln2Q570_8_w4CY5_mask_cells.tif"/>
    <s v="MAX_20140414_A4_15min_Pcl9Q670_Cln2Q570_8"/>
    <n v="264.5"/>
    <n v="170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8_4"/>
    <s v="MAX_20140414_A4_15min_Pcl9Q670_Cln2Q570_8_w4CY5_mask_cells.tif"/>
    <s v="MAX_20140414_A4_15min_Pcl9Q670_Cln2Q570_8"/>
    <n v="100.5"/>
    <n v="216"/>
    <n v="1282.9480000000001"/>
    <n v="1"/>
    <x v="2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8_5"/>
    <s v="MAX_20140414_A4_15min_Pcl9Q670_Cln2Q570_8_w4CY5_mask_cells.tif"/>
    <s v="MAX_20140414_A4_15min_Pcl9Q670_Cln2Q570_8"/>
    <n v="166"/>
    <n v="223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8_6"/>
    <s v="MAX_20140414_A4_15min_Pcl9Q670_Cln2Q570_8_w4CY5_mask_cells.tif"/>
    <s v="MAX_20140414_A4_15min_Pcl9Q670_Cln2Q570_8"/>
    <n v="49.5"/>
    <n v="327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8_7"/>
    <s v="MAX_20140414_A4_15min_Pcl9Q670_Cln2Q570_8_w4CY5_mask_cells.tif"/>
    <s v="MAX_20140414_A4_15min_Pcl9Q670_Cln2Q570_8"/>
    <n v="94"/>
    <n v="292.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8_8"/>
    <s v="MAX_20140414_A4_15min_Pcl9Q670_Cln2Q570_8_w4CY5_mask_cells.tif"/>
    <s v="MAX_20140414_A4_15min_Pcl9Q670_Cln2Q570_8"/>
    <n v="357"/>
    <n v="380"/>
    <n v="1562.9179999999999"/>
    <n v="1"/>
    <x v="2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8_9"/>
    <s v="MAX_20140414_A4_15min_Pcl9Q670_Cln2Q570_8_w4CY5_mask_cells.tif"/>
    <s v="MAX_20140414_A4_15min_Pcl9Q670_Cln2Q570_8"/>
    <n v="347.5"/>
    <n v="320.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8_10"/>
    <s v="MAX_20140414_A4_15min_Pcl9Q670_Cln2Q570_8_w4CY5_mask_cells.tif"/>
    <s v="MAX_20140414_A4_15min_Pcl9Q670_Cln2Q570_8"/>
    <n v="536.5"/>
    <n v="347"/>
    <n v="15928.88"/>
    <n v="6"/>
    <x v="11"/>
    <n v="2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4_15min_Pcl9Q670_Cln2Q570_8_11"/>
    <s v="MAX_20140414_A4_15min_Pcl9Q670_Cln2Q570_8_w4CY5_mask_cells.tif"/>
    <s v="MAX_20140414_A4_15min_Pcl9Q670_Cln2Q570_8"/>
    <n v="546.5"/>
    <n v="286"/>
    <n v="1065.6849999999999"/>
    <n v="1"/>
    <x v="2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8_12"/>
    <s v="MAX_20140414_A4_15min_Pcl9Q670_Cln2Q570_8_w4CY5_mask_cells.tif"/>
    <s v="MAX_20140414_A4_15min_Pcl9Q670_Cln2Q570_8"/>
    <n v="596.5"/>
    <n v="317.5"/>
    <n v="1509.461"/>
    <n v="1"/>
    <x v="2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8_13"/>
    <s v="MAX_20140414_A4_15min_Pcl9Q670_Cln2Q570_8_w4CY5_mask_cells.tif"/>
    <s v="MAX_20140414_A4_15min_Pcl9Q670_Cln2Q570_8"/>
    <n v="399"/>
    <n v="263"/>
    <n v="1067.711"/>
    <n v="1"/>
    <x v="2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8_14"/>
    <s v="MAX_20140414_A4_15min_Pcl9Q670_Cln2Q570_8_w4CY5_mask_cells.tif"/>
    <s v="MAX_20140414_A4_15min_Pcl9Q670_Cln2Q570_8"/>
    <n v="334.5"/>
    <n v="253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9_1"/>
    <s v="MAX_20140414_A4_15min_Pcl9Q670_Cln2Q570_9_w4CY5_mask_cells.tif"/>
    <s v="MAX_20140414_A4_15min_Pcl9Q670_Cln2Q570_9"/>
    <n v="451.5"/>
    <n v="136.5"/>
    <n v="1589.268"/>
    <n v="1"/>
    <x v="2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4_15min_Pcl9Q670_Cln2Q570_9_2"/>
    <s v="MAX_20140414_A4_15min_Pcl9Q670_Cln2Q570_9_w4CY5_mask_cells.tif"/>
    <s v="MAX_20140414_A4_15min_Pcl9Q670_Cln2Q570_9"/>
    <n v="447.5"/>
    <n v="442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4_15min_Pcl9Q670_Cln2Q570_9_3"/>
    <s v="MAX_20140414_A4_15min_Pcl9Q670_Cln2Q570_9_w4CY5_mask_cells.tif"/>
    <s v="MAX_20140414_A4_15min_Pcl9Q670_Cln2Q570_9"/>
    <n v="501.5"/>
    <n v="401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9_4"/>
    <s v="MAX_20140414_A4_15min_Pcl9Q670_Cln2Q570_9_w4CY5_mask_cells.tif"/>
    <s v="MAX_20140414_A4_15min_Pcl9Q670_Cln2Q570_9"/>
    <n v="233"/>
    <n v="326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9_5"/>
    <s v="MAX_20140414_A4_15min_Pcl9Q670_Cln2Q570_9_w4CY5_mask_cells.tif"/>
    <s v="MAX_20140414_A4_15min_Pcl9Q670_Cln2Q570_9"/>
    <n v="250"/>
    <n v="487"/>
    <n v="1685.597"/>
    <n v="1"/>
    <x v="2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4_15min_Pcl9Q670_Cln2Q570_9_6"/>
    <s v="MAX_20140414_A4_15min_Pcl9Q670_Cln2Q570_9_w4CY5_mask_cells.tif"/>
    <s v="MAX_20140414_A4_15min_Pcl9Q670_Cln2Q570_9"/>
    <n v="209"/>
    <n v="442.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9_7"/>
    <s v="MAX_20140414_A4_15min_Pcl9Q670_Cln2Q570_9_w4CY5_mask_cells.tif"/>
    <s v="MAX_20140414_A4_15min_Pcl9Q670_Cln2Q570_9"/>
    <n v="252"/>
    <n v="395.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9_8"/>
    <s v="MAX_20140414_A4_15min_Pcl9Q670_Cln2Q570_9_w4CY5_mask_cells.tif"/>
    <s v="MAX_20140414_A4_15min_Pcl9Q670_Cln2Q570_9"/>
    <n v="329"/>
    <n v="460.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9_9"/>
    <s v="MAX_20140414_A4_15min_Pcl9Q670_Cln2Q570_9_w4CY5_mask_cells.tif"/>
    <s v="MAX_20140414_A4_15min_Pcl9Q670_Cln2Q570_9"/>
    <n v="386"/>
    <n v="161.5"/>
    <n v="0"/>
    <n v="0"/>
    <x v="1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4_15min_Pcl9Q670_Cln2Q570_9_10"/>
    <s v="MAX_20140414_A4_15min_Pcl9Q670_Cln2Q570_9_w4CY5_mask_cells.tif"/>
    <s v="MAX_20140414_A4_15min_Pcl9Q670_Cln2Q570_9"/>
    <n v="292"/>
    <n v="223.5"/>
    <n v="2866.2429999999999"/>
    <n v="1"/>
    <x v="3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4_15min_Pcl9Q670_Cln2Q570_9_11"/>
    <s v="MAX_20140414_A4_15min_Pcl9Q670_Cln2Q570_9_w4CY5_mask_cells.tif"/>
    <s v="MAX_20140414_A4_15min_Pcl9Q670_Cln2Q570_9"/>
    <n v="322.5"/>
    <n v="171.5"/>
    <n v="3563.9430000000002"/>
    <n v="2"/>
    <x v="1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10_1"/>
    <s v="MAX_20141010_A4_15min_Pcl9Q670_10_w4CY5_mask_cells.tif"/>
    <s v="MAX_20141010_A4_15min_Pcl9Q670_10"/>
    <n v="556"/>
    <n v="8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10_2"/>
    <s v="MAX_20141010_A4_15min_Pcl9Q670_10_w4CY5_mask_cells.tif"/>
    <s v="MAX_20141010_A4_15min_Pcl9Q670_10"/>
    <n v="539.5"/>
    <n v="148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10_3"/>
    <s v="MAX_20141010_A4_15min_Pcl9Q670_10_w4CY5_mask_cells.tif"/>
    <s v="MAX_20141010_A4_15min_Pcl9Q670_10"/>
    <n v="436"/>
    <n v="292.5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10_4"/>
    <s v="MAX_20141010_A4_15min_Pcl9Q670_10_w4CY5_mask_cells.tif"/>
    <s v="MAX_20141010_A4_15min_Pcl9Q670_10"/>
    <n v="132.5"/>
    <n v="363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10_5"/>
    <s v="MAX_20141010_A4_15min_Pcl9Q670_10_w4CY5_mask_cells.tif"/>
    <s v="MAX_20141010_A4_15min_Pcl9Q670_10"/>
    <n v="119"/>
    <n v="437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10_6"/>
    <s v="MAX_20141010_A4_15min_Pcl9Q670_10_w4CY5_mask_cells.tif"/>
    <s v="MAX_20141010_A4_15min_Pcl9Q670_10"/>
    <n v="393.5"/>
    <n v="384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10_7"/>
    <s v="MAX_20141010_A4_15min_Pcl9Q670_10_w4CY5_mask_cells.tif"/>
    <s v="MAX_20141010_A4_15min_Pcl9Q670_10"/>
    <n v="460"/>
    <n v="432.5"/>
    <n v="863.81700000000001"/>
    <n v="1"/>
    <x v="2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4_15min_Pcl9Q670_10_8"/>
    <s v="MAX_20141010_A4_15min_Pcl9Q670_10_w4CY5_mask_cells.tif"/>
    <s v="MAX_20141010_A4_15min_Pcl9Q670_10"/>
    <n v="495.5"/>
    <n v="339"/>
    <n v="716.18899999999996"/>
    <n v="1"/>
    <x v="2"/>
    <n v="0"/>
    <n v="1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4_15min_Pcl9Q670_10_9"/>
    <s v="MAX_20141010_A4_15min_Pcl9Q670_10_w4CY5_mask_cells.tif"/>
    <s v="MAX_20141010_A4_15min_Pcl9Q670_10"/>
    <n v="591"/>
    <n v="312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10_10"/>
    <s v="MAX_20141010_A4_15min_Pcl9Q670_10_w4CY5_mask_cells.tif"/>
    <s v="MAX_20141010_A4_15min_Pcl9Q670_10"/>
    <n v="533"/>
    <n v="257"/>
    <n v="304.233"/>
    <n v="1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11_1"/>
    <s v="MAX_20141010_A4_15min_Pcl9Q670_11_w4CY5_mask_cells.tif"/>
    <s v="MAX_20141010_A4_15min_Pcl9Q670_11"/>
    <n v="197.5"/>
    <n v="162"/>
    <n v="1184.557"/>
    <n v="1"/>
    <x v="2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11_2"/>
    <s v="MAX_20141010_A4_15min_Pcl9Q670_11_w4CY5_mask_cells.tif"/>
    <s v="MAX_20141010_A4_15min_Pcl9Q670_11"/>
    <n v="238"/>
    <n v="182.5"/>
    <n v="0"/>
    <n v="0"/>
    <x v="1"/>
    <n v="0"/>
    <n v="0"/>
    <m/>
    <n v="1"/>
    <n v="0"/>
    <n v="0"/>
    <n v="0"/>
    <n v="1"/>
    <n v="0"/>
    <n v="0"/>
    <m/>
    <m/>
    <s v="CFP geändert"/>
    <n v="1"/>
    <n v="0"/>
    <n v="0"/>
    <n v="0"/>
    <n v="0"/>
    <n v="0"/>
    <n v="0"/>
    <n v="0"/>
    <n v="0"/>
    <n v="0"/>
  </r>
  <r>
    <s v="MAX_20141010_A4_15min_Pcl9Q670_11_3"/>
    <s v="MAX_20141010_A4_15min_Pcl9Q670_11_w4CY5_mask_cells.tif"/>
    <s v="MAX_20141010_A4_15min_Pcl9Q670_11"/>
    <n v="293.5"/>
    <n v="149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11_4"/>
    <s v="MAX_20141010_A4_15min_Pcl9Q670_11_w4CY5_mask_cells.tif"/>
    <s v="MAX_20141010_A4_15min_Pcl9Q670_11"/>
    <n v="316"/>
    <n v="207"/>
    <n v="1096.04"/>
    <n v="1"/>
    <x v="2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11_5"/>
    <s v="MAX_20141010_A4_15min_Pcl9Q670_11_w4CY5_mask_cells.tif"/>
    <s v="MAX_20141010_A4_15min_Pcl9Q670_11"/>
    <n v="270.5"/>
    <n v="262.5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4_15min_Pcl9Q670_11_6"/>
    <s v="MAX_20141010_A4_15min_Pcl9Q670_11_w4CY5_mask_cells.tif"/>
    <s v="MAX_20141010_A4_15min_Pcl9Q670_11"/>
    <n v="399.5"/>
    <n v="374"/>
    <n v="1018.61"/>
    <n v="1"/>
    <x v="2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11_7"/>
    <s v="MAX_20141010_A4_15min_Pcl9Q670_11_w4CY5_mask_cells.tif"/>
    <s v="MAX_20141010_A4_15min_Pcl9Q670_11"/>
    <n v="373"/>
    <n v="447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11_8"/>
    <s v="MAX_20141010_A4_15min_Pcl9Q670_11_w4CY5_mask_cells.tif"/>
    <s v="MAX_20141010_A4_15min_Pcl9Q670_11"/>
    <n v="306.5"/>
    <n v="451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11_9"/>
    <s v="MAX_20141010_A4_15min_Pcl9Q670_11_w4CY5_mask_cells.tif"/>
    <s v="MAX_20141010_A4_15min_Pcl9Q670_11"/>
    <n v="291.5"/>
    <n v="494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11_10"/>
    <s v="MAX_20141010_A4_15min_Pcl9Q670_11_w4CY5_mask_cells.tif"/>
    <s v="MAX_20141010_A4_15min_Pcl9Q670_11"/>
    <n v="514"/>
    <n v="479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11_11"/>
    <s v="MAX_20141010_A4_15min_Pcl9Q670_11_w4CY5_mask_cells.tif"/>
    <s v="MAX_20141010_A4_15min_Pcl9Q670_11"/>
    <n v="495.5"/>
    <n v="54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11_12"/>
    <s v="MAX_20141010_A4_15min_Pcl9Q670_11_w4CY5_mask_cells.tif"/>
    <s v="MAX_20141010_A4_15min_Pcl9Q670_11"/>
    <n v="569.5"/>
    <n v="51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12_1"/>
    <s v="MAX_20141010_A4_15min_Pcl9Q670_12_w4CY5_mask_cells.tif"/>
    <s v="MAX_20141010_A4_15min_Pcl9Q670_12"/>
    <n v="518.5"/>
    <n v="292.5"/>
    <n v="9685.616"/>
    <n v="11"/>
    <x v="13"/>
    <n v="0"/>
    <n v="12"/>
    <m/>
    <n v="2"/>
    <n v="1"/>
    <n v="0"/>
    <n v="1"/>
    <n v="0"/>
    <n v="1"/>
    <n v="0"/>
    <m/>
    <m/>
    <n v="0"/>
    <n v="0"/>
    <n v="0"/>
    <n v="0"/>
    <n v="0"/>
    <n v="0"/>
    <n v="0"/>
    <n v="0"/>
    <n v="1"/>
    <n v="0"/>
    <n v="0"/>
  </r>
  <r>
    <s v="MAX_20141010_A4_15min_Pcl9Q670_12_2"/>
    <s v="MAX_20141010_A4_15min_Pcl9Q670_12_w4CY5_mask_cells.tif"/>
    <s v="MAX_20141010_A4_15min_Pcl9Q670_12"/>
    <n v="448"/>
    <n v="448"/>
    <n v="16043.983"/>
    <n v="17"/>
    <x v="14"/>
    <n v="0"/>
    <n v="2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1010_A4_15min_Pcl9Q670_12_3"/>
    <s v="MAX_20141010_A4_15min_Pcl9Q670_12_w4CY5_mask_cells.tif"/>
    <s v="MAX_20141010_A4_15min_Pcl9Q670_12"/>
    <n v="523"/>
    <n v="70"/>
    <n v="12487.495999999999"/>
    <n v="13"/>
    <x v="4"/>
    <n v="1"/>
    <n v="12"/>
    <m/>
    <n v="2"/>
    <n v="1"/>
    <n v="0"/>
    <n v="1"/>
    <n v="0"/>
    <n v="1"/>
    <n v="1"/>
    <m/>
    <m/>
    <s v="CFP geändert"/>
    <n v="0"/>
    <n v="0"/>
    <n v="0"/>
    <n v="0"/>
    <n v="0"/>
    <n v="1"/>
    <n v="0"/>
    <n v="0"/>
    <n v="0"/>
    <n v="0"/>
  </r>
  <r>
    <s v="MAX_20141010_A4_15min_Pcl9Q670_12_4"/>
    <s v="MAX_20141010_A4_15min_Pcl9Q670_12_w4CY5_mask_cells.tif"/>
    <s v="MAX_20141010_A4_15min_Pcl9Q670_12"/>
    <n v="530.5"/>
    <n v="184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12_5"/>
    <s v="MAX_20141010_A4_15min_Pcl9Q670_12_w4CY5_mask_cells.tif"/>
    <s v="MAX_20141010_A4_15min_Pcl9Q670_12"/>
    <n v="468.5"/>
    <n v="232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12_6"/>
    <s v="MAX_20141010_A4_15min_Pcl9Q670_12_w4CY5_mask_cells.tif"/>
    <s v="MAX_20141010_A4_15min_Pcl9Q670_12"/>
    <n v="84.5"/>
    <n v="360"/>
    <n v="5260.22"/>
    <n v="5"/>
    <x v="15"/>
    <n v="0"/>
    <n v="5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1010_A4_15min_Pcl9Q670_13_1"/>
    <s v="MAX_20141010_A4_15min_Pcl9Q670_13_w4CY5_mask_cells.tif"/>
    <s v="MAX_20141010_A4_15min_Pcl9Q670_13"/>
    <n v="135"/>
    <n v="165"/>
    <n v="2289.3110000000001"/>
    <n v="3"/>
    <x v="10"/>
    <n v="0"/>
    <n v="3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13_2"/>
    <s v="MAX_20141010_A4_15min_Pcl9Q670_13_w4CY5_mask_cells.tif"/>
    <s v="MAX_20141010_A4_15min_Pcl9Q670_13"/>
    <n v="81"/>
    <n v="227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13_3"/>
    <s v="MAX_20141010_A4_15min_Pcl9Q670_13_w4CY5_mask_cells.tif"/>
    <s v="MAX_20141010_A4_15min_Pcl9Q670_13"/>
    <n v="285.5"/>
    <n v="328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13_4"/>
    <s v="MAX_20141010_A4_15min_Pcl9Q670_13_w4CY5_mask_cells.tif"/>
    <s v="MAX_20141010_A4_15min_Pcl9Q670_13"/>
    <n v="379"/>
    <n v="102.5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4_15min_Pcl9Q670_13_5"/>
    <s v="MAX_20141010_A4_15min_Pcl9Q670_13_w4CY5_mask_cells.tif"/>
    <s v="MAX_20141010_A4_15min_Pcl9Q670_13"/>
    <n v="566.5"/>
    <n v="192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13_6"/>
    <s v="MAX_20141010_A4_15min_Pcl9Q670_13_w4CY5_mask_cells.tif"/>
    <s v="MAX_20141010_A4_15min_Pcl9Q670_13"/>
    <n v="634.5"/>
    <n v="207.5"/>
    <n v="2260.5859999999998"/>
    <n v="2"/>
    <x v="3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13_7"/>
    <s v="MAX_20141010_A4_15min_Pcl9Q670_13_w4CY5_mask_cells.tif"/>
    <s v="MAX_20141010_A4_15min_Pcl9Q670_13"/>
    <n v="643.5"/>
    <n v="145"/>
    <n v="652.803"/>
    <n v="1"/>
    <x v="2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13_8"/>
    <s v="MAX_20141010_A4_15min_Pcl9Q670_13_w4CY5_mask_cells.tif"/>
    <s v="MAX_20141010_A4_15min_Pcl9Q670_13"/>
    <n v="352"/>
    <n v="426.5"/>
    <n v="1018.187"/>
    <n v="1"/>
    <x v="2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14_1"/>
    <s v="MAX_20141010_A4_15min_Pcl9Q670_14_w4CY5_mask_cells.tif"/>
    <s v="MAX_20141010_A4_15min_Pcl9Q670_14"/>
    <n v="488.5"/>
    <n v="75"/>
    <n v="1253.6279999999999"/>
    <n v="1"/>
    <x v="2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14_2"/>
    <s v="MAX_20141010_A4_15min_Pcl9Q670_14_w4CY5_mask_cells.tif"/>
    <s v="MAX_20141010_A4_15min_Pcl9Q670_14"/>
    <n v="481"/>
    <n v="160.5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4_15min_Pcl9Q670_14_3"/>
    <s v="MAX_20141010_A4_15min_Pcl9Q670_14_w4CY5_mask_cells.tif"/>
    <s v="MAX_20141010_A4_15min_Pcl9Q670_14"/>
    <n v="565.5"/>
    <n v="179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14_4"/>
    <s v="MAX_20141010_A4_15min_Pcl9Q670_14_w4CY5_mask_cells.tif"/>
    <s v="MAX_20141010_A4_15min_Pcl9Q670_14"/>
    <n v="397"/>
    <n v="266"/>
    <n v="0"/>
    <n v="0"/>
    <x v="1"/>
    <n v="0"/>
    <n v="0"/>
    <m/>
    <n v="2"/>
    <n v="1"/>
    <n v="1"/>
    <n v="0"/>
    <n v="0"/>
    <n v="0"/>
    <n v="1"/>
    <m/>
    <m/>
    <s v="CFP geändert"/>
    <n v="0"/>
    <n v="0"/>
    <n v="0"/>
    <n v="1"/>
    <n v="0"/>
    <n v="0"/>
    <n v="0"/>
    <n v="0"/>
    <n v="0"/>
    <n v="0"/>
  </r>
  <r>
    <s v="MAX_20141010_A4_15min_Pcl9Q670_14_5"/>
    <s v="MAX_20141010_A4_15min_Pcl9Q670_14_w4CY5_mask_cells.tif"/>
    <s v="MAX_20141010_A4_15min_Pcl9Q670_14"/>
    <n v="349.5"/>
    <n v="315"/>
    <n v="0"/>
    <n v="0"/>
    <x v="1"/>
    <n v="0"/>
    <n v="0"/>
    <m/>
    <n v="1"/>
    <n v="0"/>
    <n v="0"/>
    <n v="0"/>
    <n v="1"/>
    <n v="0"/>
    <n v="0"/>
    <m/>
    <m/>
    <s v="CFP geändert"/>
    <n v="1"/>
    <n v="0"/>
    <n v="0"/>
    <n v="0"/>
    <n v="0"/>
    <n v="0"/>
    <n v="0"/>
    <n v="0"/>
    <n v="0"/>
    <n v="0"/>
  </r>
  <r>
    <s v="MAX_20141010_A4_15min_Pcl9Q670_14_6"/>
    <s v="MAX_20141010_A4_15min_Pcl9Q670_14_w4CY5_mask_cells.tif"/>
    <s v="MAX_20141010_A4_15min_Pcl9Q670_14"/>
    <n v="357.5"/>
    <n v="402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14_7"/>
    <s v="MAX_20141010_A4_15min_Pcl9Q670_14_w4CY5_mask_cells.tif"/>
    <s v="MAX_20141010_A4_15min_Pcl9Q670_14"/>
    <n v="82"/>
    <n v="316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4_15min_Pcl9Q670_14_8"/>
    <s v="MAX_20141010_A4_15min_Pcl9Q670_14_w4CY5_mask_cells.tif"/>
    <s v="MAX_20141010_A4_15min_Pcl9Q670_14"/>
    <n v="278.5"/>
    <n v="469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15_1"/>
    <s v="MAX_20141010_A4_15min_Pcl9Q670_15_w4CY5_mask_cells.tif"/>
    <s v="MAX_20141010_A4_15min_Pcl9Q670_15"/>
    <n v="284"/>
    <n v="187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15_2"/>
    <s v="MAX_20141010_A4_15min_Pcl9Q670_15_w4CY5_mask_cells.tif"/>
    <s v="MAX_20141010_A4_15min_Pcl9Q670_15"/>
    <n v="290"/>
    <n v="111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15_3"/>
    <s v="MAX_20141010_A4_15min_Pcl9Q670_15_w4CY5_mask_cells.tif"/>
    <s v="MAX_20141010_A4_15min_Pcl9Q670_15"/>
    <n v="357.5"/>
    <n v="118.5"/>
    <n v="0"/>
    <n v="0"/>
    <x v="1"/>
    <n v="0"/>
    <n v="0"/>
    <m/>
    <n v="2"/>
    <n v="1"/>
    <n v="0"/>
    <n v="1"/>
    <n v="0"/>
    <n v="0"/>
    <n v="1"/>
    <m/>
    <m/>
    <m/>
    <n v="0"/>
    <n v="0"/>
    <n v="0"/>
    <n v="0"/>
    <n v="0"/>
    <n v="0"/>
    <n v="0"/>
    <n v="0"/>
    <n v="1"/>
    <n v="0"/>
  </r>
  <r>
    <s v="MAX_20141010_A4_15min_Pcl9Q670_15_4"/>
    <s v="MAX_20141010_A4_15min_Pcl9Q670_15_w4CY5_mask_cells.tif"/>
    <s v="MAX_20141010_A4_15min_Pcl9Q670_15"/>
    <n v="391"/>
    <n v="266"/>
    <n v="777.51599999999996"/>
    <n v="1"/>
    <x v="2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15_5"/>
    <s v="MAX_20141010_A4_15min_Pcl9Q670_15_w4CY5_mask_cells.tif"/>
    <s v="MAX_20141010_A4_15min_Pcl9Q670_15"/>
    <n v="248.5"/>
    <n v="247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15_6"/>
    <s v="MAX_20141010_A4_15min_Pcl9Q670_15_w4CY5_mask_cells.tif"/>
    <s v="MAX_20141010_A4_15min_Pcl9Q670_15"/>
    <n v="278.5"/>
    <n v="303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15_7"/>
    <s v="MAX_20141010_A4_15min_Pcl9Q670_15_w4CY5_mask_cells.tif"/>
    <s v="MAX_20141010_A4_15min_Pcl9Q670_15"/>
    <n v="331.5"/>
    <n v="387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15_8"/>
    <s v="MAX_20141010_A4_15min_Pcl9Q670_15_w4CY5_mask_cells.tif"/>
    <s v="MAX_20141010_A4_15min_Pcl9Q670_15"/>
    <n v="405"/>
    <n v="387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16_1"/>
    <s v="MAX_20141010_A4_15min_Pcl9Q670_16_w4CY5_mask_cells.tif"/>
    <s v="MAX_20141010_A4_15min_Pcl9Q670_16"/>
    <n v="100.5"/>
    <n v="216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16_2"/>
    <s v="MAX_20141010_A4_15min_Pcl9Q670_16_w4CY5_mask_cells.tif"/>
    <s v="MAX_20141010_A4_15min_Pcl9Q670_16"/>
    <n v="151"/>
    <n v="285.5"/>
    <n v="2361.3670000000002"/>
    <n v="2"/>
    <x v="3"/>
    <n v="0"/>
    <n v="2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4_15min_Pcl9Q670_16_3"/>
    <s v="MAX_20141010_A4_15min_Pcl9Q670_16_w4CY5_mask_cells.tif"/>
    <s v="MAX_20141010_A4_15min_Pcl9Q670_16"/>
    <n v="588"/>
    <n v="117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16_4"/>
    <s v="MAX_20141010_A4_15min_Pcl9Q670_16_w4CY5_mask_cells.tif"/>
    <s v="MAX_20141010_A4_15min_Pcl9Q670_16"/>
    <n v="335"/>
    <n v="370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16_5"/>
    <s v="MAX_20141010_A4_15min_Pcl9Q670_16_w4CY5_mask_cells.tif"/>
    <s v="MAX_20141010_A4_15min_Pcl9Q670_16"/>
    <n v="221"/>
    <n v="344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16_6"/>
    <s v="MAX_20141010_A4_15min_Pcl9Q670_16_w4CY5_mask_cells.tif"/>
    <s v="MAX_20141010_A4_15min_Pcl9Q670_16"/>
    <n v="238"/>
    <n v="280.5"/>
    <n v="755.75900000000001"/>
    <n v="1"/>
    <x v="2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16_7"/>
    <s v="MAX_20141010_A4_15min_Pcl9Q670_16_w4CY5_mask_cells.tif"/>
    <s v="MAX_20141010_A4_15min_Pcl9Q670_16"/>
    <n v="190.5"/>
    <n v="249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16_8"/>
    <s v="MAX_20141010_A4_15min_Pcl9Q670_16_w4CY5_mask_cells.tif"/>
    <s v="MAX_20141010_A4_15min_Pcl9Q670_16"/>
    <n v="551"/>
    <n v="232.5"/>
    <n v="0"/>
    <n v="0"/>
    <x v="1"/>
    <n v="0"/>
    <n v="0"/>
    <m/>
    <n v="2"/>
    <n v="1"/>
    <n v="1"/>
    <n v="0"/>
    <n v="0"/>
    <n v="1"/>
    <n v="1"/>
    <m/>
    <m/>
    <m/>
    <n v="0"/>
    <n v="0"/>
    <n v="0"/>
    <n v="0"/>
    <n v="0"/>
    <n v="0"/>
    <n v="0"/>
    <n v="0"/>
    <n v="1"/>
    <n v="0"/>
  </r>
  <r>
    <s v="MAX_20141010_A4_15min_Pcl9Q670_16_9"/>
    <s v="MAX_20141010_A4_15min_Pcl9Q670_16_w4CY5_mask_cells.tif"/>
    <s v="MAX_20141010_A4_15min_Pcl9Q670_16"/>
    <n v="533.5"/>
    <n v="306.5"/>
    <n v="903.51199999999994"/>
    <n v="1"/>
    <x v="2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16_10"/>
    <s v="MAX_20141010_A4_15min_Pcl9Q670_16_w4CY5_mask_cells.tif"/>
    <s v="MAX_20141010_A4_15min_Pcl9Q670_16"/>
    <n v="621"/>
    <n v="233.5"/>
    <n v="626.92100000000005"/>
    <n v="1"/>
    <x v="2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16_11"/>
    <s v="MAX_20141010_A4_15min_Pcl9Q670_16_w4CY5_mask_cells.tif"/>
    <s v="MAX_20141010_A4_15min_Pcl9Q670_16"/>
    <n v="591.5"/>
    <n v="314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1_1"/>
    <s v="MAX_20141010_A4_15min_Pcl9Q670_1_w4CY5_mask_cells.tif"/>
    <s v="MAX_20141010_A4_15min_Pcl9Q670_1"/>
    <n v="57.5"/>
    <n v="194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1_2"/>
    <s v="MAX_20141010_A4_15min_Pcl9Q670_1_w4CY5_mask_cells.tif"/>
    <s v="MAX_20141010_A4_15min_Pcl9Q670_1"/>
    <n v="65"/>
    <n v="390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4_15min_Pcl9Q670_1_3"/>
    <s v="MAX_20141010_A4_15min_Pcl9Q670_1_w4CY5_mask_cells.tif"/>
    <s v="MAX_20141010_A4_15min_Pcl9Q670_1"/>
    <n v="178"/>
    <n v="355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1_4"/>
    <s v="MAX_20141010_A4_15min_Pcl9Q670_1_w4CY5_mask_cells.tif"/>
    <s v="MAX_20141010_A4_15min_Pcl9Q670_1"/>
    <n v="274.5"/>
    <n v="452"/>
    <n v="1096.713"/>
    <n v="1"/>
    <x v="2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4_15min_Pcl9Q670_1_5"/>
    <s v="MAX_20141010_A4_15min_Pcl9Q670_1_w4CY5_mask_cells.tif"/>
    <s v="MAX_20141010_A4_15min_Pcl9Q670_1"/>
    <n v="534.5"/>
    <n v="283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1_6"/>
    <s v="MAX_20141010_A4_15min_Pcl9Q670_1_w4CY5_mask_cells.tif"/>
    <s v="MAX_20141010_A4_15min_Pcl9Q670_1"/>
    <n v="584"/>
    <n v="246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1_7"/>
    <s v="MAX_20141010_A4_15min_Pcl9Q670_1_w4CY5_mask_cells.tif"/>
    <s v="MAX_20141010_A4_15min_Pcl9Q670_1"/>
    <n v="631"/>
    <n v="369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1_8"/>
    <s v="MAX_20141010_A4_15min_Pcl9Q670_1_w4CY5_mask_cells.tif"/>
    <s v="MAX_20141010_A4_15min_Pcl9Q670_1"/>
    <n v="661"/>
    <n v="250.5"/>
    <n v="1072.4949999999999"/>
    <n v="1"/>
    <x v="2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2_1"/>
    <s v="MAX_20141010_A4_15min_Pcl9Q670_2_w4CY5_mask_cells.tif"/>
    <s v="MAX_20141010_A4_15min_Pcl9Q670_2"/>
    <n v="190"/>
    <n v="166.5"/>
    <n v="31361.973999999998"/>
    <n v="31"/>
    <x v="16"/>
    <n v="0"/>
    <n v="37"/>
    <m/>
    <n v="2"/>
    <n v="1"/>
    <n v="0"/>
    <n v="1"/>
    <n v="0"/>
    <n v="1"/>
    <n v="1"/>
    <m/>
    <m/>
    <s v="CFP geändert"/>
    <n v="0"/>
    <n v="0"/>
    <n v="0"/>
    <n v="0"/>
    <n v="0"/>
    <n v="1"/>
    <n v="0"/>
    <n v="0"/>
    <n v="0"/>
    <n v="0"/>
  </r>
  <r>
    <s v="MAX_20141010_A4_15min_Pcl9Q670_2_2"/>
    <s v="MAX_20141010_A4_15min_Pcl9Q670_2_w4CY5_mask_cells.tif"/>
    <s v="MAX_20141010_A4_15min_Pcl9Q670_2"/>
    <n v="143.5"/>
    <n v="77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2_3"/>
    <s v="MAX_20141010_A4_15min_Pcl9Q670_2_w4CY5_mask_cells.tif"/>
    <s v="MAX_20141010_A4_15min_Pcl9Q670_2"/>
    <n v="46.5"/>
    <n v="75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2_4"/>
    <s v="MAX_20141010_A4_15min_Pcl9Q670_2_w4CY5_mask_cells.tif"/>
    <s v="MAX_20141010_A4_15min_Pcl9Q670_2"/>
    <n v="220"/>
    <n v="45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2_5"/>
    <s v="MAX_20141010_A4_15min_Pcl9Q670_2_w4CY5_mask_cells.tif"/>
    <s v="MAX_20141010_A4_15min_Pcl9Q670_2"/>
    <n v="315.5"/>
    <n v="477"/>
    <n v="0"/>
    <n v="0"/>
    <x v="1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1010_A4_15min_Pcl9Q670_2_6"/>
    <s v="MAX_20141010_A4_15min_Pcl9Q670_2_w4CY5_mask_cells.tif"/>
    <s v="MAX_20141010_A4_15min_Pcl9Q670_2"/>
    <n v="648.5"/>
    <n v="468.5"/>
    <n v="704.48500000000001"/>
    <n v="1"/>
    <x v="2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2_7"/>
    <s v="MAX_20141010_A4_15min_Pcl9Q670_2_w4CY5_mask_cells.tif"/>
    <s v="MAX_20141010_A4_15min_Pcl9Q670_2"/>
    <n v="604.5"/>
    <n v="409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2_8"/>
    <s v="MAX_20141010_A4_15min_Pcl9Q670_2_w4CY5_mask_cells.tif"/>
    <s v="MAX_20141010_A4_15min_Pcl9Q670_2"/>
    <n v="661.5"/>
    <n v="378.5"/>
    <n v="1059.0150000000001"/>
    <n v="2"/>
    <x v="3"/>
    <n v="0"/>
    <n v="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3_1"/>
    <s v="MAX_20141010_A4_15min_Pcl9Q670_3_w4CY5_mask_cells.tif"/>
    <s v="MAX_20141010_A4_15min_Pcl9Q670_3"/>
    <n v="244.5"/>
    <n v="265.5"/>
    <n v="861.21699999999998"/>
    <n v="1"/>
    <x v="2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3_2"/>
    <s v="MAX_20141010_A4_15min_Pcl9Q670_3_w4CY5_mask_cells.tif"/>
    <s v="MAX_20141010_A4_15min_Pcl9Q670_3"/>
    <n v="214.5"/>
    <n v="122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4_15min_Pcl9Q670_3_3"/>
    <s v="MAX_20141010_A4_15min_Pcl9Q670_3_w4CY5_mask_cells.tif"/>
    <s v="MAX_20141010_A4_15min_Pcl9Q670_3"/>
    <n v="141"/>
    <n v="111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3_4"/>
    <s v="MAX_20141010_A4_15min_Pcl9Q670_3_w4CY5_mask_cells.tif"/>
    <s v="MAX_20141010_A4_15min_Pcl9Q670_3"/>
    <n v="140.5"/>
    <n v="188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3_5"/>
    <s v="MAX_20141010_A4_15min_Pcl9Q670_3_w4CY5_mask_cells.tif"/>
    <s v="MAX_20141010_A4_15min_Pcl9Q670_3"/>
    <n v="100"/>
    <n v="252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3_6"/>
    <s v="MAX_20141010_A4_15min_Pcl9Q670_3_w4CY5_mask_cells.tif"/>
    <s v="MAX_20141010_A4_15min_Pcl9Q670_3"/>
    <n v="127"/>
    <n v="307"/>
    <n v="0"/>
    <n v="0"/>
    <x v="1"/>
    <n v="0"/>
    <n v="0"/>
    <m/>
    <n v="2"/>
    <n v="1"/>
    <n v="1"/>
    <n v="0"/>
    <n v="0"/>
    <n v="0"/>
    <n v="0"/>
    <m/>
    <m/>
    <m/>
    <n v="0"/>
    <n v="0"/>
    <n v="0"/>
    <n v="0"/>
    <n v="0"/>
    <n v="0"/>
    <n v="0"/>
    <n v="1"/>
    <n v="0"/>
    <n v="0"/>
  </r>
  <r>
    <s v="MAX_20141010_A4_15min_Pcl9Q670_3_7"/>
    <s v="MAX_20141010_A4_15min_Pcl9Q670_3_w4CY5_mask_cells.tif"/>
    <s v="MAX_20141010_A4_15min_Pcl9Q670_3"/>
    <n v="182"/>
    <n v="390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3_8"/>
    <s v="MAX_20141010_A4_15min_Pcl9Q670_3_w4CY5_mask_cells.tif"/>
    <s v="MAX_20141010_A4_15min_Pcl9Q670_3"/>
    <n v="262.5"/>
    <n v="389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4_1"/>
    <s v="MAX_20141010_A4_15min_Pcl9Q670_4_w4CY5_mask_cells.tif"/>
    <s v="MAX_20141010_A4_15min_Pcl9Q670_4"/>
    <n v="362.5"/>
    <n v="342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4_2"/>
    <s v="MAX_20141010_A4_15min_Pcl9Q670_4_w4CY5_mask_cells.tif"/>
    <s v="MAX_20141010_A4_15min_Pcl9Q670_4"/>
    <n v="127.5"/>
    <n v="284.5"/>
    <n v="3698.663"/>
    <n v="2"/>
    <x v="17"/>
    <n v="1"/>
    <n v="1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4_15min_Pcl9Q670_4_3"/>
    <s v="MAX_20141010_A4_15min_Pcl9Q670_4_w4CY5_mask_cells.tif"/>
    <s v="MAX_20141010_A4_15min_Pcl9Q670_4"/>
    <n v="297"/>
    <n v="417.5"/>
    <n v="874.02"/>
    <n v="1"/>
    <x v="2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4_4"/>
    <s v="MAX_20141010_A4_15min_Pcl9Q670_4_w4CY5_mask_cells.tif"/>
    <s v="MAX_20141010_A4_15min_Pcl9Q670_4"/>
    <n v="375"/>
    <n v="203.5"/>
    <n v="552.54999999999995"/>
    <n v="1"/>
    <x v="2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4_5"/>
    <s v="MAX_20141010_A4_15min_Pcl9Q670_4_w4CY5_mask_cells.tif"/>
    <s v="MAX_20141010_A4_15min_Pcl9Q670_4"/>
    <n v="527"/>
    <n v="116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5_1"/>
    <s v="MAX_20141010_A4_15min_Pcl9Q670_5_w4CY5_mask_cells.tif"/>
    <s v="MAX_20141010_A4_15min_Pcl9Q670_5"/>
    <n v="301.5"/>
    <n v="412.5"/>
    <n v="918.245"/>
    <n v="1"/>
    <x v="2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5_2"/>
    <s v="MAX_20141010_A4_15min_Pcl9Q670_5_w4CY5_mask_cells.tif"/>
    <s v="MAX_20141010_A4_15min_Pcl9Q670_5"/>
    <n v="456"/>
    <n v="382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5_3"/>
    <s v="MAX_20141010_A4_15min_Pcl9Q670_5_w4CY5_mask_cells.tif"/>
    <s v="MAX_20141010_A4_15min_Pcl9Q670_5"/>
    <n v="568"/>
    <n v="464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5_4"/>
    <s v="MAX_20141010_A4_15min_Pcl9Q670_5_w4CY5_mask_cells.tif"/>
    <s v="MAX_20141010_A4_15min_Pcl9Q670_5"/>
    <n v="436"/>
    <n v="140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5_5"/>
    <s v="MAX_20141010_A4_15min_Pcl9Q670_5_w4CY5_mask_cells.tif"/>
    <s v="MAX_20141010_A4_15min_Pcl9Q670_5"/>
    <n v="328.5"/>
    <n v="84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5_6"/>
    <s v="MAX_20141010_A4_15min_Pcl9Q670_5_w4CY5_mask_cells.tif"/>
    <s v="MAX_20141010_A4_15min_Pcl9Q670_5"/>
    <n v="272"/>
    <n v="146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5_7"/>
    <s v="MAX_20141010_A4_15min_Pcl9Q670_5_w4CY5_mask_cells.tif"/>
    <s v="MAX_20141010_A4_15min_Pcl9Q670_5"/>
    <n v="273.5"/>
    <n v="214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6_1"/>
    <s v="MAX_20141010_A4_15min_Pcl9Q670_6_w4CY5_mask_cells.tif"/>
    <s v="MAX_20141010_A4_15min_Pcl9Q670_6"/>
    <n v="342"/>
    <n v="128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6_2"/>
    <s v="MAX_20141010_A4_15min_Pcl9Q670_6_w4CY5_mask_cells.tif"/>
    <s v="MAX_20141010_A4_15min_Pcl9Q670_6"/>
    <n v="444"/>
    <n v="396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6_3"/>
    <s v="MAX_20141010_A4_15min_Pcl9Q670_6_w4CY5_mask_cells.tif"/>
    <s v="MAX_20141010_A4_15min_Pcl9Q670_6"/>
    <n v="386.5"/>
    <n v="429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6_4"/>
    <s v="MAX_20141010_A4_15min_Pcl9Q670_6_w4CY5_mask_cells.tif"/>
    <s v="MAX_20141010_A4_15min_Pcl9Q670_6"/>
    <n v="333.5"/>
    <n v="463.5"/>
    <n v="536.69500000000005"/>
    <n v="1"/>
    <x v="2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6_5"/>
    <s v="MAX_20141010_A4_15min_Pcl9Q670_6_w4CY5_mask_cells.tif"/>
    <s v="MAX_20141010_A4_15min_Pcl9Q670_6"/>
    <n v="562.5"/>
    <n v="374.5"/>
    <n v="867.51"/>
    <n v="1"/>
    <x v="2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6_6"/>
    <s v="MAX_20141010_A4_15min_Pcl9Q670_6_w4CY5_mask_cells.tif"/>
    <s v="MAX_20141010_A4_15min_Pcl9Q670_6"/>
    <n v="504.5"/>
    <n v="241"/>
    <n v="1580.748"/>
    <n v="2"/>
    <x v="2"/>
    <n v="0"/>
    <n v="1"/>
    <m/>
    <n v="2"/>
    <n v="1"/>
    <n v="0"/>
    <n v="0"/>
    <n v="1"/>
    <n v="0"/>
    <n v="0"/>
    <m/>
    <m/>
    <m/>
    <n v="0"/>
    <n v="0"/>
    <n v="0"/>
    <n v="0"/>
    <n v="0"/>
    <n v="0"/>
    <n v="0"/>
    <n v="1"/>
    <n v="0"/>
    <n v="0"/>
  </r>
  <r>
    <s v="MAX_20141010_A4_15min_Pcl9Q670_6_7"/>
    <s v="MAX_20141010_A4_15min_Pcl9Q670_6_w4CY5_mask_cells.tif"/>
    <s v="MAX_20141010_A4_15min_Pcl9Q670_6"/>
    <n v="434"/>
    <n v="235.5"/>
    <n v="728.90899999999999"/>
    <n v="1"/>
    <x v="2"/>
    <n v="0"/>
    <n v="1"/>
    <m/>
    <n v="1"/>
    <n v="0"/>
    <n v="0"/>
    <n v="0"/>
    <n v="0"/>
    <n v="0"/>
    <n v="0"/>
    <m/>
    <m/>
    <s v="CFP geändert"/>
    <n v="0"/>
    <n v="1"/>
    <n v="0"/>
    <n v="0"/>
    <n v="0"/>
    <n v="0"/>
    <n v="0"/>
    <n v="0"/>
    <n v="0"/>
    <n v="0"/>
  </r>
  <r>
    <s v="MAX_20141010_A4_15min_Pcl9Q670_7_1"/>
    <s v="MAX_20141010_A4_15min_Pcl9Q670_7_w4CY5_mask_cells.tif"/>
    <s v="MAX_20141010_A4_15min_Pcl9Q670_7"/>
    <n v="554"/>
    <n v="115.5"/>
    <n v="709.31799999999998"/>
    <n v="1"/>
    <x v="2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7_2"/>
    <s v="MAX_20141010_A4_15min_Pcl9Q670_7_w4CY5_mask_cells.tif"/>
    <s v="MAX_20141010_A4_15min_Pcl9Q670_7"/>
    <n v="180.5"/>
    <n v="246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7_3"/>
    <s v="MAX_20141010_A4_15min_Pcl9Q670_7_w4CY5_mask_cells.tif"/>
    <s v="MAX_20141010_A4_15min_Pcl9Q670_7"/>
    <n v="135"/>
    <n v="272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7_4"/>
    <s v="MAX_20141010_A4_15min_Pcl9Q670_7_w4CY5_mask_cells.tif"/>
    <s v="MAX_20141010_A4_15min_Pcl9Q670_7"/>
    <n v="76.5"/>
    <n v="383.5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4_15min_Pcl9Q670_7_5"/>
    <s v="MAX_20141010_A4_15min_Pcl9Q670_7_w4CY5_mask_cells.tif"/>
    <s v="MAX_20141010_A4_15min_Pcl9Q670_7"/>
    <n v="153.5"/>
    <n v="384"/>
    <n v="867.56299999999999"/>
    <n v="1"/>
    <x v="2"/>
    <n v="0"/>
    <n v="1"/>
    <m/>
    <n v="2"/>
    <n v="1"/>
    <n v="0"/>
    <n v="0"/>
    <n v="0"/>
    <n v="0"/>
    <n v="0"/>
    <m/>
    <m/>
    <s v="CFP geändert"/>
    <n v="0"/>
    <n v="0"/>
    <n v="0"/>
    <n v="0"/>
    <n v="0"/>
    <n v="0"/>
    <n v="0"/>
    <n v="1"/>
    <n v="0"/>
    <n v="0"/>
  </r>
  <r>
    <s v="MAX_20141010_A4_15min_Pcl9Q670_7_6"/>
    <s v="MAX_20141010_A4_15min_Pcl9Q670_7_w4CY5_mask_cells.tif"/>
    <s v="MAX_20141010_A4_15min_Pcl9Q670_7"/>
    <n v="494"/>
    <n v="262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7_7"/>
    <s v="MAX_20141010_A4_15min_Pcl9Q670_7_w4CY5_mask_cells.tif"/>
    <s v="MAX_20141010_A4_15min_Pcl9Q670_7"/>
    <n v="572.5"/>
    <n v="271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7_8"/>
    <s v="MAX_20141010_A4_15min_Pcl9Q670_7_w4CY5_mask_cells.tif"/>
    <s v="MAX_20141010_A4_15min_Pcl9Q670_7"/>
    <n v="503.5"/>
    <n v="331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7_9"/>
    <s v="MAX_20141010_A4_15min_Pcl9Q670_7_w4CY5_mask_cells.tif"/>
    <s v="MAX_20141010_A4_15min_Pcl9Q670_7"/>
    <n v="321"/>
    <n v="470"/>
    <n v="874.15"/>
    <n v="1"/>
    <x v="2"/>
    <n v="0"/>
    <n v="1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1010_A4_15min_Pcl9Q670_7_10"/>
    <s v="MAX_20141010_A4_15min_Pcl9Q670_7_w4CY5_mask_cells.tif"/>
    <s v="MAX_20141010_A4_15min_Pcl9Q670_7"/>
    <n v="372"/>
    <n v="415.5"/>
    <n v="978.53700000000003"/>
    <n v="1"/>
    <x v="2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7_11"/>
    <s v="MAX_20141010_A4_15min_Pcl9Q670_7_w4CY5_mask_cells.tif"/>
    <s v="MAX_20141010_A4_15min_Pcl9Q670_7"/>
    <n v="409.5"/>
    <n v="446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8_1"/>
    <s v="MAX_20141010_A4_15min_Pcl9Q670_8_w4CY5_mask_cells.tif"/>
    <s v="MAX_20141010_A4_15min_Pcl9Q670_8"/>
    <n v="318"/>
    <n v="143.5"/>
    <n v="1252.94"/>
    <n v="1"/>
    <x v="2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8_2"/>
    <s v="MAX_20141010_A4_15min_Pcl9Q670_8_w4CY5_mask_cells.tif"/>
    <s v="MAX_20141010_A4_15min_Pcl9Q670_8"/>
    <n v="363"/>
    <n v="160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8_3"/>
    <s v="MAX_20141010_A4_15min_Pcl9Q670_8_w4CY5_mask_cells.tif"/>
    <s v="MAX_20141010_A4_15min_Pcl9Q670_8"/>
    <n v="419.5"/>
    <n v="134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4_15min_Pcl9Q670_8_4"/>
    <s v="MAX_20141010_A4_15min_Pcl9Q670_8_w4CY5_mask_cells.tif"/>
    <s v="MAX_20141010_A4_15min_Pcl9Q670_8"/>
    <n v="439"/>
    <n v="188.5"/>
    <n v="972.42399999999998"/>
    <n v="1"/>
    <x v="2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4_15min_Pcl9Q670_8_5"/>
    <s v="MAX_20141010_A4_15min_Pcl9Q670_8_w4CY5_mask_cells.tif"/>
    <s v="MAX_20141010_A4_15min_Pcl9Q670_8"/>
    <n v="393"/>
    <n v="243.5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4_15min_Pcl9Q670_8_6"/>
    <s v="MAX_20141010_A4_15min_Pcl9Q670_8_w4CY5_mask_cells.tif"/>
    <s v="MAX_20141010_A4_15min_Pcl9Q670_8"/>
    <n v="69.5"/>
    <n v="343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8_7"/>
    <s v="MAX_20141010_A4_15min_Pcl9Q670_8_w4CY5_mask_cells.tif"/>
    <s v="MAX_20141010_A4_15min_Pcl9Q670_8"/>
    <n v="528.5"/>
    <n v="356.5"/>
    <n v="1127.5360000000001"/>
    <n v="1"/>
    <x v="2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8_8"/>
    <s v="MAX_20141010_A4_15min_Pcl9Q670_8_w4CY5_mask_cells.tif"/>
    <s v="MAX_20141010_A4_15min_Pcl9Q670_8"/>
    <n v="492.5"/>
    <n v="421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8_9"/>
    <s v="MAX_20141010_A4_15min_Pcl9Q670_8_w4CY5_mask_cells.tif"/>
    <s v="MAX_20141010_A4_15min_Pcl9Q670_8"/>
    <n v="432"/>
    <n v="43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8_10"/>
    <s v="MAX_20141010_A4_15min_Pcl9Q670_8_w4CY5_mask_cells.tif"/>
    <s v="MAX_20141010_A4_15min_Pcl9Q670_8"/>
    <n v="419.5"/>
    <n v="480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8_11"/>
    <s v="MAX_20141010_A4_15min_Pcl9Q670_8_w4CY5_mask_cells.tif"/>
    <s v="MAX_20141010_A4_15min_Pcl9Q670_8"/>
    <n v="641.5"/>
    <n v="46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8_12"/>
    <s v="MAX_20141010_A4_15min_Pcl9Q670_8_w4CY5_mask_cells.tif"/>
    <s v="MAX_20141010_A4_15min_Pcl9Q670_8"/>
    <n v="625.5"/>
    <n v="4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9_1"/>
    <s v="MAX_20141010_A4_15min_Pcl9Q670_9_w4CY5_mask_cells.tif"/>
    <s v="MAX_20141010_A4_15min_Pcl9Q670_9"/>
    <n v="96"/>
    <n v="307.5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4_15min_Pcl9Q670_9_2"/>
    <s v="MAX_20141010_A4_15min_Pcl9Q670_9_w4CY5_mask_cells.tif"/>
    <s v="MAX_20141010_A4_15min_Pcl9Q670_9"/>
    <n v="296.5"/>
    <n v="464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9_3"/>
    <s v="MAX_20141010_A4_15min_Pcl9Q670_9_w4CY5_mask_cells.tif"/>
    <s v="MAX_20141010_A4_15min_Pcl9Q670_9"/>
    <n v="379.5"/>
    <n v="410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4_15min_Pcl9Q670_9_4"/>
    <s v="MAX_20141010_A4_15min_Pcl9Q670_9_w4CY5_mask_cells.tif"/>
    <s v="MAX_20141010_A4_15min_Pcl9Q670_9"/>
    <n v="365.5"/>
    <n v="31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4_15min_Pcl9Q670_9_5"/>
    <s v="MAX_20141010_A4_15min_Pcl9Q670_9_w4CY5_mask_cells.tif"/>
    <s v="MAX_20141010_A4_15min_Pcl9Q670_9"/>
    <n v="417.5"/>
    <n v="262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4_15min_Pcl9Q670_9_6"/>
    <s v="MAX_20141010_A4_15min_Pcl9Q670_9_w4CY5_mask_cells.tif"/>
    <s v="MAX_20141010_A4_15min_Pcl9Q670_9"/>
    <n v="495"/>
    <n v="160.5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4_15min_Pcl9Q670_9_7"/>
    <s v="MAX_20141010_A4_15min_Pcl9Q670_9_w4CY5_mask_cells.tif"/>
    <s v="MAX_20141010_A4_15min_Pcl9Q670_9"/>
    <n v="584"/>
    <n v="180.5"/>
    <n v="0"/>
    <n v="0"/>
    <x v="1"/>
    <n v="0"/>
    <n v="0"/>
    <m/>
    <n v="1"/>
    <n v="0"/>
    <n v="1"/>
    <n v="0"/>
    <n v="0"/>
    <n v="0"/>
    <n v="1"/>
    <m/>
    <m/>
    <m/>
    <n v="0"/>
    <n v="0"/>
    <n v="1"/>
    <n v="0"/>
    <n v="0"/>
    <n v="0"/>
    <n v="0"/>
    <n v="0"/>
    <n v="0"/>
    <n v="0"/>
  </r>
  <r>
    <s v="MAX_20141010_A4_15min_Pcl9Q670_9_8"/>
    <s v="MAX_20141010_A4_15min_Pcl9Q670_9_w4CY5_mask_cells.tif"/>
    <s v="MAX_20141010_A4_15min_Pcl9Q670_9"/>
    <n v="508.5"/>
    <n v="71"/>
    <n v="1229.1300000000001"/>
    <n v="1"/>
    <x v="2"/>
    <n v="0"/>
    <n v="1"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76">
  <r>
    <s v="MAX_20140414_A7_30min_Pcl9Q670_Cln2Q570_10_1"/>
    <s v="MAX_20140414_A7_30min_Pcl9Q670_Cln2Q570_10_w4CY5_mask_cells.tif"/>
    <s v="MAX_20140414_A7_30min_Pcl9Q670_Cln2Q570_10"/>
    <n v="420.5"/>
    <n v="201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0_2"/>
    <s v="MAX_20140414_A7_30min_Pcl9Q670_Cln2Q570_10_w4CY5_mask_cells.tif"/>
    <s v="MAX_20140414_A7_30min_Pcl9Q670_Cln2Q570_10"/>
    <n v="646.5"/>
    <n v="254"/>
    <n v="15136.195"/>
    <n v="9"/>
    <x v="1"/>
    <n v="3"/>
    <m/>
    <m/>
    <n v="1"/>
    <n v="0"/>
    <n v="0"/>
    <n v="1"/>
    <n v="1"/>
    <n v="1"/>
    <n v="1"/>
    <m/>
    <m/>
    <s v="CFP angepasst"/>
    <n v="0"/>
    <n v="0"/>
    <n v="0"/>
    <n v="0"/>
    <n v="0"/>
    <n v="0"/>
    <n v="1"/>
    <n v="0"/>
    <n v="0"/>
    <n v="0"/>
  </r>
  <r>
    <s v="MAX_20140414_A7_30min_Pcl9Q670_Cln2Q570_10_3"/>
    <s v="MAX_20140414_A7_30min_Pcl9Q670_Cln2Q570_10_w4CY5_mask_cells.tif"/>
    <s v="MAX_20140414_A7_30min_Pcl9Q670_Cln2Q570_10"/>
    <n v="587"/>
    <n v="361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0_4"/>
    <s v="MAX_20140414_A7_30min_Pcl9Q670_Cln2Q570_10_w4CY5_mask_cells.tif"/>
    <s v="MAX_20140414_A7_30min_Pcl9Q670_Cln2Q570_10"/>
    <n v="424.5"/>
    <n v="349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7_30min_Pcl9Q670_Cln2Q570_10_5"/>
    <s v="MAX_20140414_A7_30min_Pcl9Q670_Cln2Q570_10_w4CY5_mask_cells.tif"/>
    <s v="MAX_20140414_A7_30min_Pcl9Q670_Cln2Q570_10"/>
    <n v="495.5"/>
    <n v="179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7_30min_Pcl9Q670_Cln2Q570_10_6"/>
    <s v="MAX_20140414_A7_30min_Pcl9Q670_Cln2Q570_10_w4CY5_mask_cells.tif"/>
    <s v="MAX_20140414_A7_30min_Pcl9Q670_Cln2Q570_10"/>
    <n v="607.5"/>
    <n v="176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0_7"/>
    <s v="MAX_20140414_A7_30min_Pcl9Q670_Cln2Q570_10_w4CY5_mask_cells.tif"/>
    <s v="MAX_20140414_A7_30min_Pcl9Q670_Cln2Q570_10"/>
    <n v="467.5"/>
    <n v="86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7_30min_Pcl9Q670_Cln2Q570_10_8"/>
    <s v="MAX_20140414_A7_30min_Pcl9Q670_Cln2Q570_10_w4CY5_mask_cells.tif"/>
    <s v="MAX_20140414_A7_30min_Pcl9Q670_Cln2Q570_10"/>
    <n v="378"/>
    <n v="11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7_30min_Pcl9Q670_Cln2Q570_10_9"/>
    <s v="MAX_20140414_A7_30min_Pcl9Q670_Cln2Q570_10_w4CY5_mask_cells.tif"/>
    <s v="MAX_20140414_A7_30min_Pcl9Q670_Cln2Q570_10"/>
    <n v="281"/>
    <n v="247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0_10"/>
    <s v="MAX_20140414_A7_30min_Pcl9Q670_Cln2Q570_10_w4CY5_mask_cells.tif"/>
    <s v="MAX_20140414_A7_30min_Pcl9Q670_Cln2Q570_10"/>
    <n v="175.5"/>
    <n v="178.5"/>
    <n v="0"/>
    <n v="0"/>
    <x v="0"/>
    <n v="0"/>
    <m/>
    <m/>
    <n v="2"/>
    <n v="1"/>
    <n v="1"/>
    <n v="0"/>
    <n v="0"/>
    <n v="0"/>
    <n v="0"/>
    <m/>
    <m/>
    <m/>
    <n v="0"/>
    <n v="0"/>
    <n v="0"/>
    <n v="0"/>
    <n v="0"/>
    <n v="0"/>
    <n v="0"/>
    <n v="1"/>
    <n v="0"/>
    <n v="0"/>
  </r>
  <r>
    <s v="MAX_20140414_A7_30min_Pcl9Q670_Cln2Q570_10_11"/>
    <s v="MAX_20140414_A7_30min_Pcl9Q670_Cln2Q570_10_w4CY5_mask_cells.tif"/>
    <s v="MAX_20140414_A7_30min_Pcl9Q670_Cln2Q570_10"/>
    <n v="118.5"/>
    <n v="77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7_30min_Pcl9Q670_Cln2Q570_10_12"/>
    <s v="MAX_20140414_A7_30min_Pcl9Q670_Cln2Q570_10_w4CY5_mask_cells.tif"/>
    <s v="MAX_20140414_A7_30min_Pcl9Q670_Cln2Q570_10"/>
    <n v="228.5"/>
    <n v="445"/>
    <n v="15820.599"/>
    <n v="8"/>
    <x v="2"/>
    <n v="2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7_30min_Pcl9Q670_Cln2Q570_10_13"/>
    <s v="MAX_20140414_A7_30min_Pcl9Q670_Cln2Q570_10_w4CY5_mask_cells.tif"/>
    <s v="MAX_20140414_A7_30min_Pcl9Q670_Cln2Q570_10"/>
    <n v="48"/>
    <n v="330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7_30min_Pcl9Q670_Cln2Q570_10_14"/>
    <s v="MAX_20140414_A7_30min_Pcl9Q670_Cln2Q570_10_w4CY5_mask_cells.tif"/>
    <s v="MAX_20140414_A7_30min_Pcl9Q670_Cln2Q570_10"/>
    <n v="76.5"/>
    <n v="440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7_30min_Pcl9Q670_Cln2Q570_10_15"/>
    <s v="MAX_20140414_A7_30min_Pcl9Q670_Cln2Q570_10_w4CY5_mask_cells.tif"/>
    <s v="MAX_20140414_A7_30min_Pcl9Q670_Cln2Q570_10"/>
    <n v="46"/>
    <n v="487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1_1"/>
    <s v="MAX_20140414_A7_30min_Pcl9Q670_Cln2Q570_11_w4CY5_mask_cells.tif"/>
    <s v="MAX_20140414_A7_30min_Pcl9Q670_Cln2Q570_11"/>
    <n v="157"/>
    <n v="150.5"/>
    <n v="20031.425999999999"/>
    <n v="30"/>
    <x v="3"/>
    <n v="0"/>
    <m/>
    <m/>
    <n v="1"/>
    <n v="0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7_30min_Pcl9Q670_Cln2Q570_11_2"/>
    <s v="MAX_20140414_A7_30min_Pcl9Q670_Cln2Q570_11_w4CY5_mask_cells.tif"/>
    <s v="MAX_20140414_A7_30min_Pcl9Q670_Cln2Q570_11"/>
    <n v="66"/>
    <n v="341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1_3"/>
    <s v="MAX_20140414_A7_30min_Pcl9Q670_Cln2Q570_11_w4CY5_mask_cells.tif"/>
    <s v="MAX_20140414_A7_30min_Pcl9Q670_Cln2Q570_11"/>
    <n v="129.5"/>
    <n v="380"/>
    <n v="0"/>
    <n v="0"/>
    <x v="0"/>
    <n v="0"/>
    <m/>
    <m/>
    <m/>
    <n v="-1"/>
    <n v="0"/>
    <n v="0"/>
    <n v="0"/>
    <n v="0"/>
    <n v="1"/>
    <m/>
    <m/>
    <m/>
    <n v="0"/>
    <n v="0"/>
    <n v="0"/>
    <n v="0"/>
    <n v="0"/>
    <n v="0"/>
    <n v="0"/>
    <n v="0"/>
    <n v="1"/>
    <n v="0"/>
  </r>
  <r>
    <s v="MAX_20140414_A7_30min_Pcl9Q670_Cln2Q570_11_4"/>
    <s v="MAX_20140414_A7_30min_Pcl9Q670_Cln2Q570_11_w4CY5_mask_cells.tif"/>
    <s v="MAX_20140414_A7_30min_Pcl9Q670_Cln2Q570_11"/>
    <n v="267"/>
    <n v="297.5"/>
    <n v="736.16499999999996"/>
    <n v="1"/>
    <x v="4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1_5"/>
    <s v="MAX_20140414_A7_30min_Pcl9Q670_Cln2Q570_11_w4CY5_mask_cells.tif"/>
    <s v="MAX_20140414_A7_30min_Pcl9Q670_Cln2Q570_11"/>
    <n v="302.5"/>
    <n v="354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1_6"/>
    <s v="MAX_20140414_A7_30min_Pcl9Q670_Cln2Q570_11_w4CY5_mask_cells.tif"/>
    <s v="MAX_20140414_A7_30min_Pcl9Q670_Cln2Q570_11"/>
    <n v="352.5"/>
    <n v="290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1_7"/>
    <s v="MAX_20140414_A7_30min_Pcl9Q670_Cln2Q570_11_w4CY5_mask_cells.tif"/>
    <s v="MAX_20140414_A7_30min_Pcl9Q670_Cln2Q570_11"/>
    <n v="484.5"/>
    <n v="316.5"/>
    <n v="0"/>
    <n v="0"/>
    <x v="0"/>
    <n v="0"/>
    <m/>
    <m/>
    <m/>
    <n v="-1"/>
    <n v="0"/>
    <n v="0"/>
    <n v="1"/>
    <n v="0"/>
    <n v="0"/>
    <m/>
    <m/>
    <m/>
    <n v="0"/>
    <n v="0"/>
    <n v="0"/>
    <n v="0"/>
    <n v="0"/>
    <n v="0"/>
    <n v="0"/>
    <n v="0"/>
    <n v="1"/>
    <n v="0"/>
  </r>
  <r>
    <s v="MAX_20140414_A7_30min_Pcl9Q670_Cln2Q570_11_8"/>
    <s v="MAX_20140414_A7_30min_Pcl9Q670_Cln2Q570_11_w4CY5_mask_cells.tif"/>
    <s v="MAX_20140414_A7_30min_Pcl9Q670_Cln2Q570_11"/>
    <n v="531.5"/>
    <n v="435.5"/>
    <n v="0"/>
    <n v="0"/>
    <x v="0"/>
    <n v="0"/>
    <m/>
    <m/>
    <m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414_A7_30min_Pcl9Q670_Cln2Q570_11_9"/>
    <s v="MAX_20140414_A7_30min_Pcl9Q670_Cln2Q570_11_w4CY5_mask_cells.tif"/>
    <s v="MAX_20140414_A7_30min_Pcl9Q670_Cln2Q570_11"/>
    <n v="549"/>
    <n v="362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1_10"/>
    <s v="MAX_20140414_A7_30min_Pcl9Q670_Cln2Q570_11_w4CY5_mask_cells.tif"/>
    <s v="MAX_20140414_A7_30min_Pcl9Q670_Cln2Q570_11"/>
    <n v="655.5"/>
    <n v="299"/>
    <n v="498.45800000000003"/>
    <n v="1"/>
    <x v="4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2_1"/>
    <s v="MAX_20140414_A7_30min_Pcl9Q670_Cln2Q570_12_w4CY5_mask_cells.tif"/>
    <s v="MAX_20140414_A7_30min_Pcl9Q670_Cln2Q570_12"/>
    <n v="346.5"/>
    <n v="182"/>
    <n v="708.803"/>
    <n v="1"/>
    <x v="4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2_2"/>
    <s v="MAX_20140414_A7_30min_Pcl9Q670_Cln2Q570_12_w4CY5_mask_cells.tif"/>
    <s v="MAX_20140414_A7_30min_Pcl9Q670_Cln2Q570_12"/>
    <n v="366.5"/>
    <n v="275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7_30min_Pcl9Q670_Cln2Q570_12_3"/>
    <s v="MAX_20140414_A7_30min_Pcl9Q670_Cln2Q570_12_w4CY5_mask_cells.tif"/>
    <s v="MAX_20140414_A7_30min_Pcl9Q670_Cln2Q570_12"/>
    <n v="382.5"/>
    <n v="392.5"/>
    <n v="28890.955999999998"/>
    <n v="34"/>
    <x v="5"/>
    <n v="2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7_30min_Pcl9Q670_Cln2Q570_12_4"/>
    <s v="MAX_20140414_A7_30min_Pcl9Q670_Cln2Q570_12_w4CY5_mask_cells.tif"/>
    <s v="MAX_20140414_A7_30min_Pcl9Q670_Cln2Q570_12"/>
    <n v="268"/>
    <n v="273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2_5"/>
    <s v="MAX_20140414_A7_30min_Pcl9Q670_Cln2Q570_12_w4CY5_mask_cells.tif"/>
    <s v="MAX_20140414_A7_30min_Pcl9Q670_Cln2Q570_12"/>
    <n v="149.5"/>
    <n v="177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2_6"/>
    <s v="MAX_20140414_A7_30min_Pcl9Q670_Cln2Q570_12_w4CY5_mask_cells.tif"/>
    <s v="MAX_20140414_A7_30min_Pcl9Q670_Cln2Q570_12"/>
    <n v="131.5"/>
    <n v="249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7_30min_Pcl9Q670_Cln2Q570_12_7"/>
    <s v="MAX_20140414_A7_30min_Pcl9Q670_Cln2Q570_12_w4CY5_mask_cells.tif"/>
    <s v="MAX_20140414_A7_30min_Pcl9Q670_Cln2Q570_12"/>
    <n v="472.5"/>
    <n v="130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7_30min_Pcl9Q670_Cln2Q570_12_8"/>
    <s v="MAX_20140414_A7_30min_Pcl9Q670_Cln2Q570_12_w4CY5_mask_cells.tif"/>
    <s v="MAX_20140414_A7_30min_Pcl9Q670_Cln2Q570_12"/>
    <n v="529.5"/>
    <n v="169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7_30min_Pcl9Q670_Cln2Q570_12_9"/>
    <s v="MAX_20140414_A7_30min_Pcl9Q670_Cln2Q570_12_w4CY5_mask_cells.tif"/>
    <s v="MAX_20140414_A7_30min_Pcl9Q670_Cln2Q570_12"/>
    <n v="597"/>
    <n v="152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3_1"/>
    <s v="MAX_20140414_A7_30min_Pcl9Q670_Cln2Q570_13_w4CY5_mask_cells.tif"/>
    <s v="MAX_20140414_A7_30min_Pcl9Q670_Cln2Q570_13"/>
    <n v="557"/>
    <n v="286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7_30min_Pcl9Q670_Cln2Q570_13_2"/>
    <s v="MAX_20140414_A7_30min_Pcl9Q670_Cln2Q570_13_w4CY5_mask_cells.tif"/>
    <s v="MAX_20140414_A7_30min_Pcl9Q670_Cln2Q570_13"/>
    <n v="587.5"/>
    <n v="390"/>
    <n v="7891.9229999999998"/>
    <n v="6"/>
    <x v="6"/>
    <n v="1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7_30min_Pcl9Q670_Cln2Q570_13_3"/>
    <s v="MAX_20140414_A7_30min_Pcl9Q670_Cln2Q570_13_w4CY5_mask_cells.tif"/>
    <s v="MAX_20140414_A7_30min_Pcl9Q670_Cln2Q570_13"/>
    <n v="361"/>
    <n v="264"/>
    <n v="8992.0010000000002"/>
    <n v="14"/>
    <x v="7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7_30min_Pcl9Q670_Cln2Q570_13_4"/>
    <s v="MAX_20140414_A7_30min_Pcl9Q670_Cln2Q570_13_w4CY5_mask_cells.tif"/>
    <s v="MAX_20140414_A7_30min_Pcl9Q670_Cln2Q570_13"/>
    <n v="118"/>
    <n v="280.5"/>
    <n v="616.08799999999997"/>
    <n v="1"/>
    <x v="4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7_30min_Pcl9Q670_Cln2Q570_13_5"/>
    <s v="MAX_20140414_A7_30min_Pcl9Q670_Cln2Q570_13_w4CY5_mask_cells.tif"/>
    <s v="MAX_20140414_A7_30min_Pcl9Q670_Cln2Q570_13"/>
    <n v="62.5"/>
    <n v="238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3_6"/>
    <s v="MAX_20140414_A7_30min_Pcl9Q670_Cln2Q570_13_w4CY5_mask_cells.tif"/>
    <s v="MAX_20140414_A7_30min_Pcl9Q670_Cln2Q570_13"/>
    <n v="83"/>
    <n v="396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3_7"/>
    <s v="MAX_20140414_A7_30min_Pcl9Q670_Cln2Q570_13_w4CY5_mask_cells.tif"/>
    <s v="MAX_20140414_A7_30min_Pcl9Q670_Cln2Q570_13"/>
    <n v="73.5"/>
    <n v="464.5"/>
    <n v="16553.715"/>
    <n v="26"/>
    <x v="2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7_30min_Pcl9Q670_Cln2Q570_13_8"/>
    <s v="MAX_20140414_A7_30min_Pcl9Q670_Cln2Q570_13_w4CY5_mask_cells.tif"/>
    <s v="MAX_20140414_A7_30min_Pcl9Q670_Cln2Q570_13"/>
    <n v="290.5"/>
    <n v="464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3_9"/>
    <s v="MAX_20140414_A7_30min_Pcl9Q670_Cln2Q570_13_w4CY5_mask_cells.tif"/>
    <s v="MAX_20140414_A7_30min_Pcl9Q670_Cln2Q570_13"/>
    <n v="432"/>
    <n v="396"/>
    <n v="0"/>
    <n v="0"/>
    <x v="0"/>
    <n v="0"/>
    <m/>
    <m/>
    <n v="2"/>
    <n v="1"/>
    <n v="1"/>
    <n v="1"/>
    <n v="0"/>
    <n v="0"/>
    <n v="1"/>
    <m/>
    <m/>
    <m/>
    <n v="0"/>
    <n v="0"/>
    <n v="0"/>
    <n v="0"/>
    <n v="0"/>
    <n v="0"/>
    <n v="0"/>
    <n v="0"/>
    <n v="1"/>
    <n v="0"/>
  </r>
  <r>
    <s v="MAX_20140414_A7_30min_Pcl9Q670_Cln2Q570_13_10"/>
    <s v="MAX_20140414_A7_30min_Pcl9Q670_Cln2Q570_13_w4CY5_mask_cells.tif"/>
    <s v="MAX_20140414_A7_30min_Pcl9Q670_Cln2Q570_13"/>
    <n v="336.5"/>
    <n v="382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3_11"/>
    <s v="MAX_20140414_A7_30min_Pcl9Q670_Cln2Q570_13_w4CY5_mask_cells.tif"/>
    <s v="MAX_20140414_A7_30min_Pcl9Q670_Cln2Q570_13"/>
    <n v="370"/>
    <n v="329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3_12"/>
    <s v="MAX_20140414_A7_30min_Pcl9Q670_Cln2Q570_13_w4CY5_mask_cells.tif"/>
    <s v="MAX_20140414_A7_30min_Pcl9Q670_Cln2Q570_13"/>
    <n v="300.5"/>
    <n v="135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7_30min_Pcl9Q670_Cln2Q570_14_1"/>
    <s v="MAX_20140414_A7_30min_Pcl9Q670_Cln2Q570_14_w4CY5_mask_cells.tif"/>
    <s v="MAX_20140414_A7_30min_Pcl9Q670_Cln2Q570_14"/>
    <n v="599.5"/>
    <n v="216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7_30min_Pcl9Q670_Cln2Q570_14_2"/>
    <s v="MAX_20140414_A7_30min_Pcl9Q670_Cln2Q570_14_w4CY5_mask_cells.tif"/>
    <s v="MAX_20140414_A7_30min_Pcl9Q670_Cln2Q570_14"/>
    <n v="429"/>
    <n v="359"/>
    <n v="113.554"/>
    <n v="1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4_3"/>
    <s v="MAX_20140414_A7_30min_Pcl9Q670_Cln2Q570_14_w4CY5_mask_cells.tif"/>
    <s v="MAX_20140414_A7_30min_Pcl9Q670_Cln2Q570_14"/>
    <n v="235.5"/>
    <n v="296"/>
    <n v="218.24600000000001"/>
    <n v="3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4_4"/>
    <s v="MAX_20140414_A7_30min_Pcl9Q670_Cln2Q570_14_w4CY5_mask_cells.tif"/>
    <s v="MAX_20140414_A7_30min_Pcl9Q670_Cln2Q570_14"/>
    <n v="306"/>
    <n v="309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7_30min_Pcl9Q670_Cln2Q570_14_5"/>
    <s v="MAX_20140414_A7_30min_Pcl9Q670_Cln2Q570_14_w4CY5_mask_cells.tif"/>
    <s v="MAX_20140414_A7_30min_Pcl9Q670_Cln2Q570_14"/>
    <n v="256"/>
    <n v="363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4_6"/>
    <s v="MAX_20140414_A7_30min_Pcl9Q670_Cln2Q570_14_w4CY5_mask_cells.tif"/>
    <s v="MAX_20140414_A7_30min_Pcl9Q670_Cln2Q570_14"/>
    <n v="286"/>
    <n v="432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4_7"/>
    <s v="MAX_20140414_A7_30min_Pcl9Q670_Cln2Q570_14_w4CY5_mask_cells.tif"/>
    <s v="MAX_20140414_A7_30min_Pcl9Q670_Cln2Q570_14"/>
    <n v="294.5"/>
    <n v="196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7_30min_Pcl9Q670_Cln2Q570_14_8"/>
    <s v="MAX_20140414_A7_30min_Pcl9Q670_Cln2Q570_14_w4CY5_mask_cells.tif"/>
    <s v="MAX_20140414_A7_30min_Pcl9Q670_Cln2Q570_14"/>
    <n v="384.5"/>
    <n v="161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4_9"/>
    <s v="MAX_20140414_A7_30min_Pcl9Q670_Cln2Q570_14_w4CY5_mask_cells.tif"/>
    <s v="MAX_20140414_A7_30min_Pcl9Q670_Cln2Q570_14"/>
    <n v="363.5"/>
    <n v="82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5_1"/>
    <s v="MAX_20140414_A7_30min_Pcl9Q670_Cln2Q570_15_w4CY5_mask_cells.tif"/>
    <s v="MAX_20140414_A7_30min_Pcl9Q670_Cln2Q570_15"/>
    <n v="111"/>
    <n v="90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5_2"/>
    <s v="MAX_20140414_A7_30min_Pcl9Q670_Cln2Q570_15_w4CY5_mask_cells.tif"/>
    <s v="MAX_20140414_A7_30min_Pcl9Q670_Cln2Q570_15"/>
    <n v="212"/>
    <n v="201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5_3"/>
    <s v="MAX_20140414_A7_30min_Pcl9Q670_Cln2Q570_15_w4CY5_mask_cells.tif"/>
    <s v="MAX_20140414_A7_30min_Pcl9Q670_Cln2Q570_15"/>
    <n v="265.5"/>
    <n v="142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5_4"/>
    <s v="MAX_20140414_A7_30min_Pcl9Q670_Cln2Q570_15_w4CY5_mask_cells.tif"/>
    <s v="MAX_20140414_A7_30min_Pcl9Q670_Cln2Q570_15"/>
    <n v="343"/>
    <n v="81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7_30min_Pcl9Q670_Cln2Q570_15_5"/>
    <s v="MAX_20140414_A7_30min_Pcl9Q670_Cln2Q570_15_w4CY5_mask_cells.tif"/>
    <s v="MAX_20140414_A7_30min_Pcl9Q670_Cln2Q570_15"/>
    <n v="273.5"/>
    <n v="76.5"/>
    <n v="1219.6289999999999"/>
    <n v="2"/>
    <x v="8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5_6"/>
    <s v="MAX_20140414_A7_30min_Pcl9Q670_Cln2Q570_15_w4CY5_mask_cells.tif"/>
    <s v="MAX_20140414_A7_30min_Pcl9Q670_Cln2Q570_15"/>
    <n v="511"/>
    <n v="95"/>
    <n v="0"/>
    <n v="0"/>
    <x v="0"/>
    <n v="0"/>
    <m/>
    <m/>
    <n v="2"/>
    <n v="1"/>
    <n v="1"/>
    <n v="1"/>
    <n v="0"/>
    <n v="0"/>
    <n v="1"/>
    <m/>
    <m/>
    <m/>
    <n v="0"/>
    <n v="0"/>
    <n v="0"/>
    <n v="0"/>
    <n v="0"/>
    <n v="0"/>
    <n v="0"/>
    <n v="0"/>
    <n v="1"/>
    <n v="0"/>
  </r>
  <r>
    <s v="MAX_20140414_A7_30min_Pcl9Q670_Cln2Q570_15_7"/>
    <s v="MAX_20140414_A7_30min_Pcl9Q670_Cln2Q570_15_w4CY5_mask_cells.tif"/>
    <s v="MAX_20140414_A7_30min_Pcl9Q670_Cln2Q570_15"/>
    <n v="309"/>
    <n v="212.5"/>
    <n v="19570.934000000001"/>
    <n v="22"/>
    <x v="9"/>
    <n v="1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7_30min_Pcl9Q670_Cln2Q570_15_8"/>
    <s v="MAX_20140414_A7_30min_Pcl9Q670_Cln2Q570_15_w4CY5_mask_cells.tif"/>
    <s v="MAX_20140414_A7_30min_Pcl9Q670_Cln2Q570_15"/>
    <n v="326"/>
    <n v="332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7_30min_Pcl9Q670_Cln2Q570_15_9"/>
    <s v="MAX_20140414_A7_30min_Pcl9Q670_Cln2Q570_15_w4CY5_mask_cells.tif"/>
    <s v="MAX_20140414_A7_30min_Pcl9Q670_Cln2Q570_15"/>
    <n v="451"/>
    <n v="353"/>
    <n v="2726.7060000000001"/>
    <n v="3"/>
    <x v="1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5_10"/>
    <s v="MAX_20140414_A7_30min_Pcl9Q670_Cln2Q570_15_w4CY5_mask_cells.tif"/>
    <s v="MAX_20140414_A7_30min_Pcl9Q670_Cln2Q570_15"/>
    <n v="448"/>
    <n v="454"/>
    <n v="5442.0460000000003"/>
    <n v="6"/>
    <x v="11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7_30min_Pcl9Q670_Cln2Q570_15_11"/>
    <s v="MAX_20140414_A7_30min_Pcl9Q670_Cln2Q570_15_w4CY5_mask_cells.tif"/>
    <s v="MAX_20140414_A7_30min_Pcl9Q670_Cln2Q570_15"/>
    <n v="527.5"/>
    <n v="344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5_12"/>
    <s v="MAX_20140414_A7_30min_Pcl9Q670_Cln2Q570_15_w4CY5_mask_cells.tif"/>
    <s v="MAX_20140414_A7_30min_Pcl9Q670_Cln2Q570_15"/>
    <n v="586"/>
    <n v="399"/>
    <n v="1048.627"/>
    <n v="1"/>
    <x v="4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7_30min_Pcl9Q670_Cln2Q570_15_13"/>
    <s v="MAX_20140414_A7_30min_Pcl9Q670_Cln2Q570_15_w4CY5_mask_cells.tif"/>
    <s v="MAX_20140414_A7_30min_Pcl9Q670_Cln2Q570_15"/>
    <n v="591.5"/>
    <n v="258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5_14"/>
    <s v="MAX_20140414_A7_30min_Pcl9Q670_Cln2Q570_15_w4CY5_mask_cells.tif"/>
    <s v="MAX_20140414_A7_30min_Pcl9Q670_Cln2Q570_15"/>
    <n v="640.5"/>
    <n v="461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_1"/>
    <s v="MAX_20140414_A7_30min_Pcl9Q670_Cln2Q570_1_w4CY5_mask_cells.tif"/>
    <s v="MAX_20140414_A7_30min_Pcl9Q670_Cln2Q570_1"/>
    <n v="642.5"/>
    <n v="409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7_30min_Pcl9Q670_Cln2Q570_1_2"/>
    <s v="MAX_20140414_A7_30min_Pcl9Q670_Cln2Q570_1_w4CY5_mask_cells.tif"/>
    <s v="MAX_20140414_A7_30min_Pcl9Q670_Cln2Q570_1"/>
    <n v="544.5"/>
    <n v="403"/>
    <n v="969.15300000000002"/>
    <n v="1"/>
    <x v="4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7_30min_Pcl9Q670_Cln2Q570_1_3"/>
    <s v="MAX_20140414_A7_30min_Pcl9Q670_Cln2Q570_1_w4CY5_mask_cells.tif"/>
    <s v="MAX_20140414_A7_30min_Pcl9Q670_Cln2Q570_1"/>
    <n v="453.5"/>
    <n v="471.5"/>
    <n v="0"/>
    <n v="0"/>
    <x v="0"/>
    <n v="0"/>
    <m/>
    <m/>
    <n v="2"/>
    <n v="1"/>
    <n v="1"/>
    <n v="0"/>
    <n v="0"/>
    <n v="0"/>
    <n v="0"/>
    <m/>
    <m/>
    <m/>
    <n v="0"/>
    <n v="0"/>
    <n v="0"/>
    <n v="0"/>
    <n v="0"/>
    <n v="0"/>
    <n v="0"/>
    <n v="1"/>
    <n v="0"/>
    <n v="0"/>
  </r>
  <r>
    <s v="MAX_20140414_A7_30min_Pcl9Q670_Cln2Q570_1_4"/>
    <s v="MAX_20140414_A7_30min_Pcl9Q670_Cln2Q570_1_w4CY5_mask_cells.tif"/>
    <s v="MAX_20140414_A7_30min_Pcl9Q670_Cln2Q570_1"/>
    <n v="551"/>
    <n v="294"/>
    <n v="1347.1379999999999"/>
    <n v="2"/>
    <x v="8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7_30min_Pcl9Q670_Cln2Q570_1_5"/>
    <s v="MAX_20140414_A7_30min_Pcl9Q670_Cln2Q570_1_w4CY5_mask_cells.tif"/>
    <s v="MAX_20140414_A7_30min_Pcl9Q670_Cln2Q570_1"/>
    <n v="484"/>
    <n v="245"/>
    <n v="655.88"/>
    <n v="1"/>
    <x v="4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7_30min_Pcl9Q670_Cln2Q570_1_6"/>
    <s v="MAX_20140414_A7_30min_Pcl9Q670_Cln2Q570_1_w4CY5_mask_cells.tif"/>
    <s v="MAX_20140414_A7_30min_Pcl9Q670_Cln2Q570_1"/>
    <n v="583.5"/>
    <n v="182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7_30min_Pcl9Q670_Cln2Q570_1_7"/>
    <s v="MAX_20140414_A7_30min_Pcl9Q670_Cln2Q570_1_w4CY5_mask_cells.tif"/>
    <s v="MAX_20140414_A7_30min_Pcl9Q670_Cln2Q570_1"/>
    <n v="458.5"/>
    <n v="154.5"/>
    <n v="23246.210999999999"/>
    <n v="32"/>
    <x v="12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7_30min_Pcl9Q670_Cln2Q570_1_8"/>
    <s v="MAX_20140414_A7_30min_Pcl9Q670_Cln2Q570_1_w4CY5_mask_cells.tif"/>
    <s v="MAX_20140414_A7_30min_Pcl9Q670_Cln2Q570_1"/>
    <n v="478.5"/>
    <n v="91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7_30min_Pcl9Q670_Cln2Q570_1_9"/>
    <s v="MAX_20140414_A7_30min_Pcl9Q670_Cln2Q570_1_w4CY5_mask_cells.tif"/>
    <s v="MAX_20140414_A7_30min_Pcl9Q670_Cln2Q570_1"/>
    <n v="160.5"/>
    <n v="92.5"/>
    <n v="412.08300000000003"/>
    <n v="1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7_30min_Pcl9Q670_Cln2Q570_1_10"/>
    <s v="MAX_20140414_A7_30min_Pcl9Q670_Cln2Q570_1_w4CY5_mask_cells.tif"/>
    <s v="MAX_20140414_A7_30min_Pcl9Q670_Cln2Q570_1"/>
    <n v="58.5"/>
    <n v="184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1_11"/>
    <s v="MAX_20140414_A7_30min_Pcl9Q670_Cln2Q570_1_w4CY5_mask_cells.tif"/>
    <s v="MAX_20140414_A7_30min_Pcl9Q670_Cln2Q570_1"/>
    <n v="69.5"/>
    <n v="296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2_1"/>
    <s v="MAX_20140414_A7_30min_Pcl9Q670_Cln2Q570_2_w4CY5_mask_cells.tif"/>
    <s v="MAX_20140414_A7_30min_Pcl9Q670_Cln2Q570_2"/>
    <n v="459"/>
    <n v="323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7_30min_Pcl9Q670_Cln2Q570_2_2"/>
    <s v="MAX_20140414_A7_30min_Pcl9Q670_Cln2Q570_2_w4CY5_mask_cells.tif"/>
    <s v="MAX_20140414_A7_30min_Pcl9Q670_Cln2Q570_2"/>
    <n v="401.5"/>
    <n v="374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2_3"/>
    <s v="MAX_20140414_A7_30min_Pcl9Q670_Cln2Q570_2_w4CY5_mask_cells.tif"/>
    <s v="MAX_20140414_A7_30min_Pcl9Q670_Cln2Q570_2"/>
    <n v="259"/>
    <n v="410.5"/>
    <n v="0"/>
    <n v="0"/>
    <x v="0"/>
    <n v="0"/>
    <m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414_A7_30min_Pcl9Q670_Cln2Q570_2_4"/>
    <s v="MAX_20140414_A7_30min_Pcl9Q670_Cln2Q570_2_w4CY5_mask_cells.tif"/>
    <s v="MAX_20140414_A7_30min_Pcl9Q670_Cln2Q570_2"/>
    <n v="570.5"/>
    <n v="331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7_30min_Pcl9Q670_Cln2Q570_2_5"/>
    <s v="MAX_20140414_A7_30min_Pcl9Q670_Cln2Q570_2_w4CY5_mask_cells.tif"/>
    <s v="MAX_20140414_A7_30min_Pcl9Q670_Cln2Q570_2"/>
    <n v="561"/>
    <n v="208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7_30min_Pcl9Q670_Cln2Q570_2_6"/>
    <s v="MAX_20140414_A7_30min_Pcl9Q670_Cln2Q570_2_w4CY5_mask_cells.tif"/>
    <s v="MAX_20140414_A7_30min_Pcl9Q670_Cln2Q570_2"/>
    <n v="646"/>
    <n v="170"/>
    <n v="0"/>
    <n v="0"/>
    <x v="0"/>
    <n v="0"/>
    <m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414_A7_30min_Pcl9Q670_Cln2Q570_2_7"/>
    <s v="MAX_20140414_A7_30min_Pcl9Q670_Cln2Q570_2_w4CY5_mask_cells.tif"/>
    <s v="MAX_20140414_A7_30min_Pcl9Q670_Cln2Q570_2"/>
    <n v="166.5"/>
    <n v="14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7_30min_Pcl9Q670_Cln2Q570_2_8"/>
    <s v="MAX_20140414_A7_30min_Pcl9Q670_Cln2Q570_2_w4CY5_mask_cells.tif"/>
    <s v="MAX_20140414_A7_30min_Pcl9Q670_Cln2Q570_2"/>
    <n v="90.5"/>
    <n v="59.5"/>
    <n v="677.96500000000003"/>
    <n v="1"/>
    <x v="4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7_30min_Pcl9Q670_Cln2Q570_2_9"/>
    <s v="MAX_20140414_A7_30min_Pcl9Q670_Cln2Q570_2_w4CY5_mask_cells.tif"/>
    <s v="MAX_20140414_A7_30min_Pcl9Q670_Cln2Q570_2"/>
    <n v="76.5"/>
    <n v="152.5"/>
    <n v="1662.8340000000001"/>
    <n v="1"/>
    <x v="8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3_1"/>
    <s v="MAX_20140414_A7_30min_Pcl9Q670_Cln2Q570_3_w4CY5_mask_cells.tif"/>
    <s v="MAX_20140414_A7_30min_Pcl9Q670_Cln2Q570_3"/>
    <n v="359"/>
    <n v="132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7_30min_Pcl9Q670_Cln2Q570_3_2"/>
    <s v="MAX_20140414_A7_30min_Pcl9Q670_Cln2Q570_3_w4CY5_mask_cells.tif"/>
    <s v="MAX_20140414_A7_30min_Pcl9Q670_Cln2Q570_3"/>
    <n v="530.5"/>
    <n v="102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7_30min_Pcl9Q670_Cln2Q570_3_3"/>
    <s v="MAX_20140414_A7_30min_Pcl9Q670_Cln2Q570_3_w4CY5_mask_cells.tif"/>
    <s v="MAX_20140414_A7_30min_Pcl9Q670_Cln2Q570_3"/>
    <n v="580"/>
    <n v="150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3_4"/>
    <s v="MAX_20140414_A7_30min_Pcl9Q670_Cln2Q570_3_w4CY5_mask_cells.tif"/>
    <s v="MAX_20140414_A7_30min_Pcl9Q670_Cln2Q570_3"/>
    <n v="612.5"/>
    <n v="211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7_30min_Pcl9Q670_Cln2Q570_3_5"/>
    <s v="MAX_20140414_A7_30min_Pcl9Q670_Cln2Q570_3_w4CY5_mask_cells.tif"/>
    <s v="MAX_20140414_A7_30min_Pcl9Q670_Cln2Q570_3"/>
    <n v="448.5"/>
    <n v="382"/>
    <n v="4410.0060000000003"/>
    <n v="5"/>
    <x v="13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7_30min_Pcl9Q670_Cln2Q570_3_6"/>
    <s v="MAX_20140414_A7_30min_Pcl9Q670_Cln2Q570_3_w4CY5_mask_cells.tif"/>
    <s v="MAX_20140414_A7_30min_Pcl9Q670_Cln2Q570_3"/>
    <n v="449.5"/>
    <n v="456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7_30min_Pcl9Q670_Cln2Q570_3_7"/>
    <s v="MAX_20140414_A7_30min_Pcl9Q670_Cln2Q570_3_w4CY5_mask_cells.tif"/>
    <s v="MAX_20140414_A7_30min_Pcl9Q670_Cln2Q570_3"/>
    <n v="438.5"/>
    <n v="326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7_30min_Pcl9Q670_Cln2Q570_3_8"/>
    <s v="MAX_20140414_A7_30min_Pcl9Q670_Cln2Q570_3_w4CY5_mask_cells.tif"/>
    <s v="MAX_20140414_A7_30min_Pcl9Q670_Cln2Q570_3"/>
    <n v="388"/>
    <n v="286.5"/>
    <n v="979.84699999999998"/>
    <n v="1"/>
    <x v="4"/>
    <n v="0"/>
    <m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414_A7_30min_Pcl9Q670_Cln2Q570_3_9"/>
    <s v="MAX_20140414_A7_30min_Pcl9Q670_Cln2Q570_3_w4CY5_mask_cells.tif"/>
    <s v="MAX_20140414_A7_30min_Pcl9Q670_Cln2Q570_3"/>
    <n v="263.5"/>
    <n v="353"/>
    <n v="854.58900000000006"/>
    <n v="1"/>
    <x v="4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7_30min_Pcl9Q670_Cln2Q570_3_10"/>
    <s v="MAX_20140414_A7_30min_Pcl9Q670_Cln2Q570_3_w4CY5_mask_cells.tif"/>
    <s v="MAX_20140414_A7_30min_Pcl9Q670_Cln2Q570_3"/>
    <n v="182"/>
    <n v="345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3_11"/>
    <s v="MAX_20140414_A7_30min_Pcl9Q670_Cln2Q570_3_w4CY5_mask_cells.tif"/>
    <s v="MAX_20140414_A7_30min_Pcl9Q670_Cln2Q570_3"/>
    <n v="159.5"/>
    <n v="275"/>
    <n v="1006.122"/>
    <n v="1"/>
    <x v="4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7_30min_Pcl9Q670_Cln2Q570_4_1"/>
    <s v="MAX_20140414_A7_30min_Pcl9Q670_Cln2Q570_4_w4CY5_mask_cells.tif"/>
    <s v="MAX_20140414_A7_30min_Pcl9Q670_Cln2Q570_4"/>
    <n v="510.5"/>
    <n v="410.5"/>
    <n v="2446.0639999999999"/>
    <n v="1"/>
    <x v="10"/>
    <n v="1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7_30min_Pcl9Q670_Cln2Q570_4_2"/>
    <s v="MAX_20140414_A7_30min_Pcl9Q670_Cln2Q570_4_w4CY5_mask_cells.tif"/>
    <s v="MAX_20140414_A7_30min_Pcl9Q670_Cln2Q570_4"/>
    <n v="445.5"/>
    <n v="305"/>
    <n v="5221.009"/>
    <n v="2"/>
    <x v="11"/>
    <n v="2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4_3"/>
    <s v="MAX_20140414_A7_30min_Pcl9Q670_Cln2Q570_4_w4CY5_mask_cells.tif"/>
    <s v="MAX_20140414_A7_30min_Pcl9Q670_Cln2Q570_4"/>
    <n v="421.5"/>
    <n v="245.5"/>
    <n v="2204.5189999999998"/>
    <n v="1"/>
    <x v="10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7_30min_Pcl9Q670_Cln2Q570_4_4"/>
    <s v="MAX_20140414_A7_30min_Pcl9Q670_Cln2Q570_4_w4CY5_mask_cells.tif"/>
    <s v="MAX_20140414_A7_30min_Pcl9Q670_Cln2Q570_4"/>
    <n v="205.5"/>
    <n v="113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4_5"/>
    <s v="MAX_20140414_A7_30min_Pcl9Q670_Cln2Q570_4_w4CY5_mask_cells.tif"/>
    <s v="MAX_20140414_A7_30min_Pcl9Q670_Cln2Q570_4"/>
    <n v="240"/>
    <n v="189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4_6"/>
    <s v="MAX_20140414_A7_30min_Pcl9Q670_Cln2Q570_4_w4CY5_mask_cells.tif"/>
    <s v="MAX_20140414_A7_30min_Pcl9Q670_Cln2Q570_4"/>
    <n v="277"/>
    <n v="236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4_7"/>
    <s v="MAX_20140414_A7_30min_Pcl9Q670_Cln2Q570_4_w4CY5_mask_cells.tif"/>
    <s v="MAX_20140414_A7_30min_Pcl9Q670_Cln2Q570_4"/>
    <n v="240.5"/>
    <n v="29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7_30min_Pcl9Q670_Cln2Q570_4_8"/>
    <s v="MAX_20140414_A7_30min_Pcl9Q670_Cln2Q570_4_w4CY5_mask_cells.tif"/>
    <s v="MAX_20140414_A7_30min_Pcl9Q670_Cln2Q570_4"/>
    <n v="253.5"/>
    <n v="425.5"/>
    <n v="739.75599999999997"/>
    <n v="1"/>
    <x v="4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4_9"/>
    <s v="MAX_20140414_A7_30min_Pcl9Q670_Cln2Q570_4_w4CY5_mask_cells.tif"/>
    <s v="MAX_20140414_A7_30min_Pcl9Q670_Cln2Q570_4"/>
    <n v="109"/>
    <n v="461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7_30min_Pcl9Q670_Cln2Q570_4_10"/>
    <s v="MAX_20140414_A7_30min_Pcl9Q670_Cln2Q570_4_w4CY5_mask_cells.tif"/>
    <s v="MAX_20140414_A7_30min_Pcl9Q670_Cln2Q570_4"/>
    <n v="91"/>
    <n v="336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7_30min_Pcl9Q670_Cln2Q570_4_11"/>
    <s v="MAX_20140414_A7_30min_Pcl9Q670_Cln2Q570_4_w4CY5_mask_cells.tif"/>
    <s v="MAX_20140414_A7_30min_Pcl9Q670_Cln2Q570_4"/>
    <n v="158"/>
    <n v="303.5"/>
    <n v="1257.443"/>
    <n v="1"/>
    <x v="8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7_30min_Pcl9Q670_Cln2Q570_5_1"/>
    <s v="MAX_20140414_A7_30min_Pcl9Q670_Cln2Q570_5_w4CY5_mask_cells.tif"/>
    <s v="MAX_20140414_A7_30min_Pcl9Q670_Cln2Q570_5"/>
    <n v="169.5"/>
    <n v="483"/>
    <n v="5751.6189999999997"/>
    <n v="3"/>
    <x v="13"/>
    <n v="1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7_30min_Pcl9Q670_Cln2Q570_5_2"/>
    <s v="MAX_20140414_A7_30min_Pcl9Q670_Cln2Q570_5_w4CY5_mask_cells.tif"/>
    <s v="MAX_20140414_A7_30min_Pcl9Q670_Cln2Q570_5"/>
    <n v="113.5"/>
    <n v="422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5_3"/>
    <s v="MAX_20140414_A7_30min_Pcl9Q670_Cln2Q570_5_w4CY5_mask_cells.tif"/>
    <s v="MAX_20140414_A7_30min_Pcl9Q670_Cln2Q570_5"/>
    <n v="167"/>
    <n v="326.5"/>
    <n v="1674.9739999999999"/>
    <n v="1"/>
    <x v="8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7_30min_Pcl9Q670_Cln2Q570_5_4"/>
    <s v="MAX_20140414_A7_30min_Pcl9Q670_Cln2Q570_5_w4CY5_mask_cells.tif"/>
    <s v="MAX_20140414_A7_30min_Pcl9Q670_Cln2Q570_5"/>
    <n v="231"/>
    <n v="244.5"/>
    <n v="42436.633999999998"/>
    <n v="24"/>
    <x v="14"/>
    <n v="8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7_30min_Pcl9Q670_Cln2Q570_5_5"/>
    <s v="MAX_20140414_A7_30min_Pcl9Q670_Cln2Q570_5_w4CY5_mask_cells.tif"/>
    <s v="MAX_20140414_A7_30min_Pcl9Q670_Cln2Q570_5"/>
    <n v="326.5"/>
    <n v="258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7_30min_Pcl9Q670_Cln2Q570_5_6"/>
    <s v="MAX_20140414_A7_30min_Pcl9Q670_Cln2Q570_5_w4CY5_mask_cells.tif"/>
    <s v="MAX_20140414_A7_30min_Pcl9Q670_Cln2Q570_5"/>
    <n v="425"/>
    <n v="283"/>
    <n v="1109.001"/>
    <n v="1"/>
    <x v="4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7_30min_Pcl9Q670_Cln2Q570_5_7"/>
    <s v="MAX_20140414_A7_30min_Pcl9Q670_Cln2Q570_5_w4CY5_mask_cells.tif"/>
    <s v="MAX_20140414_A7_30min_Pcl9Q670_Cln2Q570_5"/>
    <n v="635.5"/>
    <n v="440"/>
    <n v="2870.7539999999999"/>
    <n v="2"/>
    <x v="15"/>
    <n v="1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5_8"/>
    <s v="MAX_20140414_A7_30min_Pcl9Q670_Cln2Q570_5_w4CY5_mask_cells.tif"/>
    <s v="MAX_20140414_A7_30min_Pcl9Q670_Cln2Q570_5"/>
    <n v="254"/>
    <n v="382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7_30min_Pcl9Q670_Cln2Q570_5_9"/>
    <s v="MAX_20140414_A7_30min_Pcl9Q670_Cln2Q570_5_w4CY5_mask_cells.tif"/>
    <s v="MAX_20140414_A7_30min_Pcl9Q670_Cln2Q570_5"/>
    <n v="278.5"/>
    <n v="158"/>
    <n v="832.84799999999996"/>
    <n v="1"/>
    <x v="4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7_30min_Pcl9Q670_Cln2Q570_5_10"/>
    <s v="MAX_20140414_A7_30min_Pcl9Q670_Cln2Q570_5_w4CY5_mask_cells.tif"/>
    <s v="MAX_20140414_A7_30min_Pcl9Q670_Cln2Q570_5"/>
    <n v="200.5"/>
    <n v="137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5_11"/>
    <s v="MAX_20140414_A7_30min_Pcl9Q670_Cln2Q570_5_w4CY5_mask_cells.tif"/>
    <s v="MAX_20140414_A7_30min_Pcl9Q670_Cln2Q570_5"/>
    <n v="529.5"/>
    <n v="111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5_12"/>
    <s v="MAX_20140414_A7_30min_Pcl9Q670_Cln2Q570_5_w4CY5_mask_cells.tif"/>
    <s v="MAX_20140414_A7_30min_Pcl9Q670_Cln2Q570_5"/>
    <n v="417.5"/>
    <n v="91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7_30min_Pcl9Q670_Cln2Q570_5_13"/>
    <s v="MAX_20140414_A7_30min_Pcl9Q670_Cln2Q570_5_w4CY5_mask_cells.tif"/>
    <s v="MAX_20140414_A7_30min_Pcl9Q670_Cln2Q570_5"/>
    <n v="433.5"/>
    <n v="29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7_30min_Pcl9Q670_Cln2Q570_5_14"/>
    <s v="MAX_20140414_A7_30min_Pcl9Q670_Cln2Q570_5_w4CY5_mask_cells.tif"/>
    <s v="MAX_20140414_A7_30min_Pcl9Q670_Cln2Q570_5"/>
    <n v="216.5"/>
    <n v="422.5"/>
    <n v="3293.2109999999998"/>
    <n v="2"/>
    <x v="15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7_30min_Pcl9Q670_Cln2Q570_5_15"/>
    <s v="MAX_20140414_A7_30min_Pcl9Q670_Cln2Q570_5_w4CY5_mask_cells.tif"/>
    <s v="MAX_20140414_A7_30min_Pcl9Q670_Cln2Q570_5"/>
    <n v="302"/>
    <n v="455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6_1"/>
    <s v="MAX_20140414_A7_30min_Pcl9Q670_Cln2Q570_6_w4CY5_mask_cells.tif"/>
    <s v="MAX_20140414_A7_30min_Pcl9Q670_Cln2Q570_6"/>
    <n v="546"/>
    <n v="433"/>
    <n v="1056.739"/>
    <n v="1"/>
    <x v="4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7_30min_Pcl9Q670_Cln2Q570_6_2"/>
    <s v="MAX_20140414_A7_30min_Pcl9Q670_Cln2Q570_6_w4CY5_mask_cells.tif"/>
    <s v="MAX_20140414_A7_30min_Pcl9Q670_Cln2Q570_6"/>
    <n v="464.5"/>
    <n v="441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6_3"/>
    <s v="MAX_20140414_A7_30min_Pcl9Q670_Cln2Q570_6_w4CY5_mask_cells.tif"/>
    <s v="MAX_20140414_A7_30min_Pcl9Q670_Cln2Q570_6"/>
    <n v="412.5"/>
    <n v="356"/>
    <n v="4341.5320000000002"/>
    <n v="2"/>
    <x v="16"/>
    <n v="1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6_4"/>
    <s v="MAX_20140414_A7_30min_Pcl9Q670_Cln2Q570_6_w4CY5_mask_cells.tif"/>
    <s v="MAX_20140414_A7_30min_Pcl9Q670_Cln2Q570_6"/>
    <n v="437.5"/>
    <n v="271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7_30min_Pcl9Q670_Cln2Q570_6_5"/>
    <s v="MAX_20140414_A7_30min_Pcl9Q670_Cln2Q570_6_w4CY5_mask_cells.tif"/>
    <s v="MAX_20140414_A7_30min_Pcl9Q670_Cln2Q570_6"/>
    <n v="175"/>
    <n v="302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7_30min_Pcl9Q670_Cln2Q570_6_6"/>
    <s v="MAX_20140414_A7_30min_Pcl9Q670_Cln2Q570_6_w4CY5_mask_cells.tif"/>
    <s v="MAX_20140414_A7_30min_Pcl9Q670_Cln2Q570_6"/>
    <n v="562"/>
    <n v="192.5"/>
    <n v="1236.905"/>
    <n v="1"/>
    <x v="4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7_30min_Pcl9Q670_Cln2Q570_6_7"/>
    <s v="MAX_20140414_A7_30min_Pcl9Q670_Cln2Q570_6_w4CY5_mask_cells.tif"/>
    <s v="MAX_20140414_A7_30min_Pcl9Q670_Cln2Q570_6"/>
    <n v="610.5"/>
    <n v="53.5"/>
    <n v="1547.2550000000001"/>
    <n v="1"/>
    <x v="8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7_30min_Pcl9Q670_Cln2Q570_7_1"/>
    <s v="MAX_20140414_A7_30min_Pcl9Q670_Cln2Q570_7_w4CY5_mask_cells.tif"/>
    <s v="MAX_20140414_A7_30min_Pcl9Q670_Cln2Q570_7"/>
    <n v="358.5"/>
    <n v="329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7_30min_Pcl9Q670_Cln2Q570_7_2"/>
    <s v="MAX_20140414_A7_30min_Pcl9Q670_Cln2Q570_7_w4CY5_mask_cells.tif"/>
    <s v="MAX_20140414_A7_30min_Pcl9Q670_Cln2Q570_7"/>
    <n v="602"/>
    <n v="42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7_30min_Pcl9Q670_Cln2Q570_7_3"/>
    <s v="MAX_20140414_A7_30min_Pcl9Q670_Cln2Q570_7_w4CY5_mask_cells.tif"/>
    <s v="MAX_20140414_A7_30min_Pcl9Q670_Cln2Q570_7"/>
    <n v="197"/>
    <n v="394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7_30min_Pcl9Q670_Cln2Q570_7_4"/>
    <s v="MAX_20140414_A7_30min_Pcl9Q670_Cln2Q570_7_w4CY5_mask_cells.tif"/>
    <s v="MAX_20140414_A7_30min_Pcl9Q670_Cln2Q570_7"/>
    <n v="127.5"/>
    <n v="465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7_30min_Pcl9Q670_Cln2Q570_7_5"/>
    <s v="MAX_20140414_A7_30min_Pcl9Q670_Cln2Q570_7_w4CY5_mask_cells.tif"/>
    <s v="MAX_20140414_A7_30min_Pcl9Q670_Cln2Q570_7"/>
    <n v="215.5"/>
    <n v="122"/>
    <n v="39764.281999999999"/>
    <n v="39"/>
    <x v="17"/>
    <n v="2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7_30min_Pcl9Q670_Cln2Q570_7_6"/>
    <s v="MAX_20140414_A7_30min_Pcl9Q670_Cln2Q570_7_w4CY5_mask_cells.tif"/>
    <s v="MAX_20140414_A7_30min_Pcl9Q670_Cln2Q570_7"/>
    <n v="85"/>
    <n v="160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7_7"/>
    <s v="MAX_20140414_A7_30min_Pcl9Q670_Cln2Q570_7_w4CY5_mask_cells.tif"/>
    <s v="MAX_20140414_A7_30min_Pcl9Q670_Cln2Q570_7"/>
    <n v="79"/>
    <n v="229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7_30min_Pcl9Q670_Cln2Q570_7_8"/>
    <s v="MAX_20140414_A7_30min_Pcl9Q670_Cln2Q570_7_w4CY5_mask_cells.tif"/>
    <s v="MAX_20140414_A7_30min_Pcl9Q670_Cln2Q570_7"/>
    <n v="398"/>
    <n v="265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7_30min_Pcl9Q670_Cln2Q570_7_9"/>
    <s v="MAX_20140414_A7_30min_Pcl9Q670_Cln2Q570_7_w4CY5_mask_cells.tif"/>
    <s v="MAX_20140414_A7_30min_Pcl9Q670_Cln2Q570_7"/>
    <n v="320"/>
    <n v="149.5"/>
    <n v="656.60900000000004"/>
    <n v="1"/>
    <x v="4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7_30min_Pcl9Q670_Cln2Q570_7_10"/>
    <s v="MAX_20140414_A7_30min_Pcl9Q670_Cln2Q570_7_w4CY5_mask_cells.tif"/>
    <s v="MAX_20140414_A7_30min_Pcl9Q670_Cln2Q570_7"/>
    <n v="278.5"/>
    <n v="223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8_1"/>
    <s v="MAX_20140414_A7_30min_Pcl9Q670_Cln2Q570_8_w4CY5_mask_cells.tif"/>
    <s v="MAX_20140414_A7_30min_Pcl9Q670_Cln2Q570_8"/>
    <n v="494.5"/>
    <n v="336"/>
    <n v="8452.5509999999995"/>
    <n v="6"/>
    <x v="18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7_30min_Pcl9Q670_Cln2Q570_8_2"/>
    <s v="MAX_20140414_A7_30min_Pcl9Q670_Cln2Q570_8_w4CY5_mask_cells.tif"/>
    <s v="MAX_20140414_A7_30min_Pcl9Q670_Cln2Q570_8"/>
    <n v="461.5"/>
    <n v="155"/>
    <n v="8956.7780000000002"/>
    <n v="6"/>
    <x v="19"/>
    <n v="1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7_30min_Pcl9Q670_Cln2Q570_8_3"/>
    <s v="MAX_20140414_A7_30min_Pcl9Q670_Cln2Q570_8_w4CY5_mask_cells.tif"/>
    <s v="MAX_20140414_A7_30min_Pcl9Q670_Cln2Q570_8"/>
    <n v="652"/>
    <n v="369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7_30min_Pcl9Q670_Cln2Q570_8_4"/>
    <s v="MAX_20140414_A7_30min_Pcl9Q670_Cln2Q570_8_w4CY5_mask_cells.tif"/>
    <s v="MAX_20140414_A7_30min_Pcl9Q670_Cln2Q570_8"/>
    <n v="307.5"/>
    <n v="406.5"/>
    <n v="27311.026000000002"/>
    <n v="16"/>
    <x v="20"/>
    <n v="5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7_30min_Pcl9Q670_Cln2Q570_8_5"/>
    <s v="MAX_20140414_A7_30min_Pcl9Q670_Cln2Q570_8_w4CY5_mask_cells.tif"/>
    <s v="MAX_20140414_A7_30min_Pcl9Q670_Cln2Q570_8"/>
    <n v="236.5"/>
    <n v="471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8_6"/>
    <s v="MAX_20140414_A7_30min_Pcl9Q670_Cln2Q570_8_w4CY5_mask_cells.tif"/>
    <s v="MAX_20140414_A7_30min_Pcl9Q670_Cln2Q570_8"/>
    <n v="157.5"/>
    <n v="483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8_7"/>
    <s v="MAX_20140414_A7_30min_Pcl9Q670_Cln2Q570_8_w4CY5_mask_cells.tif"/>
    <s v="MAX_20140414_A7_30min_Pcl9Q670_Cln2Q570_8"/>
    <n v="49.5"/>
    <n v="65.5"/>
    <n v="14281.472"/>
    <n v="14"/>
    <x v="21"/>
    <n v="1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7_30min_Pcl9Q670_Cln2Q570_8_8"/>
    <s v="MAX_20140414_A7_30min_Pcl9Q670_Cln2Q570_8_w4CY5_mask_cells.tif"/>
    <s v="MAX_20140414_A7_30min_Pcl9Q670_Cln2Q570_8"/>
    <n v="199.5"/>
    <n v="201.5"/>
    <n v="637.76800000000003"/>
    <n v="1"/>
    <x v="4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7_30min_Pcl9Q670_Cln2Q570_8_9"/>
    <s v="MAX_20140414_A7_30min_Pcl9Q670_Cln2Q570_8_w4CY5_mask_cells.tif"/>
    <s v="MAX_20140414_A7_30min_Pcl9Q670_Cln2Q570_8"/>
    <n v="135.5"/>
    <n v="110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8_10"/>
    <s v="MAX_20140414_A7_30min_Pcl9Q670_Cln2Q570_8_w4CY5_mask_cells.tif"/>
    <s v="MAX_20140414_A7_30min_Pcl9Q670_Cln2Q570_8"/>
    <n v="197"/>
    <n v="89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8_11"/>
    <s v="MAX_20140414_A7_30min_Pcl9Q670_Cln2Q570_8_w4CY5_mask_cells.tif"/>
    <s v="MAX_20140414_A7_30min_Pcl9Q670_Cln2Q570_8"/>
    <n v="317"/>
    <n v="212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8_12"/>
    <s v="MAX_20140414_A7_30min_Pcl9Q670_Cln2Q570_8_w4CY5_mask_cells.tif"/>
    <s v="MAX_20140414_A7_30min_Pcl9Q670_Cln2Q570_8"/>
    <n v="514.5"/>
    <n v="86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8_13"/>
    <s v="MAX_20140414_A7_30min_Pcl9Q670_Cln2Q570_8_w4CY5_mask_cells.tif"/>
    <s v="MAX_20140414_A7_30min_Pcl9Q670_Cln2Q570_8"/>
    <n v="573"/>
    <n v="106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8_14"/>
    <s v="MAX_20140414_A7_30min_Pcl9Q670_Cln2Q570_8_w4CY5_mask_cells.tif"/>
    <s v="MAX_20140414_A7_30min_Pcl9Q670_Cln2Q570_8"/>
    <n v="438"/>
    <n v="72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7_30min_Pcl9Q670_Cln2Q570_9_1"/>
    <s v="MAX_20140414_A7_30min_Pcl9Q670_Cln2Q570_9_w4CY5_mask_cells.tif"/>
    <s v="MAX_20140414_A7_30min_Pcl9Q670_Cln2Q570_9"/>
    <n v="352.5"/>
    <n v="91.5"/>
    <n v="23066.853999999999"/>
    <n v="20"/>
    <x v="22"/>
    <n v="2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7_30min_Pcl9Q670_Cln2Q570_9_2"/>
    <s v="MAX_20140414_A7_30min_Pcl9Q670_Cln2Q570_9_w4CY5_mask_cells.tif"/>
    <s v="MAX_20140414_A7_30min_Pcl9Q670_Cln2Q570_9"/>
    <n v="396"/>
    <n v="192"/>
    <n v="0"/>
    <n v="0"/>
    <x v="0"/>
    <n v="0"/>
    <m/>
    <m/>
    <n v="2"/>
    <n v="1"/>
    <n v="0"/>
    <n v="0"/>
    <n v="0"/>
    <n v="1"/>
    <n v="1"/>
    <m/>
    <m/>
    <m/>
    <n v="0"/>
    <n v="0"/>
    <n v="0"/>
    <n v="0"/>
    <n v="0"/>
    <n v="0"/>
    <n v="0"/>
    <n v="0"/>
    <n v="1"/>
    <n v="0"/>
  </r>
  <r>
    <s v="MAX_20140414_A7_30min_Pcl9Q670_Cln2Q570_9_3"/>
    <s v="MAX_20140414_A7_30min_Pcl9Q670_Cln2Q570_9_w4CY5_mask_cells.tif"/>
    <s v="MAX_20140414_A7_30min_Pcl9Q670_Cln2Q570_9"/>
    <n v="502"/>
    <n v="312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7_30min_Pcl9Q670_Cln2Q570_9_4"/>
    <s v="MAX_20140414_A7_30min_Pcl9Q670_Cln2Q570_9_w4CY5_mask_cells.tif"/>
    <s v="MAX_20140414_A7_30min_Pcl9Q670_Cln2Q570_9"/>
    <n v="500.5"/>
    <n v="414.5"/>
    <n v="601.97799999999995"/>
    <n v="1"/>
    <x v="4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7_30min_Pcl9Q670_Cln2Q570_9_5"/>
    <s v="MAX_20140414_A7_30min_Pcl9Q670_Cln2Q570_9_w4CY5_mask_cells.tif"/>
    <s v="MAX_20140414_A7_30min_Pcl9Q670_Cln2Q570_9"/>
    <n v="426"/>
    <n v="391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7_30min_Pcl9Q670_Cln2Q570_9_6"/>
    <s v="MAX_20140414_A7_30min_Pcl9Q670_Cln2Q570_9_w4CY5_mask_cells.tif"/>
    <s v="MAX_20140414_A7_30min_Pcl9Q670_Cln2Q570_9"/>
    <n v="151.5"/>
    <n v="162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7_30min_Pcl9Q670_Cln2Q570_9_7"/>
    <s v="MAX_20140414_A7_30min_Pcl9Q670_Cln2Q570_9_w4CY5_mask_cells.tif"/>
    <s v="MAX_20140414_A7_30min_Pcl9Q670_Cln2Q570_9"/>
    <n v="135.5"/>
    <n v="253.5"/>
    <n v="14057.162"/>
    <n v="13"/>
    <x v="2"/>
    <n v="1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7_30min_Pcl9Q670_Cln2Q570_9_8"/>
    <s v="MAX_20140414_A7_30min_Pcl9Q670_Cln2Q570_9_w4CY5_mask_cells.tif"/>
    <s v="MAX_20140414_A7_30min_Pcl9Q670_Cln2Q570_9"/>
    <n v="212.5"/>
    <n v="231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7_30min_Pcl9Q670_Cln2Q570_9_9"/>
    <s v="MAX_20140414_A7_30min_Pcl9Q670_Cln2Q570_9_w4CY5_mask_cells.tif"/>
    <s v="MAX_20140414_A7_30min_Pcl9Q670_Cln2Q570_9"/>
    <n v="179.5"/>
    <n v="84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10_1"/>
    <s v="MAX_20141010_A7_30min_Pcl9Q670_10_w4CY5_mask_cells.tif"/>
    <s v="MAX_20141010_A7_30min_Pcl9Q670_10"/>
    <n v="181"/>
    <n v="201"/>
    <n v="0"/>
    <n v="0"/>
    <x v="0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1010_A7_30min_Pcl9Q670_10_2"/>
    <s v="MAX_20141010_A7_30min_Pcl9Q670_10_w4CY5_mask_cells.tif"/>
    <s v="MAX_20141010_A7_30min_Pcl9Q670_10"/>
    <n v="122"/>
    <n v="224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10_3"/>
    <s v="MAX_20141010_A7_30min_Pcl9Q670_10_w4CY5_mask_cells.tif"/>
    <s v="MAX_20141010_A7_30min_Pcl9Q670_10"/>
    <n v="71.5"/>
    <n v="260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7_30min_Pcl9Q670_10_4"/>
    <s v="MAX_20141010_A7_30min_Pcl9Q670_10_w4CY5_mask_cells.tif"/>
    <s v="MAX_20141010_A7_30min_Pcl9Q670_10"/>
    <n v="179.5"/>
    <n v="419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10_5"/>
    <s v="MAX_20141010_A7_30min_Pcl9Q670_10_w4CY5_mask_cells.tif"/>
    <s v="MAX_20141010_A7_30min_Pcl9Q670_10"/>
    <n v="215.5"/>
    <n v="153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7_30min_Pcl9Q670_10_6"/>
    <s v="MAX_20141010_A7_30min_Pcl9Q670_10_w4CY5_mask_cells.tif"/>
    <s v="MAX_20141010_A7_30min_Pcl9Q670_10"/>
    <n v="290.5"/>
    <n v="166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7_30min_Pcl9Q670_10_7"/>
    <s v="MAX_20141010_A7_30min_Pcl9Q670_10_w4CY5_mask_cells.tif"/>
    <s v="MAX_20141010_A7_30min_Pcl9Q670_10"/>
    <n v="316"/>
    <n v="268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7_30min_Pcl9Q670_10_8"/>
    <s v="MAX_20141010_A7_30min_Pcl9Q670_10_w4CY5_mask_cells.tif"/>
    <s v="MAX_20141010_A7_30min_Pcl9Q670_10"/>
    <n v="263.5"/>
    <n v="311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10_9"/>
    <s v="MAX_20141010_A7_30min_Pcl9Q670_10_w4CY5_mask_cells.tif"/>
    <s v="MAX_20141010_A7_30min_Pcl9Q670_10"/>
    <n v="319.5"/>
    <n v="372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1010_A7_30min_Pcl9Q670_10_10"/>
    <s v="MAX_20141010_A7_30min_Pcl9Q670_10_w4CY5_mask_cells.tif"/>
    <s v="MAX_20141010_A7_30min_Pcl9Q670_10"/>
    <n v="110.5"/>
    <n v="445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10_11"/>
    <s v="MAX_20141010_A7_30min_Pcl9Q670_10_w4CY5_mask_cells.tif"/>
    <s v="MAX_20141010_A7_30min_Pcl9Q670_10"/>
    <n v="342"/>
    <n v="136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7_30min_Pcl9Q670_10_12"/>
    <s v="MAX_20141010_A7_30min_Pcl9Q670_10_w4CY5_mask_cells.tif"/>
    <s v="MAX_20141010_A7_30min_Pcl9Q670_10"/>
    <n v="347"/>
    <n v="219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10_13"/>
    <s v="MAX_20141010_A7_30min_Pcl9Q670_10_w4CY5_mask_cells.tif"/>
    <s v="MAX_20141010_A7_30min_Pcl9Q670_10"/>
    <n v="431.5"/>
    <n v="128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7_30min_Pcl9Q670_10_14"/>
    <s v="MAX_20141010_A7_30min_Pcl9Q670_10_w4CY5_mask_cells.tif"/>
    <s v="MAX_20141010_A7_30min_Pcl9Q670_10"/>
    <n v="563.5"/>
    <n v="29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7_30min_Pcl9Q670_10_15"/>
    <s v="MAX_20141010_A7_30min_Pcl9Q670_10_w4CY5_mask_cells.tif"/>
    <s v="MAX_20141010_A7_30min_Pcl9Q670_10"/>
    <n v="440.5"/>
    <n v="297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7_30min_Pcl9Q670_10_16"/>
    <s v="MAX_20141010_A7_30min_Pcl9Q670_10_w4CY5_mask_cells.tif"/>
    <s v="MAX_20141010_A7_30min_Pcl9Q670_10"/>
    <n v="657"/>
    <n v="127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7_30min_Pcl9Q670_10_17"/>
    <s v="MAX_20141010_A7_30min_Pcl9Q670_10_w4CY5_mask_cells.tif"/>
    <s v="MAX_20141010_A7_30min_Pcl9Q670_10"/>
    <n v="578"/>
    <n v="136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7_30min_Pcl9Q670_10_18"/>
    <s v="MAX_20141010_A7_30min_Pcl9Q670_10_w4CY5_mask_cells.tif"/>
    <s v="MAX_20141010_A7_30min_Pcl9Q670_10"/>
    <n v="538.5"/>
    <n v="257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7_30min_Pcl9Q670_10_19"/>
    <s v="MAX_20141010_A7_30min_Pcl9Q670_10_w4CY5_mask_cells.tif"/>
    <s v="MAX_20141010_A7_30min_Pcl9Q670_10"/>
    <n v="482"/>
    <n v="224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7_30min_Pcl9Q670_10_20"/>
    <s v="MAX_20141010_A7_30min_Pcl9Q670_10_w4CY5_mask_cells.tif"/>
    <s v="MAX_20141010_A7_30min_Pcl9Q670_10"/>
    <n v="500"/>
    <n v="14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10_21"/>
    <s v="MAX_20141010_A7_30min_Pcl9Q670_10_w4CY5_mask_cells.tif"/>
    <s v="MAX_20141010_A7_30min_Pcl9Q670_10"/>
    <n v="558"/>
    <n v="192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7_30min_Pcl9Q670_11_1"/>
    <s v="MAX_20141010_A7_30min_Pcl9Q670_11_w4CY5_mask_cells.tif"/>
    <s v="MAX_20141010_A7_30min_Pcl9Q670_11"/>
    <n v="353"/>
    <n v="323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7_30min_Pcl9Q670_11_2"/>
    <s v="MAX_20141010_A7_30min_Pcl9Q670_11_w4CY5_mask_cells.tif"/>
    <s v="MAX_20141010_A7_30min_Pcl9Q670_11"/>
    <n v="309.5"/>
    <n v="264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7_30min_Pcl9Q670_11_3"/>
    <s v="MAX_20141010_A7_30min_Pcl9Q670_11_w4CY5_mask_cells.tif"/>
    <s v="MAX_20141010_A7_30min_Pcl9Q670_11"/>
    <n v="244.5"/>
    <n v="384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7_30min_Pcl9Q670_11_4"/>
    <s v="MAX_20141010_A7_30min_Pcl9Q670_11_w4CY5_mask_cells.tif"/>
    <s v="MAX_20141010_A7_30min_Pcl9Q670_11"/>
    <n v="294.5"/>
    <n v="159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11_5"/>
    <s v="MAX_20141010_A7_30min_Pcl9Q670_11_w4CY5_mask_cells.tif"/>
    <s v="MAX_20141010_A7_30min_Pcl9Q670_11"/>
    <n v="349"/>
    <n v="197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11_6"/>
    <s v="MAX_20141010_A7_30min_Pcl9Q670_11_w4CY5_mask_cells.tif"/>
    <s v="MAX_20141010_A7_30min_Pcl9Q670_11"/>
    <n v="420.5"/>
    <n v="94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7_30min_Pcl9Q670_1_1"/>
    <s v="MAX_20141010_A7_30min_Pcl9Q670_1_w4CY5_mask_cells.tif"/>
    <s v="MAX_20141010_A7_30min_Pcl9Q670_1"/>
    <n v="271"/>
    <n v="444.5"/>
    <n v="1109.748"/>
    <n v="1"/>
    <x v="8"/>
    <n v="0"/>
    <n v="2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7_30min_Pcl9Q670_1_2"/>
    <s v="MAX_20141010_A7_30min_Pcl9Q670_1_w4CY5_mask_cells.tif"/>
    <s v="MAX_20141010_A7_30min_Pcl9Q670_1"/>
    <n v="93.5"/>
    <n v="355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1_3"/>
    <s v="MAX_20141010_A7_30min_Pcl9Q670_1_w4CY5_mask_cells.tif"/>
    <s v="MAX_20141010_A7_30min_Pcl9Q670_1"/>
    <n v="321"/>
    <n v="193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7_30min_Pcl9Q670_1_4"/>
    <s v="MAX_20141010_A7_30min_Pcl9Q670_1_w4CY5_mask_cells.tif"/>
    <s v="MAX_20141010_A7_30min_Pcl9Q670_1"/>
    <n v="275"/>
    <n v="377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7_30min_Pcl9Q670_1_5"/>
    <s v="MAX_20141010_A7_30min_Pcl9Q670_1_w4CY5_mask_cells.tif"/>
    <s v="MAX_20141010_A7_30min_Pcl9Q670_1"/>
    <n v="184.5"/>
    <n v="448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1_6"/>
    <s v="MAX_20141010_A7_30min_Pcl9Q670_1_w4CY5_mask_cells.tif"/>
    <s v="MAX_20141010_A7_30min_Pcl9Q670_1"/>
    <n v="227"/>
    <n v="488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7_30min_Pcl9Q670_1_7"/>
    <s v="MAX_20141010_A7_30min_Pcl9Q670_1_w4CY5_mask_cells.tif"/>
    <s v="MAX_20141010_A7_30min_Pcl9Q670_1"/>
    <n v="200.5"/>
    <n v="64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7_30min_Pcl9Q670_2_1"/>
    <s v="MAX_20141010_A7_30min_Pcl9Q670_2_w4CY5_mask_cells.tif"/>
    <s v="MAX_20141010_A7_30min_Pcl9Q670_2"/>
    <n v="399"/>
    <n v="156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7_30min_Pcl9Q670_2_2"/>
    <s v="MAX_20141010_A7_30min_Pcl9Q670_2_w4CY5_mask_cells.tif"/>
    <s v="MAX_20141010_A7_30min_Pcl9Q670_2"/>
    <n v="472"/>
    <n v="122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2_3"/>
    <s v="MAX_20141010_A7_30min_Pcl9Q670_2_w4CY5_mask_cells.tif"/>
    <s v="MAX_20141010_A7_30min_Pcl9Q670_2"/>
    <n v="628"/>
    <n v="108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2_4"/>
    <s v="MAX_20141010_A7_30min_Pcl9Q670_2_w4CY5_mask_cells.tif"/>
    <s v="MAX_20141010_A7_30min_Pcl9Q670_2"/>
    <n v="502.5"/>
    <n v="268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2_5"/>
    <s v="MAX_20141010_A7_30min_Pcl9Q670_2_w4CY5_mask_cells.tif"/>
    <s v="MAX_20141010_A7_30min_Pcl9Q670_2"/>
    <n v="532.5"/>
    <n v="354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2_6"/>
    <s v="MAX_20141010_A7_30min_Pcl9Q670_2_w4CY5_mask_cells.tif"/>
    <s v="MAX_20141010_A7_30min_Pcl9Q670_2"/>
    <n v="149.5"/>
    <n v="306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3_1"/>
    <s v="MAX_20141010_A7_30min_Pcl9Q670_3_w4CY5_mask_cells.tif"/>
    <s v="MAX_20141010_A7_30min_Pcl9Q670_3"/>
    <n v="157"/>
    <n v="233"/>
    <n v="932.14499999999998"/>
    <n v="1"/>
    <x v="8"/>
    <n v="0"/>
    <n v="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7_30min_Pcl9Q670_3_2"/>
    <s v="MAX_20141010_A7_30min_Pcl9Q670_3_w4CY5_mask_cells.tif"/>
    <s v="MAX_20141010_A7_30min_Pcl9Q670_3"/>
    <n v="168"/>
    <n v="136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3_3"/>
    <s v="MAX_20141010_A7_30min_Pcl9Q670_3_w4CY5_mask_cells.tif"/>
    <s v="MAX_20141010_A7_30min_Pcl9Q670_3"/>
    <n v="468"/>
    <n v="93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7_30min_Pcl9Q670_3_4"/>
    <s v="MAX_20141010_A7_30min_Pcl9Q670_3_w4CY5_mask_cells.tif"/>
    <s v="MAX_20141010_A7_30min_Pcl9Q670_3"/>
    <n v="536"/>
    <n v="59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3_5"/>
    <s v="MAX_20141010_A7_30min_Pcl9Q670_3_w4CY5_mask_cells.tif"/>
    <s v="MAX_20141010_A7_30min_Pcl9Q670_3"/>
    <n v="538.5"/>
    <n v="387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7_30min_Pcl9Q670_3_6"/>
    <s v="MAX_20141010_A7_30min_Pcl9Q670_3_w4CY5_mask_cells.tif"/>
    <s v="MAX_20141010_A7_30min_Pcl9Q670_3"/>
    <n v="476"/>
    <n v="436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3_7"/>
    <s v="MAX_20141010_A7_30min_Pcl9Q670_3_w4CY5_mask_cells.tif"/>
    <s v="MAX_20141010_A7_30min_Pcl9Q670_3"/>
    <n v="603.5"/>
    <n v="421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3_8"/>
    <s v="MAX_20141010_A7_30min_Pcl9Q670_3_w4CY5_mask_cells.tif"/>
    <s v="MAX_20141010_A7_30min_Pcl9Q670_3"/>
    <n v="188"/>
    <n v="298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7_30min_Pcl9Q670_3_9"/>
    <s v="MAX_20141010_A7_30min_Pcl9Q670_3_w4CY5_mask_cells.tif"/>
    <s v="MAX_20141010_A7_30min_Pcl9Q670_3"/>
    <n v="272"/>
    <n v="306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7_30min_Pcl9Q670_3_10"/>
    <s v="MAX_20141010_A7_30min_Pcl9Q670_3_w4CY5_mask_cells.tif"/>
    <s v="MAX_20141010_A7_30min_Pcl9Q670_3"/>
    <n v="344.5"/>
    <n v="347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3_11"/>
    <s v="MAX_20141010_A7_30min_Pcl9Q670_3_w4CY5_mask_cells.tif"/>
    <s v="MAX_20141010_A7_30min_Pcl9Q670_3"/>
    <n v="277"/>
    <n v="383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4_1"/>
    <s v="MAX_20141010_A7_30min_Pcl9Q670_4_w4CY5_mask_cells.tif"/>
    <s v="MAX_20141010_A7_30min_Pcl9Q670_4"/>
    <n v="529.5"/>
    <n v="3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7_30min_Pcl9Q670_4_2"/>
    <s v="MAX_20141010_A7_30min_Pcl9Q670_4_w4CY5_mask_cells.tif"/>
    <s v="MAX_20141010_A7_30min_Pcl9Q670_4"/>
    <n v="536"/>
    <n v="114"/>
    <n v="2226.703"/>
    <n v="1"/>
    <x v="15"/>
    <n v="1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7_30min_Pcl9Q670_4_3"/>
    <s v="MAX_20141010_A7_30min_Pcl9Q670_4_w4CY5_mask_cells.tif"/>
    <s v="MAX_20141010_A7_30min_Pcl9Q670_4"/>
    <n v="346.5"/>
    <n v="149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7_30min_Pcl9Q670_4_4"/>
    <s v="MAX_20141010_A7_30min_Pcl9Q670_4_w4CY5_mask_cells.tif"/>
    <s v="MAX_20141010_A7_30min_Pcl9Q670_4"/>
    <n v="265.5"/>
    <n v="170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4_5"/>
    <s v="MAX_20141010_A7_30min_Pcl9Q670_4_w4CY5_mask_cells.tif"/>
    <s v="MAX_20141010_A7_30min_Pcl9Q670_4"/>
    <n v="361"/>
    <n v="259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4_6"/>
    <s v="MAX_20141010_A7_30min_Pcl9Q670_4_w4CY5_mask_cells.tif"/>
    <s v="MAX_20141010_A7_30min_Pcl9Q670_4"/>
    <n v="355.5"/>
    <n v="333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4_7"/>
    <s v="MAX_20141010_A7_30min_Pcl9Q670_4_w4CY5_mask_cells.tif"/>
    <s v="MAX_20141010_A7_30min_Pcl9Q670_4"/>
    <n v="413"/>
    <n v="425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7_30min_Pcl9Q670_4_8"/>
    <s v="MAX_20141010_A7_30min_Pcl9Q670_4_w4CY5_mask_cells.tif"/>
    <s v="MAX_20141010_A7_30min_Pcl9Q670_4"/>
    <n v="511"/>
    <n v="466"/>
    <n v="555.43100000000004"/>
    <n v="1"/>
    <x v="4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7_30min_Pcl9Q670_4_9"/>
    <s v="MAX_20141010_A7_30min_Pcl9Q670_4_w4CY5_mask_cells.tif"/>
    <s v="MAX_20141010_A7_30min_Pcl9Q670_4"/>
    <n v="603"/>
    <n v="358"/>
    <n v="1309.5329999999999"/>
    <n v="1"/>
    <x v="8"/>
    <n v="0"/>
    <n v="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7_30min_Pcl9Q670_4_10"/>
    <s v="MAX_20141010_A7_30min_Pcl9Q670_4_w4CY5_mask_cells.tif"/>
    <s v="MAX_20141010_A7_30min_Pcl9Q670_4"/>
    <n v="69.5"/>
    <n v="67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5_1"/>
    <s v="MAX_20141010_A7_30min_Pcl9Q670_5_w4CY5_mask_cells.tif"/>
    <s v="MAX_20141010_A7_30min_Pcl9Q670_5"/>
    <n v="538"/>
    <n v="106"/>
    <n v="676.71699999999998"/>
    <n v="2"/>
    <x v="4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5_2"/>
    <s v="MAX_20141010_A7_30min_Pcl9Q670_5_w4CY5_mask_cells.tif"/>
    <s v="MAX_20141010_A7_30min_Pcl9Q670_5"/>
    <n v="599"/>
    <n v="48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5_3"/>
    <s v="MAX_20141010_A7_30min_Pcl9Q670_5_w4CY5_mask_cells.tif"/>
    <s v="MAX_20141010_A7_30min_Pcl9Q670_5"/>
    <n v="619"/>
    <n v="303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5_4"/>
    <s v="MAX_20141010_A7_30min_Pcl9Q670_5_w4CY5_mask_cells.tif"/>
    <s v="MAX_20141010_A7_30min_Pcl9Q670_5"/>
    <n v="346.5"/>
    <n v="318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7_30min_Pcl9Q670_5_5"/>
    <s v="MAX_20141010_A7_30min_Pcl9Q670_5_w4CY5_mask_cells.tif"/>
    <s v="MAX_20141010_A7_30min_Pcl9Q670_5"/>
    <n v="223.5"/>
    <n v="291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5_6"/>
    <s v="MAX_20141010_A7_30min_Pcl9Q670_5_w4CY5_mask_cells.tif"/>
    <s v="MAX_20141010_A7_30min_Pcl9Q670_5"/>
    <n v="115.5"/>
    <n v="327"/>
    <n v="298.43599999999998"/>
    <n v="1"/>
    <x v="4"/>
    <n v="0"/>
    <n v="1"/>
    <m/>
    <n v="2"/>
    <n v="1"/>
    <n v="1"/>
    <n v="0"/>
    <n v="0"/>
    <n v="0"/>
    <n v="0"/>
    <m/>
    <m/>
    <m/>
    <n v="0"/>
    <n v="0"/>
    <n v="0"/>
    <n v="0"/>
    <n v="0"/>
    <n v="0"/>
    <n v="0"/>
    <n v="1"/>
    <n v="0"/>
    <n v="0"/>
  </r>
  <r>
    <s v="MAX_20141010_A7_30min_Pcl9Q670_5_7"/>
    <s v="MAX_20141010_A7_30min_Pcl9Q670_5_w4CY5_mask_cells.tif"/>
    <s v="MAX_20141010_A7_30min_Pcl9Q670_5"/>
    <n v="133.5"/>
    <n v="409.5"/>
    <n v="7387.107"/>
    <n v="14"/>
    <x v="23"/>
    <n v="0"/>
    <n v="14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1010_A7_30min_Pcl9Q670_5_8"/>
    <s v="MAX_20141010_A7_30min_Pcl9Q670_5_w4CY5_mask_cells.tif"/>
    <s v="MAX_20141010_A7_30min_Pcl9Q670_5"/>
    <n v="212.5"/>
    <n v="368"/>
    <n v="314.87400000000002"/>
    <n v="1"/>
    <x v="4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7_30min_Pcl9Q670_5_9"/>
    <s v="MAX_20141010_A7_30min_Pcl9Q670_5_w4CY5_mask_cells.tif"/>
    <s v="MAX_20141010_A7_30min_Pcl9Q670_5"/>
    <n v="345.5"/>
    <n v="411.5"/>
    <n v="557.75199999999995"/>
    <n v="1"/>
    <x v="4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7_30min_Pcl9Q670_5_10"/>
    <s v="MAX_20141010_A7_30min_Pcl9Q670_5_w4CY5_mask_cells.tif"/>
    <s v="MAX_20141010_A7_30min_Pcl9Q670_5"/>
    <n v="494"/>
    <n v="487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7_30min_Pcl9Q670_6_1"/>
    <s v="MAX_20141010_A7_30min_Pcl9Q670_6_w4CY5_mask_cells.tif"/>
    <s v="MAX_20141010_A7_30min_Pcl9Q670_6"/>
    <n v="481.5"/>
    <n v="108.5"/>
    <n v="0"/>
    <n v="0"/>
    <x v="0"/>
    <n v="0"/>
    <n v="0"/>
    <m/>
    <n v="2"/>
    <n v="1"/>
    <n v="0"/>
    <n v="1"/>
    <n v="1"/>
    <n v="1"/>
    <n v="1"/>
    <m/>
    <m/>
    <s v="CFP geändert"/>
    <n v="0"/>
    <n v="0"/>
    <n v="0"/>
    <n v="0"/>
    <n v="0"/>
    <n v="0"/>
    <n v="1"/>
    <n v="0"/>
    <n v="0"/>
    <n v="0"/>
  </r>
  <r>
    <s v="MAX_20141010_A7_30min_Pcl9Q670_6_2"/>
    <s v="MAX_20141010_A7_30min_Pcl9Q670_6_w4CY5_mask_cells.tif"/>
    <s v="MAX_20141010_A7_30min_Pcl9Q670_6"/>
    <n v="278.5"/>
    <n v="121.5"/>
    <n v="0"/>
    <n v="0"/>
    <x v="0"/>
    <n v="0"/>
    <n v="0"/>
    <m/>
    <n v="2"/>
    <n v="1"/>
    <n v="0"/>
    <n v="0"/>
    <n v="0"/>
    <n v="0"/>
    <n v="1"/>
    <m/>
    <m/>
    <s v="CFP geändert"/>
    <n v="0"/>
    <n v="0"/>
    <n v="0"/>
    <n v="1"/>
    <n v="0"/>
    <n v="0"/>
    <n v="0"/>
    <n v="0"/>
    <n v="0"/>
    <n v="0"/>
  </r>
  <r>
    <s v="MAX_20141010_A7_30min_Pcl9Q670_6_3"/>
    <s v="MAX_20141010_A7_30min_Pcl9Q670_6_w4CY5_mask_cells.tif"/>
    <s v="MAX_20141010_A7_30min_Pcl9Q670_6"/>
    <n v="189.5"/>
    <n v="105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6_4"/>
    <s v="MAX_20141010_A7_30min_Pcl9Q670_6_w4CY5_mask_cells.tif"/>
    <s v="MAX_20141010_A7_30min_Pcl9Q670_6"/>
    <n v="54"/>
    <n v="98"/>
    <n v="0"/>
    <n v="0"/>
    <x v="0"/>
    <n v="0"/>
    <n v="0"/>
    <m/>
    <n v="2"/>
    <n v="1"/>
    <n v="0"/>
    <n v="0"/>
    <n v="0"/>
    <n v="0"/>
    <n v="1"/>
    <m/>
    <m/>
    <s v="CFP geändert"/>
    <n v="0"/>
    <n v="0"/>
    <n v="0"/>
    <n v="1"/>
    <n v="0"/>
    <n v="0"/>
    <n v="0"/>
    <n v="0"/>
    <n v="0"/>
    <n v="0"/>
  </r>
  <r>
    <s v="MAX_20141010_A7_30min_Pcl9Q670_6_5"/>
    <s v="MAX_20141010_A7_30min_Pcl9Q670_6_w4CY5_mask_cells.tif"/>
    <s v="MAX_20141010_A7_30min_Pcl9Q670_6"/>
    <n v="332.5"/>
    <n v="28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6_6"/>
    <s v="MAX_20141010_A7_30min_Pcl9Q670_6_w4CY5_mask_cells.tif"/>
    <s v="MAX_20141010_A7_30min_Pcl9Q670_6"/>
    <n v="293.5"/>
    <n v="383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6_7"/>
    <s v="MAX_20141010_A7_30min_Pcl9Q670_6_w4CY5_mask_cells.tif"/>
    <s v="MAX_20141010_A7_30min_Pcl9Q670_6"/>
    <n v="179.5"/>
    <n v="422.5"/>
    <n v="463.09500000000003"/>
    <n v="1"/>
    <x v="4"/>
    <n v="0"/>
    <n v="1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7_30min_Pcl9Q670_6_8"/>
    <s v="MAX_20141010_A7_30min_Pcl9Q670_6_w4CY5_mask_cells.tif"/>
    <s v="MAX_20141010_A7_30min_Pcl9Q670_6"/>
    <n v="430.5"/>
    <n v="342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6_9"/>
    <s v="MAX_20141010_A7_30min_Pcl9Q670_6_w4CY5_mask_cells.tif"/>
    <s v="MAX_20141010_A7_30min_Pcl9Q670_6"/>
    <n v="572"/>
    <n v="464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7_1"/>
    <s v="MAX_20141010_A7_30min_Pcl9Q670_7_w4CY5_mask_cells.tif"/>
    <s v="MAX_20141010_A7_30min_Pcl9Q670_7"/>
    <n v="624.5"/>
    <n v="378.5"/>
    <n v="419.64800000000002"/>
    <n v="1"/>
    <x v="4"/>
    <n v="0"/>
    <n v="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7_30min_Pcl9Q670_7_2"/>
    <s v="MAX_20141010_A7_30min_Pcl9Q670_7_w4CY5_mask_cells.tif"/>
    <s v="MAX_20141010_A7_30min_Pcl9Q670_7"/>
    <n v="306.5"/>
    <n v="430"/>
    <n v="3101.9340000000002"/>
    <n v="5"/>
    <x v="16"/>
    <n v="0"/>
    <n v="5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7_3"/>
    <s v="MAX_20141010_A7_30min_Pcl9Q670_7_w4CY5_mask_cells.tif"/>
    <s v="MAX_20141010_A7_30min_Pcl9Q670_7"/>
    <n v="149"/>
    <n v="468.5"/>
    <n v="646.90899999999999"/>
    <n v="1"/>
    <x v="4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7_4"/>
    <s v="MAX_20141010_A7_30min_Pcl9Q670_7_w4CY5_mask_cells.tif"/>
    <s v="MAX_20141010_A7_30min_Pcl9Q670_7"/>
    <n v="85.5"/>
    <n v="457.5"/>
    <n v="765.08500000000004"/>
    <n v="1"/>
    <x v="4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7_5"/>
    <s v="MAX_20141010_A7_30min_Pcl9Q670_7_w4CY5_mask_cells.tif"/>
    <s v="MAX_20141010_A7_30min_Pcl9Q670_7"/>
    <n v="133.5"/>
    <n v="402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7_30min_Pcl9Q670_7_6"/>
    <s v="MAX_20141010_A7_30min_Pcl9Q670_7_w4CY5_mask_cells.tif"/>
    <s v="MAX_20141010_A7_30min_Pcl9Q670_7"/>
    <n v="355.5"/>
    <n v="337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7_30min_Pcl9Q670_7_7"/>
    <s v="MAX_20141010_A7_30min_Pcl9Q670_7_w4CY5_mask_cells.tif"/>
    <s v="MAX_20141010_A7_30min_Pcl9Q670_7"/>
    <n v="93"/>
    <n v="214"/>
    <n v="1852.5070000000001"/>
    <n v="2"/>
    <x v="15"/>
    <n v="0"/>
    <n v="4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7_8"/>
    <s v="MAX_20141010_A7_30min_Pcl9Q670_7_w4CY5_mask_cells.tif"/>
    <s v="MAX_20141010_A7_30min_Pcl9Q670_7"/>
    <n v="126"/>
    <n v="158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7_9"/>
    <s v="MAX_20141010_A7_30min_Pcl9Q670_7_w4CY5_mask_cells.tif"/>
    <s v="MAX_20141010_A7_30min_Pcl9Q670_7"/>
    <n v="250"/>
    <n v="125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7_10"/>
    <s v="MAX_20141010_A7_30min_Pcl9Q670_7_w4CY5_mask_cells.tif"/>
    <s v="MAX_20141010_A7_30min_Pcl9Q670_7"/>
    <n v="375"/>
    <n v="199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7_30min_Pcl9Q670_7_11"/>
    <s v="MAX_20141010_A7_30min_Pcl9Q670_7_w4CY5_mask_cells.tif"/>
    <s v="MAX_20141010_A7_30min_Pcl9Q670_7"/>
    <n v="449.5"/>
    <n v="65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7_30min_Pcl9Q670_7_12"/>
    <s v="MAX_20141010_A7_30min_Pcl9Q670_7_w4CY5_mask_cells.tif"/>
    <s v="MAX_20141010_A7_30min_Pcl9Q670_7"/>
    <n v="512.5"/>
    <n v="114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7_30min_Pcl9Q670_8_1"/>
    <s v="MAX_20141010_A7_30min_Pcl9Q670_8_w4CY5_mask_cells.tif"/>
    <s v="MAX_20141010_A7_30min_Pcl9Q670_8"/>
    <n v="628.5"/>
    <n v="211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8_2"/>
    <s v="MAX_20141010_A7_30min_Pcl9Q670_8_w4CY5_mask_cells.tif"/>
    <s v="MAX_20141010_A7_30min_Pcl9Q670_8"/>
    <n v="487.5"/>
    <n v="43.5"/>
    <n v="509.21899999999999"/>
    <n v="1"/>
    <x v="4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8_3"/>
    <s v="MAX_20141010_A7_30min_Pcl9Q670_8_w4CY5_mask_cells.tif"/>
    <s v="MAX_20141010_A7_30min_Pcl9Q670_8"/>
    <n v="203"/>
    <n v="268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7_30min_Pcl9Q670_8_4"/>
    <s v="MAX_20141010_A7_30min_Pcl9Q670_8_w4CY5_mask_cells.tif"/>
    <s v="MAX_20141010_A7_30min_Pcl9Q670_8"/>
    <n v="139.5"/>
    <n v="347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7_30min_Pcl9Q670_8_5"/>
    <s v="MAX_20141010_A7_30min_Pcl9Q670_8_w4CY5_mask_cells.tif"/>
    <s v="MAX_20141010_A7_30min_Pcl9Q670_8"/>
    <n v="86.5"/>
    <n v="432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1010_A7_30min_Pcl9Q670_8_6"/>
    <s v="MAX_20141010_A7_30min_Pcl9Q670_8_w4CY5_mask_cells.tif"/>
    <s v="MAX_20141010_A7_30min_Pcl9Q670_8"/>
    <n v="477"/>
    <n v="434.5"/>
    <n v="829.66200000000003"/>
    <n v="1"/>
    <x v="4"/>
    <n v="0"/>
    <n v="1"/>
    <m/>
    <m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1010_A7_30min_Pcl9Q670_8_7"/>
    <s v="MAX_20141010_A7_30min_Pcl9Q670_8_w4CY5_mask_cells.tif"/>
    <s v="MAX_20141010_A7_30min_Pcl9Q670_8"/>
    <n v="522.5"/>
    <n v="324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7_30min_Pcl9Q670_8_8"/>
    <s v="MAX_20141010_A7_30min_Pcl9Q670_8_w4CY5_mask_cells.tif"/>
    <s v="MAX_20141010_A7_30min_Pcl9Q670_8"/>
    <n v="615.5"/>
    <n v="291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7_30min_Pcl9Q670_8_9"/>
    <s v="MAX_20141010_A7_30min_Pcl9Q670_8_w4CY5_mask_cells.tif"/>
    <s v="MAX_20141010_A7_30min_Pcl9Q670_8"/>
    <n v="596"/>
    <n v="408.5"/>
    <n v="764.86599999999999"/>
    <n v="1"/>
    <x v="4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8_10"/>
    <s v="MAX_20141010_A7_30min_Pcl9Q670_8_w4CY5_mask_cells.tif"/>
    <s v="MAX_20141010_A7_30min_Pcl9Q670_8"/>
    <n v="593.5"/>
    <n v="483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7_30min_Pcl9Q670_9_1"/>
    <s v="MAX_20141010_A7_30min_Pcl9Q670_9_w4CY5_mask_cells.tif"/>
    <s v="MAX_20141010_A7_30min_Pcl9Q670_9"/>
    <n v="272"/>
    <n v="224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7_30min_Pcl9Q670_9_2"/>
    <s v="MAX_20141010_A7_30min_Pcl9Q670_9_w4CY5_mask_cells.tif"/>
    <s v="MAX_20141010_A7_30min_Pcl9Q670_9"/>
    <n v="181"/>
    <n v="137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7_30min_Pcl9Q670_9_3"/>
    <s v="MAX_20141010_A7_30min_Pcl9Q670_9_w4CY5_mask_cells.tif"/>
    <s v="MAX_20141010_A7_30min_Pcl9Q670_9"/>
    <n v="166"/>
    <n v="230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7_30min_Pcl9Q670_9_4"/>
    <s v="MAX_20141010_A7_30min_Pcl9Q670_9_w4CY5_mask_cells.tif"/>
    <s v="MAX_20141010_A7_30min_Pcl9Q670_9"/>
    <n v="95"/>
    <n v="26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9_5"/>
    <s v="MAX_20141010_A7_30min_Pcl9Q670_9_w4CY5_mask_cells.tif"/>
    <s v="MAX_20141010_A7_30min_Pcl9Q670_9"/>
    <n v="116"/>
    <n v="450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7_30min_Pcl9Q670_9_6"/>
    <s v="MAX_20141010_A7_30min_Pcl9Q670_9_w4CY5_mask_cells.tif"/>
    <s v="MAX_20141010_A7_30min_Pcl9Q670_9"/>
    <n v="570.5"/>
    <n v="79.5"/>
    <n v="0"/>
    <n v="0"/>
    <x v="0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1010_A7_30min_Pcl9Q670_9_7"/>
    <s v="MAX_20141010_A7_30min_Pcl9Q670_9_w4CY5_mask_cells.tif"/>
    <s v="MAX_20141010_A7_30min_Pcl9Q670_9"/>
    <n v="591"/>
    <n v="455.5"/>
    <n v="0"/>
    <n v="0"/>
    <x v="0"/>
    <n v="0"/>
    <n v="0"/>
    <m/>
    <n v="2"/>
    <n v="1"/>
    <n v="0"/>
    <n v="0"/>
    <n v="1"/>
    <n v="0"/>
    <n v="0"/>
    <m/>
    <m/>
    <m/>
    <n v="0"/>
    <n v="0"/>
    <n v="0"/>
    <n v="0"/>
    <n v="0"/>
    <n v="0"/>
    <n v="0"/>
    <n v="1"/>
    <n v="0"/>
    <n v="0"/>
  </r>
  <r>
    <s v="MAX_20141010_A7_30min_Pcl9Q670_9_8"/>
    <s v="MAX_20141010_A7_30min_Pcl9Q670_9_w4CY5_mask_cells.tif"/>
    <s v="MAX_20141010_A7_30min_Pcl9Q670_9"/>
    <n v="476"/>
    <n v="307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69">
  <r>
    <s v="MAX_20140414_A8_45min_Pcl9Q670_Cln2Q570_10_1"/>
    <s v="MAX_20140414_A8_45min_Pcl9Q670_Cln2Q570_10_w4CY5_mask_cells.tif"/>
    <s v="MAX_20140414_A8_45min_Pcl9Q670_Cln2Q570_10"/>
    <n v="429"/>
    <n v="301.5"/>
    <n v="40505.542999999998"/>
    <n v="24"/>
    <x v="0"/>
    <n v="1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8_45min_Pcl9Q670_Cln2Q570_10_2"/>
    <s v="MAX_20140414_A8_45min_Pcl9Q670_Cln2Q570_10_w4CY5_mask_cells.tif"/>
    <s v="MAX_20140414_A8_45min_Pcl9Q670_Cln2Q570_10"/>
    <n v="536.5"/>
    <n v="258.5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10_3"/>
    <s v="MAX_20140414_A8_45min_Pcl9Q670_Cln2Q570_10_w4CY5_mask_cells.tif"/>
    <s v="MAX_20140414_A8_45min_Pcl9Q670_Cln2Q570_10"/>
    <n v="586.5"/>
    <n v="134.5"/>
    <n v="1932.502"/>
    <n v="2"/>
    <x v="2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8_45min_Pcl9Q670_Cln2Q570_10_4"/>
    <s v="MAX_20140414_A8_45min_Pcl9Q670_Cln2Q570_10_w4CY5_mask_cells.tif"/>
    <s v="MAX_20140414_A8_45min_Pcl9Q670_Cln2Q570_10"/>
    <n v="495"/>
    <n v="79"/>
    <n v="1605.39"/>
    <n v="1"/>
    <x v="2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10_5"/>
    <s v="MAX_20140414_A8_45min_Pcl9Q670_Cln2Q570_10_w4CY5_mask_cells.tif"/>
    <s v="MAX_20140414_A8_45min_Pcl9Q670_Cln2Q570_10"/>
    <n v="641"/>
    <n v="303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10_6"/>
    <s v="MAX_20140414_A8_45min_Pcl9Q670_Cln2Q570_10_w4CY5_mask_cells.tif"/>
    <s v="MAX_20140414_A8_45min_Pcl9Q670_Cln2Q570_10"/>
    <n v="517.5"/>
    <n v="401"/>
    <n v="1239.7449999999999"/>
    <n v="1"/>
    <x v="3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10_7"/>
    <s v="MAX_20140414_A8_45min_Pcl9Q670_Cln2Q570_10_w4CY5_mask_cells.tif"/>
    <s v="MAX_20140414_A8_45min_Pcl9Q670_Cln2Q570_10"/>
    <n v="370"/>
    <n v="389.5"/>
    <n v="1459.5219999999999"/>
    <n v="1"/>
    <x v="3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10_8"/>
    <s v="MAX_20140414_A8_45min_Pcl9Q670_Cln2Q570_10_w4CY5_mask_cells.tif"/>
    <s v="MAX_20140414_A8_45min_Pcl9Q670_Cln2Q570_10"/>
    <n v="318"/>
    <n v="450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10_9"/>
    <s v="MAX_20140414_A8_45min_Pcl9Q670_Cln2Q570_10_w4CY5_mask_cells.tif"/>
    <s v="MAX_20140414_A8_45min_Pcl9Q670_Cln2Q570_10"/>
    <n v="159.5"/>
    <n v="371.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10_10"/>
    <s v="MAX_20140414_A8_45min_Pcl9Q670_Cln2Q570_10_w4CY5_mask_cells.tif"/>
    <s v="MAX_20140414_A8_45min_Pcl9Q670_Cln2Q570_10"/>
    <n v="62.5"/>
    <n v="383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10_11"/>
    <s v="MAX_20140414_A8_45min_Pcl9Q670_Cln2Q570_10_w4CY5_mask_cells.tif"/>
    <s v="MAX_20140414_A8_45min_Pcl9Q670_Cln2Q570_10"/>
    <n v="167"/>
    <n v="171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10_12"/>
    <s v="MAX_20140414_A8_45min_Pcl9Q670_Cln2Q570_10_w4CY5_mask_cells.tif"/>
    <s v="MAX_20140414_A8_45min_Pcl9Q670_Cln2Q570_10"/>
    <n v="158"/>
    <n v="8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10_13"/>
    <s v="MAX_20140414_A8_45min_Pcl9Q670_Cln2Q570_10_w4CY5_mask_cells.tif"/>
    <s v="MAX_20140414_A8_45min_Pcl9Q670_Cln2Q570_10"/>
    <n v="267"/>
    <n v="106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10_14"/>
    <s v="MAX_20140414_A8_45min_Pcl9Q670_Cln2Q570_10_w4CY5_mask_cells.tif"/>
    <s v="MAX_20140414_A8_45min_Pcl9Q670_Cln2Q570_10"/>
    <n v="332"/>
    <n v="80.5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11_1"/>
    <s v="MAX_20140414_A8_45min_Pcl9Q670_Cln2Q570_11_w4CY5_mask_cells.tif"/>
    <s v="MAX_20140414_A8_45min_Pcl9Q670_Cln2Q570_11"/>
    <n v="610"/>
    <n v="269"/>
    <n v="1809.403"/>
    <n v="1"/>
    <x v="2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11_2"/>
    <s v="MAX_20140414_A8_45min_Pcl9Q670_Cln2Q570_11_w4CY5_mask_cells.tif"/>
    <s v="MAX_20140414_A8_45min_Pcl9Q670_Cln2Q570_11"/>
    <n v="534.5"/>
    <n v="332.5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11_3"/>
    <s v="MAX_20140414_A8_45min_Pcl9Q670_Cln2Q570_11_w4CY5_mask_cells.tif"/>
    <s v="MAX_20140414_A8_45min_Pcl9Q670_Cln2Q570_11"/>
    <n v="439.5"/>
    <n v="447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11_4"/>
    <s v="MAX_20140414_A8_45min_Pcl9Q670_Cln2Q570_11_w4CY5_mask_cells.tif"/>
    <s v="MAX_20140414_A8_45min_Pcl9Q670_Cln2Q570_11"/>
    <n v="410"/>
    <n v="378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11_5"/>
    <s v="MAX_20140414_A8_45min_Pcl9Q670_Cln2Q570_11_w4CY5_mask_cells.tif"/>
    <s v="MAX_20140414_A8_45min_Pcl9Q670_Cln2Q570_11"/>
    <n v="249"/>
    <n v="296"/>
    <n v="4988.17"/>
    <n v="2"/>
    <x v="4"/>
    <n v="1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8_45min_Pcl9Q670_Cln2Q570_11_6"/>
    <s v="MAX_20140414_A8_45min_Pcl9Q670_Cln2Q570_11_w4CY5_mask_cells.tif"/>
    <s v="MAX_20140414_A8_45min_Pcl9Q670_Cln2Q570_11"/>
    <n v="343"/>
    <n v="267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11_7"/>
    <s v="MAX_20140414_A8_45min_Pcl9Q670_Cln2Q570_11_w4CY5_mask_cells.tif"/>
    <s v="MAX_20140414_A8_45min_Pcl9Q670_Cln2Q570_11"/>
    <n v="472.5"/>
    <n v="188"/>
    <n v="692.39"/>
    <n v="1"/>
    <x v="3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11_8"/>
    <s v="MAX_20140414_A8_45min_Pcl9Q670_Cln2Q570_11_w4CY5_mask_cells.tif"/>
    <s v="MAX_20140414_A8_45min_Pcl9Q670_Cln2Q570_11"/>
    <n v="329"/>
    <n v="101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11_9"/>
    <s v="MAX_20140414_A8_45min_Pcl9Q670_Cln2Q570_11_w4CY5_mask_cells.tif"/>
    <s v="MAX_20140414_A8_45min_Pcl9Q670_Cln2Q570_11"/>
    <n v="178"/>
    <n v="172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11_10"/>
    <s v="MAX_20140414_A8_45min_Pcl9Q670_Cln2Q570_11_w4CY5_mask_cells.tif"/>
    <s v="MAX_20140414_A8_45min_Pcl9Q670_Cln2Q570_11"/>
    <n v="205.5"/>
    <n v="242.5"/>
    <n v="2071.761"/>
    <n v="1"/>
    <x v="2"/>
    <n v="0"/>
    <m/>
    <m/>
    <m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414_A8_45min_Pcl9Q670_Cln2Q570_11_11"/>
    <s v="MAX_20140414_A8_45min_Pcl9Q670_Cln2Q570_11_w4CY5_mask_cells.tif"/>
    <s v="MAX_20140414_A8_45min_Pcl9Q670_Cln2Q570_11"/>
    <n v="536.5"/>
    <n v="91"/>
    <n v="1831.866"/>
    <n v="1"/>
    <x v="2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12_1"/>
    <s v="MAX_20140414_A8_45min_Pcl9Q670_Cln2Q570_12_w4CY5_mask_cells.tif"/>
    <s v="MAX_20140414_A8_45min_Pcl9Q670_Cln2Q570_12"/>
    <n v="579"/>
    <n v="124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12_2"/>
    <s v="MAX_20140414_A8_45min_Pcl9Q670_Cln2Q570_12_w4CY5_mask_cells.tif"/>
    <s v="MAX_20140414_A8_45min_Pcl9Q670_Cln2Q570_12"/>
    <n v="508"/>
    <n v="188"/>
    <n v="2445.0880000000002"/>
    <n v="2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12_3"/>
    <s v="MAX_20140414_A8_45min_Pcl9Q670_Cln2Q570_12_w4CY5_mask_cells.tif"/>
    <s v="MAX_20140414_A8_45min_Pcl9Q670_Cln2Q570_12"/>
    <n v="521.5"/>
    <n v="282"/>
    <n v="10513.179"/>
    <n v="5"/>
    <x v="6"/>
    <n v="1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12_4"/>
    <s v="MAX_20140414_A8_45min_Pcl9Q670_Cln2Q570_12_w4CY5_mask_cells.tif"/>
    <s v="MAX_20140414_A8_45min_Pcl9Q670_Cln2Q570_12"/>
    <n v="309"/>
    <n v="238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12_5"/>
    <s v="MAX_20140414_A8_45min_Pcl9Q670_Cln2Q570_12_w4CY5_mask_cells.tif"/>
    <s v="MAX_20140414_A8_45min_Pcl9Q670_Cln2Q570_12"/>
    <n v="308.5"/>
    <n v="367.5"/>
    <n v="5211.8100000000004"/>
    <n v="3"/>
    <x v="4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8_45min_Pcl9Q670_Cln2Q570_12_6"/>
    <s v="MAX_20140414_A8_45min_Pcl9Q670_Cln2Q570_12_w4CY5_mask_cells.tif"/>
    <s v="MAX_20140414_A8_45min_Pcl9Q670_Cln2Q570_12"/>
    <n v="389"/>
    <n v="381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12_7"/>
    <s v="MAX_20140414_A8_45min_Pcl9Q670_Cln2Q570_12_w4CY5_mask_cells.tif"/>
    <s v="MAX_20140414_A8_45min_Pcl9Q670_Cln2Q570_12"/>
    <n v="331.5"/>
    <n v="440.5"/>
    <n v="620.27800000000002"/>
    <n v="1"/>
    <x v="3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12_8"/>
    <s v="MAX_20140414_A8_45min_Pcl9Q670_Cln2Q570_12_w4CY5_mask_cells.tif"/>
    <s v="MAX_20140414_A8_45min_Pcl9Q670_Cln2Q570_12"/>
    <n v="85"/>
    <n v="411"/>
    <n v="0"/>
    <n v="0"/>
    <x v="1"/>
    <n v="0"/>
    <m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414_A8_45min_Pcl9Q670_Cln2Q570_12_9"/>
    <s v="MAX_20140414_A8_45min_Pcl9Q670_Cln2Q570_12_w4CY5_mask_cells.tif"/>
    <s v="MAX_20140414_A8_45min_Pcl9Q670_Cln2Q570_12"/>
    <n v="42.5"/>
    <n v="454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12_10"/>
    <s v="MAX_20140414_A8_45min_Pcl9Q670_Cln2Q570_12_w4CY5_mask_cells.tif"/>
    <s v="MAX_20140414_A8_45min_Pcl9Q670_Cln2Q570_12"/>
    <n v="105.5"/>
    <n v="121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12_11"/>
    <s v="MAX_20140414_A8_45min_Pcl9Q670_Cln2Q570_12_w4CY5_mask_cells.tif"/>
    <s v="MAX_20140414_A8_45min_Pcl9Q670_Cln2Q570_12"/>
    <n v="40"/>
    <n v="52.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13_1"/>
    <s v="MAX_20140414_A8_45min_Pcl9Q670_Cln2Q570_13_w4CY5_mask_cells.tif"/>
    <s v="MAX_20140414_A8_45min_Pcl9Q670_Cln2Q570_13"/>
    <n v="472"/>
    <n v="199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13_2"/>
    <s v="MAX_20140414_A8_45min_Pcl9Q670_Cln2Q570_13_w4CY5_mask_cells.tif"/>
    <s v="MAX_20140414_A8_45min_Pcl9Q670_Cln2Q570_13"/>
    <n v="389"/>
    <n v="251.5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13_3"/>
    <s v="MAX_20140414_A8_45min_Pcl9Q670_Cln2Q570_13_w4CY5_mask_cells.tif"/>
    <s v="MAX_20140414_A8_45min_Pcl9Q670_Cln2Q570_13"/>
    <n v="339.5"/>
    <n v="172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13_4"/>
    <s v="MAX_20140414_A8_45min_Pcl9Q670_Cln2Q570_13_w4CY5_mask_cells.tif"/>
    <s v="MAX_20140414_A8_45min_Pcl9Q670_Cln2Q570_13"/>
    <n v="220"/>
    <n v="177.5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13_5"/>
    <s v="MAX_20140414_A8_45min_Pcl9Q670_Cln2Q570_13_w4CY5_mask_cells.tif"/>
    <s v="MAX_20140414_A8_45min_Pcl9Q670_Cln2Q570_13"/>
    <n v="113.5"/>
    <n v="267.5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13_6"/>
    <s v="MAX_20140414_A8_45min_Pcl9Q670_Cln2Q570_13_w4CY5_mask_cells.tif"/>
    <s v="MAX_20140414_A8_45min_Pcl9Q670_Cln2Q570_13"/>
    <n v="48.5"/>
    <n v="363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13_7"/>
    <s v="MAX_20140414_A8_45min_Pcl9Q670_Cln2Q570_13_w4CY5_mask_cells.tif"/>
    <s v="MAX_20140414_A8_45min_Pcl9Q670_Cln2Q570_13"/>
    <n v="50.5"/>
    <n v="446.5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13_8"/>
    <s v="MAX_20140414_A8_45min_Pcl9Q670_Cln2Q570_13_w4CY5_mask_cells.tif"/>
    <s v="MAX_20140414_A8_45min_Pcl9Q670_Cln2Q570_13"/>
    <n v="168"/>
    <n v="461.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13_9"/>
    <s v="MAX_20140414_A8_45min_Pcl9Q670_Cln2Q570_13_w4CY5_mask_cells.tif"/>
    <s v="MAX_20140414_A8_45min_Pcl9Q670_Cln2Q570_13"/>
    <n v="217"/>
    <n v="393.5"/>
    <n v="0"/>
    <n v="0"/>
    <x v="1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8_45min_Pcl9Q670_Cln2Q570_13_10"/>
    <s v="MAX_20140414_A8_45min_Pcl9Q670_Cln2Q570_13_w4CY5_mask_cells.tif"/>
    <s v="MAX_20140414_A8_45min_Pcl9Q670_Cln2Q570_13"/>
    <n v="384.5"/>
    <n v="371.5"/>
    <n v="39508.209000000003"/>
    <n v="45"/>
    <x v="7"/>
    <n v="1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8_45min_Pcl9Q670_Cln2Q570_13_11"/>
    <s v="MAX_20140414_A8_45min_Pcl9Q670_Cln2Q570_13_w4CY5_mask_cells.tif"/>
    <s v="MAX_20140414_A8_45min_Pcl9Q670_Cln2Q570_13"/>
    <n v="467.5"/>
    <n v="326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13_12"/>
    <s v="MAX_20140414_A8_45min_Pcl9Q670_Cln2Q570_13_w4CY5_mask_cells.tif"/>
    <s v="MAX_20140414_A8_45min_Pcl9Q670_Cln2Q570_13"/>
    <n v="594.5"/>
    <n v="282"/>
    <n v="683.85199999999998"/>
    <n v="1"/>
    <x v="3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13_13"/>
    <s v="MAX_20140414_A8_45min_Pcl9Q670_Cln2Q570_13_w4CY5_mask_cells.tif"/>
    <s v="MAX_20140414_A8_45min_Pcl9Q670_Cln2Q570_13"/>
    <n v="556.5"/>
    <n v="201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14_1"/>
    <s v="MAX_20140414_A8_45min_Pcl9Q670_Cln2Q570_14_w4CY5_mask_cells.tif"/>
    <s v="MAX_20140414_A8_45min_Pcl9Q670_Cln2Q570_14"/>
    <n v="531.5"/>
    <n v="313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14_2"/>
    <s v="MAX_20140414_A8_45min_Pcl9Q670_Cln2Q570_14_w4CY5_mask_cells.tif"/>
    <s v="MAX_20140414_A8_45min_Pcl9Q670_Cln2Q570_14"/>
    <n v="418"/>
    <n v="240.5"/>
    <n v="649.72699999999998"/>
    <n v="1"/>
    <x v="3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14_3"/>
    <s v="MAX_20140414_A8_45min_Pcl9Q670_Cln2Q570_14_w4CY5_mask_cells.tif"/>
    <s v="MAX_20140414_A8_45min_Pcl9Q670_Cln2Q570_14"/>
    <n v="186.5"/>
    <n v="70.5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14_4"/>
    <s v="MAX_20140414_A8_45min_Pcl9Q670_Cln2Q570_14_w4CY5_mask_cells.tif"/>
    <s v="MAX_20140414_A8_45min_Pcl9Q670_Cln2Q570_14"/>
    <n v="190"/>
    <n v="280.5"/>
    <n v="12038.348"/>
    <n v="6"/>
    <x v="8"/>
    <n v="2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8_45min_Pcl9Q670_Cln2Q570_14_5"/>
    <s v="MAX_20140414_A8_45min_Pcl9Q670_Cln2Q570_14_w4CY5_mask_cells.tif"/>
    <s v="MAX_20140414_A8_45min_Pcl9Q670_Cln2Q570_14"/>
    <n v="278"/>
    <n v="244"/>
    <n v="1182.5360000000001"/>
    <n v="1"/>
    <x v="3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14_6"/>
    <s v="MAX_20140414_A8_45min_Pcl9Q670_Cln2Q570_14_w4CY5_mask_cells.tif"/>
    <s v="MAX_20140414_A8_45min_Pcl9Q670_Cln2Q570_14"/>
    <n v="103.5"/>
    <n v="286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14_7"/>
    <s v="MAX_20140414_A8_45min_Pcl9Q670_Cln2Q570_14_w4CY5_mask_cells.tif"/>
    <s v="MAX_20140414_A8_45min_Pcl9Q670_Cln2Q570_14"/>
    <n v="281"/>
    <n v="344.5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14_8"/>
    <s v="MAX_20140414_A8_45min_Pcl9Q670_Cln2Q570_14_w4CY5_mask_cells.tif"/>
    <s v="MAX_20140414_A8_45min_Pcl9Q670_Cln2Q570_14"/>
    <n v="307"/>
    <n v="437.5"/>
    <n v="1418.6959999999999"/>
    <n v="1"/>
    <x v="3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8_45min_Pcl9Q670_Cln2Q570_14_9"/>
    <s v="MAX_20140414_A8_45min_Pcl9Q670_Cln2Q570_14_w4CY5_mask_cells.tif"/>
    <s v="MAX_20140414_A8_45min_Pcl9Q670_Cln2Q570_14"/>
    <n v="480"/>
    <n v="391"/>
    <n v="0"/>
    <n v="0"/>
    <x v="1"/>
    <n v="0"/>
    <m/>
    <m/>
    <n v="2"/>
    <n v="1"/>
    <n v="1"/>
    <n v="0"/>
    <n v="0"/>
    <n v="1"/>
    <n v="1"/>
    <m/>
    <m/>
    <m/>
    <n v="0"/>
    <n v="0"/>
    <n v="0"/>
    <n v="0"/>
    <n v="0"/>
    <n v="0"/>
    <n v="0"/>
    <n v="0"/>
    <n v="1"/>
    <n v="0"/>
  </r>
  <r>
    <s v="MAX_20140414_A8_45min_Pcl9Q670_Cln2Q570_14_10"/>
    <s v="MAX_20140414_A8_45min_Pcl9Q670_Cln2Q570_14_w4CY5_mask_cells.tif"/>
    <s v="MAX_20140414_A8_45min_Pcl9Q670_Cln2Q570_14"/>
    <n v="583.5"/>
    <n v="426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15_1"/>
    <s v="MAX_20140414_A8_45min_Pcl9Q670_Cln2Q570_15_w4CY5_mask_cells.tif"/>
    <s v="MAX_20140414_A8_45min_Pcl9Q670_Cln2Q570_15"/>
    <n v="326.5"/>
    <n v="59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15_2"/>
    <s v="MAX_20140414_A8_45min_Pcl9Q670_Cln2Q570_15_w4CY5_mask_cells.tif"/>
    <s v="MAX_20140414_A8_45min_Pcl9Q670_Cln2Q570_15"/>
    <n v="347"/>
    <n v="152"/>
    <n v="34192.396999999997"/>
    <n v="23"/>
    <x v="9"/>
    <n v="2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8_45min_Pcl9Q670_Cln2Q570_15_3"/>
    <s v="MAX_20140414_A8_45min_Pcl9Q670_Cln2Q570_15_w4CY5_mask_cells.tif"/>
    <s v="MAX_20140414_A8_45min_Pcl9Q670_Cln2Q570_15"/>
    <n v="413.5"/>
    <n v="227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15_4"/>
    <s v="MAX_20140414_A8_45min_Pcl9Q670_Cln2Q570_15_w4CY5_mask_cells.tif"/>
    <s v="MAX_20140414_A8_45min_Pcl9Q670_Cln2Q570_15"/>
    <n v="564"/>
    <n v="23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15_5"/>
    <s v="MAX_20140414_A8_45min_Pcl9Q670_Cln2Q570_15_w4CY5_mask_cells.tif"/>
    <s v="MAX_20140414_A8_45min_Pcl9Q670_Cln2Q570_15"/>
    <n v="327.5"/>
    <n v="303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15_6"/>
    <s v="MAX_20140414_A8_45min_Pcl9Q670_Cln2Q570_15_w4CY5_mask_cells.tif"/>
    <s v="MAX_20140414_A8_45min_Pcl9Q670_Cln2Q570_15"/>
    <n v="411.5"/>
    <n v="420"/>
    <n v="0"/>
    <n v="0"/>
    <x v="1"/>
    <n v="0"/>
    <m/>
    <m/>
    <m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414_A8_45min_Pcl9Q670_Cln2Q570_15_7"/>
    <s v="MAX_20140414_A8_45min_Pcl9Q670_Cln2Q570_15_w4CY5_mask_cells.tif"/>
    <s v="MAX_20140414_A8_45min_Pcl9Q670_Cln2Q570_15"/>
    <n v="467.5"/>
    <n v="481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15_8"/>
    <s v="MAX_20140414_A8_45min_Pcl9Q670_Cln2Q570_15_w4CY5_mask_cells.tif"/>
    <s v="MAX_20140414_A8_45min_Pcl9Q670_Cln2Q570_15"/>
    <n v="267"/>
    <n v="439"/>
    <n v="0"/>
    <n v="0"/>
    <x v="1"/>
    <n v="0"/>
    <m/>
    <m/>
    <n v="3"/>
    <n v="2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414_A8_45min_Pcl9Q670_Cln2Q570_15_9"/>
    <s v="MAX_20140414_A8_45min_Pcl9Q670_Cln2Q570_15_w4CY5_mask_cells.tif"/>
    <s v="MAX_20140414_A8_45min_Pcl9Q670_Cln2Q570_15"/>
    <n v="242.5"/>
    <n v="208.5"/>
    <n v="0"/>
    <n v="0"/>
    <x v="1"/>
    <n v="0"/>
    <m/>
    <m/>
    <m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414_A8_45min_Pcl9Q670_Cln2Q570_15_10"/>
    <s v="MAX_20140414_A8_45min_Pcl9Q670_Cln2Q570_15_w4CY5_mask_cells.tif"/>
    <s v="MAX_20140414_A8_45min_Pcl9Q670_Cln2Q570_15"/>
    <n v="123"/>
    <n v="327"/>
    <n v="2217.3530000000001"/>
    <n v="1"/>
    <x v="2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15_11"/>
    <s v="MAX_20140414_A8_45min_Pcl9Q670_Cln2Q570_15_w4CY5_mask_cells.tif"/>
    <s v="MAX_20140414_A8_45min_Pcl9Q670_Cln2Q570_15"/>
    <n v="69.5"/>
    <n v="385.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15_12"/>
    <s v="MAX_20140414_A8_45min_Pcl9Q670_Cln2Q570_15_w4CY5_mask_cells.tif"/>
    <s v="MAX_20140414_A8_45min_Pcl9Q670_Cln2Q570_15"/>
    <n v="183.5"/>
    <n v="63.5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15_13"/>
    <s v="MAX_20140414_A8_45min_Pcl9Q670_Cln2Q570_15_w4CY5_mask_cells.tif"/>
    <s v="MAX_20140414_A8_45min_Pcl9Q670_Cln2Q570_15"/>
    <n v="93.5"/>
    <n v="86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2_1"/>
    <s v="MAX_20140414_A8_45min_Pcl9Q670_Cln2Q570_2_w4CY5_mask_cells.tif"/>
    <s v="MAX_20140414_A8_45min_Pcl9Q670_Cln2Q570_2"/>
    <n v="591.5"/>
    <n v="117.5"/>
    <n v="14527.789000000001"/>
    <n v="10"/>
    <x v="1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2_2"/>
    <s v="MAX_20140414_A8_45min_Pcl9Q670_Cln2Q570_2_w4CY5_mask_cells.tif"/>
    <s v="MAX_20140414_A8_45min_Pcl9Q670_Cln2Q570_2"/>
    <n v="610.5"/>
    <n v="49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2_3"/>
    <s v="MAX_20140414_A8_45min_Pcl9Q670_Cln2Q570_2_w4CY5_mask_cells.tif"/>
    <s v="MAX_20140414_A8_45min_Pcl9Q670_Cln2Q570_2"/>
    <n v="642.5"/>
    <n v="271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2_4"/>
    <s v="MAX_20140414_A8_45min_Pcl9Q670_Cln2Q570_2_w4CY5_mask_cells.tif"/>
    <s v="MAX_20140414_A8_45min_Pcl9Q670_Cln2Q570_2"/>
    <n v="539.5"/>
    <n v="223"/>
    <n v="1230.7539999999999"/>
    <n v="1"/>
    <x v="3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2_5"/>
    <s v="MAX_20140414_A8_45min_Pcl9Q670_Cln2Q570_2_w4CY5_mask_cells.tif"/>
    <s v="MAX_20140414_A8_45min_Pcl9Q670_Cln2Q570_2"/>
    <n v="552.5"/>
    <n v="152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2_6"/>
    <s v="MAX_20140414_A8_45min_Pcl9Q670_Cln2Q570_2_w4CY5_mask_cells.tif"/>
    <s v="MAX_20140414_A8_45min_Pcl9Q670_Cln2Q570_2"/>
    <n v="417"/>
    <n v="243.5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2_7"/>
    <s v="MAX_20140414_A8_45min_Pcl9Q670_Cln2Q570_2_w4CY5_mask_cells.tif"/>
    <s v="MAX_20140414_A8_45min_Pcl9Q670_Cln2Q570_2"/>
    <n v="318.5"/>
    <n v="257"/>
    <n v="30167.297999999999"/>
    <n v="18"/>
    <x v="11"/>
    <n v="2"/>
    <m/>
    <m/>
    <n v="1"/>
    <n v="0"/>
    <n v="1"/>
    <n v="1"/>
    <n v="0"/>
    <n v="1"/>
    <n v="0"/>
    <m/>
    <m/>
    <m/>
    <n v="0"/>
    <n v="0"/>
    <n v="0"/>
    <n v="0"/>
    <n v="0"/>
    <n v="0"/>
    <n v="0"/>
    <n v="0"/>
    <n v="1"/>
    <n v="0"/>
  </r>
  <r>
    <s v="MAX_20140414_A8_45min_Pcl9Q670_Cln2Q570_2_8"/>
    <s v="MAX_20140414_A8_45min_Pcl9Q670_Cln2Q570_2_w4CY5_mask_cells.tif"/>
    <s v="MAX_20140414_A8_45min_Pcl9Q670_Cln2Q570_2"/>
    <n v="397"/>
    <n v="345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2_9"/>
    <s v="MAX_20140414_A8_45min_Pcl9Q670_Cln2Q570_2_w4CY5_mask_cells.tif"/>
    <s v="MAX_20140414_A8_45min_Pcl9Q670_Cln2Q570_2"/>
    <n v="402.5"/>
    <n v="465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2_10"/>
    <s v="MAX_20140414_A8_45min_Pcl9Q670_Cln2Q570_2_w4CY5_mask_cells.tif"/>
    <s v="MAX_20140414_A8_45min_Pcl9Q670_Cln2Q570_2"/>
    <n v="234.5"/>
    <n v="358.5"/>
    <n v="1081.028"/>
    <n v="1"/>
    <x v="3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2_11"/>
    <s v="MAX_20140414_A8_45min_Pcl9Q670_Cln2Q570_2_w4CY5_mask_cells.tif"/>
    <s v="MAX_20140414_A8_45min_Pcl9Q670_Cln2Q570_2"/>
    <n v="165"/>
    <n v="268.5"/>
    <n v="0"/>
    <n v="0"/>
    <x v="1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8_45min_Pcl9Q670_Cln2Q570_2_12"/>
    <s v="MAX_20140414_A8_45min_Pcl9Q670_Cln2Q570_2_w4CY5_mask_cells.tif"/>
    <s v="MAX_20140414_A8_45min_Pcl9Q670_Cln2Q570_2"/>
    <n v="270"/>
    <n v="148.5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2_13"/>
    <s v="MAX_20140414_A8_45min_Pcl9Q670_Cln2Q570_2_w4CY5_mask_cells.tif"/>
    <s v="MAX_20140414_A8_45min_Pcl9Q670_Cln2Q570_2"/>
    <n v="162.5"/>
    <n v="70.5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2_14"/>
    <s v="MAX_20140414_A8_45min_Pcl9Q670_Cln2Q570_2_w4CY5_mask_cells.tif"/>
    <s v="MAX_20140414_A8_45min_Pcl9Q670_Cln2Q570_2"/>
    <n v="80.5"/>
    <n v="152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2_15"/>
    <s v="MAX_20140414_A8_45min_Pcl9Q670_Cln2Q570_2_w4CY5_mask_cells.tif"/>
    <s v="MAX_20140414_A8_45min_Pcl9Q670_Cln2Q570_2"/>
    <n v="38"/>
    <n v="234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3_1"/>
    <s v="MAX_20140414_A8_45min_Pcl9Q670_Cln2Q570_3_w4CY5_mask_cells.tif"/>
    <s v="MAX_20140414_A8_45min_Pcl9Q670_Cln2Q570_3"/>
    <n v="298"/>
    <n v="138.5"/>
    <n v="5329.8559999999998"/>
    <n v="9"/>
    <x v="12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8_45min_Pcl9Q670_Cln2Q570_3_2"/>
    <s v="MAX_20140414_A8_45min_Pcl9Q670_Cln2Q570_3_w4CY5_mask_cells.tif"/>
    <s v="MAX_20140414_A8_45min_Pcl9Q670_Cln2Q570_3"/>
    <n v="330.5"/>
    <n v="216.5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3_3"/>
    <s v="MAX_20140414_A8_45min_Pcl9Q670_Cln2Q570_3_w4CY5_mask_cells.tif"/>
    <s v="MAX_20140414_A8_45min_Pcl9Q670_Cln2Q570_3"/>
    <n v="112.5"/>
    <n v="171.5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3_4"/>
    <s v="MAX_20140414_A8_45min_Pcl9Q670_Cln2Q570_3_w4CY5_mask_cells.tif"/>
    <s v="MAX_20140414_A8_45min_Pcl9Q670_Cln2Q570_3"/>
    <n v="134.5"/>
    <n v="332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3_5"/>
    <s v="MAX_20140414_A8_45min_Pcl9Q670_Cln2Q570_3_w4CY5_mask_cells.tif"/>
    <s v="MAX_20140414_A8_45min_Pcl9Q670_Cln2Q570_3"/>
    <n v="362.5"/>
    <n v="282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3_6"/>
    <s v="MAX_20140414_A8_45min_Pcl9Q670_Cln2Q570_3_w4CY5_mask_cells.tif"/>
    <s v="MAX_20140414_A8_45min_Pcl9Q670_Cln2Q570_3"/>
    <n v="430.5"/>
    <n v="468"/>
    <n v="18324.280999999999"/>
    <n v="21"/>
    <x v="13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3_7"/>
    <s v="MAX_20140414_A8_45min_Pcl9Q670_Cln2Q570_3_w4CY5_mask_cells.tif"/>
    <s v="MAX_20140414_A8_45min_Pcl9Q670_Cln2Q570_3"/>
    <n v="520"/>
    <n v="457.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3_8"/>
    <s v="MAX_20140414_A8_45min_Pcl9Q670_Cln2Q570_3_w4CY5_mask_cells.tif"/>
    <s v="MAX_20140414_A8_45min_Pcl9Q670_Cln2Q570_3"/>
    <n v="234"/>
    <n v="457.5"/>
    <n v="4884.7240000000002"/>
    <n v="6"/>
    <x v="14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3_9"/>
    <s v="MAX_20140414_A8_45min_Pcl9Q670_Cln2Q570_3_w4CY5_mask_cells.tif"/>
    <s v="MAX_20140414_A8_45min_Pcl9Q670_Cln2Q570_3"/>
    <n v="300"/>
    <n v="430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3_10"/>
    <s v="MAX_20140414_A8_45min_Pcl9Q670_Cln2Q570_3_w4CY5_mask_cells.tif"/>
    <s v="MAX_20140414_A8_45min_Pcl9Q670_Cln2Q570_3"/>
    <n v="129"/>
    <n v="440.5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3_11"/>
    <s v="MAX_20140414_A8_45min_Pcl9Q670_Cln2Q570_3_w4CY5_mask_cells.tif"/>
    <s v="MAX_20140414_A8_45min_Pcl9Q670_Cln2Q570_3"/>
    <n v="581"/>
    <n v="303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3_12"/>
    <s v="MAX_20140414_A8_45min_Pcl9Q670_Cln2Q570_3_w4CY5_mask_cells.tif"/>
    <s v="MAX_20140414_A8_45min_Pcl9Q670_Cln2Q570_3"/>
    <n v="604.5"/>
    <n v="235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3_13"/>
    <s v="MAX_20140414_A8_45min_Pcl9Q670_Cln2Q570_3_w4CY5_mask_cells.tif"/>
    <s v="MAX_20140414_A8_45min_Pcl9Q670_Cln2Q570_3"/>
    <n v="617.5"/>
    <n v="153.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4_1"/>
    <s v="MAX_20140414_A8_45min_Pcl9Q670_Cln2Q570_4_w4CY5_mask_cells.tif"/>
    <s v="MAX_20140414_A8_45min_Pcl9Q670_Cln2Q570_4"/>
    <n v="266"/>
    <n v="113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4_2"/>
    <s v="MAX_20140414_A8_45min_Pcl9Q670_Cln2Q570_4_w4CY5_mask_cells.tif"/>
    <s v="MAX_20140414_A8_45min_Pcl9Q670_Cln2Q570_4"/>
    <n v="171"/>
    <n v="181.5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4_3"/>
    <s v="MAX_20140414_A8_45min_Pcl9Q670_Cln2Q570_4_w4CY5_mask_cells.tif"/>
    <s v="MAX_20140414_A8_45min_Pcl9Q670_Cln2Q570_4"/>
    <n v="137.5"/>
    <n v="269.5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4_4"/>
    <s v="MAX_20140414_A8_45min_Pcl9Q670_Cln2Q570_4_w4CY5_mask_cells.tif"/>
    <s v="MAX_20140414_A8_45min_Pcl9Q670_Cln2Q570_4"/>
    <n v="58"/>
    <n v="182"/>
    <n v="643.95500000000004"/>
    <n v="1"/>
    <x v="3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4_5"/>
    <s v="MAX_20140414_A8_45min_Pcl9Q670_Cln2Q570_4_w4CY5_mask_cells.tif"/>
    <s v="MAX_20140414_A8_45min_Pcl9Q670_Cln2Q570_4"/>
    <n v="416"/>
    <n v="120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4_6"/>
    <s v="MAX_20140414_A8_45min_Pcl9Q670_Cln2Q570_4_w4CY5_mask_cells.tif"/>
    <s v="MAX_20140414_A8_45min_Pcl9Q670_Cln2Q570_4"/>
    <n v="282.5"/>
    <n v="222.5"/>
    <n v="2268.5349999999999"/>
    <n v="2"/>
    <x v="2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8_45min_Pcl9Q670_Cln2Q570_4_7"/>
    <s v="MAX_20140414_A8_45min_Pcl9Q670_Cln2Q570_4_w4CY5_mask_cells.tif"/>
    <s v="MAX_20140414_A8_45min_Pcl9Q670_Cln2Q570_4"/>
    <n v="355"/>
    <n v="259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4_8"/>
    <s v="MAX_20140414_A8_45min_Pcl9Q670_Cln2Q570_4_w4CY5_mask_cells.tif"/>
    <s v="MAX_20140414_A8_45min_Pcl9Q670_Cln2Q570_4"/>
    <n v="443"/>
    <n v="237.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4_9"/>
    <s v="MAX_20140414_A8_45min_Pcl9Q670_Cln2Q570_4_w4CY5_mask_cells.tif"/>
    <s v="MAX_20140414_A8_45min_Pcl9Q670_Cln2Q570_4"/>
    <n v="581"/>
    <n v="180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4_10"/>
    <s v="MAX_20140414_A8_45min_Pcl9Q670_Cln2Q570_4_w4CY5_mask_cells.tif"/>
    <s v="MAX_20140414_A8_45min_Pcl9Q670_Cln2Q570_4"/>
    <n v="542"/>
    <n v="289"/>
    <n v="235.87799999999999"/>
    <n v="1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4_11"/>
    <s v="MAX_20140414_A8_45min_Pcl9Q670_Cln2Q570_4_w4CY5_mask_cells.tif"/>
    <s v="MAX_20140414_A8_45min_Pcl9Q670_Cln2Q570_4"/>
    <n v="634"/>
    <n v="359"/>
    <n v="1731.2360000000001"/>
    <n v="1"/>
    <x v="2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4_12"/>
    <s v="MAX_20140414_A8_45min_Pcl9Q670_Cln2Q570_4_w4CY5_mask_cells.tif"/>
    <s v="MAX_20140414_A8_45min_Pcl9Q670_Cln2Q570_4"/>
    <n v="530.5"/>
    <n v="397.5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4_13"/>
    <s v="MAX_20140414_A8_45min_Pcl9Q670_Cln2Q570_4_w4CY5_mask_cells.tif"/>
    <s v="MAX_20140414_A8_45min_Pcl9Q670_Cln2Q570_4"/>
    <n v="644"/>
    <n v="461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4_14"/>
    <s v="MAX_20140414_A8_45min_Pcl9Q670_Cln2Q570_4_w4CY5_mask_cells.tif"/>
    <s v="MAX_20140414_A8_45min_Pcl9Q670_Cln2Q570_4"/>
    <n v="357"/>
    <n v="408.5"/>
    <n v="0"/>
    <n v="0"/>
    <x v="1"/>
    <n v="0"/>
    <m/>
    <m/>
    <n v="1"/>
    <n v="0"/>
    <n v="0"/>
    <n v="0"/>
    <n v="0"/>
    <n v="0"/>
    <n v="0"/>
    <m/>
    <m/>
    <n v="0"/>
    <n v="0"/>
    <n v="1"/>
    <n v="0"/>
    <n v="0"/>
    <n v="0"/>
    <n v="0"/>
    <n v="0"/>
    <n v="0"/>
    <n v="0"/>
    <n v="0"/>
  </r>
  <r>
    <s v="MAX_20140414_A8_45min_Pcl9Q670_Cln2Q570_4_15"/>
    <s v="MAX_20140414_A8_45min_Pcl9Q670_Cln2Q570_4_w4CY5_mask_cells.tif"/>
    <s v="MAX_20140414_A8_45min_Pcl9Q670_Cln2Q570_4"/>
    <n v="265.5"/>
    <n v="325.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4_16"/>
    <s v="MAX_20140414_A8_45min_Pcl9Q670_Cln2Q570_4_w4CY5_mask_cells.tif"/>
    <s v="MAX_20140414_A8_45min_Pcl9Q670_Cln2Q570_4"/>
    <n v="228.5"/>
    <n v="399.5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4_17"/>
    <s v="MAX_20140414_A8_45min_Pcl9Q670_Cln2Q570_4_w4CY5_mask_cells.tif"/>
    <s v="MAX_20140414_A8_45min_Pcl9Q670_Cln2Q570_4"/>
    <n v="240"/>
    <n v="465.5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5_1"/>
    <s v="MAX_20140414_A8_45min_Pcl9Q670_Cln2Q570_5_w4CY5_mask_cells.tif"/>
    <s v="MAX_20140414_A8_45min_Pcl9Q670_Cln2Q570_5"/>
    <n v="69.5"/>
    <n v="69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5_2"/>
    <s v="MAX_20140414_A8_45min_Pcl9Q670_Cln2Q570_5_w4CY5_mask_cells.tif"/>
    <s v="MAX_20140414_A8_45min_Pcl9Q670_Cln2Q570_5"/>
    <n v="136"/>
    <n v="123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5_3"/>
    <s v="MAX_20140414_A8_45min_Pcl9Q670_Cln2Q570_5_w4CY5_mask_cells.tif"/>
    <s v="MAX_20140414_A8_45min_Pcl9Q670_Cln2Q570_5"/>
    <n v="258"/>
    <n v="143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5_4"/>
    <s v="MAX_20140414_A8_45min_Pcl9Q670_Cln2Q570_5_w4CY5_mask_cells.tif"/>
    <s v="MAX_20140414_A8_45min_Pcl9Q670_Cln2Q570_5"/>
    <n v="144"/>
    <n v="272"/>
    <n v="32018.304"/>
    <n v="26"/>
    <x v="15"/>
    <n v="1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8_45min_Pcl9Q670_Cln2Q570_5_5"/>
    <s v="MAX_20140414_A8_45min_Pcl9Q670_Cln2Q570_5_w4CY5_mask_cells.tif"/>
    <s v="MAX_20140414_A8_45min_Pcl9Q670_Cln2Q570_5"/>
    <n v="195.5"/>
    <n v="263.5"/>
    <n v="471.96300000000002"/>
    <n v="1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5_6"/>
    <s v="MAX_20140414_A8_45min_Pcl9Q670_Cln2Q570_5_w4CY5_mask_cells.tif"/>
    <s v="MAX_20140414_A8_45min_Pcl9Q670_Cln2Q570_5"/>
    <n v="281.5"/>
    <n v="278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5_7"/>
    <s v="MAX_20140414_A8_45min_Pcl9Q670_Cln2Q570_5_w4CY5_mask_cells.tif"/>
    <s v="MAX_20140414_A8_45min_Pcl9Q670_Cln2Q570_5"/>
    <n v="463.5"/>
    <n v="156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5_8"/>
    <s v="MAX_20140414_A8_45min_Pcl9Q670_Cln2Q570_5_w4CY5_mask_cells.tif"/>
    <s v="MAX_20140414_A8_45min_Pcl9Q670_Cln2Q570_5"/>
    <n v="513.5"/>
    <n v="297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5_9"/>
    <s v="MAX_20140414_A8_45min_Pcl9Q670_Cln2Q570_5_w4CY5_mask_cells.tif"/>
    <s v="MAX_20140414_A8_45min_Pcl9Q670_Cln2Q570_5"/>
    <n v="506.5"/>
    <n v="366"/>
    <n v="0"/>
    <n v="0"/>
    <x v="1"/>
    <n v="0"/>
    <m/>
    <m/>
    <n v="1"/>
    <n v="0"/>
    <n v="0"/>
    <n v="0"/>
    <n v="0"/>
    <n v="0"/>
    <n v="0"/>
    <m/>
    <m/>
    <n v="0"/>
    <n v="0"/>
    <n v="1"/>
    <n v="0"/>
    <n v="0"/>
    <n v="0"/>
    <n v="0"/>
    <n v="0"/>
    <n v="0"/>
    <n v="0"/>
    <n v="0"/>
  </r>
  <r>
    <s v="MAX_20140414_A8_45min_Pcl9Q670_Cln2Q570_5_10"/>
    <s v="MAX_20140414_A8_45min_Pcl9Q670_Cln2Q570_5_w4CY5_mask_cells.tif"/>
    <s v="MAX_20140414_A8_45min_Pcl9Q670_Cln2Q570_5"/>
    <n v="348.5"/>
    <n v="344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5_11"/>
    <s v="MAX_20140414_A8_45min_Pcl9Q670_Cln2Q570_5_w4CY5_mask_cells.tif"/>
    <s v="MAX_20140414_A8_45min_Pcl9Q670_Cln2Q570_5"/>
    <n v="410"/>
    <n v="431.5"/>
    <n v="0"/>
    <n v="0"/>
    <x v="1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8_45min_Pcl9Q670_Cln2Q570_5_12"/>
    <s v="MAX_20140414_A8_45min_Pcl9Q670_Cln2Q570_5_w4CY5_mask_cells.tif"/>
    <s v="MAX_20140414_A8_45min_Pcl9Q670_Cln2Q570_5"/>
    <n v="270"/>
    <n v="421"/>
    <n v="1667.9490000000001"/>
    <n v="2"/>
    <x v="3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5_13"/>
    <s v="MAX_20140414_A8_45min_Pcl9Q670_Cln2Q570_5_w4CY5_mask_cells.tif"/>
    <s v="MAX_20140414_A8_45min_Pcl9Q670_Cln2Q570_5"/>
    <n v="164.5"/>
    <n v="474.5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5_14"/>
    <s v="MAX_20140414_A8_45min_Pcl9Q670_Cln2Q570_5_w4CY5_mask_cells.tif"/>
    <s v="MAX_20140414_A8_45min_Pcl9Q670_Cln2Q570_5"/>
    <n v="41"/>
    <n v="373.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5_15"/>
    <s v="MAX_20140414_A8_45min_Pcl9Q670_Cln2Q570_5_w4CY5_mask_cells.tif"/>
    <s v="MAX_20140414_A8_45min_Pcl9Q670_Cln2Q570_5"/>
    <n v="54"/>
    <n v="289.5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5_16"/>
    <s v="MAX_20140414_A8_45min_Pcl9Q670_Cln2Q570_5_w4CY5_mask_cells.tif"/>
    <s v="MAX_20140414_A8_45min_Pcl9Q670_Cln2Q570_5"/>
    <n v="621.5"/>
    <n v="485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6_1"/>
    <s v="MAX_20140414_A8_45min_Pcl9Q670_Cln2Q570_6_w4CY5_mask_cells.tif"/>
    <s v="MAX_20140414_A8_45min_Pcl9Q670_Cln2Q570_6"/>
    <n v="467.5"/>
    <n v="72.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6_2"/>
    <s v="MAX_20140414_A8_45min_Pcl9Q670_Cln2Q570_6_w4CY5_mask_cells.tif"/>
    <s v="MAX_20140414_A8_45min_Pcl9Q670_Cln2Q570_6"/>
    <n v="296"/>
    <n v="102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6_3"/>
    <s v="MAX_20140414_A8_45min_Pcl9Q670_Cln2Q570_6_w4CY5_mask_cells.tif"/>
    <s v="MAX_20140414_A8_45min_Pcl9Q670_Cln2Q570_6"/>
    <n v="75"/>
    <n v="98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6_4"/>
    <s v="MAX_20140414_A8_45min_Pcl9Q670_Cln2Q570_6_w4CY5_mask_cells.tif"/>
    <s v="MAX_20140414_A8_45min_Pcl9Q670_Cln2Q570_6"/>
    <n v="43"/>
    <n v="249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6_5"/>
    <s v="MAX_20140414_A8_45min_Pcl9Q670_Cln2Q570_6_w4CY5_mask_cells.tif"/>
    <s v="MAX_20140414_A8_45min_Pcl9Q670_Cln2Q570_6"/>
    <n v="152"/>
    <n v="371.5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6_6"/>
    <s v="MAX_20140414_A8_45min_Pcl9Q670_Cln2Q570_6_w4CY5_mask_cells.tif"/>
    <s v="MAX_20140414_A8_45min_Pcl9Q670_Cln2Q570_6"/>
    <n v="238.5"/>
    <n v="20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6_7"/>
    <s v="MAX_20140414_A8_45min_Pcl9Q670_Cln2Q570_6_w4CY5_mask_cells.tif"/>
    <s v="MAX_20140414_A8_45min_Pcl9Q670_Cln2Q570_6"/>
    <n v="391.5"/>
    <n v="127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6_8"/>
    <s v="MAX_20140414_A8_45min_Pcl9Q670_Cln2Q570_6_w4CY5_mask_cells.tif"/>
    <s v="MAX_20140414_A8_45min_Pcl9Q670_Cln2Q570_6"/>
    <n v="590.5"/>
    <n v="245.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6_9"/>
    <s v="MAX_20140414_A8_45min_Pcl9Q670_Cln2Q570_6_w4CY5_mask_cells.tif"/>
    <s v="MAX_20140414_A8_45min_Pcl9Q670_Cln2Q570_6"/>
    <n v="626.5"/>
    <n v="405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6_10"/>
    <s v="MAX_20140414_A8_45min_Pcl9Q670_Cln2Q570_6_w4CY5_mask_cells.tif"/>
    <s v="MAX_20140414_A8_45min_Pcl9Q670_Cln2Q570_6"/>
    <n v="431.5"/>
    <n v="402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6_11"/>
    <s v="MAX_20140414_A8_45min_Pcl9Q670_Cln2Q570_6_w4CY5_mask_cells.tif"/>
    <s v="MAX_20140414_A8_45min_Pcl9Q670_Cln2Q570_6"/>
    <n v="273.5"/>
    <n v="390.5"/>
    <n v="1724.9069999999999"/>
    <n v="2"/>
    <x v="2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6_12"/>
    <s v="MAX_20140414_A8_45min_Pcl9Q670_Cln2Q570_6_w4CY5_mask_cells.tif"/>
    <s v="MAX_20140414_A8_45min_Pcl9Q670_Cln2Q570_6"/>
    <n v="233.5"/>
    <n v="444.5"/>
    <n v="1607.7629999999999"/>
    <n v="2"/>
    <x v="2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8_45min_Pcl9Q670_Cln2Q570_6_13"/>
    <s v="MAX_20140414_A8_45min_Pcl9Q670_Cln2Q570_6_w4CY5_mask_cells.tif"/>
    <s v="MAX_20140414_A8_45min_Pcl9Q670_Cln2Q570_6"/>
    <n v="334.5"/>
    <n v="235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6_14"/>
    <s v="MAX_20140414_A8_45min_Pcl9Q670_Cln2Q570_6_w4CY5_mask_cells.tif"/>
    <s v="MAX_20140414_A8_45min_Pcl9Q670_Cln2Q570_6"/>
    <n v="394"/>
    <n v="287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7_1"/>
    <s v="MAX_20140414_A8_45min_Pcl9Q670_Cln2Q570_7_w4CY5_mask_cells.tif"/>
    <s v="MAX_20140414_A8_45min_Pcl9Q670_Cln2Q570_7"/>
    <n v="480"/>
    <n v="169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7_2"/>
    <s v="MAX_20140414_A8_45min_Pcl9Q670_Cln2Q570_7_w4CY5_mask_cells.tif"/>
    <s v="MAX_20140414_A8_45min_Pcl9Q670_Cln2Q570_7"/>
    <n v="547.5"/>
    <n v="291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7_3"/>
    <s v="MAX_20140414_A8_45min_Pcl9Q670_Cln2Q570_7_w4CY5_mask_cells.tif"/>
    <s v="MAX_20140414_A8_45min_Pcl9Q670_Cln2Q570_7"/>
    <n v="555"/>
    <n v="387.5"/>
    <n v="2496.4250000000002"/>
    <n v="1"/>
    <x v="2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7_4"/>
    <s v="MAX_20140414_A8_45min_Pcl9Q670_Cln2Q570_7_w4CY5_mask_cells.tif"/>
    <s v="MAX_20140414_A8_45min_Pcl9Q670_Cln2Q570_7"/>
    <n v="614.5"/>
    <n v="348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7_5"/>
    <s v="MAX_20140414_A8_45min_Pcl9Q670_Cln2Q570_7_w4CY5_mask_cells.tif"/>
    <s v="MAX_20140414_A8_45min_Pcl9Q670_Cln2Q570_7"/>
    <n v="313.5"/>
    <n v="403.5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7_6"/>
    <s v="MAX_20140414_A8_45min_Pcl9Q670_Cln2Q570_7_w4CY5_mask_cells.tif"/>
    <s v="MAX_20140414_A8_45min_Pcl9Q670_Cln2Q570_7"/>
    <n v="386"/>
    <n v="70.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7_7"/>
    <s v="MAX_20140414_A8_45min_Pcl9Q670_Cln2Q570_7_w4CY5_mask_cells.tif"/>
    <s v="MAX_20140414_A8_45min_Pcl9Q670_Cln2Q570_7"/>
    <n v="367.5"/>
    <n v="232"/>
    <n v="1987.9269999999999"/>
    <n v="1"/>
    <x v="2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7_8"/>
    <s v="MAX_20140414_A8_45min_Pcl9Q670_Cln2Q570_7_w4CY5_mask_cells.tif"/>
    <s v="MAX_20140414_A8_45min_Pcl9Q670_Cln2Q570_7"/>
    <n v="268"/>
    <n v="196.5"/>
    <n v="2214.6689999999999"/>
    <n v="1"/>
    <x v="2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7_9"/>
    <s v="MAX_20140414_A8_45min_Pcl9Q670_Cln2Q570_7_w4CY5_mask_cells.tif"/>
    <s v="MAX_20140414_A8_45min_Pcl9Q670_Cln2Q570_7"/>
    <n v="217"/>
    <n v="250.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7_10"/>
    <s v="MAX_20140414_A8_45min_Pcl9Q670_Cln2Q570_7_w4CY5_mask_cells.tif"/>
    <s v="MAX_20140414_A8_45min_Pcl9Q670_Cln2Q570_7"/>
    <n v="419.5"/>
    <n v="301.5"/>
    <n v="0"/>
    <n v="0"/>
    <x v="1"/>
    <n v="0"/>
    <m/>
    <m/>
    <n v="3"/>
    <n v="2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414_A8_45min_Pcl9Q670_Cln2Q570_7_11"/>
    <s v="MAX_20140414_A8_45min_Pcl9Q670_Cln2Q570_7_w4CY5_mask_cells.tif"/>
    <s v="MAX_20140414_A8_45min_Pcl9Q670_Cln2Q570_7"/>
    <n v="58"/>
    <n v="432"/>
    <n v="2096.1709999999998"/>
    <n v="1"/>
    <x v="2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8_1"/>
    <s v="MAX_20140414_A8_45min_Pcl9Q670_Cln2Q570_8_w4CY5_mask_cells.tif"/>
    <s v="MAX_20140414_A8_45min_Pcl9Q670_Cln2Q570_8"/>
    <n v="564"/>
    <n v="428"/>
    <n v="48317.900999999998"/>
    <n v="33"/>
    <x v="16"/>
    <n v="1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8_45min_Pcl9Q670_Cln2Q570_8_2"/>
    <s v="MAX_20140414_A8_45min_Pcl9Q670_Cln2Q570_8_w4CY5_mask_cells.tif"/>
    <s v="MAX_20140414_A8_45min_Pcl9Q670_Cln2Q570_8"/>
    <n v="656"/>
    <n v="435.5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8_3"/>
    <s v="MAX_20140414_A8_45min_Pcl9Q670_Cln2Q570_8_w4CY5_mask_cells.tif"/>
    <s v="MAX_20140414_A8_45min_Pcl9Q670_Cln2Q570_8"/>
    <n v="499"/>
    <n v="480.5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8_4"/>
    <s v="MAX_20140414_A8_45min_Pcl9Q670_Cln2Q570_8_w4CY5_mask_cells.tif"/>
    <s v="MAX_20140414_A8_45min_Pcl9Q670_Cln2Q570_8"/>
    <n v="458.5"/>
    <n v="408.5"/>
    <n v="0"/>
    <n v="0"/>
    <x v="1"/>
    <n v="0"/>
    <m/>
    <m/>
    <m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414_A8_45min_Pcl9Q670_Cln2Q570_8_5"/>
    <s v="MAX_20140414_A8_45min_Pcl9Q670_Cln2Q570_8_w4CY5_mask_cells.tif"/>
    <s v="MAX_20140414_A8_45min_Pcl9Q670_Cln2Q570_8"/>
    <n v="498"/>
    <n v="263.5"/>
    <n v="21447.213"/>
    <n v="18"/>
    <x v="13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8_45min_Pcl9Q670_Cln2Q570_8_6"/>
    <s v="MAX_20140414_A8_45min_Pcl9Q670_Cln2Q570_8_w4CY5_mask_cells.tif"/>
    <s v="MAX_20140414_A8_45min_Pcl9Q670_Cln2Q570_8"/>
    <n v="379"/>
    <n v="220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8_7"/>
    <s v="MAX_20140414_A8_45min_Pcl9Q670_Cln2Q570_8_w4CY5_mask_cells.tif"/>
    <s v="MAX_20140414_A8_45min_Pcl9Q670_Cln2Q570_8"/>
    <n v="222"/>
    <n v="203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8_8"/>
    <s v="MAX_20140414_A8_45min_Pcl9Q670_Cln2Q570_8_w4CY5_mask_cells.tif"/>
    <s v="MAX_20140414_A8_45min_Pcl9Q670_Cln2Q570_8"/>
    <n v="163.5"/>
    <n v="146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8_9"/>
    <s v="MAX_20140414_A8_45min_Pcl9Q670_Cln2Q570_8_w4CY5_mask_cells.tif"/>
    <s v="MAX_20140414_A8_45min_Pcl9Q670_Cln2Q570_8"/>
    <n v="80.5"/>
    <n v="158.5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8_10"/>
    <s v="MAX_20140414_A8_45min_Pcl9Q670_Cln2Q570_8_w4CY5_mask_cells.tif"/>
    <s v="MAX_20140414_A8_45min_Pcl9Q670_Cln2Q570_8"/>
    <n v="55.5"/>
    <n v="348"/>
    <n v="0"/>
    <n v="0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8_45min_Pcl9Q670_Cln2Q570_8_11"/>
    <s v="MAX_20140414_A8_45min_Pcl9Q670_Cln2Q570_8_w4CY5_mask_cells.tif"/>
    <s v="MAX_20140414_A8_45min_Pcl9Q670_Cln2Q570_8"/>
    <n v="145"/>
    <n v="314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8_12"/>
    <s v="MAX_20140414_A8_45min_Pcl9Q670_Cln2Q570_8_w4CY5_mask_cells.tif"/>
    <s v="MAX_20140414_A8_45min_Pcl9Q670_Cln2Q570_8"/>
    <n v="162.5"/>
    <n v="399.5"/>
    <n v="1556.432"/>
    <n v="1"/>
    <x v="2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8_13"/>
    <s v="MAX_20140414_A8_45min_Pcl9Q670_Cln2Q570_8_w4CY5_mask_cells.tif"/>
    <s v="MAX_20140414_A8_45min_Pcl9Q670_Cln2Q570_8"/>
    <n v="260.5"/>
    <n v="332"/>
    <n v="0"/>
    <n v="0"/>
    <x v="1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8_45min_Pcl9Q670_Cln2Q570_9_1"/>
    <s v="MAX_20140414_A8_45min_Pcl9Q670_Cln2Q570_9_w4CY5_mask_cells.tif"/>
    <s v="MAX_20140414_A8_45min_Pcl9Q670_Cln2Q570_9"/>
    <n v="460"/>
    <n v="424.5"/>
    <n v="24736.429"/>
    <n v="27"/>
    <x v="17"/>
    <n v="1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8_45min_Pcl9Q670_Cln2Q570_9_2"/>
    <s v="MAX_20140414_A8_45min_Pcl9Q670_Cln2Q570_9_w4CY5_mask_cells.tif"/>
    <s v="MAX_20140414_A8_45min_Pcl9Q670_Cln2Q570_9"/>
    <n v="459.5"/>
    <n v="224.5"/>
    <n v="19592.553"/>
    <n v="23"/>
    <x v="18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8_45min_Pcl9Q670_Cln2Q570_9_3"/>
    <s v="MAX_20140414_A8_45min_Pcl9Q670_Cln2Q570_9_w4CY5_mask_cells.tif"/>
    <s v="MAX_20140414_A8_45min_Pcl9Q670_Cln2Q570_9"/>
    <n v="599.5"/>
    <n v="184"/>
    <n v="15899.634"/>
    <n v="18"/>
    <x v="19"/>
    <n v="0"/>
    <m/>
    <m/>
    <n v="1"/>
    <n v="0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8_45min_Pcl9Q670_Cln2Q570_9_4"/>
    <s v="MAX_20140414_A8_45min_Pcl9Q670_Cln2Q570_9_w4CY5_mask_cells.tif"/>
    <s v="MAX_20140414_A8_45min_Pcl9Q670_Cln2Q570_9"/>
    <n v="519.5"/>
    <n v="318.5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9_5"/>
    <s v="MAX_20140414_A8_45min_Pcl9Q670_Cln2Q570_9_w4CY5_mask_cells.tif"/>
    <s v="MAX_20140414_A8_45min_Pcl9Q670_Cln2Q570_9"/>
    <n v="450.5"/>
    <n v="327.5"/>
    <n v="0"/>
    <n v="0"/>
    <x v="1"/>
    <n v="0"/>
    <m/>
    <m/>
    <n v="1"/>
    <n v="0"/>
    <n v="0"/>
    <n v="0"/>
    <n v="0"/>
    <n v="0"/>
    <n v="0"/>
    <m/>
    <m/>
    <n v="0"/>
    <n v="0"/>
    <n v="1"/>
    <n v="0"/>
    <n v="0"/>
    <n v="0"/>
    <n v="0"/>
    <n v="0"/>
    <n v="0"/>
    <n v="0"/>
    <n v="0"/>
  </r>
  <r>
    <s v="MAX_20140414_A8_45min_Pcl9Q670_Cln2Q570_9_6"/>
    <s v="MAX_20140414_A8_45min_Pcl9Q670_Cln2Q570_9_w4CY5_mask_cells.tif"/>
    <s v="MAX_20140414_A8_45min_Pcl9Q670_Cln2Q570_9"/>
    <n v="517"/>
    <n v="142"/>
    <n v="973.26099999999997"/>
    <n v="1"/>
    <x v="3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9_7"/>
    <s v="MAX_20140414_A8_45min_Pcl9Q670_Cln2Q570_9_w4CY5_mask_cells.tif"/>
    <s v="MAX_20140414_A8_45min_Pcl9Q670_Cln2Q570_9"/>
    <n v="588.5"/>
    <n v="65.5"/>
    <n v="0"/>
    <n v="0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9_8"/>
    <s v="MAX_20140414_A8_45min_Pcl9Q670_Cln2Q570_9_w4CY5_mask_cells.tif"/>
    <s v="MAX_20140414_A8_45min_Pcl9Q670_Cln2Q570_9"/>
    <n v="103"/>
    <n v="276.5"/>
    <n v="24628.687000000002"/>
    <n v="28"/>
    <x v="20"/>
    <n v="1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8_45min_Pcl9Q670_Cln2Q570_9_9"/>
    <s v="MAX_20140414_A8_45min_Pcl9Q670_Cln2Q570_9_w4CY5_mask_cells.tif"/>
    <s v="MAX_20140414_A8_45min_Pcl9Q670_Cln2Q570_9"/>
    <n v="120"/>
    <n v="364"/>
    <n v="0"/>
    <n v="0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8_45min_Pcl9Q670_Cln2Q570_9_10"/>
    <s v="MAX_20140414_A8_45min_Pcl9Q670_Cln2Q570_9_w4CY5_mask_cells.tif"/>
    <s v="MAX_20140414_A8_45min_Pcl9Q670_Cln2Q570_9"/>
    <n v="216"/>
    <n v="447"/>
    <n v="0"/>
    <n v="0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8_45min_Pcl9Q670_Cln2Q570_9_11"/>
    <s v="MAX_20140414_A8_45min_Pcl9Q670_Cln2Q570_9_w4CY5_mask_cells.tif"/>
    <s v="MAX_20140414_A8_45min_Pcl9Q670_Cln2Q570_9"/>
    <n v="55.5"/>
    <n v="477"/>
    <n v="0"/>
    <n v="0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8_45min_Pcl9Q670_Cln2Q570_9_12"/>
    <s v="MAX_20140414_A8_45min_Pcl9Q670_Cln2Q570_9_w4CY5_mask_cells.tif"/>
    <s v="MAX_20140414_A8_45min_Pcl9Q670_Cln2Q570_9"/>
    <n v="142.5"/>
    <n v="75"/>
    <n v="605.65099999999995"/>
    <n v="1"/>
    <x v="3"/>
    <n v="0"/>
    <m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414_A8_45min_Pcl9Q670_Cln2Q570_9_13"/>
    <s v="MAX_20140414_A8_45min_Pcl9Q670_Cln2Q570_9_w4CY5_mask_cells.tif"/>
    <s v="MAX_20140414_A8_45min_Pcl9Q670_Cln2Q570_9"/>
    <n v="49.5"/>
    <n v="117"/>
    <n v="770.43899999999996"/>
    <n v="1"/>
    <x v="3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0_1"/>
    <s v="MAX_20141010_A8_45min_Pcl9Q670_10_w4CY5_mask_cells.tif"/>
    <s v="MAX_20141010_A8_45min_Pcl9Q670_10"/>
    <n v="461"/>
    <n v="158.5"/>
    <n v="33559.906999999999"/>
    <n v="28"/>
    <x v="21"/>
    <n v="0"/>
    <n v="35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8_45min_Pcl9Q670_10_2"/>
    <s v="MAX_20141010_A8_45min_Pcl9Q670_10_w4CY5_mask_cells.tif"/>
    <s v="MAX_20141010_A8_45min_Pcl9Q670_10"/>
    <n v="528"/>
    <n v="163.5"/>
    <n v="1278.2070000000001"/>
    <n v="1"/>
    <x v="3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8_45min_Pcl9Q670_10_3"/>
    <s v="MAX_20141010_A8_45min_Pcl9Q670_10_w4CY5_mask_cells.tif"/>
    <s v="MAX_20141010_A8_45min_Pcl9Q670_10"/>
    <n v="585.5"/>
    <n v="296"/>
    <n v="8215.5380000000005"/>
    <n v="8"/>
    <x v="22"/>
    <n v="0"/>
    <n v="8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1010_A8_45min_Pcl9Q670_10_4"/>
    <s v="MAX_20141010_A8_45min_Pcl9Q670_10_w4CY5_mask_cells.tif"/>
    <s v="MAX_20141010_A8_45min_Pcl9Q670_10"/>
    <n v="576.5"/>
    <n v="389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10_5"/>
    <s v="MAX_20141010_A8_45min_Pcl9Q670_10_w4CY5_mask_cells.tif"/>
    <s v="MAX_20141010_A8_45min_Pcl9Q670_10"/>
    <n v="301"/>
    <n v="251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0_6"/>
    <s v="MAX_20141010_A8_45min_Pcl9Q670_10_w4CY5_mask_cells.tif"/>
    <s v="MAX_20141010_A8_45min_Pcl9Q670_10"/>
    <n v="298"/>
    <n v="99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10_7"/>
    <s v="MAX_20141010_A8_45min_Pcl9Q670_10_w4CY5_mask_cells.tif"/>
    <s v="MAX_20141010_A8_45min_Pcl9Q670_10"/>
    <n v="306.5"/>
    <n v="170.5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8_45min_Pcl9Q670_10_8"/>
    <s v="MAX_20141010_A8_45min_Pcl9Q670_10_w4CY5_mask_cells.tif"/>
    <s v="MAX_20141010_A8_45min_Pcl9Q670_10"/>
    <n v="369"/>
    <n v="186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0_9"/>
    <s v="MAX_20141010_A8_45min_Pcl9Q670_10_w4CY5_mask_cells.tif"/>
    <s v="MAX_20141010_A8_45min_Pcl9Q670_10"/>
    <n v="108"/>
    <n v="130.5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8_45min_Pcl9Q670_11_1"/>
    <s v="MAX_20141010_A8_45min_Pcl9Q670_11_w4CY5_mask_cells.tif"/>
    <s v="MAX_20141010_A8_45min_Pcl9Q670_11"/>
    <n v="474"/>
    <n v="60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1_2"/>
    <s v="MAX_20141010_A8_45min_Pcl9Q670_11_w4CY5_mask_cells.tif"/>
    <s v="MAX_20141010_A8_45min_Pcl9Q670_11"/>
    <n v="633"/>
    <n v="206.5"/>
    <n v="0"/>
    <n v="0"/>
    <x v="1"/>
    <n v="0"/>
    <n v="0"/>
    <m/>
    <n v="2"/>
    <n v="1"/>
    <n v="0"/>
    <n v="0"/>
    <n v="0"/>
    <n v="0"/>
    <n v="1"/>
    <m/>
    <m/>
    <s v="CFP geändert"/>
    <n v="0"/>
    <n v="0"/>
    <n v="0"/>
    <n v="1"/>
    <n v="0"/>
    <n v="0"/>
    <n v="0"/>
    <n v="0"/>
    <n v="0"/>
    <n v="0"/>
  </r>
  <r>
    <s v="MAX_20141010_A8_45min_Pcl9Q670_11_3"/>
    <s v="MAX_20141010_A8_45min_Pcl9Q670_11_w4CY5_mask_cells.tif"/>
    <s v="MAX_20141010_A8_45min_Pcl9Q670_11"/>
    <n v="423.5"/>
    <n v="88.5"/>
    <n v="0"/>
    <n v="0"/>
    <x v="1"/>
    <n v="0"/>
    <n v="0"/>
    <m/>
    <n v="1"/>
    <n v="0"/>
    <n v="0"/>
    <n v="0"/>
    <n v="1"/>
    <n v="0"/>
    <n v="0"/>
    <m/>
    <m/>
    <s v="CFP geändert"/>
    <n v="1"/>
    <n v="0"/>
    <n v="0"/>
    <n v="0"/>
    <n v="0"/>
    <n v="0"/>
    <n v="0"/>
    <n v="0"/>
    <n v="0"/>
    <n v="0"/>
  </r>
  <r>
    <s v="MAX_20141010_A8_45min_Pcl9Q670_11_4"/>
    <s v="MAX_20141010_A8_45min_Pcl9Q670_11_w4CY5_mask_cells.tif"/>
    <s v="MAX_20141010_A8_45min_Pcl9Q670_11"/>
    <n v="442"/>
    <n v="157.5"/>
    <n v="1228.248"/>
    <n v="1"/>
    <x v="3"/>
    <n v="0"/>
    <n v="1"/>
    <m/>
    <n v="1"/>
    <n v="0"/>
    <n v="0"/>
    <n v="0"/>
    <n v="1"/>
    <n v="0"/>
    <n v="0"/>
    <m/>
    <m/>
    <s v="CFP geändert"/>
    <n v="1"/>
    <n v="0"/>
    <n v="0"/>
    <n v="0"/>
    <n v="0"/>
    <n v="0"/>
    <n v="0"/>
    <n v="0"/>
    <n v="0"/>
    <n v="0"/>
  </r>
  <r>
    <s v="MAX_20141010_A8_45min_Pcl9Q670_11_5"/>
    <s v="MAX_20141010_A8_45min_Pcl9Q670_11_w4CY5_mask_cells.tif"/>
    <s v="MAX_20141010_A8_45min_Pcl9Q670_11"/>
    <n v="367"/>
    <n v="160"/>
    <n v="0"/>
    <n v="0"/>
    <x v="1"/>
    <n v="0"/>
    <n v="0"/>
    <m/>
    <n v="1"/>
    <n v="0"/>
    <n v="0"/>
    <n v="0"/>
    <n v="1"/>
    <n v="0"/>
    <n v="0"/>
    <m/>
    <m/>
    <s v="CFP geändert"/>
    <n v="1"/>
    <n v="0"/>
    <n v="0"/>
    <n v="0"/>
    <n v="0"/>
    <n v="0"/>
    <n v="0"/>
    <n v="0"/>
    <n v="0"/>
    <n v="0"/>
  </r>
  <r>
    <s v="MAX_20141010_A8_45min_Pcl9Q670_11_6"/>
    <s v="MAX_20141010_A8_45min_Pcl9Q670_11_w4CY5_mask_cells.tif"/>
    <s v="MAX_20141010_A8_45min_Pcl9Q670_11"/>
    <n v="324.5"/>
    <n v="197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1_7"/>
    <s v="MAX_20141010_A8_45min_Pcl9Q670_11_w4CY5_mask_cells.tif"/>
    <s v="MAX_20141010_A8_45min_Pcl9Q670_11"/>
    <n v="104"/>
    <n v="172.5"/>
    <n v="0"/>
    <n v="0"/>
    <x v="1"/>
    <n v="0"/>
    <n v="0"/>
    <m/>
    <n v="2"/>
    <n v="1"/>
    <n v="0"/>
    <n v="0"/>
    <n v="0"/>
    <n v="0"/>
    <n v="1"/>
    <m/>
    <m/>
    <s v="CFP geändert"/>
    <n v="0"/>
    <n v="0"/>
    <n v="0"/>
    <n v="1"/>
    <n v="0"/>
    <n v="0"/>
    <n v="0"/>
    <n v="0"/>
    <n v="0"/>
    <n v="0"/>
  </r>
  <r>
    <s v="MAX_20141010_A8_45min_Pcl9Q670_11_8"/>
    <s v="MAX_20141010_A8_45min_Pcl9Q670_11_w4CY5_mask_cells.tif"/>
    <s v="MAX_20141010_A8_45min_Pcl9Q670_11"/>
    <n v="58.5"/>
    <n v="403.5"/>
    <n v="327.58600000000001"/>
    <n v="1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8_45min_Pcl9Q670_11_9"/>
    <s v="MAX_20141010_A8_45min_Pcl9Q670_11_w4CY5_mask_cells.tif"/>
    <s v="MAX_20141010_A8_45min_Pcl9Q670_11"/>
    <n v="526.5"/>
    <n v="460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8_45min_Pcl9Q670_11_10"/>
    <s v="MAX_20141010_A8_45min_Pcl9Q670_11_w4CY5_mask_cells.tif"/>
    <s v="MAX_20141010_A8_45min_Pcl9Q670_11"/>
    <n v="649"/>
    <n v="467"/>
    <n v="34619.898000000001"/>
    <n v="38"/>
    <x v="23"/>
    <n v="1"/>
    <n v="37"/>
    <m/>
    <n v="2"/>
    <n v="1"/>
    <n v="0"/>
    <n v="1"/>
    <n v="1"/>
    <n v="1"/>
    <n v="1"/>
    <m/>
    <m/>
    <s v="CFP geändert"/>
    <n v="0"/>
    <n v="0"/>
    <n v="0"/>
    <n v="0"/>
    <n v="0"/>
    <n v="0"/>
    <n v="1"/>
    <n v="0"/>
    <n v="0"/>
    <n v="0"/>
  </r>
  <r>
    <s v="MAX_20141010_A8_45min_Pcl9Q670_12_1"/>
    <s v="MAX_20141010_A8_45min_Pcl9Q670_12_w4CY5_mask_cells.tif"/>
    <s v="MAX_20141010_A8_45min_Pcl9Q670_12"/>
    <n v="108"/>
    <n v="253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12_2"/>
    <s v="MAX_20141010_A8_45min_Pcl9Q670_12_w4CY5_mask_cells.tif"/>
    <s v="MAX_20141010_A8_45min_Pcl9Q670_12"/>
    <n v="90"/>
    <n v="181.5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8_45min_Pcl9Q670_12_3"/>
    <s v="MAX_20141010_A8_45min_Pcl9Q670_12_w4CY5_mask_cells.tif"/>
    <s v="MAX_20141010_A8_45min_Pcl9Q670_12"/>
    <n v="173"/>
    <n v="113.5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8_45min_Pcl9Q670_12_4"/>
    <s v="MAX_20141010_A8_45min_Pcl9Q670_12_w4CY5_mask_cells.tif"/>
    <s v="MAX_20141010_A8_45min_Pcl9Q670_12"/>
    <n v="276.5"/>
    <n v="165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8_45min_Pcl9Q670_12_5"/>
    <s v="MAX_20141010_A8_45min_Pcl9Q670_12_w4CY5_mask_cells.tif"/>
    <s v="MAX_20141010_A8_45min_Pcl9Q670_12"/>
    <n v="267"/>
    <n v="93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2_6"/>
    <s v="MAX_20141010_A8_45min_Pcl9Q670_12_w4CY5_mask_cells.tif"/>
    <s v="MAX_20141010_A8_45min_Pcl9Q670_12"/>
    <n v="309"/>
    <n v="56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2_7"/>
    <s v="MAX_20141010_A8_45min_Pcl9Q670_12_w4CY5_mask_cells.tif"/>
    <s v="MAX_20141010_A8_45min_Pcl9Q670_12"/>
    <n v="371"/>
    <n v="99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8_45min_Pcl9Q670_12_8"/>
    <s v="MAX_20141010_A8_45min_Pcl9Q670_12_w4CY5_mask_cells.tif"/>
    <s v="MAX_20141010_A8_45min_Pcl9Q670_12"/>
    <n v="404.5"/>
    <n v="156.5"/>
    <n v="0"/>
    <n v="0"/>
    <x v="1"/>
    <n v="0"/>
    <n v="0"/>
    <m/>
    <n v="2"/>
    <n v="1"/>
    <n v="0"/>
    <n v="0"/>
    <n v="0"/>
    <n v="0"/>
    <n v="1"/>
    <m/>
    <m/>
    <s v="CFP geändert"/>
    <n v="0"/>
    <n v="0"/>
    <n v="0"/>
    <n v="1"/>
    <n v="0"/>
    <n v="0"/>
    <n v="0"/>
    <n v="0"/>
    <n v="0"/>
    <n v="0"/>
  </r>
  <r>
    <s v="MAX_20141010_A8_45min_Pcl9Q670_12_9"/>
    <s v="MAX_20141010_A8_45min_Pcl9Q670_12_w4CY5_mask_cells.tif"/>
    <s v="MAX_20141010_A8_45min_Pcl9Q670_12"/>
    <n v="450.5"/>
    <n v="316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12_10"/>
    <s v="MAX_20141010_A8_45min_Pcl9Q670_12_w4CY5_mask_cells.tif"/>
    <s v="MAX_20141010_A8_45min_Pcl9Q670_12"/>
    <n v="481.5"/>
    <n v="366.5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8_45min_Pcl9Q670_12_11"/>
    <s v="MAX_20141010_A8_45min_Pcl9Q670_12_w4CY5_mask_cells.tif"/>
    <s v="MAX_20141010_A8_45min_Pcl9Q670_12"/>
    <n v="538"/>
    <n v="450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2_12"/>
    <s v="MAX_20141010_A8_45min_Pcl9Q670_12_w4CY5_mask_cells.tif"/>
    <s v="MAX_20141010_A8_45min_Pcl9Q670_12"/>
    <n v="481.5"/>
    <n v="477.5"/>
    <n v="2303.8969999999999"/>
    <n v="2"/>
    <x v="2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3_1"/>
    <s v="MAX_20141010_A8_45min_Pcl9Q670_13_w4CY5_mask_cells.tif"/>
    <s v="MAX_20141010_A8_45min_Pcl9Q670_13"/>
    <n v="305.5"/>
    <n v="385.5"/>
    <n v="0"/>
    <n v="0"/>
    <x v="1"/>
    <n v="0"/>
    <n v="0"/>
    <m/>
    <n v="2"/>
    <n v="1"/>
    <n v="0"/>
    <n v="0"/>
    <n v="0"/>
    <n v="0"/>
    <n v="1"/>
    <m/>
    <m/>
    <n v="0"/>
    <n v="0"/>
    <n v="0"/>
    <n v="0"/>
    <n v="1"/>
    <n v="0"/>
    <n v="0"/>
    <n v="0"/>
    <n v="0"/>
    <n v="0"/>
    <n v="0"/>
  </r>
  <r>
    <s v="MAX_20141010_A8_45min_Pcl9Q670_13_2"/>
    <s v="MAX_20141010_A8_45min_Pcl9Q670_13_w4CY5_mask_cells.tif"/>
    <s v="MAX_20141010_A8_45min_Pcl9Q670_13"/>
    <n v="170"/>
    <n v="423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13_3"/>
    <s v="MAX_20141010_A8_45min_Pcl9Q670_13_w4CY5_mask_cells.tif"/>
    <s v="MAX_20141010_A8_45min_Pcl9Q670_13"/>
    <n v="82.5"/>
    <n v="355.5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8_45min_Pcl9Q670_13_4"/>
    <s v="MAX_20141010_A8_45min_Pcl9Q670_13_w4CY5_mask_cells.tif"/>
    <s v="MAX_20141010_A8_45min_Pcl9Q670_13"/>
    <n v="96.5"/>
    <n v="258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3_5"/>
    <s v="MAX_20141010_A8_45min_Pcl9Q670_13_w4CY5_mask_cells.tif"/>
    <s v="MAX_20141010_A8_45min_Pcl9Q670_13"/>
    <n v="122"/>
    <n v="222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3_6"/>
    <s v="MAX_20141010_A8_45min_Pcl9Q670_13_w4CY5_mask_cells.tif"/>
    <s v="MAX_20141010_A8_45min_Pcl9Q670_13"/>
    <n v="183"/>
    <n v="204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13_7"/>
    <s v="MAX_20141010_A8_45min_Pcl9Q670_13_w4CY5_mask_cells.tif"/>
    <s v="MAX_20141010_A8_45min_Pcl9Q670_13"/>
    <n v="162.5"/>
    <n v="331"/>
    <n v="1190.873"/>
    <n v="1"/>
    <x v="3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13_8"/>
    <s v="MAX_20141010_A8_45min_Pcl9Q670_13_w4CY5_mask_cells.tif"/>
    <s v="MAX_20141010_A8_45min_Pcl9Q670_13"/>
    <n v="347.5"/>
    <n v="333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3_9"/>
    <s v="MAX_20141010_A8_45min_Pcl9Q670_13_w4CY5_mask_cells.tif"/>
    <s v="MAX_20141010_A8_45min_Pcl9Q670_13"/>
    <n v="413.5"/>
    <n v="275.5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8_45min_Pcl9Q670_13_10"/>
    <s v="MAX_20141010_A8_45min_Pcl9Q670_13_w4CY5_mask_cells.tif"/>
    <s v="MAX_20141010_A8_45min_Pcl9Q670_13"/>
    <n v="492.5"/>
    <n v="276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3_11"/>
    <s v="MAX_20141010_A8_45min_Pcl9Q670_13_w4CY5_mask_cells.tif"/>
    <s v="MAX_20141010_A8_45min_Pcl9Q670_13"/>
    <n v="565.5"/>
    <n v="342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3_12"/>
    <s v="MAX_20141010_A8_45min_Pcl9Q670_13_w4CY5_mask_cells.tif"/>
    <s v="MAX_20141010_A8_45min_Pcl9Q670_13"/>
    <n v="573.5"/>
    <n v="282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3_13"/>
    <s v="MAX_20141010_A8_45min_Pcl9Q670_13_w4CY5_mask_cells.tif"/>
    <s v="MAX_20141010_A8_45min_Pcl9Q670_13"/>
    <n v="528.5"/>
    <n v="379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3_14"/>
    <s v="MAX_20141010_A8_45min_Pcl9Q670_13_w4CY5_mask_cells.tif"/>
    <s v="MAX_20141010_A8_45min_Pcl9Q670_13"/>
    <n v="646.5"/>
    <n v="427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8_45min_Pcl9Q670_14_1"/>
    <s v="MAX_20141010_A8_45min_Pcl9Q670_14_w4CY5_mask_cells.tif"/>
    <s v="MAX_20141010_A8_45min_Pcl9Q670_14"/>
    <n v="608.5"/>
    <n v="398"/>
    <n v="36120.510999999999"/>
    <n v="32"/>
    <x v="0"/>
    <n v="2"/>
    <n v="3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14_2"/>
    <s v="MAX_20141010_A8_45min_Pcl9Q670_14_w4CY5_mask_cells.tif"/>
    <s v="MAX_20141010_A8_45min_Pcl9Q670_14"/>
    <n v="574"/>
    <n v="445"/>
    <n v="820.06"/>
    <n v="1"/>
    <x v="3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14_3"/>
    <s v="MAX_20141010_A8_45min_Pcl9Q670_14_w4CY5_mask_cells.tif"/>
    <s v="MAX_20141010_A8_45min_Pcl9Q670_14"/>
    <n v="382.5"/>
    <n v="439.5"/>
    <n v="1173.953"/>
    <n v="1"/>
    <x v="3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4_4"/>
    <s v="MAX_20141010_A8_45min_Pcl9Q670_14_w4CY5_mask_cells.tif"/>
    <s v="MAX_20141010_A8_45min_Pcl9Q670_14"/>
    <n v="390.5"/>
    <n v="493.5"/>
    <n v="1076.252"/>
    <n v="1"/>
    <x v="3"/>
    <n v="0"/>
    <n v="1"/>
    <m/>
    <n v="1"/>
    <n v="0"/>
    <n v="0"/>
    <n v="0"/>
    <n v="1"/>
    <n v="0"/>
    <n v="0"/>
    <m/>
    <m/>
    <s v="CFP geändert"/>
    <n v="1"/>
    <n v="0"/>
    <n v="0"/>
    <n v="0"/>
    <n v="0"/>
    <n v="0"/>
    <n v="0"/>
    <n v="0"/>
    <n v="0"/>
    <n v="0"/>
  </r>
  <r>
    <s v="MAX_20141010_A8_45min_Pcl9Q670_14_5"/>
    <s v="MAX_20141010_A8_45min_Pcl9Q670_14_w4CY5_mask_cells.tif"/>
    <s v="MAX_20141010_A8_45min_Pcl9Q670_14"/>
    <n v="446"/>
    <n v="45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14_6"/>
    <s v="MAX_20141010_A8_45min_Pcl9Q670_14_w4CY5_mask_cells.tif"/>
    <s v="MAX_20141010_A8_45min_Pcl9Q670_14"/>
    <n v="454.5"/>
    <n v="257.5"/>
    <n v="34553.43"/>
    <n v="28"/>
    <x v="0"/>
    <n v="1"/>
    <n v="32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8_45min_Pcl9Q670_14_7"/>
    <s v="MAX_20141010_A8_45min_Pcl9Q670_14_w4CY5_mask_cells.tif"/>
    <s v="MAX_20141010_A8_45min_Pcl9Q670_14"/>
    <n v="462"/>
    <n v="141"/>
    <n v="37716.455000000002"/>
    <n v="35"/>
    <x v="24"/>
    <n v="2"/>
    <n v="35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8_45min_Pcl9Q670_14_8"/>
    <s v="MAX_20141010_A8_45min_Pcl9Q670_14_w4CY5_mask_cells.tif"/>
    <s v="MAX_20141010_A8_45min_Pcl9Q670_14"/>
    <n v="608"/>
    <n v="178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14_9"/>
    <s v="MAX_20141010_A8_45min_Pcl9Q670_14_w4CY5_mask_cells.tif"/>
    <s v="MAX_20141010_A8_45min_Pcl9Q670_14"/>
    <n v="192.5"/>
    <n v="214.5"/>
    <n v="8518.84"/>
    <n v="10"/>
    <x v="6"/>
    <n v="0"/>
    <n v="1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8_45min_Pcl9Q670_14_10"/>
    <s v="MAX_20141010_A8_45min_Pcl9Q670_14_w4CY5_mask_cells.tif"/>
    <s v="MAX_20141010_A8_45min_Pcl9Q670_14"/>
    <n v="190"/>
    <n v="125"/>
    <n v="0"/>
    <n v="0"/>
    <x v="1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1010_A8_45min_Pcl9Q670_14_11"/>
    <s v="MAX_20141010_A8_45min_Pcl9Q670_14_w4CY5_mask_cells.tif"/>
    <s v="MAX_20141010_A8_45min_Pcl9Q670_14"/>
    <n v="281.5"/>
    <n v="5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14_12"/>
    <s v="MAX_20141010_A8_45min_Pcl9Q670_14_w4CY5_mask_cells.tif"/>
    <s v="MAX_20141010_A8_45min_Pcl9Q670_14"/>
    <n v="272"/>
    <n v="109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4_13"/>
    <s v="MAX_20141010_A8_45min_Pcl9Q670_14_w4CY5_mask_cells.tif"/>
    <s v="MAX_20141010_A8_45min_Pcl9Q670_14"/>
    <n v="326.5"/>
    <n v="198.5"/>
    <n v="570.77800000000002"/>
    <n v="1"/>
    <x v="3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8_45min_Pcl9Q670_14_14"/>
    <s v="MAX_20141010_A8_45min_Pcl9Q670_14_w4CY5_mask_cells.tif"/>
    <s v="MAX_20141010_A8_45min_Pcl9Q670_14"/>
    <n v="532"/>
    <n v="300.5"/>
    <n v="0"/>
    <n v="0"/>
    <x v="1"/>
    <n v="0"/>
    <n v="0"/>
    <m/>
    <n v="1"/>
    <n v="0"/>
    <n v="0"/>
    <n v="0"/>
    <n v="0"/>
    <n v="0"/>
    <n v="0"/>
    <m/>
    <m/>
    <s v="CFP geändert"/>
    <n v="0"/>
    <n v="1"/>
    <n v="0"/>
    <n v="0"/>
    <n v="0"/>
    <n v="0"/>
    <n v="0"/>
    <n v="0"/>
    <n v="0"/>
    <n v="0"/>
  </r>
  <r>
    <s v="MAX_20141010_A8_45min_Pcl9Q670_14_15"/>
    <s v="MAX_20141010_A8_45min_Pcl9Q670_14_w4CY5_mask_cells.tif"/>
    <s v="MAX_20141010_A8_45min_Pcl9Q670_14"/>
    <n v="604.5"/>
    <n v="296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5_1"/>
    <s v="MAX_20141010_A8_45min_Pcl9Q670_15_w4CY5_mask_cells.tif"/>
    <s v="MAX_20141010_A8_45min_Pcl9Q670_15"/>
    <n v="281"/>
    <n v="294"/>
    <n v="8945.4179999999997"/>
    <n v="7"/>
    <x v="25"/>
    <n v="0"/>
    <n v="9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1010_A8_45min_Pcl9Q670_15_2"/>
    <s v="MAX_20141010_A8_45min_Pcl9Q670_15_w4CY5_mask_cells.tif"/>
    <s v="MAX_20141010_A8_45min_Pcl9Q670_15"/>
    <n v="121"/>
    <n v="244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5_3"/>
    <s v="MAX_20141010_A8_45min_Pcl9Q670_15_w4CY5_mask_cells.tif"/>
    <s v="MAX_20141010_A8_45min_Pcl9Q670_15"/>
    <n v="50"/>
    <n v="259.5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8_45min_Pcl9Q670_15_4"/>
    <s v="MAX_20141010_A8_45min_Pcl9Q670_15_w4CY5_mask_cells.tif"/>
    <s v="MAX_20141010_A8_45min_Pcl9Q670_15"/>
    <n v="46"/>
    <n v="51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15_5"/>
    <s v="MAX_20141010_A8_45min_Pcl9Q670_15_w4CY5_mask_cells.tif"/>
    <s v="MAX_20141010_A8_45min_Pcl9Q670_15"/>
    <n v="656"/>
    <n v="168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8_45min_Pcl9Q670_15_6"/>
    <s v="MAX_20141010_A8_45min_Pcl9Q670_15_w4CY5_mask_cells.tif"/>
    <s v="MAX_20141010_A8_45min_Pcl9Q670_15"/>
    <n v="566.5"/>
    <n v="95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5_7"/>
    <s v="MAX_20141010_A8_45min_Pcl9Q670_15_w4CY5_mask_cells.tif"/>
    <s v="MAX_20141010_A8_45min_Pcl9Q670_15"/>
    <n v="436.5"/>
    <n v="92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5_8"/>
    <s v="MAX_20141010_A8_45min_Pcl9Q670_15_w4CY5_mask_cells.tif"/>
    <s v="MAX_20141010_A8_45min_Pcl9Q670_15"/>
    <n v="489.5"/>
    <n v="126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5_9"/>
    <s v="MAX_20141010_A8_45min_Pcl9Q670_15_w4CY5_mask_cells.tif"/>
    <s v="MAX_20141010_A8_45min_Pcl9Q670_15"/>
    <n v="538"/>
    <n v="159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5_10"/>
    <s v="MAX_20141010_A8_45min_Pcl9Q670_15_w4CY5_mask_cells.tif"/>
    <s v="MAX_20141010_A8_45min_Pcl9Q670_15"/>
    <n v="471.5"/>
    <n v="202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8_45min_Pcl9Q670_15_11"/>
    <s v="MAX_20141010_A8_45min_Pcl9Q670_15_w4CY5_mask_cells.tif"/>
    <s v="MAX_20141010_A8_45min_Pcl9Q670_15"/>
    <n v="526"/>
    <n v="240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8_45min_Pcl9Q670_15_12"/>
    <s v="MAX_20141010_A8_45min_Pcl9Q670_15_w4CY5_mask_cells.tif"/>
    <s v="MAX_20141010_A8_45min_Pcl9Q670_15"/>
    <n v="495"/>
    <n v="298.5"/>
    <n v="930.49"/>
    <n v="1"/>
    <x v="3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5_13"/>
    <s v="MAX_20141010_A8_45min_Pcl9Q670_15_w4CY5_mask_cells.tif"/>
    <s v="MAX_20141010_A8_45min_Pcl9Q670_15"/>
    <n v="505.5"/>
    <n v="367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8_45min_Pcl9Q670_15_14"/>
    <s v="MAX_20141010_A8_45min_Pcl9Q670_15_w4CY5_mask_cells.tif"/>
    <s v="MAX_20141010_A8_45min_Pcl9Q670_15"/>
    <n v="386"/>
    <n v="332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15_15"/>
    <s v="MAX_20141010_A8_45min_Pcl9Q670_15_w4CY5_mask_cells.tif"/>
    <s v="MAX_20141010_A8_45min_Pcl9Q670_15"/>
    <n v="280.5"/>
    <n v="479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5_16"/>
    <s v="MAX_20141010_A8_45min_Pcl9Q670_15_w4CY5_mask_cells.tif"/>
    <s v="MAX_20141010_A8_45min_Pcl9Q670_15"/>
    <n v="438.5"/>
    <n v="274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8_45min_Pcl9Q670_1_1"/>
    <s v="MAX_20141010_A8_45min_Pcl9Q670_1_w4CY5_mask_cells.tif"/>
    <s v="MAX_20141010_A8_45min_Pcl9Q670_1"/>
    <n v="574.5"/>
    <n v="222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1_2"/>
    <s v="MAX_20141010_A8_45min_Pcl9Q670_1_w4CY5_mask_cells.tif"/>
    <s v="MAX_20141010_A8_45min_Pcl9Q670_1"/>
    <n v="581"/>
    <n v="304.5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8_45min_Pcl9Q670_1_3"/>
    <s v="MAX_20141010_A8_45min_Pcl9Q670_1_w4CY5_mask_cells.tif"/>
    <s v="MAX_20141010_A8_45min_Pcl9Q670_1"/>
    <n v="407.5"/>
    <n v="269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_4"/>
    <s v="MAX_20141010_A8_45min_Pcl9Q670_1_w4CY5_mask_cells.tif"/>
    <s v="MAX_20141010_A8_45min_Pcl9Q670_1"/>
    <n v="521.5"/>
    <n v="92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1_5"/>
    <s v="MAX_20141010_A8_45min_Pcl9Q670_1_w4CY5_mask_cells.tif"/>
    <s v="MAX_20141010_A8_45min_Pcl9Q670_1"/>
    <n v="172.5"/>
    <n v="169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_6"/>
    <s v="MAX_20141010_A8_45min_Pcl9Q670_1_w4CY5_mask_cells.tif"/>
    <s v="MAX_20141010_A8_45min_Pcl9Q670_1"/>
    <n v="136.5"/>
    <n v="7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1_7"/>
    <s v="MAX_20141010_A8_45min_Pcl9Q670_1_w4CY5_mask_cells.tif"/>
    <s v="MAX_20141010_A8_45min_Pcl9Q670_1"/>
    <n v="209"/>
    <n v="221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1_8"/>
    <s v="MAX_20141010_A8_45min_Pcl9Q670_1_w4CY5_mask_cells.tif"/>
    <s v="MAX_20141010_A8_45min_Pcl9Q670_1"/>
    <n v="190"/>
    <n v="302"/>
    <n v="1678.5440000000001"/>
    <n v="2"/>
    <x v="3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1_9"/>
    <s v="MAX_20141010_A8_45min_Pcl9Q670_1_w4CY5_mask_cells.tif"/>
    <s v="MAX_20141010_A8_45min_Pcl9Q670_1"/>
    <n v="135"/>
    <n v="250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1_10"/>
    <s v="MAX_20141010_A8_45min_Pcl9Q670_1_w4CY5_mask_cells.tif"/>
    <s v="MAX_20141010_A8_45min_Pcl9Q670_1"/>
    <n v="83"/>
    <n v="320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8_45min_Pcl9Q670_1_11"/>
    <s v="MAX_20141010_A8_45min_Pcl9Q670_1_w4CY5_mask_cells.tif"/>
    <s v="MAX_20141010_A8_45min_Pcl9Q670_1"/>
    <n v="233"/>
    <n v="394.5"/>
    <n v="1030.0530000000001"/>
    <n v="1"/>
    <x v="3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1_12"/>
    <s v="MAX_20141010_A8_45min_Pcl9Q670_1_w4CY5_mask_cells.tif"/>
    <s v="MAX_20141010_A8_45min_Pcl9Q670_1"/>
    <n v="576.5"/>
    <n v="400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1_13"/>
    <s v="MAX_20141010_A8_45min_Pcl9Q670_1_w4CY5_mask_cells.tif"/>
    <s v="MAX_20141010_A8_45min_Pcl9Q670_1"/>
    <n v="595.5"/>
    <n v="485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8_45min_Pcl9Q670_2_1"/>
    <s v="MAX_20141010_A8_45min_Pcl9Q670_2_w4CY5_mask_cells.tif"/>
    <s v="MAX_20141010_A8_45min_Pcl9Q670_2"/>
    <n v="177.5"/>
    <n v="108.5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8_45min_Pcl9Q670_2_2"/>
    <s v="MAX_20141010_A8_45min_Pcl9Q670_2_w4CY5_mask_cells.tif"/>
    <s v="MAX_20141010_A8_45min_Pcl9Q670_2"/>
    <n v="273.5"/>
    <n v="236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2_3"/>
    <s v="MAX_20141010_A8_45min_Pcl9Q670_2_w4CY5_mask_cells.tif"/>
    <s v="MAX_20141010_A8_45min_Pcl9Q670_2"/>
    <n v="236.5"/>
    <n v="322.5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8_45min_Pcl9Q670_2_4"/>
    <s v="MAX_20141010_A8_45min_Pcl9Q670_2_w4CY5_mask_cells.tif"/>
    <s v="MAX_20141010_A8_45min_Pcl9Q670_2"/>
    <n v="353"/>
    <n v="361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8_45min_Pcl9Q670_2_5"/>
    <s v="MAX_20141010_A8_45min_Pcl9Q670_2_w4CY5_mask_cells.tif"/>
    <s v="MAX_20141010_A8_45min_Pcl9Q670_2"/>
    <n v="526.5"/>
    <n v="307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2_6"/>
    <s v="MAX_20141010_A8_45min_Pcl9Q670_2_w4CY5_mask_cells.tif"/>
    <s v="MAX_20141010_A8_45min_Pcl9Q670_2"/>
    <n v="559"/>
    <n v="383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2_7"/>
    <s v="MAX_20141010_A8_45min_Pcl9Q670_2_w4CY5_mask_cells.tif"/>
    <s v="MAX_20141010_A8_45min_Pcl9Q670_2"/>
    <n v="565.5"/>
    <n v="47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2_8"/>
    <s v="MAX_20141010_A8_45min_Pcl9Q670_2_w4CY5_mask_cells.tif"/>
    <s v="MAX_20141010_A8_45min_Pcl9Q670_2"/>
    <n v="298"/>
    <n v="422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2_9"/>
    <s v="MAX_20141010_A8_45min_Pcl9Q670_2_w4CY5_mask_cells.tif"/>
    <s v="MAX_20141010_A8_45min_Pcl9Q670_2"/>
    <n v="193.5"/>
    <n v="433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2_10"/>
    <s v="MAX_20141010_A8_45min_Pcl9Q670_2_w4CY5_mask_cells.tif"/>
    <s v="MAX_20141010_A8_45min_Pcl9Q670_2"/>
    <n v="97"/>
    <n v="408.5"/>
    <n v="0"/>
    <n v="0"/>
    <x v="1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1010_A8_45min_Pcl9Q670_2_11"/>
    <s v="MAX_20141010_A8_45min_Pcl9Q670_2_w4CY5_mask_cells.tif"/>
    <s v="MAX_20141010_A8_45min_Pcl9Q670_2"/>
    <n v="34.5"/>
    <n v="329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2_12"/>
    <s v="MAX_20141010_A8_45min_Pcl9Q670_2_w4CY5_mask_cells.tif"/>
    <s v="MAX_20141010_A8_45min_Pcl9Q670_2"/>
    <n v="92"/>
    <n v="33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2_13"/>
    <s v="MAX_20141010_A8_45min_Pcl9Q670_2_w4CY5_mask_cells.tif"/>
    <s v="MAX_20141010_A8_45min_Pcl9Q670_2"/>
    <n v="200"/>
    <n v="283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2_14"/>
    <s v="MAX_20141010_A8_45min_Pcl9Q670_2_w4CY5_mask_cells.tif"/>
    <s v="MAX_20141010_A8_45min_Pcl9Q670_2"/>
    <n v="141"/>
    <n v="307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2_15"/>
    <s v="MAX_20141010_A8_45min_Pcl9Q670_2_w4CY5_mask_cells.tif"/>
    <s v="MAX_20141010_A8_45min_Pcl9Q670_2"/>
    <n v="612.5"/>
    <n v="51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8_45min_Pcl9Q670_3_1"/>
    <s v="MAX_20141010_A8_45min_Pcl9Q670_3_w4CY5_mask_cells.tif"/>
    <s v="MAX_20141010_A8_45min_Pcl9Q670_3"/>
    <n v="179.5"/>
    <n v="295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3_2"/>
    <s v="MAX_20141010_A8_45min_Pcl9Q670_3_w4CY5_mask_cells.tif"/>
    <s v="MAX_20141010_A8_45min_Pcl9Q670_3"/>
    <n v="197"/>
    <n v="379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3_3"/>
    <s v="MAX_20141010_A8_45min_Pcl9Q670_3_w4CY5_mask_cells.tif"/>
    <s v="MAX_20141010_A8_45min_Pcl9Q670_3"/>
    <n v="162.5"/>
    <n v="429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3_4"/>
    <s v="MAX_20141010_A8_45min_Pcl9Q670_3_w4CY5_mask_cells.tif"/>
    <s v="MAX_20141010_A8_45min_Pcl9Q670_3"/>
    <n v="45.5"/>
    <n v="272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8_45min_Pcl9Q670_3_5"/>
    <s v="MAX_20141010_A8_45min_Pcl9Q670_3_w4CY5_mask_cells.tif"/>
    <s v="MAX_20141010_A8_45min_Pcl9Q670_3"/>
    <n v="231.5"/>
    <n v="276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3_6"/>
    <s v="MAX_20141010_A8_45min_Pcl9Q670_3_w4CY5_mask_cells.tif"/>
    <s v="MAX_20141010_A8_45min_Pcl9Q670_3"/>
    <n v="290.5"/>
    <n v="430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3_7"/>
    <s v="MAX_20141010_A8_45min_Pcl9Q670_3_w4CY5_mask_cells.tif"/>
    <s v="MAX_20141010_A8_45min_Pcl9Q670_3"/>
    <n v="289.5"/>
    <n v="350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3_8"/>
    <s v="MAX_20141010_A8_45min_Pcl9Q670_3_w4CY5_mask_cells.tif"/>
    <s v="MAX_20141010_A8_45min_Pcl9Q670_3"/>
    <n v="317.5"/>
    <n v="277.5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8_45min_Pcl9Q670_3_9"/>
    <s v="MAX_20141010_A8_45min_Pcl9Q670_3_w4CY5_mask_cells.tif"/>
    <s v="MAX_20141010_A8_45min_Pcl9Q670_3"/>
    <n v="390"/>
    <n v="287.5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8_45min_Pcl9Q670_3_10"/>
    <s v="MAX_20141010_A8_45min_Pcl9Q670_3_w4CY5_mask_cells.tif"/>
    <s v="MAX_20141010_A8_45min_Pcl9Q670_3"/>
    <n v="437"/>
    <n v="226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8_45min_Pcl9Q670_3_11"/>
    <s v="MAX_20141010_A8_45min_Pcl9Q670_3_w4CY5_mask_cells.tif"/>
    <s v="MAX_20141010_A8_45min_Pcl9Q670_3"/>
    <n v="555.5"/>
    <n v="322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3_12"/>
    <s v="MAX_20141010_A8_45min_Pcl9Q670_3_w4CY5_mask_cells.tif"/>
    <s v="MAX_20141010_A8_45min_Pcl9Q670_3"/>
    <n v="379"/>
    <n v="434.5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8_45min_Pcl9Q670_3_13"/>
    <s v="MAX_20141010_A8_45min_Pcl9Q670_3_w4CY5_mask_cells.tif"/>
    <s v="MAX_20141010_A8_45min_Pcl9Q670_3"/>
    <n v="319.5"/>
    <n v="482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3_14"/>
    <s v="MAX_20141010_A8_45min_Pcl9Q670_3_w4CY5_mask_cells.tif"/>
    <s v="MAX_20141010_A8_45min_Pcl9Q670_3"/>
    <n v="376"/>
    <n v="496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3_15"/>
    <s v="MAX_20141010_A8_45min_Pcl9Q670_3_w4CY5_mask_cells.tif"/>
    <s v="MAX_20141010_A8_45min_Pcl9Q670_3"/>
    <n v="321.5"/>
    <n v="186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3_16"/>
    <s v="MAX_20141010_A8_45min_Pcl9Q670_3_w4CY5_mask_cells.tif"/>
    <s v="MAX_20141010_A8_45min_Pcl9Q670_3"/>
    <n v="283.5"/>
    <n v="118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3_17"/>
    <s v="MAX_20141010_A8_45min_Pcl9Q670_3_w4CY5_mask_cells.tif"/>
    <s v="MAX_20141010_A8_45min_Pcl9Q670_3"/>
    <n v="334"/>
    <n v="72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3_18"/>
    <s v="MAX_20141010_A8_45min_Pcl9Q670_3_w4CY5_mask_cells.tif"/>
    <s v="MAX_20141010_A8_45min_Pcl9Q670_3"/>
    <n v="412.5"/>
    <n v="86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8_45min_Pcl9Q670_4_1"/>
    <s v="MAX_20141010_A8_45min_Pcl9Q670_4_w4CY5_mask_cells.tif"/>
    <s v="MAX_20141010_A8_45min_Pcl9Q670_4"/>
    <n v="558.5"/>
    <n v="214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4_2"/>
    <s v="MAX_20141010_A8_45min_Pcl9Q670_4_w4CY5_mask_cells.tif"/>
    <s v="MAX_20141010_A8_45min_Pcl9Q670_4"/>
    <n v="585.5"/>
    <n v="292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4_3"/>
    <s v="MAX_20141010_A8_45min_Pcl9Q670_4_w4CY5_mask_cells.tif"/>
    <s v="MAX_20141010_A8_45min_Pcl9Q670_4"/>
    <n v="608"/>
    <n v="441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4_4"/>
    <s v="MAX_20141010_A8_45min_Pcl9Q670_4_w4CY5_mask_cells.tif"/>
    <s v="MAX_20141010_A8_45min_Pcl9Q670_4"/>
    <n v="312.5"/>
    <n v="349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8_45min_Pcl9Q670_4_5"/>
    <s v="MAX_20141010_A8_45min_Pcl9Q670_4_w4CY5_mask_cells.tif"/>
    <s v="MAX_20141010_A8_45min_Pcl9Q670_4"/>
    <n v="417.5"/>
    <n v="180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4_6"/>
    <s v="MAX_20141010_A8_45min_Pcl9Q670_4_w4CY5_mask_cells.tif"/>
    <s v="MAX_20141010_A8_45min_Pcl9Q670_4"/>
    <n v="304"/>
    <n v="175"/>
    <n v="1718.527"/>
    <n v="1"/>
    <x v="2"/>
    <n v="0"/>
    <n v="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4_7"/>
    <s v="MAX_20141010_A8_45min_Pcl9Q670_4_w4CY5_mask_cells.tif"/>
    <s v="MAX_20141010_A8_45min_Pcl9Q670_4"/>
    <n v="307.5"/>
    <n v="56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8_45min_Pcl9Q670_4_8"/>
    <s v="MAX_20141010_A8_45min_Pcl9Q670_4_w4CY5_mask_cells.tif"/>
    <s v="MAX_20141010_A8_45min_Pcl9Q670_4"/>
    <n v="197.5"/>
    <n v="175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8_45min_Pcl9Q670_5_1"/>
    <s v="MAX_20141010_A8_45min_Pcl9Q670_5_w4CY5_mask_cells.tif"/>
    <s v="MAX_20141010_A8_45min_Pcl9Q670_5"/>
    <n v="177"/>
    <n v="281.5"/>
    <n v="0"/>
    <n v="0"/>
    <x v="1"/>
    <n v="0"/>
    <n v="0"/>
    <m/>
    <n v="2"/>
    <n v="1"/>
    <n v="0"/>
    <n v="0"/>
    <n v="0"/>
    <n v="0"/>
    <n v="1"/>
    <m/>
    <m/>
    <s v="CFP/WU verschoben"/>
    <n v="0"/>
    <n v="0"/>
    <n v="0"/>
    <n v="1"/>
    <n v="0"/>
    <n v="0"/>
    <n v="0"/>
    <n v="0"/>
    <n v="0"/>
    <n v="0"/>
  </r>
  <r>
    <s v="MAX_20141010_A8_45min_Pcl9Q670_5_2"/>
    <s v="MAX_20141010_A8_45min_Pcl9Q670_5_w4CY5_mask_cells.tif"/>
    <s v="MAX_20141010_A8_45min_Pcl9Q670_5"/>
    <n v="112.5"/>
    <n v="451.5"/>
    <n v="4218.683"/>
    <n v="3"/>
    <x v="26"/>
    <n v="0"/>
    <n v="5"/>
    <m/>
    <n v="2"/>
    <n v="1"/>
    <n v="0"/>
    <n v="1"/>
    <n v="0"/>
    <n v="1"/>
    <n v="1"/>
    <m/>
    <m/>
    <s v="CFP/WU verschoben"/>
    <n v="0"/>
    <n v="0"/>
    <n v="0"/>
    <n v="0"/>
    <n v="0"/>
    <n v="1"/>
    <n v="0"/>
    <n v="0"/>
    <n v="0"/>
    <n v="0"/>
  </r>
  <r>
    <s v="MAX_20141010_A8_45min_Pcl9Q670_5_3"/>
    <s v="MAX_20141010_A8_45min_Pcl9Q670_5_w4CY5_mask_cells.tif"/>
    <s v="MAX_20141010_A8_45min_Pcl9Q670_5"/>
    <n v="123"/>
    <n v="372"/>
    <n v="0"/>
    <n v="0"/>
    <x v="1"/>
    <n v="0"/>
    <n v="0"/>
    <m/>
    <n v="2"/>
    <n v="1"/>
    <n v="1"/>
    <n v="0"/>
    <n v="0"/>
    <n v="0"/>
    <n v="1"/>
    <m/>
    <m/>
    <s v="CFP/WU verschoben"/>
    <n v="0"/>
    <n v="0"/>
    <n v="0"/>
    <n v="1"/>
    <n v="0"/>
    <n v="0"/>
    <n v="0"/>
    <n v="0"/>
    <n v="0"/>
    <n v="0"/>
  </r>
  <r>
    <s v="MAX_20141010_A8_45min_Pcl9Q670_5_4"/>
    <s v="MAX_20141010_A8_45min_Pcl9Q670_5_w4CY5_mask_cells.tif"/>
    <s v="MAX_20141010_A8_45min_Pcl9Q670_5"/>
    <n v="81"/>
    <n v="208"/>
    <n v="0"/>
    <n v="0"/>
    <x v="1"/>
    <n v="0"/>
    <n v="0"/>
    <m/>
    <n v="1"/>
    <n v="0"/>
    <n v="0"/>
    <n v="0"/>
    <n v="0"/>
    <n v="0"/>
    <n v="0"/>
    <m/>
    <m/>
    <s v="CFP/WU verschoben"/>
    <n v="0"/>
    <n v="1"/>
    <n v="0"/>
    <n v="0"/>
    <n v="0"/>
    <n v="0"/>
    <n v="0"/>
    <n v="0"/>
    <n v="0"/>
    <n v="0"/>
  </r>
  <r>
    <s v="MAX_20141010_A8_45min_Pcl9Q670_5_5"/>
    <s v="MAX_20141010_A8_45min_Pcl9Q670_5_w4CY5_mask_cells.tif"/>
    <s v="MAX_20141010_A8_45min_Pcl9Q670_5"/>
    <n v="116.5"/>
    <n v="95"/>
    <n v="0"/>
    <n v="0"/>
    <x v="1"/>
    <n v="0"/>
    <n v="0"/>
    <m/>
    <n v="1"/>
    <n v="0"/>
    <n v="0"/>
    <n v="0"/>
    <n v="0"/>
    <n v="0"/>
    <n v="1"/>
    <m/>
    <m/>
    <s v="CFP/WU verschoben"/>
    <n v="0"/>
    <n v="0"/>
    <n v="1"/>
    <n v="0"/>
    <n v="0"/>
    <n v="0"/>
    <n v="0"/>
    <n v="0"/>
    <n v="0"/>
    <n v="0"/>
  </r>
  <r>
    <s v="MAX_20141010_A8_45min_Pcl9Q670_5_6"/>
    <s v="MAX_20141010_A8_45min_Pcl9Q670_5_w4CY5_mask_cells.tif"/>
    <s v="MAX_20141010_A8_45min_Pcl9Q670_5"/>
    <n v="592.5"/>
    <n v="400"/>
    <n v="0"/>
    <n v="0"/>
    <x v="1"/>
    <n v="0"/>
    <n v="0"/>
    <m/>
    <n v="1"/>
    <n v="0"/>
    <n v="0"/>
    <n v="0"/>
    <n v="0"/>
    <n v="0"/>
    <n v="1"/>
    <m/>
    <m/>
    <s v="CFP/WU verschoben"/>
    <n v="0"/>
    <n v="0"/>
    <n v="1"/>
    <n v="0"/>
    <n v="0"/>
    <n v="0"/>
    <n v="0"/>
    <n v="0"/>
    <n v="0"/>
    <n v="0"/>
  </r>
  <r>
    <s v="MAX_20141010_A8_45min_Pcl9Q670_5_7"/>
    <s v="MAX_20141010_A8_45min_Pcl9Q670_5_w4CY5_mask_cells.tif"/>
    <s v="MAX_20141010_A8_45min_Pcl9Q670_5"/>
    <n v="584.5"/>
    <n v="477"/>
    <n v="0"/>
    <n v="0"/>
    <x v="1"/>
    <n v="0"/>
    <n v="0"/>
    <m/>
    <n v="2"/>
    <n v="1"/>
    <n v="0"/>
    <n v="0"/>
    <n v="0"/>
    <n v="0"/>
    <n v="1"/>
    <m/>
    <m/>
    <s v="CFP/WU verschoben"/>
    <n v="0"/>
    <n v="0"/>
    <n v="0"/>
    <n v="1"/>
    <n v="0"/>
    <n v="0"/>
    <n v="0"/>
    <n v="0"/>
    <n v="0"/>
    <n v="0"/>
  </r>
  <r>
    <s v="MAX_20141010_A8_45min_Pcl9Q670_5_8"/>
    <s v="MAX_20141010_A8_45min_Pcl9Q670_5_w4CY5_mask_cells.tif"/>
    <s v="MAX_20141010_A8_45min_Pcl9Q670_5"/>
    <n v="449.5"/>
    <n v="451.5"/>
    <n v="0"/>
    <n v="0"/>
    <x v="1"/>
    <n v="0"/>
    <n v="0"/>
    <m/>
    <n v="2"/>
    <n v="1"/>
    <n v="0"/>
    <n v="0"/>
    <n v="0"/>
    <n v="0"/>
    <n v="1"/>
    <m/>
    <m/>
    <s v="CFP/WU verschoben"/>
    <n v="0"/>
    <n v="0"/>
    <n v="0"/>
    <n v="1"/>
    <n v="0"/>
    <n v="0"/>
    <n v="0"/>
    <n v="0"/>
    <n v="0"/>
    <n v="0"/>
  </r>
  <r>
    <s v="MAX_20141010_A8_45min_Pcl9Q670_6_1"/>
    <s v="MAX_20141010_A8_45min_Pcl9Q670_6_w4CY5_mask_cells.tif"/>
    <s v="MAX_20141010_A8_45min_Pcl9Q670_6"/>
    <n v="361"/>
    <n v="330.5"/>
    <n v="25135.960999999999"/>
    <n v="19"/>
    <x v="27"/>
    <n v="2"/>
    <n v="19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8_45min_Pcl9Q670_6_2"/>
    <s v="MAX_20141010_A8_45min_Pcl9Q670_6_w4CY5_mask_cells.tif"/>
    <s v="MAX_20141010_A8_45min_Pcl9Q670_6"/>
    <n v="302"/>
    <n v="260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6_3"/>
    <s v="MAX_20141010_A8_45min_Pcl9Q670_6_w4CY5_mask_cells.tif"/>
    <s v="MAX_20141010_A8_45min_Pcl9Q670_6"/>
    <n v="557.5"/>
    <n v="321"/>
    <n v="1122.71"/>
    <n v="1"/>
    <x v="3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8_45min_Pcl9Q670_6_4"/>
    <s v="MAX_20141010_A8_45min_Pcl9Q670_6_w4CY5_mask_cells.tif"/>
    <s v="MAX_20141010_A8_45min_Pcl9Q670_6"/>
    <n v="582.5"/>
    <n v="448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6_5"/>
    <s v="MAX_20141010_A8_45min_Pcl9Q670_6_w4CY5_mask_cells.tif"/>
    <s v="MAX_20141010_A8_45min_Pcl9Q670_6"/>
    <n v="335.5"/>
    <n v="47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8_45min_Pcl9Q670_6_6"/>
    <s v="MAX_20141010_A8_45min_Pcl9Q670_6_w4CY5_mask_cells.tif"/>
    <s v="MAX_20141010_A8_45min_Pcl9Q670_6"/>
    <n v="231"/>
    <n v="388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6_7"/>
    <s v="MAX_20141010_A8_45min_Pcl9Q670_6_w4CY5_mask_cells.tif"/>
    <s v="MAX_20141010_A8_45min_Pcl9Q670_6"/>
    <n v="283"/>
    <n v="351.5"/>
    <n v="983.13300000000004"/>
    <n v="1"/>
    <x v="3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6_8"/>
    <s v="MAX_20141010_A8_45min_Pcl9Q670_6_w4CY5_mask_cells.tif"/>
    <s v="MAX_20141010_A8_45min_Pcl9Q670_6"/>
    <n v="354.5"/>
    <n v="397.5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8_45min_Pcl9Q670_6_9"/>
    <s v="MAX_20141010_A8_45min_Pcl9Q670_6_w4CY5_mask_cells.tif"/>
    <s v="MAX_20141010_A8_45min_Pcl9Q670_6"/>
    <n v="293.5"/>
    <n v="421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6_10"/>
    <s v="MAX_20141010_A8_45min_Pcl9Q670_6_w4CY5_mask_cells.tif"/>
    <s v="MAX_20141010_A8_45min_Pcl9Q670_6"/>
    <n v="175"/>
    <n v="122.5"/>
    <n v="0"/>
    <n v="0"/>
    <x v="1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1010_A8_45min_Pcl9Q670_6_11"/>
    <s v="MAX_20141010_A8_45min_Pcl9Q670_6_w4CY5_mask_cells.tif"/>
    <s v="MAX_20141010_A8_45min_Pcl9Q670_6"/>
    <n v="175"/>
    <n v="69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7_1"/>
    <s v="MAX_20141010_A8_45min_Pcl9Q670_7_w4CY5_mask_cells.tif"/>
    <s v="MAX_20141010_A8_45min_Pcl9Q670_7"/>
    <n v="324.5"/>
    <n v="79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7_2"/>
    <s v="MAX_20141010_A8_45min_Pcl9Q670_7_w4CY5_mask_cells.tif"/>
    <s v="MAX_20141010_A8_45min_Pcl9Q670_7"/>
    <n v="442"/>
    <n v="141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7_3"/>
    <s v="MAX_20141010_A8_45min_Pcl9Q670_7_w4CY5_mask_cells.tif"/>
    <s v="MAX_20141010_A8_45min_Pcl9Q670_7"/>
    <n v="509"/>
    <n v="169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7_4"/>
    <s v="MAX_20141010_A8_45min_Pcl9Q670_7_w4CY5_mask_cells.tif"/>
    <s v="MAX_20141010_A8_45min_Pcl9Q670_7"/>
    <n v="340.5"/>
    <n v="252"/>
    <n v="1388.6210000000001"/>
    <n v="1"/>
    <x v="3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7_5"/>
    <s v="MAX_20141010_A8_45min_Pcl9Q670_7_w4CY5_mask_cells.tif"/>
    <s v="MAX_20141010_A8_45min_Pcl9Q670_7"/>
    <n v="129"/>
    <n v="302"/>
    <n v="0"/>
    <n v="0"/>
    <x v="1"/>
    <n v="0"/>
    <n v="0"/>
    <m/>
    <n v="1"/>
    <n v="0"/>
    <n v="1"/>
    <n v="0"/>
    <n v="0"/>
    <n v="0"/>
    <n v="1"/>
    <m/>
    <m/>
    <m/>
    <n v="0"/>
    <n v="0"/>
    <n v="1"/>
    <n v="0"/>
    <n v="0"/>
    <n v="0"/>
    <n v="0"/>
    <n v="0"/>
    <n v="0"/>
    <n v="0"/>
  </r>
  <r>
    <s v="MAX_20141010_A8_45min_Pcl9Q670_7_6"/>
    <s v="MAX_20141010_A8_45min_Pcl9Q670_7_w4CY5_mask_cells.tif"/>
    <s v="MAX_20141010_A8_45min_Pcl9Q670_7"/>
    <n v="318"/>
    <n v="379.5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8_45min_Pcl9Q670_7_7"/>
    <s v="MAX_20141010_A8_45min_Pcl9Q670_7_w4CY5_mask_cells.tif"/>
    <s v="MAX_20141010_A8_45min_Pcl9Q670_7"/>
    <n v="248"/>
    <n v="430"/>
    <n v="0"/>
    <n v="0"/>
    <x v="1"/>
    <n v="0"/>
    <n v="0"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1010_A8_45min_Pcl9Q670_7_8"/>
    <s v="MAX_20141010_A8_45min_Pcl9Q670_7_w4CY5_mask_cells.tif"/>
    <s v="MAX_20141010_A8_45min_Pcl9Q670_7"/>
    <n v="363.5"/>
    <n v="427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7_9"/>
    <s v="MAX_20141010_A8_45min_Pcl9Q670_7_w4CY5_mask_cells.tif"/>
    <s v="MAX_20141010_A8_45min_Pcl9Q670_7"/>
    <n v="433"/>
    <n v="388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7_10"/>
    <s v="MAX_20141010_A8_45min_Pcl9Q670_7_w4CY5_mask_cells.tif"/>
    <s v="MAX_20141010_A8_45min_Pcl9Q670_7"/>
    <n v="529"/>
    <n v="396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7_11"/>
    <s v="MAX_20141010_A8_45min_Pcl9Q670_7_w4CY5_mask_cells.tif"/>
    <s v="MAX_20141010_A8_45min_Pcl9Q670_7"/>
    <n v="584"/>
    <n v="427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7_12"/>
    <s v="MAX_20141010_A8_45min_Pcl9Q670_7_w4CY5_mask_cells.tif"/>
    <s v="MAX_20141010_A8_45min_Pcl9Q670_7"/>
    <n v="455.5"/>
    <n v="478"/>
    <n v="1163.3720000000001"/>
    <n v="1"/>
    <x v="3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7_13"/>
    <s v="MAX_20141010_A8_45min_Pcl9Q670_7_w4CY5_mask_cells.tif"/>
    <s v="MAX_20141010_A8_45min_Pcl9Q670_7"/>
    <n v="384"/>
    <n v="486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8_1"/>
    <s v="MAX_20141010_A8_45min_Pcl9Q670_8_w4CY5_mask_cells.tif"/>
    <s v="MAX_20141010_A8_45min_Pcl9Q670_8"/>
    <n v="175"/>
    <n v="116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8_2"/>
    <s v="MAX_20141010_A8_45min_Pcl9Q670_8_w4CY5_mask_cells.tif"/>
    <s v="MAX_20141010_A8_45min_Pcl9Q670_8"/>
    <n v="224.5"/>
    <n v="176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8_3"/>
    <s v="MAX_20141010_A8_45min_Pcl9Q670_8_w4CY5_mask_cells.tif"/>
    <s v="MAX_20141010_A8_45min_Pcl9Q670_8"/>
    <n v="94"/>
    <n v="296.5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8_45min_Pcl9Q670_8_4"/>
    <s v="MAX_20141010_A8_45min_Pcl9Q670_8_w4CY5_mask_cells.tif"/>
    <s v="MAX_20141010_A8_45min_Pcl9Q670_8"/>
    <n v="77.5"/>
    <n v="362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8_5"/>
    <s v="MAX_20141010_A8_45min_Pcl9Q670_8_w4CY5_mask_cells.tif"/>
    <s v="MAX_20141010_A8_45min_Pcl9Q670_8"/>
    <n v="107.5"/>
    <n v="424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8_6"/>
    <s v="MAX_20141010_A8_45min_Pcl9Q670_8_w4CY5_mask_cells.tif"/>
    <s v="MAX_20141010_A8_45min_Pcl9Q670_8"/>
    <n v="426.5"/>
    <n v="386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8_7"/>
    <s v="MAX_20141010_A8_45min_Pcl9Q670_8_w4CY5_mask_cells.tif"/>
    <s v="MAX_20141010_A8_45min_Pcl9Q670_8"/>
    <n v="423"/>
    <n v="478.5"/>
    <n v="4828.09"/>
    <n v="5"/>
    <x v="26"/>
    <n v="0"/>
    <n v="5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1010_A8_45min_Pcl9Q670_8_8"/>
    <s v="MAX_20141010_A8_45min_Pcl9Q670_8_w4CY5_mask_cells.tif"/>
    <s v="MAX_20141010_A8_45min_Pcl9Q670_8"/>
    <n v="430"/>
    <n v="294"/>
    <n v="676.56299999999999"/>
    <n v="1"/>
    <x v="3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8_45min_Pcl9Q670_8_9"/>
    <s v="MAX_20141010_A8_45min_Pcl9Q670_8_w4CY5_mask_cells.tif"/>
    <s v="MAX_20141010_A8_45min_Pcl9Q670_8"/>
    <n v="420.5"/>
    <n v="214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8_10"/>
    <s v="MAX_20141010_A8_45min_Pcl9Q670_8_w4CY5_mask_cells.tif"/>
    <s v="MAX_20141010_A8_45min_Pcl9Q670_8"/>
    <n v="386"/>
    <n v="161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8_11"/>
    <s v="MAX_20141010_A8_45min_Pcl9Q670_8_w4CY5_mask_cells.tif"/>
    <s v="MAX_20141010_A8_45min_Pcl9Q670_8"/>
    <n v="320.5"/>
    <n v="145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8_45min_Pcl9Q670_8_12"/>
    <s v="MAX_20141010_A8_45min_Pcl9Q670_8_w4CY5_mask_cells.tif"/>
    <s v="MAX_20141010_A8_45min_Pcl9Q670_8"/>
    <n v="306"/>
    <n v="58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9_1"/>
    <s v="MAX_20141010_A8_45min_Pcl9Q670_9_w4CY5_mask_cells.tif"/>
    <s v="MAX_20141010_A8_45min_Pcl9Q670_9"/>
    <n v="506.5"/>
    <n v="338"/>
    <n v="459.37299999999999"/>
    <n v="1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8_45min_Pcl9Q670_9_2"/>
    <s v="MAX_20141010_A8_45min_Pcl9Q670_9_w4CY5_mask_cells.tif"/>
    <s v="MAX_20141010_A8_45min_Pcl9Q670_9"/>
    <n v="424"/>
    <n v="331.5"/>
    <n v="1270.143"/>
    <n v="1"/>
    <x v="3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9_3"/>
    <s v="MAX_20141010_A8_45min_Pcl9Q670_9_w4CY5_mask_cells.tif"/>
    <s v="MAX_20141010_A8_45min_Pcl9Q670_9"/>
    <n v="469"/>
    <n v="278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8_45min_Pcl9Q670_9_4"/>
    <s v="MAX_20141010_A8_45min_Pcl9Q670_9_w4CY5_mask_cells.tif"/>
    <s v="MAX_20141010_A8_45min_Pcl9Q670_9"/>
    <n v="343.5"/>
    <n v="110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9_5"/>
    <s v="MAX_20141010_A8_45min_Pcl9Q670_9_w4CY5_mask_cells.tif"/>
    <s v="MAX_20141010_A8_45min_Pcl9Q670_9"/>
    <n v="268.5"/>
    <n v="137"/>
    <n v="1553.799"/>
    <n v="1"/>
    <x v="2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9_6"/>
    <s v="MAX_20141010_A8_45min_Pcl9Q670_9_w4CY5_mask_cells.tif"/>
    <s v="MAX_20141010_A8_45min_Pcl9Q670_9"/>
    <n v="110.5"/>
    <n v="167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9_7"/>
    <s v="MAX_20141010_A8_45min_Pcl9Q670_9_w4CY5_mask_cells.tif"/>
    <s v="MAX_20141010_A8_45min_Pcl9Q670_9"/>
    <n v="60.5"/>
    <n v="349"/>
    <n v="756.57500000000005"/>
    <n v="1"/>
    <x v="3"/>
    <n v="0"/>
    <n v="1"/>
    <m/>
    <n v="1"/>
    <n v="0"/>
    <n v="0"/>
    <n v="0"/>
    <n v="1"/>
    <n v="0"/>
    <n v="0"/>
    <m/>
    <m/>
    <n v="0"/>
    <n v="1"/>
    <n v="0"/>
    <n v="0"/>
    <n v="0"/>
    <n v="0"/>
    <n v="0"/>
    <n v="0"/>
    <n v="0"/>
    <n v="0"/>
    <n v="0"/>
  </r>
  <r>
    <s v="MAX_20141010_A8_45min_Pcl9Q670_9_8"/>
    <s v="MAX_20141010_A8_45min_Pcl9Q670_9_w4CY5_mask_cells.tif"/>
    <s v="MAX_20141010_A8_45min_Pcl9Q670_9"/>
    <n v="225.5"/>
    <n v="310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9_9"/>
    <s v="MAX_20141010_A8_45min_Pcl9Q670_9_w4CY5_mask_cells.tif"/>
    <s v="MAX_20141010_A8_45min_Pcl9Q670_9"/>
    <n v="263.5"/>
    <n v="434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8_45min_Pcl9Q670_9_10"/>
    <s v="MAX_20141010_A8_45min_Pcl9Q670_9_w4CY5_mask_cells.tif"/>
    <s v="MAX_20141010_A8_45min_Pcl9Q670_9"/>
    <n v="582.5"/>
    <n v="312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8_45min_Pcl9Q670_9_11"/>
    <s v="MAX_20141010_A8_45min_Pcl9Q670_9_w4CY5_mask_cells.tif"/>
    <s v="MAX_20141010_A8_45min_Pcl9Q670_9"/>
    <n v="630.5"/>
    <n v="121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462">
  <r>
    <s v="MAX_20140414_A9_60min_Pcl9Q670_Cln2Q570_10_1"/>
    <s v="MAX_20140414_A9_60min_Pcl9Q670_Cln2Q570_10_w4CY5_mask_cells.tif"/>
    <s v="MAX_20140414_A9_60min_Pcl9Q670_Cln2Q570_10"/>
    <n v="630"/>
    <n v="113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10_2"/>
    <s v="MAX_20140414_A9_60min_Pcl9Q670_Cln2Q570_10_w4CY5_mask_cells.tif"/>
    <s v="MAX_20140414_A9_60min_Pcl9Q670_Cln2Q570_10"/>
    <n v="504"/>
    <n v="118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10_3"/>
    <s v="MAX_20140414_A9_60min_Pcl9Q670_Cln2Q570_10_w4CY5_mask_cells.tif"/>
    <s v="MAX_20140414_A9_60min_Pcl9Q670_Cln2Q570_10"/>
    <n v="417"/>
    <n v="147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9_60min_Pcl9Q670_Cln2Q570_10_4"/>
    <s v="MAX_20140414_A9_60min_Pcl9Q670_Cln2Q570_10_w4CY5_mask_cells.tif"/>
    <s v="MAX_20140414_A9_60min_Pcl9Q670_Cln2Q570_10"/>
    <n v="510"/>
    <n v="305.5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9_60min_Pcl9Q670_Cln2Q570_10_5"/>
    <s v="MAX_20140414_A9_60min_Pcl9Q670_Cln2Q570_10_w4CY5_mask_cells.tif"/>
    <s v="MAX_20140414_A9_60min_Pcl9Q670_Cln2Q570_10"/>
    <n v="519.5"/>
    <n v="405.5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9_60min_Pcl9Q670_Cln2Q570_10_6"/>
    <s v="MAX_20140414_A9_60min_Pcl9Q670_Cln2Q570_10_w4CY5_mask_cells.tif"/>
    <s v="MAX_20140414_A9_60min_Pcl9Q670_Cln2Q570_10"/>
    <n v="434.5"/>
    <n v="375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10_7"/>
    <s v="MAX_20140414_A9_60min_Pcl9Q670_Cln2Q570_10_w4CY5_mask_cells.tif"/>
    <s v="MAX_20140414_A9_60min_Pcl9Q670_Cln2Q570_10"/>
    <n v="333"/>
    <n v="422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10_8"/>
    <s v="MAX_20140414_A9_60min_Pcl9Q670_Cln2Q570_10_w4CY5_mask_cells.tif"/>
    <s v="MAX_20140414_A9_60min_Pcl9Q670_Cln2Q570_10"/>
    <n v="241.5"/>
    <n v="422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9_60min_Pcl9Q670_Cln2Q570_10_9"/>
    <s v="MAX_20140414_A9_60min_Pcl9Q670_Cln2Q570_10_w4CY5_mask_cells.tif"/>
    <s v="MAX_20140414_A9_60min_Pcl9Q670_Cln2Q570_10"/>
    <n v="53.5"/>
    <n v="461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10_10"/>
    <s v="MAX_20140414_A9_60min_Pcl9Q670_Cln2Q570_10_w4CY5_mask_cells.tif"/>
    <s v="MAX_20140414_A9_60min_Pcl9Q670_Cln2Q570_10"/>
    <n v="106.5"/>
    <n v="248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9_60min_Pcl9Q670_Cln2Q570_10_11"/>
    <s v="MAX_20140414_A9_60min_Pcl9Q670_Cln2Q570_10_w4CY5_mask_cells.tif"/>
    <s v="MAX_20140414_A9_60min_Pcl9Q670_Cln2Q570_10"/>
    <n v="44"/>
    <n v="198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10_12"/>
    <s v="MAX_20140414_A9_60min_Pcl9Q670_Cln2Q570_10_w4CY5_mask_cells.tif"/>
    <s v="MAX_20140414_A9_60min_Pcl9Q670_Cln2Q570_10"/>
    <n v="176.5"/>
    <n v="61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10_13"/>
    <s v="MAX_20140414_A9_60min_Pcl9Q670_Cln2Q570_10_w4CY5_mask_cells.tif"/>
    <s v="MAX_20140414_A9_60min_Pcl9Q670_Cln2Q570_10"/>
    <n v="237.5"/>
    <n v="127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10_14"/>
    <s v="MAX_20140414_A9_60min_Pcl9Q670_Cln2Q570_10_w4CY5_mask_cells.tif"/>
    <s v="MAX_20140414_A9_60min_Pcl9Q670_Cln2Q570_10"/>
    <n v="311"/>
    <n v="194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10_15"/>
    <s v="MAX_20140414_A9_60min_Pcl9Q670_Cln2Q570_10_w4CY5_mask_cells.tif"/>
    <s v="MAX_20140414_A9_60min_Pcl9Q670_Cln2Q570_10"/>
    <n v="385.5"/>
    <n v="282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11_1"/>
    <s v="MAX_20140414_A9_60min_Pcl9Q670_Cln2Q570_11_w4CY5_mask_cells.tif"/>
    <s v="MAX_20140414_A9_60min_Pcl9Q670_Cln2Q570_11"/>
    <n v="647"/>
    <n v="241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9_60min_Pcl9Q670_Cln2Q570_11_2"/>
    <s v="MAX_20140414_A9_60min_Pcl9Q670_Cln2Q570_11_w4CY5_mask_cells.tif"/>
    <s v="MAX_20140414_A9_60min_Pcl9Q670_Cln2Q570_11"/>
    <n v="588"/>
    <n v="176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11_3"/>
    <s v="MAX_20140414_A9_60min_Pcl9Q670_Cln2Q570_11_w4CY5_mask_cells.tif"/>
    <s v="MAX_20140414_A9_60min_Pcl9Q670_Cln2Q570_11"/>
    <n v="497.5"/>
    <n v="170.5"/>
    <n v="29166.114000000001"/>
    <n v="23"/>
    <x v="1"/>
    <n v="2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9_60min_Pcl9Q670_Cln2Q570_11_4"/>
    <s v="MAX_20140414_A9_60min_Pcl9Q670_Cln2Q570_11_w4CY5_mask_cells.tif"/>
    <s v="MAX_20140414_A9_60min_Pcl9Q670_Cln2Q570_11"/>
    <n v="532.5"/>
    <n v="391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11_5"/>
    <s v="MAX_20140414_A9_60min_Pcl9Q670_Cln2Q570_11_w4CY5_mask_cells.tif"/>
    <s v="MAX_20140414_A9_60min_Pcl9Q670_Cln2Q570_11"/>
    <n v="609.5"/>
    <n v="471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11_6"/>
    <s v="MAX_20140414_A9_60min_Pcl9Q670_Cln2Q570_11_w4CY5_mask_cells.tif"/>
    <s v="MAX_20140414_A9_60min_Pcl9Q670_Cln2Q570_11"/>
    <n v="360.5"/>
    <n v="350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9_60min_Pcl9Q670_Cln2Q570_11_7"/>
    <s v="MAX_20140414_A9_60min_Pcl9Q670_Cln2Q570_11_w4CY5_mask_cells.tif"/>
    <s v="MAX_20140414_A9_60min_Pcl9Q670_Cln2Q570_11"/>
    <n v="372"/>
    <n v="442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11_8"/>
    <s v="MAX_20140414_A9_60min_Pcl9Q670_Cln2Q570_11_w4CY5_mask_cells.tif"/>
    <s v="MAX_20140414_A9_60min_Pcl9Q670_Cln2Q570_11"/>
    <n v="319.5"/>
    <n v="168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9_60min_Pcl9Q670_Cln2Q570_11_9"/>
    <s v="MAX_20140414_A9_60min_Pcl9Q670_Cln2Q570_11_w4CY5_mask_cells.tif"/>
    <s v="MAX_20140414_A9_60min_Pcl9Q670_Cln2Q570_11"/>
    <n v="189.5"/>
    <n v="64.5"/>
    <n v="1995.8910000000001"/>
    <n v="1"/>
    <x v="2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11_10"/>
    <s v="MAX_20140414_A9_60min_Pcl9Q670_Cln2Q570_11_w4CY5_mask_cells.tif"/>
    <s v="MAX_20140414_A9_60min_Pcl9Q670_Cln2Q570_11"/>
    <n v="64"/>
    <n v="203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11_11"/>
    <s v="MAX_20140414_A9_60min_Pcl9Q670_Cln2Q570_11_w4CY5_mask_cells.tif"/>
    <s v="MAX_20140414_A9_60min_Pcl9Q670_Cln2Q570_11"/>
    <n v="100.5"/>
    <n v="273"/>
    <n v="1010.824"/>
    <n v="1"/>
    <x v="3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11_12"/>
    <s v="MAX_20140414_A9_60min_Pcl9Q670_Cln2Q570_11_w4CY5_mask_cells.tif"/>
    <s v="MAX_20140414_A9_60min_Pcl9Q670_Cln2Q570_11"/>
    <n v="218.5"/>
    <n v="242"/>
    <n v="781.12900000000002"/>
    <n v="1"/>
    <x v="3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11_13"/>
    <s v="MAX_20140414_A9_60min_Pcl9Q670_Cln2Q570_11_w4CY5_mask_cells.tif"/>
    <s v="MAX_20140414_A9_60min_Pcl9Q670_Cln2Q570_11"/>
    <n v="265"/>
    <n v="298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11_14"/>
    <s v="MAX_20140414_A9_60min_Pcl9Q670_Cln2Q570_11_w4CY5_mask_cells.tif"/>
    <s v="MAX_20140414_A9_60min_Pcl9Q670_Cln2Q570_11"/>
    <n v="173.5"/>
    <n v="308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11_15"/>
    <s v="MAX_20140414_A9_60min_Pcl9Q670_Cln2Q570_11_w4CY5_mask_cells.tif"/>
    <s v="MAX_20140414_A9_60min_Pcl9Q670_Cln2Q570_11"/>
    <n v="175.5"/>
    <n v="395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11_16"/>
    <s v="MAX_20140414_A9_60min_Pcl9Q670_Cln2Q570_11_w4CY5_mask_cells.tif"/>
    <s v="MAX_20140414_A9_60min_Pcl9Q670_Cln2Q570_11"/>
    <n v="267"/>
    <n v="380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11_17"/>
    <s v="MAX_20140414_A9_60min_Pcl9Q670_Cln2Q570_11_w4CY5_mask_cells.tif"/>
    <s v="MAX_20140414_A9_60min_Pcl9Q670_Cln2Q570_11"/>
    <n v="276.5"/>
    <n v="459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11_18"/>
    <s v="MAX_20140414_A9_60min_Pcl9Q670_Cln2Q570_11_w4CY5_mask_cells.tif"/>
    <s v="MAX_20140414_A9_60min_Pcl9Q670_Cln2Q570_11"/>
    <n v="65.5"/>
    <n v="464.5"/>
    <n v="901.36900000000003"/>
    <n v="1"/>
    <x v="3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12_1"/>
    <s v="MAX_20140414_A9_60min_Pcl9Q670_Cln2Q570_12_w4CY5_mask_cells.tif"/>
    <s v="MAX_20140414_A9_60min_Pcl9Q670_Cln2Q570_12"/>
    <n v="567"/>
    <n v="132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12_2"/>
    <s v="MAX_20140414_A9_60min_Pcl9Q670_Cln2Q570_12_w4CY5_mask_cells.tif"/>
    <s v="MAX_20140414_A9_60min_Pcl9Q670_Cln2Q570_12"/>
    <n v="332.5"/>
    <n v="53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12_3"/>
    <s v="MAX_20140414_A9_60min_Pcl9Q670_Cln2Q570_12_w4CY5_mask_cells.tif"/>
    <s v="MAX_20140414_A9_60min_Pcl9Q670_Cln2Q570_12"/>
    <n v="280"/>
    <n v="126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12_4"/>
    <s v="MAX_20140414_A9_60min_Pcl9Q670_Cln2Q570_12_w4CY5_mask_cells.tif"/>
    <s v="MAX_20140414_A9_60min_Pcl9Q670_Cln2Q570_12"/>
    <n v="171"/>
    <n v="181.5"/>
    <n v="9934.4050000000007"/>
    <n v="8"/>
    <x v="4"/>
    <n v="1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9_60min_Pcl9Q670_Cln2Q570_12_5"/>
    <s v="MAX_20140414_A9_60min_Pcl9Q670_Cln2Q570_12_w4CY5_mask_cells.tif"/>
    <s v="MAX_20140414_A9_60min_Pcl9Q670_Cln2Q570_12"/>
    <n v="329"/>
    <n v="340.5"/>
    <n v="5945.4390000000003"/>
    <n v="6"/>
    <x v="5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9_60min_Pcl9Q670_Cln2Q570_12_6"/>
    <s v="MAX_20140414_A9_60min_Pcl9Q670_Cln2Q570_12_w4CY5_mask_cells.tif"/>
    <s v="MAX_20140414_A9_60min_Pcl9Q670_Cln2Q570_12"/>
    <n v="399"/>
    <n v="180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12_7"/>
    <s v="MAX_20140414_A9_60min_Pcl9Q670_Cln2Q570_12_w4CY5_mask_cells.tif"/>
    <s v="MAX_20140414_A9_60min_Pcl9Q670_Cln2Q570_12"/>
    <n v="477.5"/>
    <n v="260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9_60min_Pcl9Q670_Cln2Q570_12_8"/>
    <s v="MAX_20140414_A9_60min_Pcl9Q670_Cln2Q570_12_w4CY5_mask_cells.tif"/>
    <s v="MAX_20140414_A9_60min_Pcl9Q670_Cln2Q570_12"/>
    <n v="432.5"/>
    <n v="347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12_9"/>
    <s v="MAX_20140414_A9_60min_Pcl9Q670_Cln2Q570_12_w4CY5_mask_cells.tif"/>
    <s v="MAX_20140414_A9_60min_Pcl9Q670_Cln2Q570_12"/>
    <n v="476"/>
    <n v="456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12_10"/>
    <s v="MAX_20140414_A9_60min_Pcl9Q670_Cln2Q570_12_w4CY5_mask_cells.tif"/>
    <s v="MAX_20140414_A9_60min_Pcl9Q670_Cln2Q570_12"/>
    <n v="212.5"/>
    <n v="44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12_11"/>
    <s v="MAX_20140414_A9_60min_Pcl9Q670_Cln2Q570_12_w4CY5_mask_cells.tif"/>
    <s v="MAX_20140414_A9_60min_Pcl9Q670_Cln2Q570_12"/>
    <n v="177.5"/>
    <n v="287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12_12"/>
    <s v="MAX_20140414_A9_60min_Pcl9Q670_Cln2Q570_12_w4CY5_mask_cells.tif"/>
    <s v="MAX_20140414_A9_60min_Pcl9Q670_Cln2Q570_12"/>
    <n v="55.5"/>
    <n v="15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13_1"/>
    <s v="MAX_20140414_A9_60min_Pcl9Q670_Cln2Q570_13_w4CY5_mask_cells.tif"/>
    <s v="MAX_20140414_A9_60min_Pcl9Q670_Cln2Q570_13"/>
    <n v="422"/>
    <n v="193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13_2"/>
    <s v="MAX_20140414_A9_60min_Pcl9Q670_Cln2Q570_13_w4CY5_mask_cells.tif"/>
    <s v="MAX_20140414_A9_60min_Pcl9Q670_Cln2Q570_13"/>
    <n v="350.5"/>
    <n v="287.5"/>
    <n v="8762.2049999999999"/>
    <n v="11"/>
    <x v="6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9_60min_Pcl9Q670_Cln2Q570_13_3"/>
    <s v="MAX_20140414_A9_60min_Pcl9Q670_Cln2Q570_13_w4CY5_mask_cells.tif"/>
    <s v="MAX_20140414_A9_60min_Pcl9Q670_Cln2Q570_13"/>
    <n v="253"/>
    <n v="238"/>
    <n v="17027.89"/>
    <n v="16"/>
    <x v="7"/>
    <n v="1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9_60min_Pcl9Q670_Cln2Q570_13_4"/>
    <s v="MAX_20140414_A9_60min_Pcl9Q670_Cln2Q570_13_w4CY5_mask_cells.tif"/>
    <s v="MAX_20140414_A9_60min_Pcl9Q670_Cln2Q570_13"/>
    <n v="305.5"/>
    <n v="186.5"/>
    <n v="2691.4279999999999"/>
    <n v="3"/>
    <x v="8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13_5"/>
    <s v="MAX_20140414_A9_60min_Pcl9Q670_Cln2Q570_13_w4CY5_mask_cells.tif"/>
    <s v="MAX_20140414_A9_60min_Pcl9Q670_Cln2Q570_13"/>
    <n v="334"/>
    <n v="63.5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9_60min_Pcl9Q670_Cln2Q570_13_6"/>
    <s v="MAX_20140414_A9_60min_Pcl9Q670_Cln2Q570_13_w4CY5_mask_cells.tif"/>
    <s v="MAX_20140414_A9_60min_Pcl9Q670_Cln2Q570_13"/>
    <n v="172.5"/>
    <n v="53"/>
    <n v="2827.23"/>
    <n v="4"/>
    <x v="9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9_60min_Pcl9Q670_Cln2Q570_13_7"/>
    <s v="MAX_20140414_A9_60min_Pcl9Q670_Cln2Q570_13_w4CY5_mask_cells.tif"/>
    <s v="MAX_20140414_A9_60min_Pcl9Q670_Cln2Q570_13"/>
    <n v="56.5"/>
    <n v="93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13_8"/>
    <s v="MAX_20140414_A9_60min_Pcl9Q670_Cln2Q570_13_w4CY5_mask_cells.tif"/>
    <s v="MAX_20140414_A9_60min_Pcl9Q670_Cln2Q570_13"/>
    <n v="141.5"/>
    <n v="24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13_9"/>
    <s v="MAX_20140414_A9_60min_Pcl9Q670_Cln2Q570_13_w4CY5_mask_cells.tif"/>
    <s v="MAX_20140414_A9_60min_Pcl9Q670_Cln2Q570_13"/>
    <n v="94.5"/>
    <n v="197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13_10"/>
    <s v="MAX_20140414_A9_60min_Pcl9Q670_Cln2Q570_13_w4CY5_mask_cells.tif"/>
    <s v="MAX_20140414_A9_60min_Pcl9Q670_Cln2Q570_13"/>
    <n v="165.5"/>
    <n v="160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13_11"/>
    <s v="MAX_20140414_A9_60min_Pcl9Q670_Cln2Q570_13_w4CY5_mask_cells.tif"/>
    <s v="MAX_20140414_A9_60min_Pcl9Q670_Cln2Q570_13"/>
    <n v="643.5"/>
    <n v="207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13_12"/>
    <s v="MAX_20140414_A9_60min_Pcl9Q670_Cln2Q570_13_w4CY5_mask_cells.tif"/>
    <s v="MAX_20140414_A9_60min_Pcl9Q670_Cln2Q570_13"/>
    <n v="235.5"/>
    <n v="442.5"/>
    <n v="609.89400000000001"/>
    <n v="1"/>
    <x v="3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13_13"/>
    <s v="MAX_20140414_A9_60min_Pcl9Q670_Cln2Q570_13_w4CY5_mask_cells.tif"/>
    <s v="MAX_20140414_A9_60min_Pcl9Q670_Cln2Q570_13"/>
    <n v="152"/>
    <n v="463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13_14"/>
    <s v="MAX_20140414_A9_60min_Pcl9Q670_Cln2Q570_13_w4CY5_mask_cells.tif"/>
    <s v="MAX_20140414_A9_60min_Pcl9Q670_Cln2Q570_13"/>
    <n v="594.5"/>
    <n v="380"/>
    <n v="1506.76"/>
    <n v="1"/>
    <x v="2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9_60min_Pcl9Q670_Cln2Q570_14_1"/>
    <s v="MAX_20140414_A9_60min_Pcl9Q670_Cln2Q570_14_w4CY5_mask_cells.tif"/>
    <s v="MAX_20140414_A9_60min_Pcl9Q670_Cln2Q570_14"/>
    <n v="557"/>
    <n v="392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14_2"/>
    <s v="MAX_20140414_A9_60min_Pcl9Q670_Cln2Q570_14_w4CY5_mask_cells.tif"/>
    <s v="MAX_20140414_A9_60min_Pcl9Q670_Cln2Q570_14"/>
    <n v="598.5"/>
    <n v="474.5"/>
    <n v="0"/>
    <n v="0"/>
    <x v="0"/>
    <n v="0"/>
    <m/>
    <m/>
    <n v="2"/>
    <n v="1"/>
    <n v="1"/>
    <n v="1"/>
    <n v="0"/>
    <n v="1"/>
    <n v="1"/>
    <m/>
    <m/>
    <m/>
    <n v="0"/>
    <n v="0"/>
    <n v="0"/>
    <n v="0"/>
    <n v="0"/>
    <n v="0"/>
    <n v="0"/>
    <n v="0"/>
    <n v="1"/>
    <n v="0"/>
  </r>
  <r>
    <s v="MAX_20140414_A9_60min_Pcl9Q670_Cln2Q570_14_3"/>
    <s v="MAX_20140414_A9_60min_Pcl9Q670_Cln2Q570_14_w4CY5_mask_cells.tif"/>
    <s v="MAX_20140414_A9_60min_Pcl9Q670_Cln2Q570_14"/>
    <n v="494.5"/>
    <n v="481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14_4"/>
    <s v="MAX_20140414_A9_60min_Pcl9Q670_Cln2Q570_14_w4CY5_mask_cells.tif"/>
    <s v="MAX_20140414_A9_60min_Pcl9Q670_Cln2Q570_14"/>
    <n v="434"/>
    <n v="404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14_5"/>
    <s v="MAX_20140414_A9_60min_Pcl9Q670_Cln2Q570_14_w4CY5_mask_cells.tif"/>
    <s v="MAX_20140414_A9_60min_Pcl9Q670_Cln2Q570_14"/>
    <n v="366.5"/>
    <n v="473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14_6"/>
    <s v="MAX_20140414_A9_60min_Pcl9Q670_Cln2Q570_14_w4CY5_mask_cells.tif"/>
    <s v="MAX_20140414_A9_60min_Pcl9Q670_Cln2Q570_14"/>
    <n v="444.5"/>
    <n v="324.5"/>
    <n v="24597.123"/>
    <n v="22"/>
    <x v="10"/>
    <n v="1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9_60min_Pcl9Q670_Cln2Q570_14_7"/>
    <s v="MAX_20140414_A9_60min_Pcl9Q670_Cln2Q570_14_w4CY5_mask_cells.tif"/>
    <s v="MAX_20140414_A9_60min_Pcl9Q670_Cln2Q570_14"/>
    <n v="500"/>
    <n v="270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14_8"/>
    <s v="MAX_20140414_A9_60min_Pcl9Q670_Cln2Q570_14_w4CY5_mask_cells.tif"/>
    <s v="MAX_20140414_A9_60min_Pcl9Q670_Cln2Q570_14"/>
    <n v="564.5"/>
    <n v="52"/>
    <n v="3733.3820000000001"/>
    <n v="2"/>
    <x v="9"/>
    <n v="1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9_60min_Pcl9Q670_Cln2Q570_14_9"/>
    <s v="MAX_20140414_A9_60min_Pcl9Q670_Cln2Q570_14_w4CY5_mask_cells.tif"/>
    <s v="MAX_20140414_A9_60min_Pcl9Q670_Cln2Q570_14"/>
    <n v="632.5"/>
    <n v="132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14_10"/>
    <s v="MAX_20140414_A9_60min_Pcl9Q670_Cln2Q570_14_w4CY5_mask_cells.tif"/>
    <s v="MAX_20140414_A9_60min_Pcl9Q670_Cln2Q570_14"/>
    <n v="592.5"/>
    <n v="218.5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9_60min_Pcl9Q670_Cln2Q570_14_11"/>
    <s v="MAX_20140414_A9_60min_Pcl9Q670_Cln2Q570_14_w4CY5_mask_cells.tif"/>
    <s v="MAX_20140414_A9_60min_Pcl9Q670_Cln2Q570_14"/>
    <n v="484"/>
    <n v="127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14_12"/>
    <s v="MAX_20140414_A9_60min_Pcl9Q670_Cln2Q570_14_w4CY5_mask_cells.tif"/>
    <s v="MAX_20140414_A9_60min_Pcl9Q670_Cln2Q570_14"/>
    <n v="344.5"/>
    <n v="172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14_13"/>
    <s v="MAX_20140414_A9_60min_Pcl9Q670_Cln2Q570_14_w4CY5_mask_cells.tif"/>
    <s v="MAX_20140414_A9_60min_Pcl9Q670_Cln2Q570_14"/>
    <n v="350.5"/>
    <n v="81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14_14"/>
    <s v="MAX_20140414_A9_60min_Pcl9Q670_Cln2Q570_14_w4CY5_mask_cells.tif"/>
    <s v="MAX_20140414_A9_60min_Pcl9Q670_Cln2Q570_14"/>
    <n v="271.5"/>
    <n v="73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14_15"/>
    <s v="MAX_20140414_A9_60min_Pcl9Q670_Cln2Q570_14_w4CY5_mask_cells.tif"/>
    <s v="MAX_20140414_A9_60min_Pcl9Q670_Cln2Q570_14"/>
    <n v="208.5"/>
    <n v="144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14_16"/>
    <s v="MAX_20140414_A9_60min_Pcl9Q670_Cln2Q570_14_w4CY5_mask_cells.tif"/>
    <s v="MAX_20140414_A9_60min_Pcl9Q670_Cln2Q570_14"/>
    <n v="258"/>
    <n v="201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14_17"/>
    <s v="MAX_20140414_A9_60min_Pcl9Q670_Cln2Q570_14_w4CY5_mask_cells.tif"/>
    <s v="MAX_20140414_A9_60min_Pcl9Q670_Cln2Q570_14"/>
    <n v="242.5"/>
    <n v="314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9_60min_Pcl9Q670_Cln2Q570_14_18"/>
    <s v="MAX_20140414_A9_60min_Pcl9Q670_Cln2Q570_14_w4CY5_mask_cells.tif"/>
    <s v="MAX_20140414_A9_60min_Pcl9Q670_Cln2Q570_14"/>
    <n v="337.5"/>
    <n v="291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14_19"/>
    <s v="MAX_20140414_A9_60min_Pcl9Q670_Cln2Q570_14_w4CY5_mask_cells.tif"/>
    <s v="MAX_20140414_A9_60min_Pcl9Q670_Cln2Q570_14"/>
    <n v="58"/>
    <n v="248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1_1"/>
    <s v="MAX_20140414_A9_60min_Pcl9Q670_Cln2Q570_1_w4CY5_mask_cells.tif"/>
    <s v="MAX_20140414_A9_60min_Pcl9Q670_Cln2Q570_1"/>
    <n v="492.5"/>
    <n v="300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1_2"/>
    <s v="MAX_20140414_A9_60min_Pcl9Q670_Cln2Q570_1_w4CY5_mask_cells.tif"/>
    <s v="MAX_20140414_A9_60min_Pcl9Q670_Cln2Q570_1"/>
    <n v="462"/>
    <n v="482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1_3"/>
    <s v="MAX_20140414_A9_60min_Pcl9Q670_Cln2Q570_1_w4CY5_mask_cells.tif"/>
    <s v="MAX_20140414_A9_60min_Pcl9Q670_Cln2Q570_1"/>
    <n v="360"/>
    <n v="479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1_4"/>
    <s v="MAX_20140414_A9_60min_Pcl9Q670_Cln2Q570_1_w4CY5_mask_cells.tif"/>
    <s v="MAX_20140414_A9_60min_Pcl9Q670_Cln2Q570_1"/>
    <n v="342.5"/>
    <n v="360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1_5"/>
    <s v="MAX_20140414_A9_60min_Pcl9Q670_Cln2Q570_1_w4CY5_mask_cells.tif"/>
    <s v="MAX_20140414_A9_60min_Pcl9Q670_Cln2Q570_1"/>
    <n v="248"/>
    <n v="362.5"/>
    <n v="2014.6849999999999"/>
    <n v="1"/>
    <x v="2"/>
    <n v="0"/>
    <m/>
    <m/>
    <n v="4"/>
    <n v="3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414_A9_60min_Pcl9Q670_Cln2Q570_1_6"/>
    <s v="MAX_20140414_A9_60min_Pcl9Q670_Cln2Q570_1_w4CY5_mask_cells.tif"/>
    <s v="MAX_20140414_A9_60min_Pcl9Q670_Cln2Q570_1"/>
    <n v="209"/>
    <n v="432.5"/>
    <n v="0"/>
    <n v="0"/>
    <x v="0"/>
    <n v="0"/>
    <m/>
    <m/>
    <m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414_A9_60min_Pcl9Q670_Cln2Q570_1_7"/>
    <s v="MAX_20140414_A9_60min_Pcl9Q670_Cln2Q570_1_w4CY5_mask_cells.tif"/>
    <s v="MAX_20140414_A9_60min_Pcl9Q670_Cln2Q570_1"/>
    <n v="134"/>
    <n v="377"/>
    <n v="756.99699999999996"/>
    <n v="1"/>
    <x v="3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1_8"/>
    <s v="MAX_20140414_A9_60min_Pcl9Q670_Cln2Q570_1_w4CY5_mask_cells.tif"/>
    <s v="MAX_20140414_A9_60min_Pcl9Q670_Cln2Q570_1"/>
    <n v="100"/>
    <n v="240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1_9"/>
    <s v="MAX_20140414_A9_60min_Pcl9Q670_Cln2Q570_1_w4CY5_mask_cells.tif"/>
    <s v="MAX_20140414_A9_60min_Pcl9Q670_Cln2Q570_1"/>
    <n v="164.5"/>
    <n v="172.5"/>
    <n v="15408"/>
    <n v="9"/>
    <x v="1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1_10"/>
    <s v="MAX_20140414_A9_60min_Pcl9Q670_Cln2Q570_1_w4CY5_mask_cells.tif"/>
    <s v="MAX_20140414_A9_60min_Pcl9Q670_Cln2Q570_1"/>
    <n v="115"/>
    <n v="133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1_11"/>
    <s v="MAX_20140414_A9_60min_Pcl9Q670_Cln2Q570_1_w4CY5_mask_cells.tif"/>
    <s v="MAX_20140414_A9_60min_Pcl9Q670_Cln2Q570_1"/>
    <n v="240.5"/>
    <n v="180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1_12"/>
    <s v="MAX_20140414_A9_60min_Pcl9Q670_Cln2Q570_1_w4CY5_mask_cells.tif"/>
    <s v="MAX_20140414_A9_60min_Pcl9Q670_Cln2Q570_1"/>
    <n v="391.5"/>
    <n v="187.5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9_60min_Pcl9Q670_Cln2Q570_2_1"/>
    <s v="MAX_20140414_A9_60min_Pcl9Q670_Cln2Q570_2_w6WU_mask_cells.tif"/>
    <s v="MAX_20140414_A9_60min_Pcl9Q670_Cln2Q570_2"/>
    <n v="157"/>
    <n v="410"/>
    <n v="1095.058"/>
    <n v="1"/>
    <x v="3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9_60min_Pcl9Q670_Cln2Q570_2_2"/>
    <s v="MAX_20140414_A9_60min_Pcl9Q670_Cln2Q570_2_w6WU_mask_cells.tif"/>
    <s v="MAX_20140414_A9_60min_Pcl9Q670_Cln2Q570_2"/>
    <n v="286.5"/>
    <n v="383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2_3"/>
    <s v="MAX_20140414_A9_60min_Pcl9Q670_Cln2Q570_2_w6WU_mask_cells.tif"/>
    <s v="MAX_20140414_A9_60min_Pcl9Q670_Cln2Q570_2"/>
    <n v="536"/>
    <n v="391"/>
    <n v="39290.521000000001"/>
    <n v="28"/>
    <x v="12"/>
    <n v="3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9_60min_Pcl9Q670_Cln2Q570_2_4"/>
    <s v="MAX_20140414_A9_60min_Pcl9Q670_Cln2Q570_2_w6WU_mask_cells.tif"/>
    <s v="MAX_20140414_A9_60min_Pcl9Q670_Cln2Q570_2"/>
    <n v="419.5"/>
    <n v="282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2_5"/>
    <s v="MAX_20140414_A9_60min_Pcl9Q670_Cln2Q570_2_w6WU_mask_cells.tif"/>
    <s v="MAX_20140414_A9_60min_Pcl9Q670_Cln2Q570_2"/>
    <n v="253"/>
    <n v="257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2_6"/>
    <s v="MAX_20140414_A9_60min_Pcl9Q670_Cln2Q570_2_w6WU_mask_cells.tif"/>
    <s v="MAX_20140414_A9_60min_Pcl9Q670_Cln2Q570_2"/>
    <n v="88"/>
    <n v="333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2_7"/>
    <s v="MAX_20140414_A9_60min_Pcl9Q670_Cln2Q570_2_w6WU_mask_cells.tif"/>
    <s v="MAX_20140414_A9_60min_Pcl9Q670_Cln2Q570_2"/>
    <n v="367.5"/>
    <n v="121"/>
    <n v="855.49199999999996"/>
    <n v="1"/>
    <x v="3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2_8"/>
    <s v="MAX_20140414_A9_60min_Pcl9Q670_Cln2Q570_2_w6WU_mask_cells.tif"/>
    <s v="MAX_20140414_A9_60min_Pcl9Q670_Cln2Q570_2"/>
    <n v="588.5"/>
    <n v="130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2_9"/>
    <s v="MAX_20140414_A9_60min_Pcl9Q670_Cln2Q570_2_w6WU_mask_cells.tif"/>
    <s v="MAX_20140414_A9_60min_Pcl9Q670_Cln2Q570_2"/>
    <n v="584"/>
    <n v="250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2_10"/>
    <s v="MAX_20140414_A9_60min_Pcl9Q670_Cln2Q570_2_w6WU_mask_cells.tif"/>
    <s v="MAX_20140414_A9_60min_Pcl9Q670_Cln2Q570_2"/>
    <n v="638"/>
    <n v="424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2_11"/>
    <s v="MAX_20140414_A9_60min_Pcl9Q670_Cln2Q570_2_w6WU_mask_cells.tif"/>
    <s v="MAX_20140414_A9_60min_Pcl9Q670_Cln2Q570_2"/>
    <n v="106.5"/>
    <n v="87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2_12"/>
    <s v="MAX_20140414_A9_60min_Pcl9Q670_Cln2Q570_2_w6WU_mask_cells.tif"/>
    <s v="MAX_20140414_A9_60min_Pcl9Q670_Cln2Q570_2"/>
    <n v="190.5"/>
    <n v="111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2_13"/>
    <s v="MAX_20140414_A9_60min_Pcl9Q670_Cln2Q570_2_w6WU_mask_cells.tif"/>
    <s v="MAX_20140414_A9_60min_Pcl9Q670_Cln2Q570_2"/>
    <n v="292.5"/>
    <n v="36"/>
    <n v="4666.1989999999996"/>
    <n v="4"/>
    <x v="5"/>
    <n v="0"/>
    <m/>
    <m/>
    <n v="1"/>
    <n v="0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9_60min_Pcl9Q670_Cln2Q570_2_14"/>
    <s v="MAX_20140414_A9_60min_Pcl9Q670_Cln2Q570_2_w6WU_mask_cells.tif"/>
    <s v="MAX_20140414_A9_60min_Pcl9Q670_Cln2Q570_2"/>
    <n v="187"/>
    <n v="36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2_15"/>
    <s v="MAX_20140414_A9_60min_Pcl9Q670_Cln2Q570_2_w6WU_mask_cells.tif"/>
    <s v="MAX_20140414_A9_60min_Pcl9Q670_Cln2Q570_2"/>
    <n v="461"/>
    <n v="38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9_60min_Pcl9Q670_Cln2Q570_3_1"/>
    <s v="MAX_20140414_A9_60min_Pcl9Q670_Cln2Q570_3_w4CY5_mask_cells.tif"/>
    <s v="MAX_20140414_A9_60min_Pcl9Q670_Cln2Q570_3"/>
    <n v="412"/>
    <n v="373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3_2"/>
    <s v="MAX_20140414_A9_60min_Pcl9Q670_Cln2Q570_3_w4CY5_mask_cells.tif"/>
    <s v="MAX_20140414_A9_60min_Pcl9Q670_Cln2Q570_3"/>
    <n v="575"/>
    <n v="372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3_3"/>
    <s v="MAX_20140414_A9_60min_Pcl9Q670_Cln2Q570_3_w4CY5_mask_cells.tif"/>
    <s v="MAX_20140414_A9_60min_Pcl9Q670_Cln2Q570_3"/>
    <n v="223.5"/>
    <n v="415"/>
    <n v="440.108"/>
    <n v="1"/>
    <x v="3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9_60min_Pcl9Q670_Cln2Q570_3_4"/>
    <s v="MAX_20140414_A9_60min_Pcl9Q670_Cln2Q570_3_w4CY5_mask_cells.tif"/>
    <s v="MAX_20140414_A9_60min_Pcl9Q670_Cln2Q570_3"/>
    <n v="198.5"/>
    <n v="306"/>
    <n v="2087.1"/>
    <n v="5"/>
    <x v="2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9_60min_Pcl9Q670_Cln2Q570_3_5"/>
    <s v="MAX_20140414_A9_60min_Pcl9Q670_Cln2Q570_3_w4CY5_mask_cells.tif"/>
    <s v="MAX_20140414_A9_60min_Pcl9Q670_Cln2Q570_3"/>
    <n v="127"/>
    <n v="176.5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9_60min_Pcl9Q670_Cln2Q570_3_6"/>
    <s v="MAX_20140414_A9_60min_Pcl9Q670_Cln2Q570_3_w4CY5_mask_cells.tif"/>
    <s v="MAX_20140414_A9_60min_Pcl9Q670_Cln2Q570_3"/>
    <n v="155.5"/>
    <n v="383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3_7"/>
    <s v="MAX_20140414_A9_60min_Pcl9Q670_Cln2Q570_3_w4CY5_mask_cells.tif"/>
    <s v="MAX_20140414_A9_60min_Pcl9Q670_Cln2Q570_3"/>
    <n v="276.5"/>
    <n v="222"/>
    <n v="302.38299999999998"/>
    <n v="1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3_8"/>
    <s v="MAX_20140414_A9_60min_Pcl9Q670_Cln2Q570_3_w4CY5_mask_cells.tif"/>
    <s v="MAX_20140414_A9_60min_Pcl9Q670_Cln2Q570_3"/>
    <n v="404"/>
    <n v="258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3_9"/>
    <s v="MAX_20140414_A9_60min_Pcl9Q670_Cln2Q570_3_w4CY5_mask_cells.tif"/>
    <s v="MAX_20140414_A9_60min_Pcl9Q670_Cln2Q570_3"/>
    <n v="531.5"/>
    <n v="130.5"/>
    <n v="0"/>
    <n v="0"/>
    <x v="0"/>
    <n v="0"/>
    <m/>
    <m/>
    <n v="2"/>
    <n v="1"/>
    <n v="1"/>
    <n v="0"/>
    <n v="0"/>
    <n v="0"/>
    <n v="1"/>
    <m/>
    <m/>
    <n v="0"/>
    <n v="0"/>
    <n v="0"/>
    <n v="0"/>
    <n v="1"/>
    <n v="0"/>
    <n v="0"/>
    <n v="0"/>
    <n v="0"/>
    <n v="0"/>
    <n v="0"/>
  </r>
  <r>
    <s v="MAX_20140414_A9_60min_Pcl9Q670_Cln2Q570_3_10"/>
    <s v="MAX_20140414_A9_60min_Pcl9Q670_Cln2Q570_3_w4CY5_mask_cells.tif"/>
    <s v="MAX_20140414_A9_60min_Pcl9Q670_Cln2Q570_3"/>
    <n v="638.5"/>
    <n v="220"/>
    <n v="13066.871999999999"/>
    <n v="24"/>
    <x v="13"/>
    <n v="1"/>
    <m/>
    <m/>
    <n v="1"/>
    <n v="0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9_60min_Pcl9Q670_Cln2Q570_3_11"/>
    <s v="MAX_20140414_A9_60min_Pcl9Q670_Cln2Q570_3_w4CY5_mask_cells.tif"/>
    <s v="MAX_20140414_A9_60min_Pcl9Q670_Cln2Q570_3"/>
    <n v="611.5"/>
    <n v="143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3_12"/>
    <s v="MAX_20140414_A9_60min_Pcl9Q670_Cln2Q570_3_w4CY5_mask_cells.tif"/>
    <s v="MAX_20140414_A9_60min_Pcl9Q670_Cln2Q570_3"/>
    <n v="292.5"/>
    <n v="113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3_13"/>
    <s v="MAX_20140414_A9_60min_Pcl9Q670_Cln2Q570_3_w4CY5_mask_cells.tif"/>
    <s v="MAX_20140414_A9_60min_Pcl9Q670_Cln2Q570_3"/>
    <n v="224.5"/>
    <n v="145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3_14"/>
    <s v="MAX_20140414_A9_60min_Pcl9Q670_Cln2Q570_3_w4CY5_mask_cells.tif"/>
    <s v="MAX_20140414_A9_60min_Pcl9Q670_Cln2Q570_3"/>
    <n v="34"/>
    <n v="115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9_60min_Pcl9Q670_Cln2Q570_4_1"/>
    <s v="MAX_20140414_A9_60min_Pcl9Q670_Cln2Q570_4_w4CY5_mask_cells.tif"/>
    <s v="MAX_20140414_A9_60min_Pcl9Q670_Cln2Q570_4"/>
    <n v="410"/>
    <n v="249"/>
    <n v="21781.899000000001"/>
    <n v="14"/>
    <x v="14"/>
    <n v="3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9_60min_Pcl9Q670_Cln2Q570_4_2"/>
    <s v="MAX_20140414_A9_60min_Pcl9Q670_Cln2Q570_4_w4CY5_mask_cells.tif"/>
    <s v="MAX_20140414_A9_60min_Pcl9Q670_Cln2Q570_4"/>
    <n v="498.5"/>
    <n v="251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4_3"/>
    <s v="MAX_20140414_A9_60min_Pcl9Q670_Cln2Q570_4_w4CY5_mask_cells.tif"/>
    <s v="MAX_20140414_A9_60min_Pcl9Q670_Cln2Q570_4"/>
    <n v="485"/>
    <n v="161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4_4"/>
    <s v="MAX_20140414_A9_60min_Pcl9Q670_Cln2Q570_4_w4CY5_mask_cells.tif"/>
    <s v="MAX_20140414_A9_60min_Pcl9Q670_Cln2Q570_4"/>
    <n v="443"/>
    <n v="111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4_5"/>
    <s v="MAX_20140414_A9_60min_Pcl9Q670_Cln2Q570_4_w4CY5_mask_cells.tif"/>
    <s v="MAX_20140414_A9_60min_Pcl9Q670_Cln2Q570_4"/>
    <n v="328"/>
    <n v="127.5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9_60min_Pcl9Q670_Cln2Q570_4_6"/>
    <s v="MAX_20140414_A9_60min_Pcl9Q670_Cln2Q570_4_w4CY5_mask_cells.tif"/>
    <s v="MAX_20140414_A9_60min_Pcl9Q670_Cln2Q570_4"/>
    <n v="276"/>
    <n v="175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4_7"/>
    <s v="MAX_20140414_A9_60min_Pcl9Q670_Cln2Q570_4_w4CY5_mask_cells.tif"/>
    <s v="MAX_20140414_A9_60min_Pcl9Q670_Cln2Q570_4"/>
    <n v="327.5"/>
    <n v="273"/>
    <n v="1662.2429999999999"/>
    <n v="1"/>
    <x v="2"/>
    <n v="0"/>
    <m/>
    <m/>
    <n v="2"/>
    <n v="1"/>
    <n v="0"/>
    <n v="1"/>
    <n v="0"/>
    <n v="1"/>
    <n v="1"/>
    <m/>
    <m/>
    <n v="0"/>
    <n v="0"/>
    <n v="0"/>
    <n v="0"/>
    <n v="0"/>
    <n v="0"/>
    <n v="1"/>
    <n v="0"/>
    <n v="0"/>
    <n v="0"/>
    <n v="0"/>
  </r>
  <r>
    <s v="MAX_20140414_A9_60min_Pcl9Q670_Cln2Q570_4_8"/>
    <s v="MAX_20140414_A9_60min_Pcl9Q670_Cln2Q570_4_w4CY5_mask_cells.tif"/>
    <s v="MAX_20140414_A9_60min_Pcl9Q670_Cln2Q570_4"/>
    <n v="329"/>
    <n v="451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4_9"/>
    <s v="MAX_20140414_A9_60min_Pcl9Q670_Cln2Q570_4_w4CY5_mask_cells.tif"/>
    <s v="MAX_20140414_A9_60min_Pcl9Q670_Cln2Q570_4"/>
    <n v="420"/>
    <n v="467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4_10"/>
    <s v="MAX_20140414_A9_60min_Pcl9Q670_Cln2Q570_4_w4CY5_mask_cells.tif"/>
    <s v="MAX_20140414_A9_60min_Pcl9Q670_Cln2Q570_4"/>
    <n v="378"/>
    <n v="384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4_11"/>
    <s v="MAX_20140414_A9_60min_Pcl9Q670_Cln2Q570_4_w4CY5_mask_cells.tif"/>
    <s v="MAX_20140414_A9_60min_Pcl9Q670_Cln2Q570_4"/>
    <n v="155"/>
    <n v="444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9_60min_Pcl9Q670_Cln2Q570_4_12"/>
    <s v="MAX_20140414_A9_60min_Pcl9Q670_Cln2Q570_4_w4CY5_mask_cells.tif"/>
    <s v="MAX_20140414_A9_60min_Pcl9Q670_Cln2Q570_4"/>
    <n v="49"/>
    <n v="290.5"/>
    <n v="1905.4870000000001"/>
    <n v="2"/>
    <x v="2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4_13"/>
    <s v="MAX_20140414_A9_60min_Pcl9Q670_Cln2Q570_4_w4CY5_mask_cells.tif"/>
    <s v="MAX_20140414_A9_60min_Pcl9Q670_Cln2Q570_4"/>
    <n v="119"/>
    <n v="150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5_1"/>
    <s v="MAX_20140414_A9_60min_Pcl9Q670_Cln2Q570_5_w4CY5_mask_cells.tif"/>
    <s v="MAX_20140414_A9_60min_Pcl9Q670_Cln2Q570_5"/>
    <n v="274.5"/>
    <n v="51"/>
    <n v="1754.8610000000001"/>
    <n v="3"/>
    <x v="2"/>
    <n v="0"/>
    <m/>
    <m/>
    <n v="1"/>
    <n v="0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9_60min_Pcl9Q670_Cln2Q570_5_2"/>
    <s v="MAX_20140414_A9_60min_Pcl9Q670_Cln2Q570_5_w4CY5_mask_cells.tif"/>
    <s v="MAX_20140414_A9_60min_Pcl9Q670_Cln2Q570_5"/>
    <n v="400.5"/>
    <n v="60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5_3"/>
    <s v="MAX_20140414_A9_60min_Pcl9Q670_Cln2Q570_5_w4CY5_mask_cells.tif"/>
    <s v="MAX_20140414_A9_60min_Pcl9Q670_Cln2Q570_5"/>
    <n v="273.5"/>
    <n v="278"/>
    <n v="23804.239000000001"/>
    <n v="24"/>
    <x v="15"/>
    <n v="2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9_60min_Pcl9Q670_Cln2Q570_5_4"/>
    <s v="MAX_20140414_A9_60min_Pcl9Q670_Cln2Q570_5_w4CY5_mask_cells.tif"/>
    <s v="MAX_20140414_A9_60min_Pcl9Q670_Cln2Q570_5"/>
    <n v="354.5"/>
    <n v="337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5_5"/>
    <s v="MAX_20140414_A9_60min_Pcl9Q670_Cln2Q570_5_w4CY5_mask_cells.tif"/>
    <s v="MAX_20140414_A9_60min_Pcl9Q670_Cln2Q570_5"/>
    <n v="402.5"/>
    <n v="440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5_6"/>
    <s v="MAX_20140414_A9_60min_Pcl9Q670_Cln2Q570_5_w4CY5_mask_cells.tif"/>
    <s v="MAX_20140414_A9_60min_Pcl9Q670_Cln2Q570_5"/>
    <n v="519"/>
    <n v="393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5_7"/>
    <s v="MAX_20140414_A9_60min_Pcl9Q670_Cln2Q570_5_w4CY5_mask_cells.tif"/>
    <s v="MAX_20140414_A9_60min_Pcl9Q670_Cln2Q570_5"/>
    <n v="518.5"/>
    <n v="239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5_8"/>
    <s v="MAX_20140414_A9_60min_Pcl9Q670_Cln2Q570_5_w4CY5_mask_cells.tif"/>
    <s v="MAX_20140414_A9_60min_Pcl9Q670_Cln2Q570_5"/>
    <n v="381"/>
    <n v="192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5_9"/>
    <s v="MAX_20140414_A9_60min_Pcl9Q670_Cln2Q570_5_w4CY5_mask_cells.tif"/>
    <s v="MAX_20140414_A9_60min_Pcl9Q670_Cln2Q570_5"/>
    <n v="494"/>
    <n v="103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5_10"/>
    <s v="MAX_20140414_A9_60min_Pcl9Q670_Cln2Q570_5_w4CY5_mask_cells.tif"/>
    <s v="MAX_20140414_A9_60min_Pcl9Q670_Cln2Q570_5"/>
    <n v="542"/>
    <n v="168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5_11"/>
    <s v="MAX_20140414_A9_60min_Pcl9Q670_Cln2Q570_5_w4CY5_mask_cells.tif"/>
    <s v="MAX_20140414_A9_60min_Pcl9Q670_Cln2Q570_5"/>
    <n v="599.5"/>
    <n v="136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5_12"/>
    <s v="MAX_20140414_A9_60min_Pcl9Q670_Cln2Q570_5_w4CY5_mask_cells.tif"/>
    <s v="MAX_20140414_A9_60min_Pcl9Q670_Cln2Q570_5"/>
    <n v="599.5"/>
    <n v="5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6_1"/>
    <s v="MAX_20140414_A9_60min_Pcl9Q670_Cln2Q570_6_w4CY5_mask_cells.tif"/>
    <s v="MAX_20140414_A9_60min_Pcl9Q670_Cln2Q570_6"/>
    <n v="60"/>
    <n v="338"/>
    <n v="23839.449000000001"/>
    <n v="29"/>
    <x v="16"/>
    <n v="1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9_60min_Pcl9Q670_Cln2Q570_6_2"/>
    <s v="MAX_20140414_A9_60min_Pcl9Q670_Cln2Q570_6_w4CY5_mask_cells.tif"/>
    <s v="MAX_20140414_A9_60min_Pcl9Q670_Cln2Q570_6"/>
    <n v="55"/>
    <n v="249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6_3"/>
    <s v="MAX_20140414_A9_60min_Pcl9Q670_Cln2Q570_6_w4CY5_mask_cells.tif"/>
    <s v="MAX_20140414_A9_60min_Pcl9Q670_Cln2Q570_6"/>
    <n v="141"/>
    <n v="242.5"/>
    <n v="405.32600000000002"/>
    <n v="1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6_4"/>
    <s v="MAX_20140414_A9_60min_Pcl9Q670_Cln2Q570_6_w4CY5_mask_cells.tif"/>
    <s v="MAX_20140414_A9_60min_Pcl9Q670_Cln2Q570_6"/>
    <n v="173.5"/>
    <n v="182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6_5"/>
    <s v="MAX_20140414_A9_60min_Pcl9Q670_Cln2Q570_6_w4CY5_mask_cells.tif"/>
    <s v="MAX_20140414_A9_60min_Pcl9Q670_Cln2Q570_6"/>
    <n v="151"/>
    <n v="327.5"/>
    <n v="1224.213"/>
    <n v="2"/>
    <x v="2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6_6"/>
    <s v="MAX_20140414_A9_60min_Pcl9Q670_Cln2Q570_6_w4CY5_mask_cells.tif"/>
    <s v="MAX_20140414_A9_60min_Pcl9Q670_Cln2Q570_6"/>
    <n v="67.5"/>
    <n v="434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6_7"/>
    <s v="MAX_20140414_A9_60min_Pcl9Q670_Cln2Q570_6_w4CY5_mask_cells.tif"/>
    <s v="MAX_20140414_A9_60min_Pcl9Q670_Cln2Q570_6"/>
    <n v="245"/>
    <n v="245"/>
    <n v="8953.9"/>
    <n v="13"/>
    <x v="17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9_60min_Pcl9Q670_Cln2Q570_6_8"/>
    <s v="MAX_20140414_A9_60min_Pcl9Q670_Cln2Q570_6_w4CY5_mask_cells.tif"/>
    <s v="MAX_20140414_A9_60min_Pcl9Q670_Cln2Q570_6"/>
    <n v="313"/>
    <n v="185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6_9"/>
    <s v="MAX_20140414_A9_60min_Pcl9Q670_Cln2Q570_6_w4CY5_mask_cells.tif"/>
    <s v="MAX_20140414_A9_60min_Pcl9Q670_Cln2Q570_6"/>
    <n v="489"/>
    <n v="165"/>
    <n v="4581.4309999999996"/>
    <n v="5"/>
    <x v="18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9_60min_Pcl9Q670_Cln2Q570_6_10"/>
    <s v="MAX_20140414_A9_60min_Pcl9Q670_Cln2Q570_6_w4CY5_mask_cells.tif"/>
    <s v="MAX_20140414_A9_60min_Pcl9Q670_Cln2Q570_6"/>
    <n v="626"/>
    <n v="105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6_11"/>
    <s v="MAX_20140414_A9_60min_Pcl9Q670_Cln2Q570_6_w4CY5_mask_cells.tif"/>
    <s v="MAX_20140414_A9_60min_Pcl9Q670_Cln2Q570_6"/>
    <n v="567.5"/>
    <n v="230"/>
    <n v="0"/>
    <n v="0"/>
    <x v="0"/>
    <n v="0"/>
    <m/>
    <m/>
    <n v="3"/>
    <n v="2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414_A9_60min_Pcl9Q670_Cln2Q570_6_12"/>
    <s v="MAX_20140414_A9_60min_Pcl9Q670_Cln2Q570_6_w4CY5_mask_cells.tif"/>
    <s v="MAX_20140414_A9_60min_Pcl9Q670_Cln2Q570_6"/>
    <n v="624.5"/>
    <n v="293.5"/>
    <n v="600.01300000000003"/>
    <n v="1"/>
    <x v="3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6_13"/>
    <s v="MAX_20140414_A9_60min_Pcl9Q670_Cln2Q570_6_w4CY5_mask_cells.tif"/>
    <s v="MAX_20140414_A9_60min_Pcl9Q670_Cln2Q570_6"/>
    <n v="597.5"/>
    <n v="384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6_14"/>
    <s v="MAX_20140414_A9_60min_Pcl9Q670_Cln2Q570_6_w4CY5_mask_cells.tif"/>
    <s v="MAX_20140414_A9_60min_Pcl9Q670_Cln2Q570_6"/>
    <n v="471.5"/>
    <n v="271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6_15"/>
    <s v="MAX_20140414_A9_60min_Pcl9Q670_Cln2Q570_6_w4CY5_mask_cells.tif"/>
    <s v="MAX_20140414_A9_60min_Pcl9Q670_Cln2Q570_6"/>
    <n v="377.5"/>
    <n v="273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6_16"/>
    <s v="MAX_20140414_A9_60min_Pcl9Q670_Cln2Q570_6_w4CY5_mask_cells.tif"/>
    <s v="MAX_20140414_A9_60min_Pcl9Q670_Cln2Q570_6"/>
    <n v="360.5"/>
    <n v="380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6_17"/>
    <s v="MAX_20140414_A9_60min_Pcl9Q670_Cln2Q570_6_w4CY5_mask_cells.tif"/>
    <s v="MAX_20140414_A9_60min_Pcl9Q670_Cln2Q570_6"/>
    <n v="495.5"/>
    <n v="440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7_1"/>
    <s v="MAX_20140414_A9_60min_Pcl9Q670_Cln2Q570_7_w4CY5_mask_cells.tif"/>
    <s v="MAX_20140414_A9_60min_Pcl9Q670_Cln2Q570_7"/>
    <n v="481.5"/>
    <n v="278"/>
    <n v="30407.187999999998"/>
    <n v="26"/>
    <x v="19"/>
    <n v="2"/>
    <m/>
    <m/>
    <n v="1"/>
    <n v="0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9_60min_Pcl9Q670_Cln2Q570_7_2"/>
    <s v="MAX_20140414_A9_60min_Pcl9Q670_Cln2Q570_7_w4CY5_mask_cells.tif"/>
    <s v="MAX_20140414_A9_60min_Pcl9Q670_Cln2Q570_7"/>
    <n v="575"/>
    <n v="380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7_3"/>
    <s v="MAX_20140414_A9_60min_Pcl9Q670_Cln2Q570_7_w4CY5_mask_cells.tif"/>
    <s v="MAX_20140414_A9_60min_Pcl9Q670_Cln2Q570_7"/>
    <n v="633.5"/>
    <n v="269"/>
    <n v="4318.8440000000001"/>
    <n v="3"/>
    <x v="9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9_60min_Pcl9Q670_Cln2Q570_7_4"/>
    <s v="MAX_20140414_A9_60min_Pcl9Q670_Cln2Q570_7_w4CY5_mask_cells.tif"/>
    <s v="MAX_20140414_A9_60min_Pcl9Q670_Cln2Q570_7"/>
    <n v="563.5"/>
    <n v="98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7_5"/>
    <s v="MAX_20140414_A9_60min_Pcl9Q670_Cln2Q570_7_w4CY5_mask_cells.tif"/>
    <s v="MAX_20140414_A9_60min_Pcl9Q670_Cln2Q570_7"/>
    <n v="353.5"/>
    <n v="103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9_60min_Pcl9Q670_Cln2Q570_7_6"/>
    <s v="MAX_20140414_A9_60min_Pcl9Q670_Cln2Q570_7_w4CY5_mask_cells.tif"/>
    <s v="MAX_20140414_A9_60min_Pcl9Q670_Cln2Q570_7"/>
    <n v="378.5"/>
    <n v="220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7_7"/>
    <s v="MAX_20140414_A9_60min_Pcl9Q670_Cln2Q570_7_w4CY5_mask_cells.tif"/>
    <s v="MAX_20140414_A9_60min_Pcl9Q670_Cln2Q570_7"/>
    <n v="311.5"/>
    <n v="308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7_8"/>
    <s v="MAX_20140414_A9_60min_Pcl9Q670_Cln2Q570_7_w4CY5_mask_cells.tif"/>
    <s v="MAX_20140414_A9_60min_Pcl9Q670_Cln2Q570_7"/>
    <n v="315.5"/>
    <n v="42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7_9"/>
    <s v="MAX_20140414_A9_60min_Pcl9Q670_Cln2Q570_7_w4CY5_mask_cells.tif"/>
    <s v="MAX_20140414_A9_60min_Pcl9Q670_Cln2Q570_7"/>
    <n v="157"/>
    <n v="240.5"/>
    <n v="1341.934"/>
    <n v="1"/>
    <x v="2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7_10"/>
    <s v="MAX_20140414_A9_60min_Pcl9Q670_Cln2Q570_7_w4CY5_mask_cells.tif"/>
    <s v="MAX_20140414_A9_60min_Pcl9Q670_Cln2Q570_7"/>
    <n v="118.5"/>
    <n v="307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7_11"/>
    <s v="MAX_20140414_A9_60min_Pcl9Q670_Cln2Q570_7_w4CY5_mask_cells.tif"/>
    <s v="MAX_20140414_A9_60min_Pcl9Q670_Cln2Q570_7"/>
    <n v="64.5"/>
    <n v="352.5"/>
    <n v="0"/>
    <n v="0"/>
    <x v="0"/>
    <n v="0"/>
    <m/>
    <m/>
    <m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414_A9_60min_Pcl9Q670_Cln2Q570_8_1"/>
    <s v="MAX_20140414_A9_60min_Pcl9Q670_Cln2Q570_8_w4CY5_mask_cells.tif"/>
    <s v="MAX_20140414_A9_60min_Pcl9Q670_Cln2Q570_8"/>
    <n v="635"/>
    <n v="300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9_60min_Pcl9Q670_Cln2Q570_8_2"/>
    <s v="MAX_20140414_A9_60min_Pcl9Q670_Cln2Q570_8_w4CY5_mask_cells.tif"/>
    <s v="MAX_20140414_A9_60min_Pcl9Q670_Cln2Q570_8"/>
    <n v="655"/>
    <n v="207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8_3"/>
    <s v="MAX_20140414_A9_60min_Pcl9Q670_Cln2Q570_8_w4CY5_mask_cells.tif"/>
    <s v="MAX_20140414_A9_60min_Pcl9Q670_Cln2Q570_8"/>
    <n v="535.5"/>
    <n v="134.5"/>
    <n v="4346.4380000000001"/>
    <n v="2"/>
    <x v="18"/>
    <n v="1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8_4"/>
    <s v="MAX_20140414_A9_60min_Pcl9Q670_Cln2Q570_8_w4CY5_mask_cells.tif"/>
    <s v="MAX_20140414_A9_60min_Pcl9Q670_Cln2Q570_8"/>
    <n v="548"/>
    <n v="240"/>
    <n v="0"/>
    <n v="0"/>
    <x v="0"/>
    <n v="0"/>
    <m/>
    <m/>
    <n v="1"/>
    <n v="0"/>
    <n v="0"/>
    <n v="0"/>
    <n v="0"/>
    <n v="0"/>
    <n v="0"/>
    <m/>
    <m/>
    <n v="0"/>
    <n v="0"/>
    <n v="1"/>
    <n v="0"/>
    <n v="0"/>
    <n v="0"/>
    <n v="0"/>
    <n v="0"/>
    <n v="0"/>
    <n v="0"/>
    <n v="0"/>
  </r>
  <r>
    <s v="MAX_20140414_A9_60min_Pcl9Q670_Cln2Q570_8_5"/>
    <s v="MAX_20140414_A9_60min_Pcl9Q670_Cln2Q570_8_w4CY5_mask_cells.tif"/>
    <s v="MAX_20140414_A9_60min_Pcl9Q670_Cln2Q570_8"/>
    <n v="445"/>
    <n v="226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8_6"/>
    <s v="MAX_20140414_A9_60min_Pcl9Q670_Cln2Q570_8_w4CY5_mask_cells.tif"/>
    <s v="MAX_20140414_A9_60min_Pcl9Q670_Cln2Q570_8"/>
    <n v="360.5"/>
    <n v="282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8_7"/>
    <s v="MAX_20140414_A9_60min_Pcl9Q670_Cln2Q570_8_w4CY5_mask_cells.tif"/>
    <s v="MAX_20140414_A9_60min_Pcl9Q670_Cln2Q570_8"/>
    <n v="470.5"/>
    <n v="358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8_8"/>
    <s v="MAX_20140414_A9_60min_Pcl9Q670_Cln2Q570_8_w4CY5_mask_cells.tif"/>
    <s v="MAX_20140414_A9_60min_Pcl9Q670_Cln2Q570_8"/>
    <n v="357.5"/>
    <n v="392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9_60min_Pcl9Q670_Cln2Q570_8_9"/>
    <s v="MAX_20140414_A9_60min_Pcl9Q670_Cln2Q570_8_w4CY5_mask_cells.tif"/>
    <s v="MAX_20140414_A9_60min_Pcl9Q670_Cln2Q570_8"/>
    <n v="369"/>
    <n v="457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8_10"/>
    <s v="MAX_20140414_A9_60min_Pcl9Q670_Cln2Q570_8_w4CY5_mask_cells.tif"/>
    <s v="MAX_20140414_A9_60min_Pcl9Q670_Cln2Q570_8"/>
    <n v="270.5"/>
    <n v="484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8_11"/>
    <s v="MAX_20140414_A9_60min_Pcl9Q670_Cln2Q570_8_w4CY5_mask_cells.tif"/>
    <s v="MAX_20140414_A9_60min_Pcl9Q670_Cln2Q570_8"/>
    <n v="214.5"/>
    <n v="444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8_12"/>
    <s v="MAX_20140414_A9_60min_Pcl9Q670_Cln2Q570_8_w4CY5_mask_cells.tif"/>
    <s v="MAX_20140414_A9_60min_Pcl9Q670_Cln2Q570_8"/>
    <n v="156.5"/>
    <n v="40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9_60min_Pcl9Q670_Cln2Q570_8_13"/>
    <s v="MAX_20140414_A9_60min_Pcl9Q670_Cln2Q570_8_w4CY5_mask_cells.tif"/>
    <s v="MAX_20140414_A9_60min_Pcl9Q670_Cln2Q570_8"/>
    <n v="109"/>
    <n v="450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8_14"/>
    <s v="MAX_20140414_A9_60min_Pcl9Q670_Cln2Q570_8_w4CY5_mask_cells.tif"/>
    <s v="MAX_20140414_A9_60min_Pcl9Q670_Cln2Q570_8"/>
    <n v="176"/>
    <n v="269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8_15"/>
    <s v="MAX_20140414_A9_60min_Pcl9Q670_Cln2Q570_8_w4CY5_mask_cells.tif"/>
    <s v="MAX_20140414_A9_60min_Pcl9Q670_Cln2Q570_8"/>
    <n v="41.5"/>
    <n v="145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9Q670_Cln2Q570__1"/>
    <s v="MAX_20140414_A9_60min_Pcl9Q670_Cln2Q570__w4CY5_mask_cells.tif"/>
    <s v="MAX_20140414_A9_60min_Pcl9Q670_Cln2Q570_"/>
    <n v="315"/>
    <n v="45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1"/>
    <n v="0"/>
    <n v="1"/>
  </r>
  <r>
    <s v="MAX_20140414_A9_60min_Pcl9Q670_Cln2Q570__2"/>
    <s v="MAX_20140414_A9_60min_Pcl9Q670_Cln2Q570__w4CY5_mask_cells.tif"/>
    <s v="MAX_20140414_A9_60min_Pcl9Q670_Cln2Q570_"/>
    <n v="489.5"/>
    <n v="91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1"/>
    <n v="0"/>
    <n v="0"/>
    <n v="1"/>
  </r>
  <r>
    <s v="MAX_20140414_A9_60min_Pcl9Q670_Cln2Q570__3"/>
    <s v="MAX_20140414_A9_60min_Pcl9Q670_Cln2Q570__w4CY5_mask_cells.tif"/>
    <s v="MAX_20140414_A9_60min_Pcl9Q670_Cln2Q570_"/>
    <n v="532"/>
    <n v="33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_4"/>
    <s v="MAX_20140414_A9_60min_Pcl9Q670_Cln2Q570__w4CY5_mask_cells.tif"/>
    <s v="MAX_20140414_A9_60min_Pcl9Q670_Cln2Q570_"/>
    <n v="619.5"/>
    <n v="101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9_60min_Pcl9Q670_Cln2Q570__5"/>
    <s v="MAX_20140414_A9_60min_Pcl9Q670_Cln2Q570__w4CY5_mask_cells.tif"/>
    <s v="MAX_20140414_A9_60min_Pcl9Q670_Cln2Q570_"/>
    <n v="463"/>
    <n v="243"/>
    <n v="0"/>
    <n v="0"/>
    <x v="0"/>
    <n v="0"/>
    <m/>
    <m/>
    <n v="1"/>
    <n v="0"/>
    <n v="0"/>
    <n v="0"/>
    <n v="1"/>
    <n v="0"/>
    <n v="0"/>
    <m/>
    <m/>
    <m/>
    <n v="0"/>
    <n v="0"/>
    <n v="0"/>
    <n v="0"/>
    <n v="0"/>
    <n v="0"/>
    <n v="0"/>
    <n v="0"/>
    <n v="1"/>
    <n v="0"/>
  </r>
  <r>
    <s v="MAX_20140414_A9_60min_Pcl9Q670_Cln2Q570__6"/>
    <s v="MAX_20140414_A9_60min_Pcl9Q670_Cln2Q570__w4CY5_mask_cells.tif"/>
    <s v="MAX_20140414_A9_60min_Pcl9Q670_Cln2Q570_"/>
    <n v="418.5"/>
    <n v="199.5"/>
    <n v="0"/>
    <n v="0"/>
    <x v="0"/>
    <n v="0"/>
    <m/>
    <m/>
    <n v="1"/>
    <n v="0"/>
    <n v="0"/>
    <n v="0"/>
    <n v="1"/>
    <n v="0"/>
    <n v="0"/>
    <m/>
    <m/>
    <m/>
    <n v="0"/>
    <n v="0"/>
    <n v="0"/>
    <n v="0"/>
    <n v="0"/>
    <n v="0"/>
    <n v="0"/>
    <n v="0"/>
    <n v="1"/>
    <n v="0"/>
  </r>
  <r>
    <s v="MAX_20140414_A9_60min_Pcl9Q670_Cln2Q570__7"/>
    <s v="MAX_20140414_A9_60min_Pcl9Q670_Cln2Q570__w4CY5_mask_cells.tif"/>
    <s v="MAX_20140414_A9_60min_Pcl9Q670_Cln2Q570_"/>
    <n v="299.5"/>
    <n v="156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9_60min_Pcl9Q670_Cln2Q570__8"/>
    <s v="MAX_20140414_A9_60min_Pcl9Q670_Cln2Q570__w4CY5_mask_cells.tif"/>
    <s v="MAX_20140414_A9_60min_Pcl9Q670_Cln2Q570_"/>
    <n v="90.5"/>
    <n v="112.5"/>
    <n v="0"/>
    <n v="0"/>
    <x v="0"/>
    <n v="0"/>
    <m/>
    <m/>
    <n v="1"/>
    <n v="0"/>
    <n v="0"/>
    <n v="0"/>
    <n v="1"/>
    <n v="0"/>
    <n v="0"/>
    <m/>
    <m/>
    <m/>
    <n v="0"/>
    <n v="0"/>
    <n v="1"/>
    <n v="0"/>
    <n v="0"/>
    <n v="0"/>
    <n v="0"/>
    <n v="0"/>
    <n v="0"/>
    <n v="0"/>
  </r>
  <r>
    <s v="MAX_20140414_A9_60min_Pcl9Q670_Cln2Q570__9"/>
    <s v="MAX_20140414_A9_60min_Pcl9Q670_Cln2Q570__w4CY5_mask_cells.tif"/>
    <s v="MAX_20140414_A9_60min_Pcl9Q670_Cln2Q570_"/>
    <n v="101"/>
    <n v="231"/>
    <n v="0"/>
    <n v="0"/>
    <x v="0"/>
    <n v="0"/>
    <m/>
    <m/>
    <n v="1"/>
    <n v="0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414_A9_60min_Pcl9Q670_Cln2Q570__10"/>
    <s v="MAX_20140414_A9_60min_Pcl9Q670_Cln2Q570__w4CY5_mask_cells.tif"/>
    <s v="MAX_20140414_A9_60min_Pcl9Q670_Cln2Q570_"/>
    <n v="53"/>
    <n v="323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9_60min_Pcl9Q670_Cln2Q570__11"/>
    <s v="MAX_20140414_A9_60min_Pcl9Q670_Cln2Q570__w4CY5_mask_cells.tif"/>
    <s v="MAX_20140414_A9_60min_Pcl9Q670_Cln2Q570_"/>
    <n v="141"/>
    <n v="319.5"/>
    <n v="0"/>
    <n v="0"/>
    <x v="0"/>
    <n v="0"/>
    <m/>
    <m/>
    <n v="2"/>
    <n v="1"/>
    <n v="0"/>
    <n v="0"/>
    <n v="0"/>
    <n v="0"/>
    <n v="1"/>
    <m/>
    <m/>
    <m/>
    <n v="1"/>
    <n v="0"/>
    <n v="0"/>
    <n v="1"/>
    <n v="0"/>
    <n v="0"/>
    <n v="0"/>
    <n v="0"/>
    <n v="0"/>
    <n v="1"/>
  </r>
  <r>
    <s v="MAX_20140414_A9_60min_Pcl9Q670_Cln2Q570__12"/>
    <s v="MAX_20140414_A9_60min_Pcl9Q670_Cln2Q570__w4CY5_mask_cells.tif"/>
    <s v="MAX_20140414_A9_60min_Pcl9Q670_Cln2Q570_"/>
    <n v="156"/>
    <n v="403"/>
    <n v="0"/>
    <n v="0"/>
    <x v="0"/>
    <n v="0"/>
    <m/>
    <m/>
    <n v="1"/>
    <n v="0"/>
    <n v="0"/>
    <n v="0"/>
    <n v="0"/>
    <n v="0"/>
    <n v="0"/>
    <m/>
    <m/>
    <m/>
    <n v="1"/>
    <n v="0"/>
    <n v="0"/>
    <n v="0"/>
    <n v="0"/>
    <n v="0"/>
    <n v="0"/>
    <n v="0"/>
    <n v="0"/>
    <n v="0"/>
  </r>
  <r>
    <s v="MAX_20140414_A9_60min_Pcl9Q670_Cln2Q570__13"/>
    <s v="MAX_20140414_A9_60min_Pcl9Q670_Cln2Q570__w4CY5_mask_cells.tif"/>
    <s v="MAX_20140414_A9_60min_Pcl9Q670_Cln2Q570_"/>
    <n v="207.5"/>
    <n v="448"/>
    <n v="0"/>
    <n v="0"/>
    <x v="0"/>
    <n v="0"/>
    <m/>
    <m/>
    <n v="1"/>
    <n v="0"/>
    <n v="0"/>
    <n v="0"/>
    <n v="1"/>
    <n v="0"/>
    <n v="0"/>
    <m/>
    <m/>
    <m/>
    <n v="0"/>
    <n v="1"/>
    <n v="0"/>
    <n v="0"/>
    <n v="0"/>
    <n v="0"/>
    <n v="0"/>
    <n v="0"/>
    <n v="0"/>
    <n v="0"/>
  </r>
  <r>
    <s v="MAX_20140414_A9_60min_Pcl9Q670_Cln2Q570__14"/>
    <s v="MAX_20140414_A9_60min_Pcl9Q670_Cln2Q570__w4CY5_mask_cells.tif"/>
    <s v="MAX_20140414_A9_60min_Pcl9Q670_Cln2Q570_"/>
    <n v="430"/>
    <n v="477.5"/>
    <n v="0"/>
    <n v="0"/>
    <x v="0"/>
    <n v="0"/>
    <m/>
    <m/>
    <n v="1"/>
    <n v="1"/>
    <n v="0"/>
    <n v="0"/>
    <n v="1"/>
    <n v="0"/>
    <n v="0"/>
    <m/>
    <m/>
    <m/>
    <n v="0"/>
    <n v="0"/>
    <n v="0"/>
    <n v="0"/>
    <n v="0"/>
    <n v="0"/>
    <n v="0"/>
    <n v="0"/>
    <n v="1"/>
    <n v="0"/>
  </r>
  <r>
    <s v="MAX_20140414_A9_60min_Pcl9Q670_Cln2Q570__15"/>
    <s v="MAX_20140414_A9_60min_Pcl9Q670_Cln2Q570__w4CY5_mask_cells.tif"/>
    <s v="MAX_20140414_A9_60min_Pcl9Q670_Cln2Q570_"/>
    <n v="468.5"/>
    <n v="396.5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0"/>
    <n v="0"/>
    <n v="1"/>
    <n v="0"/>
  </r>
  <r>
    <s v="MAX_20140414_A9_60min_Pcl9Q670_Cln2Q570__16"/>
    <s v="MAX_20140414_A9_60min_Pcl9Q670_Cln2Q570__w4CY5_mask_cells.tif"/>
    <s v="MAX_20140414_A9_60min_Pcl9Q670_Cln2Q570_"/>
    <n v="414.5"/>
    <n v="319"/>
    <n v="0"/>
    <n v="0"/>
    <x v="0"/>
    <n v="0"/>
    <m/>
    <m/>
    <n v="1"/>
    <n v="0"/>
    <n v="0"/>
    <n v="0"/>
    <n v="0"/>
    <n v="0"/>
    <n v="1"/>
    <m/>
    <m/>
    <m/>
    <n v="0"/>
    <n v="1"/>
    <n v="0"/>
    <n v="0"/>
    <n v="0"/>
    <n v="0"/>
    <n v="0"/>
    <n v="0"/>
    <n v="0"/>
    <n v="0"/>
  </r>
  <r>
    <s v="MAX_20140414_A9_60min_Pcl9Q670_Cln2Q570__17"/>
    <s v="MAX_20140414_A9_60min_Pcl9Q670_Cln2Q570__w4CY5_mask_cells.tif"/>
    <s v="MAX_20140414_A9_60min_Pcl9Q670_Cln2Q570_"/>
    <n v="606.5"/>
    <n v="375"/>
    <n v="0"/>
    <n v="0"/>
    <x v="0"/>
    <n v="0"/>
    <m/>
    <m/>
    <n v="2"/>
    <n v="1"/>
    <n v="0"/>
    <n v="1"/>
    <n v="0"/>
    <n v="1"/>
    <n v="1"/>
    <m/>
    <m/>
    <m/>
    <n v="0"/>
    <n v="1"/>
    <n v="0"/>
    <n v="0"/>
    <n v="0"/>
    <n v="1"/>
    <n v="0"/>
    <n v="0"/>
    <n v="0"/>
    <n v="1"/>
  </r>
  <r>
    <s v="MAX_20141010_A9_60min_Pcl9Q670_10_1"/>
    <s v="MAX_20141010_A9_60min_Pcl9Q670_10_w4CY5_mask_cells.tif"/>
    <s v="MAX_20141010_A9_60min_Pcl9Q670_10"/>
    <n v="444.5"/>
    <n v="426"/>
    <n v="30909.825000000001"/>
    <n v="33"/>
    <x v="19"/>
    <n v="0"/>
    <n v="37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9_60min_Pcl9Q670_10_2"/>
    <s v="MAX_20141010_A9_60min_Pcl9Q670_10_w4CY5_mask_cells.tif"/>
    <s v="MAX_20141010_A9_60min_Pcl9Q670_10"/>
    <n v="264.5"/>
    <n v="409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0_3"/>
    <s v="MAX_20141010_A9_60min_Pcl9Q670_10_w4CY5_mask_cells.tif"/>
    <s v="MAX_20141010_A9_60min_Pcl9Q670_10"/>
    <n v="289.5"/>
    <n v="483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10_4"/>
    <s v="MAX_20141010_A9_60min_Pcl9Q670_10_w4CY5_mask_cells.tif"/>
    <s v="MAX_20141010_A9_60min_Pcl9Q670_10"/>
    <n v="191.5"/>
    <n v="306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10_5"/>
    <s v="MAX_20141010_A9_60min_Pcl9Q670_10_w4CY5_mask_cells.tif"/>
    <s v="MAX_20141010_A9_60min_Pcl9Q670_10"/>
    <n v="132"/>
    <n v="360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10_6"/>
    <s v="MAX_20141010_A9_60min_Pcl9Q670_10_w4CY5_mask_cells.tif"/>
    <s v="MAX_20141010_A9_60min_Pcl9Q670_10"/>
    <n v="173"/>
    <n v="19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10_7"/>
    <s v="MAX_20141010_A9_60min_Pcl9Q670_10_w4CY5_mask_cells.tif"/>
    <s v="MAX_20141010_A9_60min_Pcl9Q670_10"/>
    <n v="239.5"/>
    <n v="129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10_8"/>
    <s v="MAX_20141010_A9_60min_Pcl9Q670_10_w4CY5_mask_cells.tif"/>
    <s v="MAX_20141010_A9_60min_Pcl9Q670_10"/>
    <n v="198.5"/>
    <n v="72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0_9"/>
    <s v="MAX_20141010_A9_60min_Pcl9Q670_10_w4CY5_mask_cells.tif"/>
    <s v="MAX_20141010_A9_60min_Pcl9Q670_10"/>
    <n v="134"/>
    <n v="96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10_10"/>
    <s v="MAX_20141010_A9_60min_Pcl9Q670_10_w4CY5_mask_cells.tif"/>
    <s v="MAX_20141010_A9_60min_Pcl9Q670_10"/>
    <n v="49"/>
    <n v="101.5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1010_A9_60min_Pcl9Q670_10_11"/>
    <s v="MAX_20141010_A9_60min_Pcl9Q670_10_w4CY5_mask_cells.tif"/>
    <s v="MAX_20141010_A9_60min_Pcl9Q670_10"/>
    <n v="461.5"/>
    <n v="126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0_12"/>
    <s v="MAX_20141010_A9_60min_Pcl9Q670_10_w4CY5_mask_cells.tif"/>
    <s v="MAX_20141010_A9_60min_Pcl9Q670_10"/>
    <n v="515"/>
    <n v="69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0_13"/>
    <s v="MAX_20141010_A9_60min_Pcl9Q670_10_w4CY5_mask_cells.tif"/>
    <s v="MAX_20141010_A9_60min_Pcl9Q670_10"/>
    <n v="562.5"/>
    <n v="131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10_14"/>
    <s v="MAX_20141010_A9_60min_Pcl9Q670_10_w4CY5_mask_cells.tif"/>
    <s v="MAX_20141010_A9_60min_Pcl9Q670_10"/>
    <n v="593"/>
    <n v="208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10_15"/>
    <s v="MAX_20141010_A9_60min_Pcl9Q670_10_w4CY5_mask_cells.tif"/>
    <s v="MAX_20141010_A9_60min_Pcl9Q670_10"/>
    <n v="517.5"/>
    <n v="253.5"/>
    <n v="3366.8919999999998"/>
    <n v="3"/>
    <x v="9"/>
    <n v="0"/>
    <n v="4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9_60min_Pcl9Q670_10_16"/>
    <s v="MAX_20141010_A9_60min_Pcl9Q670_10_w4CY5_mask_cells.tif"/>
    <s v="MAX_20141010_A9_60min_Pcl9Q670_10"/>
    <n v="454"/>
    <n v="280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10_17"/>
    <s v="MAX_20141010_A9_60min_Pcl9Q670_10_w4CY5_mask_cells.tif"/>
    <s v="MAX_20141010_A9_60min_Pcl9Q670_10"/>
    <n v="493"/>
    <n v="355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0_18"/>
    <s v="MAX_20141010_A9_60min_Pcl9Q670_10_w4CY5_mask_cells.tif"/>
    <s v="MAX_20141010_A9_60min_Pcl9Q670_10"/>
    <n v="615.5"/>
    <n v="331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0_19"/>
    <s v="MAX_20141010_A9_60min_Pcl9Q670_10_w4CY5_mask_cells.tif"/>
    <s v="MAX_20141010_A9_60min_Pcl9Q670_10"/>
    <n v="581.5"/>
    <n v="392.5"/>
    <n v="0"/>
    <n v="0"/>
    <x v="0"/>
    <n v="0"/>
    <n v="0"/>
    <m/>
    <n v="1"/>
    <n v="0"/>
    <n v="1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10_20"/>
    <s v="MAX_20141010_A9_60min_Pcl9Q670_10_w4CY5_mask_cells.tif"/>
    <s v="MAX_20141010_A9_60min_Pcl9Q670_10"/>
    <n v="524"/>
    <n v="433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10_21"/>
    <s v="MAX_20141010_A9_60min_Pcl9Q670_10_w4CY5_mask_cells.tif"/>
    <s v="MAX_20141010_A9_60min_Pcl9Q670_10"/>
    <n v="575.5"/>
    <n v="477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11_1"/>
    <s v="MAX_20141010_A9_60min_Pcl9Q670_11_w4CY5_mask_cells.tif"/>
    <s v="MAX_20141010_A9_60min_Pcl9Q670_11"/>
    <n v="591.5"/>
    <n v="452"/>
    <n v="19124.545999999998"/>
    <n v="18"/>
    <x v="20"/>
    <n v="1"/>
    <n v="18"/>
    <m/>
    <n v="2"/>
    <n v="1"/>
    <n v="0"/>
    <n v="1"/>
    <n v="0"/>
    <n v="1"/>
    <n v="1"/>
    <m/>
    <m/>
    <s v="CFP geändert"/>
    <n v="0"/>
    <n v="0"/>
    <n v="0"/>
    <n v="0"/>
    <n v="0"/>
    <n v="1"/>
    <n v="0"/>
    <n v="0"/>
    <n v="0"/>
    <n v="0"/>
  </r>
  <r>
    <s v="MAX_20141010_A9_60min_Pcl9Q670_11_2"/>
    <s v="MAX_20141010_A9_60min_Pcl9Q670_11_w4CY5_mask_cells.tif"/>
    <s v="MAX_20141010_A9_60min_Pcl9Q670_11"/>
    <n v="533.5"/>
    <n v="362.5"/>
    <n v="0"/>
    <n v="0"/>
    <x v="0"/>
    <n v="0"/>
    <n v="0"/>
    <m/>
    <n v="2"/>
    <n v="1"/>
    <n v="0"/>
    <n v="0"/>
    <n v="0"/>
    <n v="0"/>
    <n v="1"/>
    <m/>
    <m/>
    <s v="CFP geändert"/>
    <n v="0"/>
    <n v="0"/>
    <n v="0"/>
    <n v="1"/>
    <n v="0"/>
    <n v="0"/>
    <n v="0"/>
    <n v="0"/>
    <n v="0"/>
    <n v="0"/>
  </r>
  <r>
    <s v="MAX_20141010_A9_60min_Pcl9Q670_11_3"/>
    <s v="MAX_20141010_A9_60min_Pcl9Q670_11_w4CY5_mask_cells.tif"/>
    <s v="MAX_20141010_A9_60min_Pcl9Q670_11"/>
    <n v="566"/>
    <n v="250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1_4"/>
    <s v="MAX_20141010_A9_60min_Pcl9Q670_11_w4CY5_mask_cells.tif"/>
    <s v="MAX_20141010_A9_60min_Pcl9Q670_11"/>
    <n v="482.5"/>
    <n v="120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1_5"/>
    <s v="MAX_20141010_A9_60min_Pcl9Q670_11_w4CY5_mask_cells.tif"/>
    <s v="MAX_20141010_A9_60min_Pcl9Q670_11"/>
    <n v="418"/>
    <n v="79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11_6"/>
    <s v="MAX_20141010_A9_60min_Pcl9Q670_11_w4CY5_mask_cells.tif"/>
    <s v="MAX_20141010_A9_60min_Pcl9Q670_11"/>
    <n v="309"/>
    <n v="94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11_7"/>
    <s v="MAX_20141010_A9_60min_Pcl9Q670_11_w4CY5_mask_cells.tif"/>
    <s v="MAX_20141010_A9_60min_Pcl9Q670_11"/>
    <n v="375"/>
    <n v="263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9_60min_Pcl9Q670_11_8"/>
    <s v="MAX_20141010_A9_60min_Pcl9Q670_11_w4CY5_mask_cells.tif"/>
    <s v="MAX_20141010_A9_60min_Pcl9Q670_11"/>
    <n v="405.5"/>
    <n v="208.5"/>
    <n v="1859.076"/>
    <n v="2"/>
    <x v="2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11_9"/>
    <s v="MAX_20141010_A9_60min_Pcl9Q670_11_w4CY5_mask_cells.tif"/>
    <s v="MAX_20141010_A9_60min_Pcl9Q670_11"/>
    <n v="350.5"/>
    <n v="159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11_10"/>
    <s v="MAX_20141010_A9_60min_Pcl9Q670_11_w4CY5_mask_cells.tif"/>
    <s v="MAX_20141010_A9_60min_Pcl9Q670_11"/>
    <n v="95.5"/>
    <n v="217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11_11"/>
    <s v="MAX_20141010_A9_60min_Pcl9Q670_11_w4CY5_mask_cells.tif"/>
    <s v="MAX_20141010_A9_60min_Pcl9Q670_11"/>
    <n v="295.5"/>
    <n v="221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1_12"/>
    <s v="MAX_20141010_A9_60min_Pcl9Q670_11_w4CY5_mask_cells.tif"/>
    <s v="MAX_20141010_A9_60min_Pcl9Q670_11"/>
    <n v="249.5"/>
    <n v="269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11_13"/>
    <s v="MAX_20141010_A9_60min_Pcl9Q670_11_w4CY5_mask_cells.tif"/>
    <s v="MAX_20141010_A9_60min_Pcl9Q670_11"/>
    <n v="42"/>
    <n v="36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11_14"/>
    <s v="MAX_20141010_A9_60min_Pcl9Q670_11_w4CY5_mask_cells.tif"/>
    <s v="MAX_20141010_A9_60min_Pcl9Q670_11"/>
    <n v="294"/>
    <n v="337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1_15"/>
    <s v="MAX_20141010_A9_60min_Pcl9Q670_11_w4CY5_mask_cells.tif"/>
    <s v="MAX_20141010_A9_60min_Pcl9Q670_11"/>
    <n v="305.5"/>
    <n v="409.5"/>
    <n v="824.04600000000005"/>
    <n v="1"/>
    <x v="3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11_16"/>
    <s v="MAX_20141010_A9_60min_Pcl9Q670_11_w4CY5_mask_cells.tif"/>
    <s v="MAX_20141010_A9_60min_Pcl9Q670_11"/>
    <n v="457"/>
    <n v="492.5"/>
    <n v="2679.5650000000001"/>
    <n v="3"/>
    <x v="8"/>
    <n v="0"/>
    <n v="3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11_17"/>
    <s v="MAX_20141010_A9_60min_Pcl9Q670_11_w4CY5_mask_cells.tif"/>
    <s v="MAX_20141010_A9_60min_Pcl9Q670_11"/>
    <n v="457"/>
    <n v="380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11_18"/>
    <s v="MAX_20141010_A9_60min_Pcl9Q670_11_w4CY5_mask_cells.tif"/>
    <s v="MAX_20141010_A9_60min_Pcl9Q670_11"/>
    <n v="505.5"/>
    <n v="458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2_1"/>
    <s v="MAX_20141010_A9_60min_Pcl9Q670_12_w4CY5_mask_cells.tif"/>
    <s v="MAX_20141010_A9_60min_Pcl9Q670_12"/>
    <n v="371.5"/>
    <n v="56.5"/>
    <n v="1020.1369999999999"/>
    <n v="1"/>
    <x v="3"/>
    <n v="0"/>
    <n v="1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9_60min_Pcl9Q670_12_2"/>
    <s v="MAX_20141010_A9_60min_Pcl9Q670_12_w4CY5_mask_cells.tif"/>
    <s v="MAX_20141010_A9_60min_Pcl9Q670_12"/>
    <n v="457.5"/>
    <n v="43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12_3"/>
    <s v="MAX_20141010_A9_60min_Pcl9Q670_12_w4CY5_mask_cells.tif"/>
    <s v="MAX_20141010_A9_60min_Pcl9Q670_12"/>
    <n v="412"/>
    <n v="106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2_4"/>
    <s v="MAX_20141010_A9_60min_Pcl9Q670_12_w4CY5_mask_cells.tif"/>
    <s v="MAX_20141010_A9_60min_Pcl9Q670_12"/>
    <n v="424.5"/>
    <n v="175"/>
    <n v="0"/>
    <n v="0"/>
    <x v="0"/>
    <n v="0"/>
    <n v="0"/>
    <m/>
    <n v="2"/>
    <n v="1"/>
    <n v="2"/>
    <n v="2"/>
    <n v="2"/>
    <n v="2"/>
    <n v="2"/>
    <m/>
    <m/>
    <m/>
    <n v="0"/>
    <n v="0"/>
    <n v="0"/>
    <n v="0"/>
    <n v="0"/>
    <n v="0"/>
    <n v="0"/>
    <n v="0"/>
    <n v="1"/>
    <n v="0"/>
  </r>
  <r>
    <s v="MAX_20141010_A9_60min_Pcl9Q670_12_5"/>
    <s v="MAX_20141010_A9_60min_Pcl9Q670_12_w4CY5_mask_cells.tif"/>
    <s v="MAX_20141010_A9_60min_Pcl9Q670_12"/>
    <n v="292"/>
    <n v="142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12_6"/>
    <s v="MAX_20141010_A9_60min_Pcl9Q670_12_w4CY5_mask_cells.tif"/>
    <s v="MAX_20141010_A9_60min_Pcl9Q670_12"/>
    <n v="166"/>
    <n v="108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12_7"/>
    <s v="MAX_20141010_A9_60min_Pcl9Q670_12_w4CY5_mask_cells.tif"/>
    <s v="MAX_20141010_A9_60min_Pcl9Q670_12"/>
    <n v="54"/>
    <n v="130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2_8"/>
    <s v="MAX_20141010_A9_60min_Pcl9Q670_12_w4CY5_mask_cells.tif"/>
    <s v="MAX_20141010_A9_60min_Pcl9Q670_12"/>
    <n v="75"/>
    <n v="63"/>
    <n v="812.721"/>
    <n v="1"/>
    <x v="3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12_9"/>
    <s v="MAX_20141010_A9_60min_Pcl9Q670_12_w4CY5_mask_cells.tif"/>
    <s v="MAX_20141010_A9_60min_Pcl9Q670_12"/>
    <n v="214.5"/>
    <n v="191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2_10"/>
    <s v="MAX_20141010_A9_60min_Pcl9Q670_12_w4CY5_mask_cells.tif"/>
    <s v="MAX_20141010_A9_60min_Pcl9Q670_12"/>
    <n v="196.5"/>
    <n v="261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2_11"/>
    <s v="MAX_20141010_A9_60min_Pcl9Q670_12_w4CY5_mask_cells.tif"/>
    <s v="MAX_20141010_A9_60min_Pcl9Q670_12"/>
    <n v="271.5"/>
    <n v="265.5"/>
    <n v="1783.309"/>
    <n v="2"/>
    <x v="2"/>
    <n v="0"/>
    <n v="2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9_60min_Pcl9Q670_12_12"/>
    <s v="MAX_20141010_A9_60min_Pcl9Q670_12_w4CY5_mask_cells.tif"/>
    <s v="MAX_20141010_A9_60min_Pcl9Q670_12"/>
    <n v="356"/>
    <n v="258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12_13"/>
    <s v="MAX_20141010_A9_60min_Pcl9Q670_12_w4CY5_mask_cells.tif"/>
    <s v="MAX_20141010_A9_60min_Pcl9Q670_12"/>
    <n v="349"/>
    <n v="440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12_14"/>
    <s v="MAX_20141010_A9_60min_Pcl9Q670_12_w4CY5_mask_cells.tif"/>
    <s v="MAX_20141010_A9_60min_Pcl9Q670_12"/>
    <n v="451"/>
    <n v="427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12_15"/>
    <s v="MAX_20141010_A9_60min_Pcl9Q670_12_w4CY5_mask_cells.tif"/>
    <s v="MAX_20141010_A9_60min_Pcl9Q670_12"/>
    <n v="558"/>
    <n v="372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2_16"/>
    <s v="MAX_20141010_A9_60min_Pcl9Q670_12_w4CY5_mask_cells.tif"/>
    <s v="MAX_20141010_A9_60min_Pcl9Q670_12"/>
    <n v="627"/>
    <n v="103"/>
    <n v="0"/>
    <n v="0"/>
    <x v="0"/>
    <n v="0"/>
    <n v="0"/>
    <m/>
    <n v="2"/>
    <n v="1"/>
    <n v="1"/>
    <n v="0"/>
    <n v="0"/>
    <n v="1"/>
    <n v="1"/>
    <m/>
    <m/>
    <m/>
    <n v="0"/>
    <n v="0"/>
    <n v="0"/>
    <n v="0"/>
    <n v="0"/>
    <n v="0"/>
    <n v="0"/>
    <n v="0"/>
    <n v="1"/>
    <n v="0"/>
  </r>
  <r>
    <s v="MAX_20141010_A9_60min_Pcl9Q670_12_17"/>
    <s v="MAX_20141010_A9_60min_Pcl9Q670_12_w4CY5_mask_cells.tif"/>
    <s v="MAX_20141010_A9_60min_Pcl9Q670_12"/>
    <n v="535.5"/>
    <n v="66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2_18"/>
    <s v="MAX_20141010_A9_60min_Pcl9Q670_12_w4CY5_mask_cells.tif"/>
    <s v="MAX_20141010_A9_60min_Pcl9Q670_12"/>
    <n v="598.5"/>
    <n v="170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3_1"/>
    <s v="MAX_20141010_A9_60min_Pcl9Q670_13_w4CY5_mask_cells.tif"/>
    <s v="MAX_20141010_A9_60min_Pcl9Q670_13"/>
    <n v="512.5"/>
    <n v="32.5"/>
    <n v="6315.3509999999997"/>
    <n v="7"/>
    <x v="21"/>
    <n v="0"/>
    <n v="8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1010_A9_60min_Pcl9Q670_13_2"/>
    <s v="MAX_20141010_A9_60min_Pcl9Q670_13_w4CY5_mask_cells.tif"/>
    <s v="MAX_20141010_A9_60min_Pcl9Q670_13"/>
    <n v="515.5"/>
    <n v="103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13_3"/>
    <s v="MAX_20141010_A9_60min_Pcl9Q670_13_w4CY5_mask_cells.tif"/>
    <s v="MAX_20141010_A9_60min_Pcl9Q670_13"/>
    <n v="452"/>
    <n v="165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13_4"/>
    <s v="MAX_20141010_A9_60min_Pcl9Q670_13_w4CY5_mask_cells.tif"/>
    <s v="MAX_20141010_A9_60min_Pcl9Q670_13"/>
    <n v="524.5"/>
    <n v="213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13_5"/>
    <s v="MAX_20141010_A9_60min_Pcl9Q670_13_w4CY5_mask_cells.tif"/>
    <s v="MAX_20141010_A9_60min_Pcl9Q670_13"/>
    <n v="587.5"/>
    <n v="232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3_6"/>
    <s v="MAX_20141010_A9_60min_Pcl9Q670_13_w4CY5_mask_cells.tif"/>
    <s v="MAX_20141010_A9_60min_Pcl9Q670_13"/>
    <n v="593.5"/>
    <n v="318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13_7"/>
    <s v="MAX_20141010_A9_60min_Pcl9Q670_13_w4CY5_mask_cells.tif"/>
    <s v="MAX_20141010_A9_60min_Pcl9Q670_13"/>
    <n v="608"/>
    <n v="426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13_8"/>
    <s v="MAX_20141010_A9_60min_Pcl9Q670_13_w4CY5_mask_cells.tif"/>
    <s v="MAX_20141010_A9_60min_Pcl9Q670_13"/>
    <n v="404"/>
    <n v="376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9_60min_Pcl9Q670_13_9"/>
    <s v="MAX_20141010_A9_60min_Pcl9Q670_13_w4CY5_mask_cells.tif"/>
    <s v="MAX_20141010_A9_60min_Pcl9Q670_13"/>
    <n v="445"/>
    <n v="307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13_10"/>
    <s v="MAX_20141010_A9_60min_Pcl9Q670_13_w4CY5_mask_cells.tif"/>
    <s v="MAX_20141010_A9_60min_Pcl9Q670_13"/>
    <n v="274"/>
    <n v="282"/>
    <n v="0"/>
    <n v="0"/>
    <x v="0"/>
    <n v="0"/>
    <n v="0"/>
    <m/>
    <n v="1"/>
    <n v="0"/>
    <n v="0"/>
    <n v="0"/>
    <n v="1"/>
    <n v="0"/>
    <n v="0"/>
    <m/>
    <m/>
    <n v="0"/>
    <n v="1"/>
    <n v="0"/>
    <n v="0"/>
    <n v="0"/>
    <n v="0"/>
    <n v="0"/>
    <n v="0"/>
    <n v="0"/>
    <n v="0"/>
    <n v="0"/>
  </r>
  <r>
    <s v="MAX_20141010_A9_60min_Pcl9Q670_13_11"/>
    <s v="MAX_20141010_A9_60min_Pcl9Q670_13_w4CY5_mask_cells.tif"/>
    <s v="MAX_20141010_A9_60min_Pcl9Q670_13"/>
    <n v="264"/>
    <n v="206"/>
    <n v="447.68299999999999"/>
    <n v="1"/>
    <x v="3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13_12"/>
    <s v="MAX_20141010_A9_60min_Pcl9Q670_13_w4CY5_mask_cells.tif"/>
    <s v="MAX_20141010_A9_60min_Pcl9Q670_13"/>
    <n v="262"/>
    <n v="132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13_13"/>
    <s v="MAX_20141010_A9_60min_Pcl9Q670_13_w4CY5_mask_cells.tif"/>
    <s v="MAX_20141010_A9_60min_Pcl9Q670_13"/>
    <n v="253.5"/>
    <n v="68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3_14"/>
    <s v="MAX_20141010_A9_60min_Pcl9Q670_13_w4CY5_mask_cells.tif"/>
    <s v="MAX_20141010_A9_60min_Pcl9Q670_13"/>
    <n v="179"/>
    <n v="128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3_15"/>
    <s v="MAX_20141010_A9_60min_Pcl9Q670_13_w4CY5_mask_cells.tif"/>
    <s v="MAX_20141010_A9_60min_Pcl9Q670_13"/>
    <n v="77"/>
    <n v="170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3_16"/>
    <s v="MAX_20141010_A9_60min_Pcl9Q670_13_w4CY5_mask_cells.tif"/>
    <s v="MAX_20141010_A9_60min_Pcl9Q670_13"/>
    <n v="138.5"/>
    <n v="272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13_17"/>
    <s v="MAX_20141010_A9_60min_Pcl9Q670_13_w4CY5_mask_cells.tif"/>
    <s v="MAX_20141010_A9_60min_Pcl9Q670_13"/>
    <n v="103.5"/>
    <n v="56.5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1010_A9_60min_Pcl9Q670_14_1"/>
    <s v="MAX_20141010_A9_60min_Pcl9Q670_14_w4CY5_mask_cells.tif"/>
    <s v="MAX_20141010_A9_60min_Pcl9Q670_14"/>
    <n v="320.5"/>
    <n v="383.5"/>
    <n v="18016.255000000001"/>
    <n v="22"/>
    <x v="7"/>
    <n v="0"/>
    <n v="21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1010_A9_60min_Pcl9Q670_14_2"/>
    <s v="MAX_20141010_A9_60min_Pcl9Q670_14_w4CY5_mask_cells.tif"/>
    <s v="MAX_20141010_A9_60min_Pcl9Q670_14"/>
    <n v="257.5"/>
    <n v="313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14_3"/>
    <s v="MAX_20141010_A9_60min_Pcl9Q670_14_w4CY5_mask_cells.tif"/>
    <s v="MAX_20141010_A9_60min_Pcl9Q670_14"/>
    <n v="174"/>
    <n v="300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4_4"/>
    <s v="MAX_20141010_A9_60min_Pcl9Q670_14_w4CY5_mask_cells.tif"/>
    <s v="MAX_20141010_A9_60min_Pcl9Q670_14"/>
    <n v="119.5"/>
    <n v="85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14_5"/>
    <s v="MAX_20141010_A9_60min_Pcl9Q670_14_w4CY5_mask_cells.tif"/>
    <s v="MAX_20141010_A9_60min_Pcl9Q670_14"/>
    <n v="198.5"/>
    <n v="67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4_6"/>
    <s v="MAX_20141010_A9_60min_Pcl9Q670_14_w4CY5_mask_cells.tif"/>
    <s v="MAX_20141010_A9_60min_Pcl9Q670_14"/>
    <n v="337"/>
    <n v="178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14_7"/>
    <s v="MAX_20141010_A9_60min_Pcl9Q670_14_w4CY5_mask_cells.tif"/>
    <s v="MAX_20141010_A9_60min_Pcl9Q670_14"/>
    <n v="277.5"/>
    <n v="231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4_8"/>
    <s v="MAX_20141010_A9_60min_Pcl9Q670_14_w4CY5_mask_cells.tif"/>
    <s v="MAX_20141010_A9_60min_Pcl9Q670_14"/>
    <n v="53.5"/>
    <n v="304.5"/>
    <n v="2093.8319999999999"/>
    <n v="1"/>
    <x v="2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14_9"/>
    <s v="MAX_20141010_A9_60min_Pcl9Q670_14_w4CY5_mask_cells.tif"/>
    <s v="MAX_20141010_A9_60min_Pcl9Q670_14"/>
    <n v="51.5"/>
    <n v="396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14_10"/>
    <s v="MAX_20141010_A9_60min_Pcl9Q670_14_w4CY5_mask_cells.tif"/>
    <s v="MAX_20141010_A9_60min_Pcl9Q670_14"/>
    <n v="339.5"/>
    <n v="268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14_11"/>
    <s v="MAX_20141010_A9_60min_Pcl9Q670_14_w4CY5_mask_cells.tif"/>
    <s v="MAX_20141010_A9_60min_Pcl9Q670_14"/>
    <n v="386"/>
    <n v="309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4_12"/>
    <s v="MAX_20141010_A9_60min_Pcl9Q670_14_w4CY5_mask_cells.tif"/>
    <s v="MAX_20141010_A9_60min_Pcl9Q670_14"/>
    <n v="517"/>
    <n v="100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4_13"/>
    <s v="MAX_20141010_A9_60min_Pcl9Q670_14_w4CY5_mask_cells.tif"/>
    <s v="MAX_20141010_A9_60min_Pcl9Q670_14"/>
    <n v="621"/>
    <n v="84"/>
    <n v="502.43599999999998"/>
    <n v="1"/>
    <x v="3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14_14"/>
    <s v="MAX_20141010_A9_60min_Pcl9Q670_14_w4CY5_mask_cells.tif"/>
    <s v="MAX_20141010_A9_60min_Pcl9Q670_14"/>
    <n v="574"/>
    <n v="319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14_15"/>
    <s v="MAX_20141010_A9_60min_Pcl9Q670_14_w4CY5_mask_cells.tif"/>
    <s v="MAX_20141010_A9_60min_Pcl9Q670_14"/>
    <n v="458.5"/>
    <n v="347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14_16"/>
    <s v="MAX_20141010_A9_60min_Pcl9Q670_14_w4CY5_mask_cells.tif"/>
    <s v="MAX_20141010_A9_60min_Pcl9Q670_14"/>
    <n v="546.5"/>
    <n v="380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14_17"/>
    <s v="MAX_20141010_A9_60min_Pcl9Q670_14_w4CY5_mask_cells.tif"/>
    <s v="MAX_20141010_A9_60min_Pcl9Q670_14"/>
    <n v="497"/>
    <n v="417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4_18"/>
    <s v="MAX_20141010_A9_60min_Pcl9Q670_14_w4CY5_mask_cells.tif"/>
    <s v="MAX_20141010_A9_60min_Pcl9Q670_14"/>
    <n v="340.5"/>
    <n v="448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15_1"/>
    <s v="MAX_20141010_A9_60min_Pcl9Q670_15_w4CY5_mask_cells.tif"/>
    <s v="MAX_20141010_A9_60min_Pcl9Q670_15"/>
    <n v="622.5"/>
    <n v="102.5"/>
    <n v="13220.9"/>
    <n v="15"/>
    <x v="22"/>
    <n v="0"/>
    <n v="14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1010_A9_60min_Pcl9Q670_15_2"/>
    <s v="MAX_20141010_A9_60min_Pcl9Q670_15_w4CY5_mask_cells.tif"/>
    <s v="MAX_20141010_A9_60min_Pcl9Q670_15"/>
    <n v="204"/>
    <n v="75"/>
    <n v="18746.157999999999"/>
    <n v="18"/>
    <x v="20"/>
    <n v="1"/>
    <n v="19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1010_A9_60min_Pcl9Q670_15_3"/>
    <s v="MAX_20141010_A9_60min_Pcl9Q670_15_w4CY5_mask_cells.tif"/>
    <s v="MAX_20141010_A9_60min_Pcl9Q670_15"/>
    <n v="285"/>
    <n v="54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15_4"/>
    <s v="MAX_20141010_A9_60min_Pcl9Q670_15_w4CY5_mask_cells.tif"/>
    <s v="MAX_20141010_A9_60min_Pcl9Q670_15"/>
    <n v="329.5"/>
    <n v="241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1010_A9_60min_Pcl9Q670_15_5"/>
    <s v="MAX_20141010_A9_60min_Pcl9Q670_15_w4CY5_mask_cells.tif"/>
    <s v="MAX_20141010_A9_60min_Pcl9Q670_15"/>
    <n v="256"/>
    <n v="227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5_6"/>
    <s v="MAX_20141010_A9_60min_Pcl9Q670_15_w4CY5_mask_cells.tif"/>
    <s v="MAX_20141010_A9_60min_Pcl9Q670_15"/>
    <n v="218"/>
    <n v="162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15_7"/>
    <s v="MAX_20141010_A9_60min_Pcl9Q670_15_w4CY5_mask_cells.tif"/>
    <s v="MAX_20141010_A9_60min_Pcl9Q670_15"/>
    <n v="164.5"/>
    <n v="12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15_8"/>
    <s v="MAX_20141010_A9_60min_Pcl9Q670_15_w4CY5_mask_cells.tif"/>
    <s v="MAX_20141010_A9_60min_Pcl9Q670_15"/>
    <n v="81.5"/>
    <n v="151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15_9"/>
    <s v="MAX_20141010_A9_60min_Pcl9Q670_15_w4CY5_mask_cells.tif"/>
    <s v="MAX_20141010_A9_60min_Pcl9Q670_15"/>
    <n v="141.5"/>
    <n v="221.5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1010_A9_60min_Pcl9Q670_15_10"/>
    <s v="MAX_20141010_A9_60min_Pcl9Q670_15_w4CY5_mask_cells.tif"/>
    <s v="MAX_20141010_A9_60min_Pcl9Q670_15"/>
    <n v="69"/>
    <n v="258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15_11"/>
    <s v="MAX_20141010_A9_60min_Pcl9Q670_15_w4CY5_mask_cells.tif"/>
    <s v="MAX_20141010_A9_60min_Pcl9Q670_15"/>
    <n v="45"/>
    <n v="411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15_12"/>
    <s v="MAX_20141010_A9_60min_Pcl9Q670_15_w4CY5_mask_cells.tif"/>
    <s v="MAX_20141010_A9_60min_Pcl9Q670_15"/>
    <n v="177"/>
    <n v="415.5"/>
    <n v="1702.7280000000001"/>
    <n v="2"/>
    <x v="2"/>
    <n v="0"/>
    <n v="2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9_60min_Pcl9Q670_15_13"/>
    <s v="MAX_20141010_A9_60min_Pcl9Q670_15_w4CY5_mask_cells.tif"/>
    <s v="MAX_20141010_A9_60min_Pcl9Q670_15"/>
    <n v="238"/>
    <n v="299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15_14"/>
    <s v="MAX_20141010_A9_60min_Pcl9Q670_15_w4CY5_mask_cells.tif"/>
    <s v="MAX_20141010_A9_60min_Pcl9Q670_15"/>
    <n v="405.5"/>
    <n v="363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15_15"/>
    <s v="MAX_20141010_A9_60min_Pcl9Q670_15_w4CY5_mask_cells.tif"/>
    <s v="MAX_20141010_A9_60min_Pcl9Q670_15"/>
    <n v="422"/>
    <n v="234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15_16"/>
    <s v="MAX_20141010_A9_60min_Pcl9Q670_15_w4CY5_mask_cells.tif"/>
    <s v="MAX_20141010_A9_60min_Pcl9Q670_15"/>
    <n v="453"/>
    <n v="17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15_17"/>
    <s v="MAX_20141010_A9_60min_Pcl9Q670_15_w4CY5_mask_cells.tif"/>
    <s v="MAX_20141010_A9_60min_Pcl9Q670_15"/>
    <n v="492.5"/>
    <n v="24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5_18"/>
    <s v="MAX_20141010_A9_60min_Pcl9Q670_15_w4CY5_mask_cells.tif"/>
    <s v="MAX_20141010_A9_60min_Pcl9Q670_15"/>
    <n v="430.5"/>
    <n v="301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5_19"/>
    <s v="MAX_20141010_A9_60min_Pcl9Q670_15_w4CY5_mask_cells.tif"/>
    <s v="MAX_20141010_A9_60min_Pcl9Q670_15"/>
    <n v="499"/>
    <n v="349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15_20"/>
    <s v="MAX_20141010_A9_60min_Pcl9Q670_15_w4CY5_mask_cells.tif"/>
    <s v="MAX_20141010_A9_60min_Pcl9Q670_15"/>
    <n v="564"/>
    <n v="267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15_21"/>
    <s v="MAX_20141010_A9_60min_Pcl9Q670_15_w4CY5_mask_cells.tif"/>
    <s v="MAX_20141010_A9_60min_Pcl9Q670_15"/>
    <n v="600.5"/>
    <n v="322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5_22"/>
    <s v="MAX_20141010_A9_60min_Pcl9Q670_15_w4CY5_mask_cells.tif"/>
    <s v="MAX_20141010_A9_60min_Pcl9Q670_15"/>
    <n v="611"/>
    <n v="404"/>
    <n v="819.28"/>
    <n v="1"/>
    <x v="3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15_23"/>
    <s v="MAX_20141010_A9_60min_Pcl9Q670_15_w4CY5_mask_cells.tif"/>
    <s v="MAX_20141010_A9_60min_Pcl9Q670_15"/>
    <n v="537"/>
    <n v="42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1_1"/>
    <s v="MAX_20141010_A9_60min_Pcl9Q670_1_w4CY5_mask_cells.tif"/>
    <s v="MAX_20141010_A9_60min_Pcl9Q670_1"/>
    <n v="241"/>
    <n v="388"/>
    <n v="1002.405"/>
    <n v="1"/>
    <x v="3"/>
    <n v="0"/>
    <n v="1"/>
    <m/>
    <n v="2"/>
    <n v="1"/>
    <n v="1"/>
    <n v="0"/>
    <n v="0"/>
    <n v="0"/>
    <n v="1"/>
    <m/>
    <m/>
    <s v="CFP/WU verschoben"/>
    <n v="0"/>
    <n v="0"/>
    <n v="0"/>
    <n v="1"/>
    <n v="0"/>
    <n v="0"/>
    <n v="0"/>
    <n v="0"/>
    <n v="0"/>
    <n v="0"/>
  </r>
  <r>
    <s v="MAX_20141010_A9_60min_Pcl9Q670_1_2"/>
    <s v="MAX_20141010_A9_60min_Pcl9Q670_1_w4CY5_mask_cells.tif"/>
    <s v="MAX_20141010_A9_60min_Pcl9Q670_1"/>
    <n v="41"/>
    <n v="409.5"/>
    <n v="5207.1530000000002"/>
    <n v="5"/>
    <x v="18"/>
    <n v="0"/>
    <n v="5"/>
    <m/>
    <n v="1"/>
    <n v="0"/>
    <n v="0"/>
    <n v="0"/>
    <n v="1"/>
    <n v="0"/>
    <n v="0"/>
    <m/>
    <m/>
    <s v="CFP/WU verschoben"/>
    <n v="1"/>
    <n v="0"/>
    <n v="0"/>
    <n v="0"/>
    <n v="0"/>
    <n v="0"/>
    <n v="0"/>
    <n v="0"/>
    <n v="0"/>
    <n v="0"/>
  </r>
  <r>
    <s v="MAX_20141010_A9_60min_Pcl9Q670_1_3"/>
    <s v="MAX_20141010_A9_60min_Pcl9Q670_1_w4CY5_mask_cells.tif"/>
    <s v="MAX_20141010_A9_60min_Pcl9Q670_1"/>
    <n v="46.5"/>
    <n v="300.5"/>
    <n v="0"/>
    <n v="0"/>
    <x v="0"/>
    <n v="0"/>
    <n v="0"/>
    <m/>
    <n v="1"/>
    <n v="0"/>
    <n v="0"/>
    <n v="0"/>
    <n v="0"/>
    <n v="0"/>
    <n v="0"/>
    <m/>
    <m/>
    <s v="CFP/WU verschoben"/>
    <n v="0"/>
    <n v="1"/>
    <n v="0"/>
    <n v="0"/>
    <n v="0"/>
    <n v="0"/>
    <n v="0"/>
    <n v="0"/>
    <n v="0"/>
    <n v="0"/>
  </r>
  <r>
    <s v="MAX_20141010_A9_60min_Pcl9Q670_1_4"/>
    <s v="MAX_20141010_A9_60min_Pcl9Q670_1_w4CY5_mask_cells.tif"/>
    <s v="MAX_20141010_A9_60min_Pcl9Q670_1"/>
    <n v="187"/>
    <n v="303.5"/>
    <n v="803.66499999999996"/>
    <n v="1"/>
    <x v="3"/>
    <n v="0"/>
    <n v="1"/>
    <m/>
    <n v="1"/>
    <n v="0"/>
    <n v="0"/>
    <n v="0"/>
    <n v="0"/>
    <n v="0"/>
    <n v="1"/>
    <m/>
    <m/>
    <s v="CFP/WU verschoben"/>
    <n v="0"/>
    <n v="0"/>
    <n v="1"/>
    <n v="0"/>
    <n v="0"/>
    <n v="0"/>
    <n v="0"/>
    <n v="0"/>
    <n v="0"/>
    <n v="0"/>
  </r>
  <r>
    <s v="MAX_20141010_A9_60min_Pcl9Q670_1_5"/>
    <s v="MAX_20141010_A9_60min_Pcl9Q670_1_w4CY5_mask_cells.tif"/>
    <s v="MAX_20141010_A9_60min_Pcl9Q670_1"/>
    <n v="290.5"/>
    <n v="319.5"/>
    <n v="10971.714"/>
    <n v="9"/>
    <x v="23"/>
    <n v="0"/>
    <n v="13"/>
    <m/>
    <n v="1"/>
    <n v="0"/>
    <n v="0"/>
    <n v="0"/>
    <n v="1"/>
    <n v="0"/>
    <n v="0"/>
    <m/>
    <m/>
    <s v="CFP/WU verschoben"/>
    <n v="1"/>
    <n v="0"/>
    <n v="0"/>
    <n v="0"/>
    <n v="0"/>
    <n v="0"/>
    <n v="0"/>
    <n v="0"/>
    <n v="0"/>
    <n v="0"/>
  </r>
  <r>
    <s v="MAX_20141010_A9_60min_Pcl9Q670_1_6"/>
    <s v="MAX_20141010_A9_60min_Pcl9Q670_1_w4CY5_mask_cells.tif"/>
    <s v="MAX_20141010_A9_60min_Pcl9Q670_1"/>
    <n v="319.5"/>
    <n v="253"/>
    <n v="3217.86"/>
    <n v="3"/>
    <x v="8"/>
    <n v="0"/>
    <n v="3"/>
    <m/>
    <n v="1"/>
    <n v="0"/>
    <n v="0"/>
    <n v="0"/>
    <n v="1"/>
    <n v="0"/>
    <n v="0"/>
    <m/>
    <m/>
    <s v="CFP/WU verschoben"/>
    <n v="1"/>
    <n v="0"/>
    <n v="0"/>
    <n v="0"/>
    <n v="0"/>
    <n v="0"/>
    <n v="0"/>
    <n v="0"/>
    <n v="0"/>
    <n v="0"/>
  </r>
  <r>
    <s v="MAX_20141010_A9_60min_Pcl9Q670_1_7"/>
    <s v="MAX_20141010_A9_60min_Pcl9Q670_1_w4CY5_mask_cells.tif"/>
    <s v="MAX_20141010_A9_60min_Pcl9Q670_1"/>
    <n v="335.5"/>
    <n v="388.5"/>
    <n v="670.53399999999999"/>
    <n v="1"/>
    <x v="3"/>
    <n v="0"/>
    <n v="1"/>
    <m/>
    <n v="1"/>
    <n v="0"/>
    <n v="0"/>
    <n v="0"/>
    <n v="0"/>
    <n v="0"/>
    <n v="0"/>
    <m/>
    <m/>
    <s v="CFP/WU verschoben"/>
    <n v="0"/>
    <n v="1"/>
    <n v="0"/>
    <n v="0"/>
    <n v="0"/>
    <n v="0"/>
    <n v="0"/>
    <n v="0"/>
    <n v="0"/>
    <n v="0"/>
  </r>
  <r>
    <s v="MAX_20141010_A9_60min_Pcl9Q670_1_8"/>
    <s v="MAX_20141010_A9_60min_Pcl9Q670_1_w4CY5_mask_cells.tif"/>
    <s v="MAX_20141010_A9_60min_Pcl9Q670_1"/>
    <n v="524.5"/>
    <n v="373"/>
    <n v="8455.9230000000007"/>
    <n v="7"/>
    <x v="24"/>
    <n v="0"/>
    <n v="9"/>
    <m/>
    <n v="1"/>
    <n v="0"/>
    <n v="0"/>
    <n v="0"/>
    <n v="1"/>
    <n v="0"/>
    <n v="0"/>
    <m/>
    <m/>
    <s v="CFP/WU verschoben"/>
    <n v="1"/>
    <n v="0"/>
    <n v="0"/>
    <n v="0"/>
    <n v="0"/>
    <n v="0"/>
    <n v="0"/>
    <n v="0"/>
    <n v="0"/>
    <n v="0"/>
  </r>
  <r>
    <s v="MAX_20141010_A9_60min_Pcl9Q670_1_9"/>
    <s v="MAX_20141010_A9_60min_Pcl9Q670_1_w4CY5_mask_cells.tif"/>
    <s v="MAX_20141010_A9_60min_Pcl9Q670_1"/>
    <n v="628.5"/>
    <n v="345.5"/>
    <n v="26308.938999999998"/>
    <n v="26"/>
    <x v="15"/>
    <n v="0"/>
    <n v="30"/>
    <m/>
    <n v="2"/>
    <n v="1"/>
    <n v="0"/>
    <n v="1"/>
    <n v="0"/>
    <n v="1"/>
    <n v="1"/>
    <m/>
    <m/>
    <s v="CFP/WU verschoben"/>
    <n v="0"/>
    <n v="0"/>
    <n v="0"/>
    <n v="0"/>
    <n v="0"/>
    <n v="1"/>
    <n v="0"/>
    <n v="0"/>
    <n v="0"/>
    <n v="0"/>
  </r>
  <r>
    <s v="MAX_20141010_A9_60min_Pcl9Q670_1_10"/>
    <s v="MAX_20141010_A9_60min_Pcl9Q670_1_w4CY5_mask_cells.tif"/>
    <s v="MAX_20141010_A9_60min_Pcl9Q670_1"/>
    <n v="505"/>
    <n v="452"/>
    <n v="984.40700000000004"/>
    <n v="1"/>
    <x v="3"/>
    <n v="0"/>
    <n v="1"/>
    <m/>
    <n v="2"/>
    <n v="1"/>
    <n v="1"/>
    <n v="0"/>
    <n v="0"/>
    <n v="0"/>
    <n v="1"/>
    <m/>
    <m/>
    <s v="CFP/WU verschoben"/>
    <n v="0"/>
    <n v="0"/>
    <n v="0"/>
    <n v="1"/>
    <n v="0"/>
    <n v="0"/>
    <n v="0"/>
    <n v="0"/>
    <n v="0"/>
    <n v="0"/>
  </r>
  <r>
    <s v="MAX_20141010_A9_60min_Pcl9Q670_1_11"/>
    <s v="MAX_20141010_A9_60min_Pcl9Q670_1_w4CY5_mask_cells.tif"/>
    <s v="MAX_20141010_A9_60min_Pcl9Q670_1"/>
    <n v="564"/>
    <n v="273"/>
    <n v="0"/>
    <n v="0"/>
    <x v="0"/>
    <n v="0"/>
    <n v="0"/>
    <m/>
    <n v="1"/>
    <n v="0"/>
    <n v="0"/>
    <n v="0"/>
    <n v="0"/>
    <n v="0"/>
    <n v="0"/>
    <m/>
    <m/>
    <s v="CFP/WU verschoben"/>
    <n v="0"/>
    <n v="1"/>
    <n v="0"/>
    <n v="0"/>
    <n v="0"/>
    <n v="0"/>
    <n v="0"/>
    <n v="0"/>
    <n v="0"/>
    <n v="0"/>
  </r>
  <r>
    <s v="MAX_20141010_A9_60min_Pcl9Q670_1_12"/>
    <s v="MAX_20141010_A9_60min_Pcl9Q670_1_w4CY5_mask_cells.tif"/>
    <s v="MAX_20141010_A9_60min_Pcl9Q670_1"/>
    <n v="470"/>
    <n v="223"/>
    <n v="0"/>
    <n v="0"/>
    <x v="0"/>
    <n v="0"/>
    <n v="0"/>
    <m/>
    <n v="2"/>
    <n v="1"/>
    <n v="0"/>
    <n v="0"/>
    <n v="0"/>
    <n v="0"/>
    <n v="1"/>
    <m/>
    <m/>
    <s v="CFP/WU verschoben"/>
    <n v="0"/>
    <n v="0"/>
    <n v="0"/>
    <n v="1"/>
    <n v="0"/>
    <n v="0"/>
    <n v="0"/>
    <n v="0"/>
    <n v="0"/>
    <n v="0"/>
  </r>
  <r>
    <s v="MAX_20141010_A9_60min_Pcl9Q670_1_13"/>
    <s v="MAX_20141010_A9_60min_Pcl9Q670_1_w4CY5_mask_cells.tif"/>
    <s v="MAX_20141010_A9_60min_Pcl9Q670_1"/>
    <n v="519"/>
    <n v="168.5"/>
    <n v="0"/>
    <n v="0"/>
    <x v="0"/>
    <n v="0"/>
    <n v="0"/>
    <m/>
    <n v="1"/>
    <n v="0"/>
    <n v="0"/>
    <n v="0"/>
    <n v="0"/>
    <n v="0"/>
    <n v="0"/>
    <m/>
    <m/>
    <s v="CFP/WU verschoben"/>
    <n v="0"/>
    <n v="1"/>
    <n v="0"/>
    <n v="0"/>
    <n v="0"/>
    <n v="0"/>
    <n v="0"/>
    <n v="0"/>
    <n v="0"/>
    <n v="0"/>
  </r>
  <r>
    <s v="MAX_20141010_A9_60min_Pcl9Q670_1_14"/>
    <s v="MAX_20141010_A9_60min_Pcl9Q670_1_w4CY5_mask_cells.tif"/>
    <s v="MAX_20141010_A9_60min_Pcl9Q670_1"/>
    <n v="644"/>
    <n v="148"/>
    <n v="779.97400000000005"/>
    <n v="1"/>
    <x v="3"/>
    <n v="0"/>
    <n v="1"/>
    <m/>
    <n v="1"/>
    <n v="0"/>
    <n v="0"/>
    <n v="0"/>
    <n v="1"/>
    <n v="0"/>
    <n v="0"/>
    <m/>
    <m/>
    <s v="CFP/WU verschoben"/>
    <n v="1"/>
    <n v="0"/>
    <n v="0"/>
    <n v="0"/>
    <n v="0"/>
    <n v="0"/>
    <n v="0"/>
    <n v="0"/>
    <n v="0"/>
    <n v="0"/>
  </r>
  <r>
    <s v="MAX_20141010_A9_60min_Pcl9Q670_2_1"/>
    <s v="MAX_20141010_A9_60min_Pcl9Q670_2_w4CY5_mask_cells.tif"/>
    <s v="MAX_20141010_A9_60min_Pcl9Q670_2"/>
    <n v="243.5"/>
    <n v="99.5"/>
    <n v="0"/>
    <n v="0"/>
    <x v="0"/>
    <n v="0"/>
    <n v="0"/>
    <m/>
    <n v="2"/>
    <n v="1"/>
    <n v="0"/>
    <n v="0"/>
    <n v="0"/>
    <n v="0"/>
    <n v="1"/>
    <m/>
    <m/>
    <s v="CFP geändert"/>
    <n v="0"/>
    <n v="0"/>
    <n v="0"/>
    <n v="1"/>
    <n v="0"/>
    <n v="0"/>
    <n v="0"/>
    <n v="0"/>
    <n v="0"/>
    <n v="0"/>
  </r>
  <r>
    <s v="MAX_20141010_A9_60min_Pcl9Q670_2_2"/>
    <s v="MAX_20141010_A9_60min_Pcl9Q670_2_w4CY5_mask_cells.tif"/>
    <s v="MAX_20141010_A9_60min_Pcl9Q670_2"/>
    <n v="147"/>
    <n v="66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2_3"/>
    <s v="MAX_20141010_A9_60min_Pcl9Q670_2_w4CY5_mask_cells.tif"/>
    <s v="MAX_20141010_A9_60min_Pcl9Q670_2"/>
    <n v="59.5"/>
    <n v="246"/>
    <n v="0"/>
    <n v="0"/>
    <x v="0"/>
    <n v="0"/>
    <n v="0"/>
    <m/>
    <n v="2"/>
    <n v="1"/>
    <n v="1"/>
    <n v="0"/>
    <n v="0"/>
    <n v="0"/>
    <n v="1"/>
    <m/>
    <m/>
    <s v="CFP geändert"/>
    <n v="0"/>
    <n v="0"/>
    <n v="0"/>
    <n v="1"/>
    <n v="0"/>
    <n v="0"/>
    <n v="0"/>
    <n v="0"/>
    <n v="0"/>
    <n v="0"/>
  </r>
  <r>
    <s v="MAX_20141010_A9_60min_Pcl9Q670_2_4"/>
    <s v="MAX_20141010_A9_60min_Pcl9Q670_2_w4CY5_mask_cells.tif"/>
    <s v="MAX_20141010_A9_60min_Pcl9Q670_2"/>
    <n v="93"/>
    <n v="306.5"/>
    <n v="0"/>
    <n v="0"/>
    <x v="0"/>
    <n v="0"/>
    <n v="0"/>
    <m/>
    <n v="1"/>
    <n v="0"/>
    <n v="0"/>
    <n v="0"/>
    <n v="1"/>
    <n v="0"/>
    <n v="0"/>
    <m/>
    <m/>
    <s v="CFP geändert"/>
    <n v="1"/>
    <n v="0"/>
    <n v="0"/>
    <n v="0"/>
    <n v="0"/>
    <n v="0"/>
    <n v="0"/>
    <n v="0"/>
    <n v="0"/>
    <n v="0"/>
  </r>
  <r>
    <s v="MAX_20141010_A9_60min_Pcl9Q670_2_5"/>
    <s v="MAX_20141010_A9_60min_Pcl9Q670_2_w4CY5_mask_cells.tif"/>
    <s v="MAX_20141010_A9_60min_Pcl9Q670_2"/>
    <n v="148"/>
    <n v="333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2_6"/>
    <s v="MAX_20141010_A9_60min_Pcl9Q670_2_w4CY5_mask_cells.tif"/>
    <s v="MAX_20141010_A9_60min_Pcl9Q670_2"/>
    <n v="145"/>
    <n v="410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2_7"/>
    <s v="MAX_20141010_A9_60min_Pcl9Q670_2_w4CY5_mask_cells.tif"/>
    <s v="MAX_20141010_A9_60min_Pcl9Q670_2"/>
    <n v="211.5"/>
    <n v="317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2_8"/>
    <s v="MAX_20141010_A9_60min_Pcl9Q670_2_w4CY5_mask_cells.tif"/>
    <s v="MAX_20141010_A9_60min_Pcl9Q670_2"/>
    <n v="209.5"/>
    <n v="198.5"/>
    <n v="560.63"/>
    <n v="1"/>
    <x v="3"/>
    <n v="0"/>
    <n v="1"/>
    <m/>
    <n v="2"/>
    <n v="1"/>
    <n v="1"/>
    <n v="0"/>
    <n v="0"/>
    <n v="0"/>
    <n v="1"/>
    <n v="1"/>
    <n v="1"/>
    <s v="CFP geändert"/>
    <n v="0"/>
    <n v="0"/>
    <n v="0"/>
    <n v="0"/>
    <n v="1"/>
    <n v="0"/>
    <n v="0"/>
    <n v="0"/>
    <n v="0"/>
    <n v="0"/>
  </r>
  <r>
    <s v="MAX_20141010_A9_60min_Pcl9Q670_2_9"/>
    <s v="MAX_20141010_A9_60min_Pcl9Q670_2_w4CY5_mask_cells.tif"/>
    <s v="MAX_20141010_A9_60min_Pcl9Q670_2"/>
    <n v="298"/>
    <n v="233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2_10"/>
    <s v="MAX_20141010_A9_60min_Pcl9Q670_2_w4CY5_mask_cells.tif"/>
    <s v="MAX_20141010_A9_60min_Pcl9Q670_2"/>
    <n v="378.5"/>
    <n v="341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2_11"/>
    <s v="MAX_20141010_A9_60min_Pcl9Q670_2_w4CY5_mask_cells.tif"/>
    <s v="MAX_20141010_A9_60min_Pcl9Q670_2"/>
    <n v="325"/>
    <n v="407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2_12"/>
    <s v="MAX_20141010_A9_60min_Pcl9Q670_2_w4CY5_mask_cells.tif"/>
    <s v="MAX_20141010_A9_60min_Pcl9Q670_2"/>
    <n v="359"/>
    <n v="477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2_13"/>
    <s v="MAX_20141010_A9_60min_Pcl9Q670_2_w4CY5_mask_cells.tif"/>
    <s v="MAX_20141010_A9_60min_Pcl9Q670_2"/>
    <n v="370"/>
    <n v="138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2_14"/>
    <s v="MAX_20141010_A9_60min_Pcl9Q670_2_w4CY5_mask_cells.tif"/>
    <s v="MAX_20141010_A9_60min_Pcl9Q670_2"/>
    <n v="358.5"/>
    <n v="60"/>
    <n v="0"/>
    <n v="0"/>
    <x v="0"/>
    <n v="0"/>
    <n v="0"/>
    <m/>
    <n v="1"/>
    <n v="0"/>
    <n v="0"/>
    <n v="0"/>
    <n v="0"/>
    <n v="0"/>
    <n v="0"/>
    <m/>
    <m/>
    <s v="CFP geändert"/>
    <n v="0"/>
    <n v="1"/>
    <n v="0"/>
    <n v="0"/>
    <n v="0"/>
    <n v="0"/>
    <n v="0"/>
    <n v="0"/>
    <n v="0"/>
    <n v="0"/>
  </r>
  <r>
    <s v="MAX_20141010_A9_60min_Pcl9Q670_2_15"/>
    <s v="MAX_20141010_A9_60min_Pcl9Q670_2_w4CY5_mask_cells.tif"/>
    <s v="MAX_20141010_A9_60min_Pcl9Q670_2"/>
    <n v="289.5"/>
    <n v="60.5"/>
    <n v="0"/>
    <n v="0"/>
    <x v="0"/>
    <n v="0"/>
    <n v="0"/>
    <m/>
    <n v="1"/>
    <n v="0"/>
    <n v="0"/>
    <n v="0"/>
    <n v="0"/>
    <n v="0"/>
    <n v="0"/>
    <m/>
    <m/>
    <s v="CFP geändert"/>
    <n v="0"/>
    <n v="1"/>
    <n v="0"/>
    <n v="0"/>
    <n v="0"/>
    <n v="0"/>
    <n v="0"/>
    <n v="0"/>
    <n v="0"/>
    <n v="0"/>
  </r>
  <r>
    <s v="MAX_20141010_A9_60min_Pcl9Q670_2_16"/>
    <s v="MAX_20141010_A9_60min_Pcl9Q670_2_w4CY5_mask_cells.tif"/>
    <s v="MAX_20141010_A9_60min_Pcl9Q670_2"/>
    <n v="613.5"/>
    <n v="138"/>
    <n v="0"/>
    <n v="0"/>
    <x v="0"/>
    <n v="0"/>
    <n v="0"/>
    <m/>
    <n v="2"/>
    <n v="1"/>
    <n v="1"/>
    <n v="0"/>
    <n v="0"/>
    <n v="0"/>
    <n v="1"/>
    <m/>
    <m/>
    <s v="CFP geändert"/>
    <n v="0"/>
    <n v="0"/>
    <n v="0"/>
    <n v="1"/>
    <n v="0"/>
    <n v="0"/>
    <n v="0"/>
    <n v="0"/>
    <n v="0"/>
    <n v="0"/>
  </r>
  <r>
    <s v="MAX_20141010_A9_60min_Pcl9Q670_2_17"/>
    <s v="MAX_20141010_A9_60min_Pcl9Q670_2_w4CY5_mask_cells.tif"/>
    <s v="MAX_20141010_A9_60min_Pcl9Q670_2"/>
    <n v="626.5"/>
    <n v="218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3_1"/>
    <s v="MAX_20141010_A9_60min_Pcl9Q670_3_w4CY5_mask_cells.tif"/>
    <s v="MAX_20141010_A9_60min_Pcl9Q670_3"/>
    <n v="271.5"/>
    <n v="122.5"/>
    <n v="1134.529"/>
    <n v="1"/>
    <x v="3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3_2"/>
    <s v="MAX_20141010_A9_60min_Pcl9Q670_3_w4CY5_mask_cells.tif"/>
    <s v="MAX_20141010_A9_60min_Pcl9Q670_3"/>
    <n v="301.5"/>
    <n v="68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3_3"/>
    <s v="MAX_20141010_A9_60min_Pcl9Q670_3_w4CY5_mask_cells.tif"/>
    <s v="MAX_20141010_A9_60min_Pcl9Q670_3"/>
    <n v="113"/>
    <n v="128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3_4"/>
    <s v="MAX_20141010_A9_60min_Pcl9Q670_3_w4CY5_mask_cells.tif"/>
    <s v="MAX_20141010_A9_60min_Pcl9Q670_3"/>
    <n v="156"/>
    <n v="17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3_5"/>
    <s v="MAX_20141010_A9_60min_Pcl9Q670_3_w4CY5_mask_cells.tif"/>
    <s v="MAX_20141010_A9_60min_Pcl9Q670_3"/>
    <n v="180.5"/>
    <n v="229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3_6"/>
    <s v="MAX_20141010_A9_60min_Pcl9Q670_3_w4CY5_mask_cells.tif"/>
    <s v="MAX_20141010_A9_60min_Pcl9Q670_3"/>
    <n v="138.5"/>
    <n v="299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3_7"/>
    <s v="MAX_20141010_A9_60min_Pcl9Q670_3_w4CY5_mask_cells.tif"/>
    <s v="MAX_20141010_A9_60min_Pcl9Q670_3"/>
    <n v="299.5"/>
    <n v="340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3_8"/>
    <s v="MAX_20141010_A9_60min_Pcl9Q670_3_w4CY5_mask_cells.tif"/>
    <s v="MAX_20141010_A9_60min_Pcl9Q670_3"/>
    <n v="412"/>
    <n v="242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3_9"/>
    <s v="MAX_20141010_A9_60min_Pcl9Q670_3_w4CY5_mask_cells.tif"/>
    <s v="MAX_20141010_A9_60min_Pcl9Q670_3"/>
    <n v="464.5"/>
    <n v="473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3_10"/>
    <s v="MAX_20141010_A9_60min_Pcl9Q670_3_w4CY5_mask_cells.tif"/>
    <s v="MAX_20141010_A9_60min_Pcl9Q670_3"/>
    <n v="539.5"/>
    <n v="297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3_11"/>
    <s v="MAX_20141010_A9_60min_Pcl9Q670_3_w4CY5_mask_cells.tif"/>
    <s v="MAX_20141010_A9_60min_Pcl9Q670_3"/>
    <n v="449.5"/>
    <n v="174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3_12"/>
    <s v="MAX_20141010_A9_60min_Pcl9Q670_3_w4CY5_mask_cells.tif"/>
    <s v="MAX_20141010_A9_60min_Pcl9Q670_3"/>
    <n v="435.5"/>
    <n v="99"/>
    <n v="1096.211"/>
    <n v="1"/>
    <x v="3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3_13"/>
    <s v="MAX_20141010_A9_60min_Pcl9Q670_3_w4CY5_mask_cells.tif"/>
    <s v="MAX_20141010_A9_60min_Pcl9Q670_3"/>
    <n v="513.5"/>
    <n v="137.5"/>
    <n v="1099.056"/>
    <n v="1"/>
    <x v="3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3_14"/>
    <s v="MAX_20141010_A9_60min_Pcl9Q670_3_w4CY5_mask_cells.tif"/>
    <s v="MAX_20141010_A9_60min_Pcl9Q670_3"/>
    <n v="553"/>
    <n v="177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3_15"/>
    <s v="MAX_20141010_A9_60min_Pcl9Q670_3_w4CY5_mask_cells.tif"/>
    <s v="MAX_20141010_A9_60min_Pcl9Q670_3"/>
    <n v="514.5"/>
    <n v="228"/>
    <n v="1054.9380000000001"/>
    <n v="1"/>
    <x v="3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4_1"/>
    <s v="MAX_20141010_A9_60min_Pcl9Q670_4_w4CY5_mask_cells.tif"/>
    <s v="MAX_20141010_A9_60min_Pcl9Q670_4"/>
    <n v="361"/>
    <n v="71"/>
    <n v="0"/>
    <n v="0"/>
    <x v="0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1010_A9_60min_Pcl9Q670_4_2"/>
    <s v="MAX_20141010_A9_60min_Pcl9Q670_4_w4CY5_mask_cells.tif"/>
    <s v="MAX_20141010_A9_60min_Pcl9Q670_4"/>
    <n v="449"/>
    <n v="94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4_3"/>
    <s v="MAX_20141010_A9_60min_Pcl9Q670_4_w4CY5_mask_cells.tif"/>
    <s v="MAX_20141010_A9_60min_Pcl9Q670_4"/>
    <n v="141"/>
    <n v="46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4_4"/>
    <s v="MAX_20141010_A9_60min_Pcl9Q670_4_w4CY5_mask_cells.tif"/>
    <s v="MAX_20141010_A9_60min_Pcl9Q670_4"/>
    <n v="290.5"/>
    <n v="121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4_5"/>
    <s v="MAX_20141010_A9_60min_Pcl9Q670_4_w4CY5_mask_cells.tif"/>
    <s v="MAX_20141010_A9_60min_Pcl9Q670_4"/>
    <n v="428.5"/>
    <n v="171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4_6"/>
    <s v="MAX_20141010_A9_60min_Pcl9Q670_4_w4CY5_mask_cells.tif"/>
    <s v="MAX_20141010_A9_60min_Pcl9Q670_4"/>
    <n v="622"/>
    <n v="356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4_7"/>
    <s v="MAX_20141010_A9_60min_Pcl9Q670_4_w4CY5_mask_cells.tif"/>
    <s v="MAX_20141010_A9_60min_Pcl9Q670_4"/>
    <n v="571.5"/>
    <n v="440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4_8"/>
    <s v="MAX_20141010_A9_60min_Pcl9Q670_4_w4CY5_mask_cells.tif"/>
    <s v="MAX_20141010_A9_60min_Pcl9Q670_4"/>
    <n v="221.5"/>
    <n v="404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4_9"/>
    <s v="MAX_20141010_A9_60min_Pcl9Q670_4_w4CY5_mask_cells.tif"/>
    <s v="MAX_20141010_A9_60min_Pcl9Q670_4"/>
    <n v="90.5"/>
    <n v="428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4_10"/>
    <s v="MAX_20141010_A9_60min_Pcl9Q670_4_w4CY5_mask_cells.tif"/>
    <s v="MAX_20141010_A9_60min_Pcl9Q670_4"/>
    <n v="180.5"/>
    <n v="474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4_11"/>
    <s v="MAX_20141010_A9_60min_Pcl9Q670_4_w4CY5_mask_cells.tif"/>
    <s v="MAX_20141010_A9_60min_Pcl9Q670_4"/>
    <n v="296.5"/>
    <n v="463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4_12"/>
    <s v="MAX_20141010_A9_60min_Pcl9Q670_4_w4CY5_mask_cells.tif"/>
    <s v="MAX_20141010_A9_60min_Pcl9Q670_4"/>
    <n v="324.5"/>
    <n v="326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4_13"/>
    <s v="MAX_20141010_A9_60min_Pcl9Q670_4_w4CY5_mask_cells.tif"/>
    <s v="MAX_20141010_A9_60min_Pcl9Q670_4"/>
    <n v="345.5"/>
    <n v="188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4_14"/>
    <s v="MAX_20141010_A9_60min_Pcl9Q670_4_w4CY5_mask_cells.tif"/>
    <s v="MAX_20141010_A9_60min_Pcl9Q670_4"/>
    <n v="460.5"/>
    <n v="249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5_1"/>
    <s v="MAX_20141010_A9_60min_Pcl9Q670_5_w4CY5_mask_cells.tif"/>
    <s v="MAX_20141010_A9_60min_Pcl9Q670_5"/>
    <n v="351"/>
    <n v="162"/>
    <n v="22597.5"/>
    <n v="21"/>
    <x v="25"/>
    <n v="0"/>
    <n v="25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9_60min_Pcl9Q670_5_2"/>
    <s v="MAX_20141010_A9_60min_Pcl9Q670_5_w4CY5_mask_cells.tif"/>
    <s v="MAX_20141010_A9_60min_Pcl9Q670_5"/>
    <n v="334.5"/>
    <n v="213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5_3"/>
    <s v="MAX_20141010_A9_60min_Pcl9Q670_5_w4CY5_mask_cells.tif"/>
    <s v="MAX_20141010_A9_60min_Pcl9Q670_5"/>
    <n v="68"/>
    <n v="344.5"/>
    <n v="9552.2759999999998"/>
    <n v="11"/>
    <x v="17"/>
    <n v="0"/>
    <n v="11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1010_A9_60min_Pcl9Q670_5_4"/>
    <s v="MAX_20141010_A9_60min_Pcl9Q670_5_w4CY5_mask_cells.tif"/>
    <s v="MAX_20141010_A9_60min_Pcl9Q670_5"/>
    <n v="269.5"/>
    <n v="366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5_5"/>
    <s v="MAX_20141010_A9_60min_Pcl9Q670_5_w4CY5_mask_cells.tif"/>
    <s v="MAX_20141010_A9_60min_Pcl9Q670_5"/>
    <n v="385"/>
    <n v="474.5"/>
    <n v="924.98400000000004"/>
    <n v="1"/>
    <x v="3"/>
    <n v="0"/>
    <n v="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5_6"/>
    <s v="MAX_20141010_A9_60min_Pcl9Q670_5_w4CY5_mask_cells.tif"/>
    <s v="MAX_20141010_A9_60min_Pcl9Q670_5"/>
    <n v="409"/>
    <n v="392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5_7"/>
    <s v="MAX_20141010_A9_60min_Pcl9Q670_5_w4CY5_mask_cells.tif"/>
    <s v="MAX_20141010_A9_60min_Pcl9Q670_5"/>
    <n v="609.5"/>
    <n v="474"/>
    <n v="0"/>
    <n v="0"/>
    <x v="0"/>
    <n v="0"/>
    <n v="0"/>
    <m/>
    <n v="2"/>
    <n v="1"/>
    <n v="1"/>
    <n v="0"/>
    <n v="0"/>
    <n v="0"/>
    <n v="0"/>
    <m/>
    <m/>
    <m/>
    <n v="0"/>
    <n v="0"/>
    <n v="0"/>
    <n v="0"/>
    <n v="0"/>
    <n v="0"/>
    <n v="0"/>
    <n v="1"/>
    <n v="0"/>
    <n v="0"/>
  </r>
  <r>
    <s v="MAX_20141010_A9_60min_Pcl9Q670_5_8"/>
    <s v="MAX_20141010_A9_60min_Pcl9Q670_5_w4CY5_mask_cells.tif"/>
    <s v="MAX_20141010_A9_60min_Pcl9Q670_5"/>
    <n v="666.5"/>
    <n v="482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5_9"/>
    <s v="MAX_20141010_A9_60min_Pcl9Q670_5_w4CY5_mask_cells.tif"/>
    <s v="MAX_20141010_A9_60min_Pcl9Q670_5"/>
    <n v="443"/>
    <n v="290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5_10"/>
    <s v="MAX_20141010_A9_60min_Pcl9Q670_5_w4CY5_mask_cells.tif"/>
    <s v="MAX_20141010_A9_60min_Pcl9Q670_5"/>
    <n v="314"/>
    <n v="282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5_11"/>
    <s v="MAX_20141010_A9_60min_Pcl9Q670_5_w4CY5_mask_cells.tif"/>
    <s v="MAX_20141010_A9_60min_Pcl9Q670_5"/>
    <n v="361"/>
    <n v="331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5_12"/>
    <s v="MAX_20141010_A9_60min_Pcl9Q670_5_w4CY5_mask_cells.tif"/>
    <s v="MAX_20141010_A9_60min_Pcl9Q670_5"/>
    <n v="475.5"/>
    <n v="17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5_13"/>
    <s v="MAX_20141010_A9_60min_Pcl9Q670_5_w4CY5_mask_cells.tif"/>
    <s v="MAX_20141010_A9_60min_Pcl9Q670_5"/>
    <n v="544.5"/>
    <n v="238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5_14"/>
    <s v="MAX_20141010_A9_60min_Pcl9Q670_5_w4CY5_mask_cells.tif"/>
    <s v="MAX_20141010_A9_60min_Pcl9Q670_5"/>
    <n v="376.5"/>
    <n v="82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6_1"/>
    <s v="MAX_20141010_A9_60min_Pcl9Q670_6_w4CY5_mask_cells.tif"/>
    <s v="MAX_20141010_A9_60min_Pcl9Q670_6"/>
    <n v="454"/>
    <n v="146.5"/>
    <n v="18584.971000000001"/>
    <n v="21"/>
    <x v="26"/>
    <n v="0"/>
    <n v="23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9_60min_Pcl9Q670_6_2"/>
    <s v="MAX_20141010_A9_60min_Pcl9Q670_6_w4CY5_mask_cells.tif"/>
    <s v="MAX_20141010_A9_60min_Pcl9Q670_6"/>
    <n v="327.5"/>
    <n v="84"/>
    <n v="22508.547999999999"/>
    <n v="18"/>
    <x v="25"/>
    <n v="2"/>
    <n v="17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9_60min_Pcl9Q670_6_3"/>
    <s v="MAX_20141010_A9_60min_Pcl9Q670_6_w4CY5_mask_cells.tif"/>
    <s v="MAX_20141010_A9_60min_Pcl9Q670_6"/>
    <n v="364"/>
    <n v="237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6_4"/>
    <s v="MAX_20141010_A9_60min_Pcl9Q670_6_w4CY5_mask_cells.tif"/>
    <s v="MAX_20141010_A9_60min_Pcl9Q670_6"/>
    <n v="83"/>
    <n v="167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6_5"/>
    <s v="MAX_20141010_A9_60min_Pcl9Q670_6_w4CY5_mask_cells.tif"/>
    <s v="MAX_20141010_A9_60min_Pcl9Q670_6"/>
    <n v="51"/>
    <n v="239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6_6"/>
    <s v="MAX_20141010_A9_60min_Pcl9Q670_6_w4CY5_mask_cells.tif"/>
    <s v="MAX_20141010_A9_60min_Pcl9Q670_6"/>
    <n v="239.5"/>
    <n v="352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6_7"/>
    <s v="MAX_20141010_A9_60min_Pcl9Q670_6_w4CY5_mask_cells.tif"/>
    <s v="MAX_20141010_A9_60min_Pcl9Q670_6"/>
    <n v="364.5"/>
    <n v="385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6_8"/>
    <s v="MAX_20141010_A9_60min_Pcl9Q670_6_w4CY5_mask_cells.tif"/>
    <s v="MAX_20141010_A9_60min_Pcl9Q670_6"/>
    <n v="453"/>
    <n v="428"/>
    <n v="1691.0650000000001"/>
    <n v="2"/>
    <x v="2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6_9"/>
    <s v="MAX_20141010_A9_60min_Pcl9Q670_6_w4CY5_mask_cells.tif"/>
    <s v="MAX_20141010_A9_60min_Pcl9Q670_6"/>
    <n v="441"/>
    <n v="356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6_10"/>
    <s v="MAX_20141010_A9_60min_Pcl9Q670_6_w4CY5_mask_cells.tif"/>
    <s v="MAX_20141010_A9_60min_Pcl9Q670_6"/>
    <n v="540.5"/>
    <n v="362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6_11"/>
    <s v="MAX_20141010_A9_60min_Pcl9Q670_6_w4CY5_mask_cells.tif"/>
    <s v="MAX_20141010_A9_60min_Pcl9Q670_6"/>
    <n v="602.5"/>
    <n v="471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6_12"/>
    <s v="MAX_20141010_A9_60min_Pcl9Q670_6_w4CY5_mask_cells.tif"/>
    <s v="MAX_20141010_A9_60min_Pcl9Q670_6"/>
    <n v="433.5"/>
    <n v="216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6_13"/>
    <s v="MAX_20141010_A9_60min_Pcl9Q670_6_w4CY5_mask_cells.tif"/>
    <s v="MAX_20141010_A9_60min_Pcl9Q670_6"/>
    <n v="466.5"/>
    <n v="52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6_14"/>
    <s v="MAX_20141010_A9_60min_Pcl9Q670_6_w4CY5_mask_cells.tif"/>
    <s v="MAX_20141010_A9_60min_Pcl9Q670_6"/>
    <n v="489"/>
    <n v="24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6_15"/>
    <s v="MAX_20141010_A9_60min_Pcl9Q670_6_w4CY5_mask_cells.tif"/>
    <s v="MAX_20141010_A9_60min_Pcl9Q670_6"/>
    <n v="521"/>
    <n v="289.5"/>
    <n v="1149.386"/>
    <n v="1"/>
    <x v="3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7_1"/>
    <s v="MAX_20141010_A9_60min_Pcl9Q670_7_w4CY5_mask_cells.tif"/>
    <s v="MAX_20141010_A9_60min_Pcl9Q670_7"/>
    <n v="70"/>
    <n v="56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7_2"/>
    <s v="MAX_20141010_A9_60min_Pcl9Q670_7_w4CY5_mask_cells.tif"/>
    <s v="MAX_20141010_A9_60min_Pcl9Q670_7"/>
    <n v="111"/>
    <n v="199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9_60min_Pcl9Q670_7_3"/>
    <s v="MAX_20141010_A9_60min_Pcl9Q670_7_w4CY5_mask_cells.tif"/>
    <s v="MAX_20141010_A9_60min_Pcl9Q670_7"/>
    <n v="53"/>
    <n v="256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7_4"/>
    <s v="MAX_20141010_A9_60min_Pcl9Q670_7_w4CY5_mask_cells.tif"/>
    <s v="MAX_20141010_A9_60min_Pcl9Q670_7"/>
    <n v="210.5"/>
    <n v="308"/>
    <n v="0"/>
    <n v="0"/>
    <x v="0"/>
    <n v="0"/>
    <n v="0"/>
    <m/>
    <n v="2"/>
    <n v="1"/>
    <n v="0"/>
    <n v="1"/>
    <n v="0"/>
    <n v="0"/>
    <n v="1"/>
    <m/>
    <m/>
    <m/>
    <n v="0"/>
    <n v="0"/>
    <n v="0"/>
    <n v="0"/>
    <n v="0"/>
    <n v="0"/>
    <n v="0"/>
    <n v="0"/>
    <n v="1"/>
    <n v="0"/>
  </r>
  <r>
    <s v="MAX_20141010_A9_60min_Pcl9Q670_7_5"/>
    <s v="MAX_20141010_A9_60min_Pcl9Q670_7_w4CY5_mask_cells.tif"/>
    <s v="MAX_20141010_A9_60min_Pcl9Q670_7"/>
    <n v="171.5"/>
    <n v="26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7_6"/>
    <s v="MAX_20141010_A9_60min_Pcl9Q670_7_w4CY5_mask_cells.tif"/>
    <s v="MAX_20141010_A9_60min_Pcl9Q670_7"/>
    <n v="260.5"/>
    <n v="233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7_7"/>
    <s v="MAX_20141010_A9_60min_Pcl9Q670_7_w4CY5_mask_cells.tif"/>
    <s v="MAX_20141010_A9_60min_Pcl9Q670_7"/>
    <n v="278.5"/>
    <n v="148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7_8"/>
    <s v="MAX_20141010_A9_60min_Pcl9Q670_7_w4CY5_mask_cells.tif"/>
    <s v="MAX_20141010_A9_60min_Pcl9Q670_7"/>
    <n v="295"/>
    <n v="53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7_9"/>
    <s v="MAX_20141010_A9_60min_Pcl9Q670_7_w4CY5_mask_cells.tif"/>
    <s v="MAX_20141010_A9_60min_Pcl9Q670_7"/>
    <n v="338"/>
    <n v="204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7_10"/>
    <s v="MAX_20141010_A9_60min_Pcl9Q670_7_w4CY5_mask_cells.tif"/>
    <s v="MAX_20141010_A9_60min_Pcl9Q670_7"/>
    <n v="440.5"/>
    <n v="209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7_11"/>
    <s v="MAX_20141010_A9_60min_Pcl9Q670_7_w4CY5_mask_cells.tif"/>
    <s v="MAX_20141010_A9_60min_Pcl9Q670_7"/>
    <n v="446"/>
    <n v="10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7_12"/>
    <s v="MAX_20141010_A9_60min_Pcl9Q670_7_w4CY5_mask_cells.tif"/>
    <s v="MAX_20141010_A9_60min_Pcl9Q670_7"/>
    <n v="537.5"/>
    <n v="165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7_13"/>
    <s v="MAX_20141010_A9_60min_Pcl9Q670_7_w4CY5_mask_cells.tif"/>
    <s v="MAX_20141010_A9_60min_Pcl9Q670_7"/>
    <n v="630.5"/>
    <n v="14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7_14"/>
    <s v="MAX_20141010_A9_60min_Pcl9Q670_7_w4CY5_mask_cells.tif"/>
    <s v="MAX_20141010_A9_60min_Pcl9Q670_7"/>
    <n v="566"/>
    <n v="106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7_15"/>
    <s v="MAX_20141010_A9_60min_Pcl9Q670_7_w4CY5_mask_cells.tif"/>
    <s v="MAX_20141010_A9_60min_Pcl9Q670_7"/>
    <n v="554"/>
    <n v="47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7_16"/>
    <s v="MAX_20141010_A9_60min_Pcl9Q670_7_w4CY5_mask_cells.tif"/>
    <s v="MAX_20141010_A9_60min_Pcl9Q670_7"/>
    <n v="349"/>
    <n v="41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7_17"/>
    <s v="MAX_20141010_A9_60min_Pcl9Q670_7_w4CY5_mask_cells.tif"/>
    <s v="MAX_20141010_A9_60min_Pcl9Q670_7"/>
    <n v="476.5"/>
    <n v="329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7_18"/>
    <s v="MAX_20141010_A9_60min_Pcl9Q670_7_w4CY5_mask_cells.tif"/>
    <s v="MAX_20141010_A9_60min_Pcl9Q670_7"/>
    <n v="503"/>
    <n v="439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7_19"/>
    <s v="MAX_20141010_A9_60min_Pcl9Q670_7_w4CY5_mask_cells.tif"/>
    <s v="MAX_20141010_A9_60min_Pcl9Q670_7"/>
    <n v="270.5"/>
    <n v="478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8_1"/>
    <s v="MAX_20141010_A9_60min_Pcl9Q670_8_w4CY5_mask_cells.tif"/>
    <s v="MAX_20141010_A9_60min_Pcl9Q670_8"/>
    <n v="210.5"/>
    <n v="231"/>
    <n v="9211.4619999999995"/>
    <n v="9"/>
    <x v="17"/>
    <n v="0"/>
    <n v="11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1010_A9_60min_Pcl9Q670_8_2"/>
    <s v="MAX_20141010_A9_60min_Pcl9Q670_8_w4CY5_mask_cells.tif"/>
    <s v="MAX_20141010_A9_60min_Pcl9Q670_8"/>
    <n v="140"/>
    <n v="183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8_3"/>
    <s v="MAX_20141010_A9_60min_Pcl9Q670_8_w4CY5_mask_cells.tif"/>
    <s v="MAX_20141010_A9_60min_Pcl9Q670_8"/>
    <n v="79"/>
    <n v="323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8_4"/>
    <s v="MAX_20141010_A9_60min_Pcl9Q670_8_w4CY5_mask_cells.tif"/>
    <s v="MAX_20141010_A9_60min_Pcl9Q670_8"/>
    <n v="152"/>
    <n v="343.5"/>
    <n v="1582.3009999999999"/>
    <n v="1"/>
    <x v="2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8_5"/>
    <s v="MAX_20141010_A9_60min_Pcl9Q670_8_w4CY5_mask_cells.tif"/>
    <s v="MAX_20141010_A9_60min_Pcl9Q670_8"/>
    <n v="193.5"/>
    <n v="387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8_6"/>
    <s v="MAX_20141010_A9_60min_Pcl9Q670_8_w4CY5_mask_cells.tif"/>
    <s v="MAX_20141010_A9_60min_Pcl9Q670_8"/>
    <n v="165.5"/>
    <n v="467.5"/>
    <n v="1688.752"/>
    <n v="2"/>
    <x v="2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8_7"/>
    <s v="MAX_20141010_A9_60min_Pcl9Q670_8_w4CY5_mask_cells.tif"/>
    <s v="MAX_20141010_A9_60min_Pcl9Q670_8"/>
    <n v="201"/>
    <n v="288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8_8"/>
    <s v="MAX_20141010_A9_60min_Pcl9Q670_8_w4CY5_mask_cells.tif"/>
    <s v="MAX_20141010_A9_60min_Pcl9Q670_8"/>
    <n v="241.5"/>
    <n v="335.5"/>
    <n v="484.947"/>
    <n v="1"/>
    <x v="3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8_9"/>
    <s v="MAX_20141010_A9_60min_Pcl9Q670_8_w4CY5_mask_cells.tif"/>
    <s v="MAX_20141010_A9_60min_Pcl9Q670_8"/>
    <n v="324"/>
    <n v="238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8_10"/>
    <s v="MAX_20141010_A9_60min_Pcl9Q670_8_w4CY5_mask_cells.tif"/>
    <s v="MAX_20141010_A9_60min_Pcl9Q670_8"/>
    <n v="404"/>
    <n v="223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8_11"/>
    <s v="MAX_20141010_A9_60min_Pcl9Q670_8_w4CY5_mask_cells.tif"/>
    <s v="MAX_20141010_A9_60min_Pcl9Q670_8"/>
    <n v="448.5"/>
    <n v="271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8_12"/>
    <s v="MAX_20141010_A9_60min_Pcl9Q670_8_w4CY5_mask_cells.tif"/>
    <s v="MAX_20141010_A9_60min_Pcl9Q670_8"/>
    <n v="382"/>
    <n v="308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8_13"/>
    <s v="MAX_20141010_A9_60min_Pcl9Q670_8_w4CY5_mask_cells.tif"/>
    <s v="MAX_20141010_A9_60min_Pcl9Q670_8"/>
    <n v="325"/>
    <n v="340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8_14"/>
    <s v="MAX_20141010_A9_60min_Pcl9Q670_8_w4CY5_mask_cells.tif"/>
    <s v="MAX_20141010_A9_60min_Pcl9Q670_8"/>
    <n v="325.5"/>
    <n v="401.5"/>
    <n v="557.08600000000001"/>
    <n v="1"/>
    <x v="3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8_15"/>
    <s v="MAX_20141010_A9_60min_Pcl9Q670_8_w4CY5_mask_cells.tif"/>
    <s v="MAX_20141010_A9_60min_Pcl9Q670_8"/>
    <n v="532"/>
    <n v="198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8_16"/>
    <s v="MAX_20141010_A9_60min_Pcl9Q670_8_w4CY5_mask_cells.tif"/>
    <s v="MAX_20141010_A9_60min_Pcl9Q670_8"/>
    <n v="582"/>
    <n v="257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8_17"/>
    <s v="MAX_20141010_A9_60min_Pcl9Q670_8_w4CY5_mask_cells.tif"/>
    <s v="MAX_20141010_A9_60min_Pcl9Q670_8"/>
    <n v="417.5"/>
    <n v="71"/>
    <n v="588.81500000000005"/>
    <n v="1"/>
    <x v="3"/>
    <n v="0"/>
    <n v="1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9_60min_Pcl9Q670_9_1"/>
    <s v="MAX_20141010_A9_60min_Pcl9Q670_9_w4CY5_mask_cells.tif"/>
    <s v="MAX_20141010_A9_60min_Pcl9Q670_9"/>
    <n v="549"/>
    <n v="336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9_2"/>
    <s v="MAX_20141010_A9_60min_Pcl9Q670_9_w4CY5_mask_cells.tif"/>
    <s v="MAX_20141010_A9_60min_Pcl9Q670_9"/>
    <n v="524"/>
    <n v="255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9_3"/>
    <s v="MAX_20141010_A9_60min_Pcl9Q670_9_w4CY5_mask_cells.tif"/>
    <s v="MAX_20141010_A9_60min_Pcl9Q670_9"/>
    <n v="455.5"/>
    <n v="223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9_4"/>
    <s v="MAX_20141010_A9_60min_Pcl9Q670_9_w4CY5_mask_cells.tif"/>
    <s v="MAX_20141010_A9_60min_Pcl9Q670_9"/>
    <n v="517.5"/>
    <n v="122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9_5"/>
    <s v="MAX_20141010_A9_60min_Pcl9Q670_9_w4CY5_mask_cells.tif"/>
    <s v="MAX_20141010_A9_60min_Pcl9Q670_9"/>
    <n v="618"/>
    <n v="127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9_6"/>
    <s v="MAX_20141010_A9_60min_Pcl9Q670_9_w4CY5_mask_cells.tif"/>
    <s v="MAX_20141010_A9_60min_Pcl9Q670_9"/>
    <n v="564"/>
    <n v="186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9_7"/>
    <s v="MAX_20141010_A9_60min_Pcl9Q670_9_w4CY5_mask_cells.tif"/>
    <s v="MAX_20141010_A9_60min_Pcl9Q670_9"/>
    <n v="184.5"/>
    <n v="64.5"/>
    <n v="846.20299999999997"/>
    <n v="1"/>
    <x v="3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9_8"/>
    <s v="MAX_20141010_A9_60min_Pcl9Q670_9_w4CY5_mask_cells.tif"/>
    <s v="MAX_20141010_A9_60min_Pcl9Q670_9"/>
    <n v="199"/>
    <n v="129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9_9"/>
    <s v="MAX_20141010_A9_60min_Pcl9Q670_9_w4CY5_mask_cells.tif"/>
    <s v="MAX_20141010_A9_60min_Pcl9Q670_9"/>
    <n v="133.5"/>
    <n v="133"/>
    <n v="780.73500000000001"/>
    <n v="1"/>
    <x v="3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9_10"/>
    <s v="MAX_20141010_A9_60min_Pcl9Q670_9_w4CY5_mask_cells.tif"/>
    <s v="MAX_20141010_A9_60min_Pcl9Q670_9"/>
    <n v="139"/>
    <n v="213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9_11"/>
    <s v="MAX_20141010_A9_60min_Pcl9Q670_9_w4CY5_mask_cells.tif"/>
    <s v="MAX_20141010_A9_60min_Pcl9Q670_9"/>
    <n v="140.5"/>
    <n v="296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9_60min_Pcl9Q670_9_12"/>
    <s v="MAX_20141010_A9_60min_Pcl9Q670_9_w4CY5_mask_cells.tif"/>
    <s v="MAX_20141010_A9_60min_Pcl9Q670_9"/>
    <n v="197.5"/>
    <n v="254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9_13"/>
    <s v="MAX_20141010_A9_60min_Pcl9Q670_9_w4CY5_mask_cells.tif"/>
    <s v="MAX_20141010_A9_60min_Pcl9Q670_9"/>
    <n v="213.5"/>
    <n v="342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9_14"/>
    <s v="MAX_20141010_A9_60min_Pcl9Q670_9_w4CY5_mask_cells.tif"/>
    <s v="MAX_20141010_A9_60min_Pcl9Q670_9"/>
    <n v="428.5"/>
    <n v="44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9_15"/>
    <s v="MAX_20141010_A9_60min_Pcl9Q670_9_w4CY5_mask_cells.tif"/>
    <s v="MAX_20141010_A9_60min_Pcl9Q670_9"/>
    <n v="568.5"/>
    <n v="430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9_60min_Pcl9Q670_9_16"/>
    <s v="MAX_20141010_A9_60min_Pcl9Q670_9_w4CY5_mask_cells.tif"/>
    <s v="MAX_20141010_A9_60min_Pcl9Q670_9"/>
    <n v="627"/>
    <n v="400.5"/>
    <n v="2607.6120000000001"/>
    <n v="3"/>
    <x v="8"/>
    <n v="0"/>
    <n v="3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9_60min_Pcl9Q670_9_17"/>
    <s v="MAX_20141010_A9_60min_Pcl9Q670_9_w4CY5_mask_cells.tif"/>
    <s v="MAX_20141010_A9_60min_Pcl9Q670_9"/>
    <n v="607"/>
    <n v="287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9_60min_Pcl9Q670_9_18"/>
    <s v="MAX_20141010_A9_60min_Pcl9Q670_9_w4CY5_mask_cells.tif"/>
    <s v="MAX_20141010_A9_60min_Pcl9Q670_9"/>
    <n v="47"/>
    <n v="334.5"/>
    <n v="753.28599999999994"/>
    <n v="1"/>
    <x v="3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427">
  <r>
    <s v="MAX_20140414_A11_90min_Pcl9Q670_Cln2Q570_12_1"/>
    <s v="MAX_20140414_A11_90min_Pcl9Q670_Cln2Q570_12_w4CY5_mask_cells.tif"/>
    <s v="MAX_20140414_A11_90min_Pcl9Q670_Cln2Q570_12"/>
    <s v="389.0"/>
    <s v="126.0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9Q670_Cln2Q570_12_2"/>
    <s v="MAX_20140414_A11_90min_Pcl9Q670_Cln2Q570_12_w4CY5_mask_cells.tif"/>
    <s v="MAX_20140414_A11_90min_Pcl9Q670_Cln2Q570_12"/>
    <s v="580.0"/>
    <s v="381.5"/>
    <n v="141459"/>
    <n v="1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9Q670_Cln2Q570_12_3"/>
    <s v="MAX_20140414_A11_90min_Pcl9Q670_Cln2Q570_12_w4CY5_mask_cells.tif"/>
    <s v="MAX_20140414_A11_90min_Pcl9Q670_Cln2Q570_12"/>
    <s v="537.0"/>
    <s v="296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9Q670_Cln2Q570_12_4"/>
    <s v="MAX_20140414_A11_90min_Pcl9Q670_Cln2Q570_12_w4CY5_mask_cells.tif"/>
    <s v="MAX_20140414_A11_90min_Pcl9Q670_Cln2Q570_12"/>
    <s v="412.0"/>
    <s v="251.5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11_90min_Pcl9Q670_Cln2Q570_12_5"/>
    <s v="MAX_20140414_A11_90min_Pcl9Q670_Cln2Q570_12_w4CY5_mask_cells.tif"/>
    <s v="MAX_20140414_A11_90min_Pcl9Q670_Cln2Q570_12"/>
    <s v="320.5"/>
    <s v="246.0"/>
    <n v="0"/>
    <n v="0"/>
    <x v="0"/>
    <n v="0"/>
    <m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414_A11_90min_Pcl9Q670_Cln2Q570_12_6"/>
    <s v="MAX_20140414_A11_90min_Pcl9Q670_Cln2Q570_12_w4CY5_mask_cells.tif"/>
    <s v="MAX_20140414_A11_90min_Pcl9Q670_Cln2Q570_12"/>
    <s v="231.0"/>
    <s v="430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9Q670_Cln2Q570_12_7"/>
    <s v="MAX_20140414_A11_90min_Pcl9Q670_Cln2Q570_12_w4CY5_mask_cells.tif"/>
    <s v="MAX_20140414_A11_90min_Pcl9Q670_Cln2Q570_12"/>
    <s v="226.5"/>
    <s v="319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9Q670_Cln2Q570_12_8"/>
    <s v="MAX_20140414_A11_90min_Pcl9Q670_Cln2Q570_12_w4CY5_mask_cells.tif"/>
    <s v="MAX_20140414_A11_90min_Pcl9Q670_Cln2Q570_12"/>
    <s v="240.5"/>
    <s v="236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9Q670_Cln2Q570_12_9"/>
    <s v="MAX_20140414_A11_90min_Pcl9Q670_Cln2Q570_12_w4CY5_mask_cells.tif"/>
    <s v="MAX_20140414_A11_90min_Pcl9Q670_Cln2Q570_12"/>
    <s v="203.5"/>
    <s v="128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9Q670_Cln2Q570_13_1"/>
    <s v="MAX_20140414_A11_90min_Pcl9Q670_Cln2Q570_13_w4CY5_mask_cells.tif"/>
    <s v="MAX_20140414_A11_90min_Pcl9Q670_Cln2Q570_13"/>
    <s v="348.5"/>
    <s v="117.5"/>
    <n v="0"/>
    <n v="0"/>
    <x v="0"/>
    <n v="0"/>
    <m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414_A11_90min_Pcl9Q670_Cln2Q570_13_2"/>
    <s v="MAX_20140414_A11_90min_Pcl9Q670_Cln2Q570_13_w4CY5_mask_cells.tif"/>
    <s v="MAX_20140414_A11_90min_Pcl9Q670_Cln2Q570_13"/>
    <s v="462.0"/>
    <s v="140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9Q670_Cln2Q570_13_3"/>
    <s v="MAX_20140414_A11_90min_Pcl9Q670_Cln2Q570_13_w4CY5_mask_cells.tif"/>
    <s v="MAX_20140414_A11_90min_Pcl9Q670_Cln2Q570_13"/>
    <s v="380.5"/>
    <s v="205.0"/>
    <n v="311826"/>
    <n v="1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9Q670_Cln2Q570_13_4"/>
    <s v="MAX_20140414_A11_90min_Pcl9Q670_Cln2Q570_13_w4CY5_mask_cells.tif"/>
    <s v="MAX_20140414_A11_90min_Pcl9Q670_Cln2Q570_13"/>
    <s v="517.0"/>
    <s v="241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9Q670_Cln2Q570_13_5"/>
    <s v="MAX_20140414_A11_90min_Pcl9Q670_Cln2Q570_13_w4CY5_mask_cells.tif"/>
    <s v="MAX_20140414_A11_90min_Pcl9Q670_Cln2Q570_13"/>
    <s v="476.0"/>
    <s v="378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9Q670_Cln2Q570_13_6"/>
    <s v="MAX_20140414_A11_90min_Pcl9Q670_Cln2Q570_13_w4CY5_mask_cells.tif"/>
    <s v="MAX_20140414_A11_90min_Pcl9Q670_Cln2Q570_13"/>
    <s v="619.0"/>
    <s v="431.0"/>
    <n v="252142"/>
    <n v="1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9Q670_Cln2Q570_13_7"/>
    <s v="MAX_20140414_A11_90min_Pcl9Q670_Cln2Q570_13_w4CY5_mask_cells.tif"/>
    <s v="MAX_20140414_A11_90min_Pcl9Q670_Cln2Q570_13"/>
    <s v="317.5"/>
    <s v="413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9Q670_Cln2Q570_13_8"/>
    <s v="MAX_20140414_A11_90min_Pcl9Q670_Cln2Q570_13_w4CY5_mask_cells.tif"/>
    <s v="MAX_20140414_A11_90min_Pcl9Q670_Cln2Q570_13"/>
    <s v="321.5"/>
    <s v="261.0"/>
    <n v="467195"/>
    <n v="1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9Q670_Cln2Q570_14_1"/>
    <s v="MAX_20140414_A11_90min_Pcl9Q670_Cln2Q570_14_w4CY5_mask_cells.tif"/>
    <s v="MAX_20140414_A11_90min_Pcl9Q670_Cln2Q570_14"/>
    <s v="436.0"/>
    <s v="272.5"/>
    <n v="10220207"/>
    <n v="14"/>
    <x v="2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9Q670_Cln2Q570_14_2"/>
    <s v="MAX_20140414_A11_90min_Pcl9Q670_Cln2Q570_14_w4CY5_mask_cells.tif"/>
    <s v="MAX_20140414_A11_90min_Pcl9Q670_Cln2Q570_14"/>
    <s v="400.0"/>
    <s v="360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9Q670_Cln2Q570_14_3"/>
    <s v="MAX_20140414_A11_90min_Pcl9Q670_Cln2Q570_14_w4CY5_mask_cells.tif"/>
    <s v="MAX_20140414_A11_90min_Pcl9Q670_Cln2Q570_14"/>
    <s v="465.0"/>
    <s v="436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9Q670_Cln2Q570_14_4"/>
    <s v="MAX_20140414_A11_90min_Pcl9Q670_Cln2Q570_14_w4CY5_mask_cells.tif"/>
    <s v="MAX_20140414_A11_90min_Pcl9Q670_Cln2Q570_14"/>
    <s v="521.5"/>
    <s v="467.5"/>
    <n v="0"/>
    <n v="0"/>
    <x v="0"/>
    <n v="0"/>
    <m/>
    <m/>
    <m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414_A11_90min_Pcl9Q670_Cln2Q570_14_5"/>
    <s v="MAX_20140414_A11_90min_Pcl9Q670_Cln2Q570_14_w4CY5_mask_cells.tif"/>
    <s v="MAX_20140414_A11_90min_Pcl9Q670_Cln2Q570_14"/>
    <s v="550.5"/>
    <s v="377.5"/>
    <n v="345243"/>
    <n v="1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9Q670_Cln2Q570_14_6"/>
    <s v="MAX_20140414_A11_90min_Pcl9Q670_Cln2Q570_14_w4CY5_mask_cells.tif"/>
    <s v="MAX_20140414_A11_90min_Pcl9Q670_Cln2Q570_14"/>
    <s v="316.0"/>
    <s v="335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9Q670_Cln2Q570_14_7"/>
    <s v="MAX_20140414_A11_90min_Pcl9Q670_Cln2Q570_14_w4CY5_mask_cells.tif"/>
    <s v="MAX_20140414_A11_90min_Pcl9Q670_Cln2Q570_14"/>
    <s v="230.0"/>
    <s v="310.0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11_90min_Pcl9Q670_Cln2Q570_14_8"/>
    <s v="MAX_20140414_A11_90min_Pcl9Q670_Cln2Q570_14_w4CY5_mask_cells.tif"/>
    <s v="MAX_20140414_A11_90min_Pcl9Q670_Cln2Q570_14"/>
    <s v="139.5"/>
    <s v="358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9Q670_Cln2Q570_14_9"/>
    <s v="MAX_20140414_A11_90min_Pcl9Q670_Cln2Q570_14_w4CY5_mask_cells.tif"/>
    <s v="MAX_20140414_A11_90min_Pcl9Q670_Cln2Q570_14"/>
    <s v="126.5"/>
    <s v="268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9Q670_Cln2Q570_14_10"/>
    <s v="MAX_20140414_A11_90min_Pcl9Q670_Cln2Q570_14_w4CY5_mask_cells.tif"/>
    <s v="MAX_20140414_A11_90min_Pcl9Q670_Cln2Q570_14"/>
    <s v="133.5"/>
    <s v="200.0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9Q670_Cln2Q570_14_11"/>
    <s v="MAX_20140414_A11_90min_Pcl9Q670_Cln2Q570_14_w4CY5_mask_cells.tif"/>
    <s v="MAX_20140414_A11_90min_Pcl9Q670_Cln2Q570_14"/>
    <s v="185.0"/>
    <s v="175.0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9Q670_Cln2Q570_14_12"/>
    <s v="MAX_20140414_A11_90min_Pcl9Q670_Cln2Q570_14_w4CY5_mask_cells.tif"/>
    <s v="MAX_20140414_A11_90min_Pcl9Q670_Cln2Q570_14"/>
    <s v="236.0"/>
    <s v="213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9Q670_Cln2Q570_14_13"/>
    <s v="MAX_20140414_A11_90min_Pcl9Q670_Cln2Q570_14_w4CY5_mask_cells.tif"/>
    <s v="MAX_20140414_A11_90min_Pcl9Q670_Cln2Q570_14"/>
    <s v="596.5"/>
    <s v="113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9Q670_Cln2Q570_14_14"/>
    <s v="MAX_20140414_A11_90min_Pcl9Q670_Cln2Q570_14_w4CY5_mask_cells.tif"/>
    <s v="MAX_20140414_A11_90min_Pcl9Q670_Cln2Q570_14"/>
    <s v="538.0"/>
    <s v="70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9Q670_Cln2Q570_15_1"/>
    <s v="MAX_20140414_A11_90min_Pcl9Q670_Cln2Q570_15_w4CY5_mask_cells.tif"/>
    <s v="MAX_20140414_A11_90min_Pcl9Q670_Cln2Q570_15"/>
    <s v="369.5"/>
    <s v="267.5"/>
    <n v="2528004"/>
    <n v="5"/>
    <x v="3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9Q670_Cln2Q570_15_2"/>
    <s v="MAX_20140414_A11_90min_Pcl9Q670_Cln2Q570_15_w4CY5_mask_cells.tif"/>
    <s v="MAX_20140414_A11_90min_Pcl9Q670_Cln2Q570_15"/>
    <s v="445.5"/>
    <s v="290.0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9Q670_Cln2Q570_15_3"/>
    <s v="MAX_20140414_A11_90min_Pcl9Q670_Cln2Q570_15_w4CY5_mask_cells.tif"/>
    <s v="MAX_20140414_A11_90min_Pcl9Q670_Cln2Q570_15"/>
    <s v="336.5"/>
    <s v="378.0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9Q670_Cln2Q570_15_4"/>
    <s v="MAX_20140414_A11_90min_Pcl9Q670_Cln2Q570_15_w4CY5_mask_cells.tif"/>
    <s v="MAX_20140414_A11_90min_Pcl9Q670_Cln2Q570_15"/>
    <s v="266.0"/>
    <s v="355.0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1_90min_Pcl9Q670_Cln2Q570_15_5"/>
    <s v="MAX_20140414_A11_90min_Pcl9Q670_Cln2Q570_15_w4CY5_mask_cells.tif"/>
    <s v="MAX_20140414_A11_90min_Pcl9Q670_Cln2Q570_15"/>
    <s v="417.0"/>
    <s v="453.0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9Q670_Cln2Q570_15_6"/>
    <s v="MAX_20140414_A11_90min_Pcl9Q670_Cln2Q570_15_w4CY5_mask_cells.tif"/>
    <s v="MAX_20140414_A11_90min_Pcl9Q670_Cln2Q570_15"/>
    <s v="475.5"/>
    <s v="403.0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9Q670_Cln2Q570_15_7"/>
    <s v="MAX_20140414_A11_90min_Pcl9Q670_Cln2Q570_15_w4CY5_mask_cells.tif"/>
    <s v="MAX_20140414_A11_90min_Pcl9Q670_Cln2Q570_15"/>
    <s v="558.0"/>
    <s v="416.0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9Q670_Cln2Q570_15_8"/>
    <s v="MAX_20140414_A11_90min_Pcl9Q670_Cln2Q570_15_w4CY5_mask_cells.tif"/>
    <s v="MAX_20140414_A11_90min_Pcl9Q670_Cln2Q570_15"/>
    <s v="107.0"/>
    <s v="403.0"/>
    <n v="0"/>
    <n v="0"/>
    <x v="0"/>
    <n v="0"/>
    <m/>
    <m/>
    <n v="1"/>
    <n v="0"/>
    <n v="0"/>
    <n v="0"/>
    <n v="1"/>
    <n v="0"/>
    <n v="0"/>
    <m/>
    <m/>
    <n v="0"/>
    <n v="1"/>
    <n v="0"/>
    <n v="0"/>
    <n v="0"/>
    <n v="0"/>
    <n v="0"/>
    <n v="0"/>
    <n v="0"/>
    <n v="0"/>
    <n v="0"/>
  </r>
  <r>
    <s v="MAX_20140414_A11_90min_Pcl9Q670_Cln2Q570_15_9"/>
    <s v="MAX_20140414_A11_90min_Pcl9Q670_Cln2Q570_15_w4CY5_mask_cells.tif"/>
    <s v="MAX_20140414_A11_90min_Pcl9Q670_Cln2Q570_15"/>
    <s v="108.0"/>
    <s v="316.0"/>
    <n v="1633644"/>
    <n v="4"/>
    <x v="4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1_90min_Pcl9Q670_Cln2Q570_15_10"/>
    <s v="MAX_20140414_A11_90min_Pcl9Q670_Cln2Q570_15_w4CY5_mask_cells.tif"/>
    <s v="MAX_20140414_A11_90min_Pcl9Q670_Cln2Q570_15"/>
    <s v="101.5"/>
    <s v="227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9Q670_Cln2Q570_15_11"/>
    <s v="MAX_20140414_A11_90min_Pcl9Q670_Cln2Q570_15_w4CY5_mask_cells.tif"/>
    <s v="MAX_20140414_A11_90min_Pcl9Q670_Cln2Q570_15"/>
    <s v="33.5"/>
    <s v="248.5"/>
    <n v="318235"/>
    <n v="1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9Q670_Cln2Q570_15_12"/>
    <s v="MAX_20140414_A11_90min_Pcl9Q670_Cln2Q570_15_w4CY5_mask_cells.tif"/>
    <s v="MAX_20140414_A11_90min_Pcl9Q670_Cln2Q570_15"/>
    <s v="191.5"/>
    <s v="73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9Q670_Cln2Q570_15_13"/>
    <s v="MAX_20140414_A11_90min_Pcl9Q670_Cln2Q570_15_w4CY5_mask_cells.tif"/>
    <s v="MAX_20140414_A11_90min_Pcl9Q670_Cln2Q570_15"/>
    <s v="300.5"/>
    <s v="69.0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11_90min_Pcl9Q670_Cln2Q570_2_1"/>
    <s v="MAX_20140414_A11_90min_Pcl9Q670_Cln2Q570_2_w4CY5_mask_cells.tif"/>
    <s v="MAX_20140414_A11_90min_Pcl9Q670_Cln2Q570_2"/>
    <s v="555.0"/>
    <s v="351.5"/>
    <n v="833937"/>
    <n v="1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9Q670_Cln2Q570_2_2"/>
    <s v="MAX_20140414_A11_90min_Pcl9Q670_Cln2Q570_2_w4CY5_mask_cells.tif"/>
    <s v="MAX_20140414_A11_90min_Pcl9Q670_Cln2Q570_2"/>
    <s v="405.5"/>
    <s v="307.0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9Q670_Cln2Q570_2_3"/>
    <s v="MAX_20140414_A11_90min_Pcl9Q670_Cln2Q570_2_w4CY5_mask_cells.tif"/>
    <s v="MAX_20140414_A11_90min_Pcl9Q670_Cln2Q570_2"/>
    <s v="345.0"/>
    <s v="456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9Q670_Cln2Q570_2_4"/>
    <s v="MAX_20140414_A11_90min_Pcl9Q670_Cln2Q570_2_w4CY5_mask_cells.tif"/>
    <s v="MAX_20140414_A11_90min_Pcl9Q670_Cln2Q570_2"/>
    <s v="228.0"/>
    <s v="367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9Q670_Cln2Q570_2_5"/>
    <s v="MAX_20140414_A11_90min_Pcl9Q670_Cln2Q570_2_w4CY5_mask_cells.tif"/>
    <s v="MAX_20140414_A11_90min_Pcl9Q670_Cln2Q570_2"/>
    <s v="147.0"/>
    <s v="227.0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11_90min_Pcl9Q670_Cln2Q570_2_6"/>
    <s v="MAX_20140414_A11_90min_Pcl9Q670_Cln2Q570_2_w4CY5_mask_cells.tif"/>
    <s v="MAX_20140414_A11_90min_Pcl9Q670_Cln2Q570_2"/>
    <s v="125.0"/>
    <s v="120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9Q670_Cln2Q570_3_1"/>
    <s v="MAX_20140414_A11_90min_Pcl9Q670_Cln2Q570_3_w4CY5_mask_cells.tif"/>
    <s v="MAX_20140414_A11_90min_Pcl9Q670_Cln2Q570_3"/>
    <s v="185.5"/>
    <s v="95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9Q670_Cln2Q570_3_2"/>
    <s v="MAX_20140414_A11_90min_Pcl9Q670_Cln2Q570_3_w4CY5_mask_cells.tif"/>
    <s v="MAX_20140414_A11_90min_Pcl9Q670_Cln2Q570_3"/>
    <s v="331.0"/>
    <s v="273.0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9Q670_Cln2Q570_3_3"/>
    <s v="MAX_20140414_A11_90min_Pcl9Q670_Cln2Q570_3_w4CY5_mask_cells.tif"/>
    <s v="MAX_20140414_A11_90min_Pcl9Q670_Cln2Q570_3"/>
    <s v="119.5"/>
    <s v="266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9Q670_Cln2Q570_3_4"/>
    <s v="MAX_20140414_A11_90min_Pcl9Q670_Cln2Q570_3_w4CY5_mask_cells.tif"/>
    <s v="MAX_20140414_A11_90min_Pcl9Q670_Cln2Q570_3"/>
    <s v="507.5"/>
    <s v="306.5"/>
    <n v="0"/>
    <n v="0"/>
    <x v="0"/>
    <n v="0"/>
    <m/>
    <m/>
    <n v="1"/>
    <n v="0"/>
    <n v="0"/>
    <n v="0"/>
    <n v="0"/>
    <n v="0"/>
    <n v="1"/>
    <m/>
    <m/>
    <n v="0"/>
    <n v="0"/>
    <n v="0"/>
    <n v="1"/>
    <n v="0"/>
    <n v="0"/>
    <n v="0"/>
    <n v="0"/>
    <n v="0"/>
    <n v="0"/>
    <n v="0"/>
  </r>
  <r>
    <s v="MAX_20140414_A11_90min_Pcl9Q670_Cln2Q570_3_5"/>
    <s v="MAX_20140414_A11_90min_Pcl9Q670_Cln2Q570_3_w4CY5_mask_cells.tif"/>
    <s v="MAX_20140414_A11_90min_Pcl9Q670_Cln2Q570_3"/>
    <s v="505.5"/>
    <s v="209.0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9Q670_Cln2Q570_3_6"/>
    <s v="MAX_20140414_A11_90min_Pcl9Q670_Cln2Q570_3_w4CY5_mask_cells.tif"/>
    <s v="MAX_20140414_A11_90min_Pcl9Q670_Cln2Q570_3"/>
    <s v="430.0"/>
    <s v="100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9Q670_Cln2Q570_3_7"/>
    <s v="MAX_20140414_A11_90min_Pcl9Q670_Cln2Q570_3_w4CY5_mask_cells.tif"/>
    <s v="MAX_20140414_A11_90min_Pcl9Q670_Cln2Q570_3"/>
    <s v="632.5"/>
    <s v="131.0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9Q670_Cln2Q570_3_8"/>
    <s v="MAX_20140414_A11_90min_Pcl9Q670_Cln2Q570_3_w4CY5_mask_cells.tif"/>
    <s v="MAX_20140414_A11_90min_Pcl9Q670_Cln2Q570_3"/>
    <s v="560.0"/>
    <s v="143.0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9Q670_Cln2Q570_3_9"/>
    <s v="MAX_20140414_A11_90min_Pcl9Q670_Cln2Q570_3_w4CY5_mask_cells.tif"/>
    <s v="MAX_20140414_A11_90min_Pcl9Q670_Cln2Q570_3"/>
    <s v="522.5"/>
    <s v="63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9Q670_Cln2Q570_3_10"/>
    <s v="MAX_20140414_A11_90min_Pcl9Q670_Cln2Q570_3_w4CY5_mask_cells.tif"/>
    <s v="MAX_20140414_A11_90min_Pcl9Q670_Cln2Q570_3"/>
    <s v="46.5"/>
    <s v="50.0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9Q670_Cln2Q570_4_1"/>
    <s v="MAX_20140414_A11_90min_Pcl9Q670_Cln2Q570_4_w4CY5_mask_cells.tif"/>
    <s v="MAX_20140414_A11_90min_Pcl9Q670_Cln2Q570_4"/>
    <s v="531.0"/>
    <s v="136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9Q670_Cln2Q570_4_2"/>
    <s v="MAX_20140414_A11_90min_Pcl9Q670_Cln2Q570_4_w4CY5_mask_cells.tif"/>
    <s v="MAX_20140414_A11_90min_Pcl9Q670_Cln2Q570_4"/>
    <s v="429.5"/>
    <s v="126.0"/>
    <n v="1033643"/>
    <n v="1"/>
    <x v="1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11_90min_Pcl9Q670_Cln2Q570_4_3"/>
    <s v="MAX_20140414_A11_90min_Pcl9Q670_Cln2Q570_4_w4CY5_mask_cells.tif"/>
    <s v="MAX_20140414_A11_90min_Pcl9Q670_Cln2Q570_4"/>
    <s v="503.0"/>
    <s v="324.0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9Q670_Cln2Q570_4_4"/>
    <s v="MAX_20140414_A11_90min_Pcl9Q670_Cln2Q570_4_w4CY5_mask_cells.tif"/>
    <s v="MAX_20140414_A11_90min_Pcl9Q670_Cln2Q570_4"/>
    <s v="396.0"/>
    <s v="231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9Q670_Cln2Q570_4_5"/>
    <s v="MAX_20140414_A11_90min_Pcl9Q670_Cln2Q570_4_w4CY5_mask_cells.tif"/>
    <s v="MAX_20140414_A11_90min_Pcl9Q670_Cln2Q570_4"/>
    <s v="484.0"/>
    <s v="238.5"/>
    <s v="2462.61"/>
    <n v="1"/>
    <x v="5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9Q670_Cln2Q570_4_6"/>
    <s v="MAX_20140414_A11_90min_Pcl9Q670_Cln2Q570_4_w4CY5_mask_cells.tif"/>
    <s v="MAX_20140414_A11_90min_Pcl9Q670_Cln2Q570_4"/>
    <s v="429.0"/>
    <s v="207.0"/>
    <n v="1271108"/>
    <n v="1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9Q670_Cln2Q570_4_7"/>
    <s v="MAX_20140414_A11_90min_Pcl9Q670_Cln2Q570_4_w4CY5_mask_cells.tif"/>
    <s v="MAX_20140414_A11_90min_Pcl9Q670_Cln2Q570_4"/>
    <s v="319.5"/>
    <s v="204.0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9Q670_Cln2Q570_4_8"/>
    <s v="MAX_20140414_A11_90min_Pcl9Q670_Cln2Q570_4_w4CY5_mask_cells.tif"/>
    <s v="MAX_20140414_A11_90min_Pcl9Q670_Cln2Q570_4"/>
    <s v="231.5"/>
    <s v="245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9Q670_Cln2Q570_4_9"/>
    <s v="MAX_20140414_A11_90min_Pcl9Q670_Cln2Q570_4_w4CY5_mask_cells.tif"/>
    <s v="MAX_20140414_A11_90min_Pcl9Q670_Cln2Q570_4"/>
    <s v="311.0"/>
    <s v="284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9Q670_Cln2Q570_4_10"/>
    <s v="MAX_20140414_A11_90min_Pcl9Q670_Cln2Q570_4_w4CY5_mask_cells.tif"/>
    <s v="MAX_20140414_A11_90min_Pcl9Q670_Cln2Q570_4"/>
    <s v="95.5"/>
    <s v="272.0"/>
    <n v="5711171"/>
    <n v="4"/>
    <x v="6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9Q670_Cln2Q570_5_1"/>
    <s v="MAX_20140414_A11_90min_Pcl9Q670_Cln2Q570_5_w4CY5_mask_cells.tif"/>
    <s v="MAX_20140414_A11_90min_Pcl9Q670_Cln2Q570_5"/>
    <s v="629.5"/>
    <s v="186.5"/>
    <n v="1011335"/>
    <n v="1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9Q670_Cln2Q570_5_2"/>
    <s v="MAX_20140414_A11_90min_Pcl9Q670_Cln2Q570_5_w4CY5_mask_cells.tif"/>
    <s v="MAX_20140414_A11_90min_Pcl9Q670_Cln2Q570_5"/>
    <s v="521.0"/>
    <s v="291.0"/>
    <n v="5241688"/>
    <n v="3"/>
    <x v="6"/>
    <n v="1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1_90min_Pcl9Q670_Cln2Q570_5_3"/>
    <s v="MAX_20140414_A11_90min_Pcl9Q670_Cln2Q570_5_w4CY5_mask_cells.tif"/>
    <s v="MAX_20140414_A11_90min_Pcl9Q670_Cln2Q570_5"/>
    <s v="501.0"/>
    <s v="186.5"/>
    <s v="659.37"/>
    <n v="1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9Q670_Cln2Q570_5_4"/>
    <s v="MAX_20140414_A11_90min_Pcl9Q670_Cln2Q570_5_w4CY5_mask_cells.tif"/>
    <s v="MAX_20140414_A11_90min_Pcl9Q670_Cln2Q570_5"/>
    <s v="256.5"/>
    <s v="137.0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9Q670_Cln2Q570_5_5"/>
    <s v="MAX_20140414_A11_90min_Pcl9Q670_Cln2Q570_5_w4CY5_mask_cells.tif"/>
    <s v="MAX_20140414_A11_90min_Pcl9Q670_Cln2Q570_5"/>
    <s v="361.0"/>
    <s v="308.0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9Q670_Cln2Q570_5_6"/>
    <s v="MAX_20140414_A11_90min_Pcl9Q670_Cln2Q570_5_w4CY5_mask_cells.tif"/>
    <s v="MAX_20140414_A11_90min_Pcl9Q670_Cln2Q570_5"/>
    <s v="295.5"/>
    <s v="410.0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9Q670_Cln2Q570_5_7"/>
    <s v="MAX_20140414_A11_90min_Pcl9Q670_Cln2Q570_5_w4CY5_mask_cells.tif"/>
    <s v="MAX_20140414_A11_90min_Pcl9Q670_Cln2Q570_5"/>
    <s v="171.0"/>
    <s v="444.0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11_90min_Pcl9Q670_Cln2Q570_5_8"/>
    <s v="MAX_20140414_A11_90min_Pcl9Q670_Cln2Q570_5_w4CY5_mask_cells.tif"/>
    <s v="MAX_20140414_A11_90min_Pcl9Q670_Cln2Q570_5"/>
    <s v="64.0"/>
    <s v="403.0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11_90min_Pcl9Q670_Cln2Q570_5_9"/>
    <s v="MAX_20140414_A11_90min_Pcl9Q670_Cln2Q570_5_w4CY5_mask_cells.tif"/>
    <s v="MAX_20140414_A11_90min_Pcl9Q670_Cln2Q570_5"/>
    <s v="213.5"/>
    <s v="248.0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9Q670_Cln2Q570_5_10"/>
    <s v="MAX_20140414_A11_90min_Pcl9Q670_Cln2Q570_5_w4CY5_mask_cells.tif"/>
    <s v="MAX_20140414_A11_90min_Pcl9Q670_Cln2Q570_5"/>
    <s v="60.0"/>
    <s v="171.5"/>
    <n v="0"/>
    <n v="0"/>
    <x v="0"/>
    <n v="0"/>
    <m/>
    <m/>
    <n v="2"/>
    <n v="1"/>
    <n v="1"/>
    <n v="0"/>
    <n v="0"/>
    <n v="1"/>
    <n v="1"/>
    <m/>
    <m/>
    <m/>
    <n v="0"/>
    <n v="0"/>
    <n v="0"/>
    <n v="0"/>
    <n v="0"/>
    <n v="0"/>
    <n v="0"/>
    <n v="0"/>
    <n v="1"/>
    <n v="0"/>
  </r>
  <r>
    <s v="MAX_20140414_A11_90min_Pcl9Q670_Cln2Q570_5_11"/>
    <s v="MAX_20140414_A11_90min_Pcl9Q670_Cln2Q570_5_w4CY5_mask_cells.tif"/>
    <s v="MAX_20140414_A11_90min_Pcl9Q670_Cln2Q570_5"/>
    <s v="139.5"/>
    <s v="183.0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9Q670_Cln2Q570_5_12"/>
    <s v="MAX_20140414_A11_90min_Pcl9Q670_Cln2Q570_5_w4CY5_mask_cells.tif"/>
    <s v="MAX_20140414_A11_90min_Pcl9Q670_Cln2Q570_5"/>
    <s v="130.0"/>
    <s v="267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9Q670_Cln2Q570_5_13"/>
    <s v="MAX_20140414_A11_90min_Pcl9Q670_Cln2Q570_5_w4CY5_mask_cells.tif"/>
    <s v="MAX_20140414_A11_90min_Pcl9Q670_Cln2Q570_5"/>
    <s v="403.0"/>
    <s v="104.0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9Q670_Cln2Q570_5_14"/>
    <s v="MAX_20140414_A11_90min_Pcl9Q670_Cln2Q570_5_w4CY5_mask_cells.tif"/>
    <s v="MAX_20140414_A11_90min_Pcl9Q670_Cln2Q570_5"/>
    <s v="476.0"/>
    <s v="76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9Q670_Cln2Q570_6_1"/>
    <s v="MAX_20140414_A11_90min_Pcl9Q670_Cln2Q570_6_w4CY5_mask_cells.tif"/>
    <s v="MAX_20140414_A11_90min_Pcl9Q670_Cln2Q570_6"/>
    <s v="351.0"/>
    <s v="278.5"/>
    <n v="0"/>
    <n v="0"/>
    <x v="0"/>
    <n v="0"/>
    <m/>
    <m/>
    <n v="3"/>
    <n v="2"/>
    <n v="0"/>
    <n v="0"/>
    <n v="1"/>
    <n v="0"/>
    <n v="0"/>
    <m/>
    <m/>
    <m/>
    <n v="0"/>
    <n v="0"/>
    <n v="0"/>
    <n v="0"/>
    <n v="0"/>
    <n v="0"/>
    <n v="0"/>
    <n v="0"/>
    <n v="1"/>
    <n v="0"/>
  </r>
  <r>
    <s v="MAX_20140414_A11_90min_Pcl9Q670_Cln2Q570_6_2"/>
    <s v="MAX_20140414_A11_90min_Pcl9Q670_Cln2Q570_6_w4CY5_mask_cells.tif"/>
    <s v="MAX_20140414_A11_90min_Pcl9Q670_Cln2Q570_6"/>
    <s v="427.5"/>
    <s v="340.5"/>
    <n v="2380566"/>
    <n v="2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9Q670_Cln2Q570_6_3"/>
    <s v="MAX_20140414_A11_90min_Pcl9Q670_Cln2Q570_6_w4CY5_mask_cells.tif"/>
    <s v="MAX_20140414_A11_90min_Pcl9Q670_Cln2Q570_6"/>
    <s v="244.0"/>
    <s v="389.0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9Q670_Cln2Q570_6_4"/>
    <s v="MAX_20140414_A11_90min_Pcl9Q670_Cln2Q570_6_w4CY5_mask_cells.tif"/>
    <s v="MAX_20140414_A11_90min_Pcl9Q670_Cln2Q570_6"/>
    <s v="100.0"/>
    <s v="327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9Q670_Cln2Q570_6_5"/>
    <s v="MAX_20140414_A11_90min_Pcl9Q670_Cln2Q570_6_w4CY5_mask_cells.tif"/>
    <s v="MAX_20140414_A11_90min_Pcl9Q670_Cln2Q570_6"/>
    <s v="198.0"/>
    <s v="130.0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9Q670_Cln2Q570_6_6"/>
    <s v="MAX_20140414_A11_90min_Pcl9Q670_Cln2Q570_6_w4CY5_mask_cells.tif"/>
    <s v="MAX_20140414_A11_90min_Pcl9Q670_Cln2Q570_6"/>
    <s v="423.5"/>
    <s v="59.5"/>
    <n v="659669"/>
    <n v="1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9Q670_Cln2Q570_6_7"/>
    <s v="MAX_20140414_A11_90min_Pcl9Q670_Cln2Q570_6_w4CY5_mask_cells.tif"/>
    <s v="MAX_20140414_A11_90min_Pcl9Q670_Cln2Q570_6"/>
    <s v="486.5"/>
    <s v="274.0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9Q670_Cln2Q570_6_8"/>
    <s v="MAX_20140414_A11_90min_Pcl9Q670_Cln2Q570_6_w4CY5_mask_cells.tif"/>
    <s v="MAX_20140414_A11_90min_Pcl9Q670_Cln2Q570_6"/>
    <s v="587.5"/>
    <s v="151.0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9Q670_Cln2Q570_6_9"/>
    <s v="MAX_20140414_A11_90min_Pcl9Q670_Cln2Q570_6_w4CY5_mask_cells.tif"/>
    <s v="MAX_20140414_A11_90min_Pcl9Q670_Cln2Q570_6"/>
    <s v="575.5"/>
    <s v="243.0"/>
    <n v="1886576"/>
    <n v="2"/>
    <x v="4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9Q670_Cln2Q570_6_10"/>
    <s v="MAX_20140414_A11_90min_Pcl9Q670_Cln2Q570_6_w4CY5_mask_cells.tif"/>
    <s v="MAX_20140414_A11_90min_Pcl9Q670_Cln2Q570_6"/>
    <s v="355.5"/>
    <s v="419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9Q670_Cln2Q570_6_11"/>
    <s v="MAX_20140414_A11_90min_Pcl9Q670_Cln2Q570_6_w4CY5_mask_cells.tif"/>
    <s v="MAX_20140414_A11_90min_Pcl9Q670_Cln2Q570_6"/>
    <s v="336.5"/>
    <s v="360.0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9Q670_Cln2Q570_7_1"/>
    <s v="MAX_20140414_A11_90min_Pcl9Q670_Cln2Q570_7_w4CY5_mask_cells.tif"/>
    <s v="MAX_20140414_A11_90min_Pcl9Q670_Cln2Q570_7"/>
    <s v="402.0"/>
    <s v="163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9Q670_Cln2Q570_7_2"/>
    <s v="MAX_20140414_A11_90min_Pcl9Q670_Cln2Q570_7_w4CY5_mask_cells.tif"/>
    <s v="MAX_20140414_A11_90min_Pcl9Q670_Cln2Q570_7"/>
    <s v="559.0"/>
    <s v="258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9Q670_Cln2Q570_7_3"/>
    <s v="MAX_20140414_A11_90min_Pcl9Q670_Cln2Q570_7_w4CY5_mask_cells.tif"/>
    <s v="MAX_20140414_A11_90min_Pcl9Q670_Cln2Q570_7"/>
    <s v="108.5"/>
    <s v="222.0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9Q670_Cln2Q570_7_4"/>
    <s v="MAX_20140414_A11_90min_Pcl9Q670_Cln2Q570_7_w4CY5_mask_cells.tif"/>
    <s v="MAX_20140414_A11_90min_Pcl9Q670_Cln2Q570_7"/>
    <s v="191.5"/>
    <s v="343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9Q670_Cln2Q570_7_5"/>
    <s v="MAX_20140414_A11_90min_Pcl9Q670_Cln2Q570_7_w4CY5_mask_cells.tif"/>
    <s v="MAX_20140414_A11_90min_Pcl9Q670_Cln2Q570_7"/>
    <s v="309.5"/>
    <s v="287.0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9Q670_Cln2Q570_7_6"/>
    <s v="MAX_20140414_A11_90min_Pcl9Q670_Cln2Q570_7_w4CY5_mask_cells.tif"/>
    <s v="MAX_20140414_A11_90min_Pcl9Q670_Cln2Q570_7"/>
    <s v="289.5"/>
    <s v="197.0"/>
    <n v="4953437"/>
    <n v="3"/>
    <x v="3"/>
    <n v="1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9Q670_Cln2Q570_7_7"/>
    <s v="MAX_20140414_A11_90min_Pcl9Q670_Cln2Q570_7_w4CY5_mask_cells.tif"/>
    <s v="MAX_20140414_A11_90min_Pcl9Q670_Cln2Q570_7"/>
    <s v="321.0"/>
    <s v="127.0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9Q670_Cln2Q570_8_1"/>
    <s v="MAX_20140414_A11_90min_Pcl9Q670_Cln2Q570_8_w4CY5_mask_cells.tif"/>
    <s v="MAX_20140414_A11_90min_Pcl9Q670_Cln2Q570_8"/>
    <s v="470.0"/>
    <s v="338.0"/>
    <n v="7056984"/>
    <n v="20"/>
    <x v="7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9Q670_Cln2Q570_8_2"/>
    <s v="MAX_20140414_A11_90min_Pcl9Q670_Cln2Q570_8_w4CY5_mask_cells.tif"/>
    <s v="MAX_20140414_A11_90min_Pcl9Q670_Cln2Q570_8"/>
    <s v="383.0"/>
    <s v="305.0"/>
    <n v="1248332"/>
    <n v="3"/>
    <x v="1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1_90min_Pcl9Q670_Cln2Q570_8_3"/>
    <s v="MAX_20140414_A11_90min_Pcl9Q670_Cln2Q570_8_w4CY5_mask_cells.tif"/>
    <s v="MAX_20140414_A11_90min_Pcl9Q670_Cln2Q570_8"/>
    <s v="353.0"/>
    <s v="420.0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9Q670_Cln2Q570_8_4"/>
    <s v="MAX_20140414_A11_90min_Pcl9Q670_Cln2Q570_8_w4CY5_mask_cells.tif"/>
    <s v="MAX_20140414_A11_90min_Pcl9Q670_Cln2Q570_8"/>
    <s v="306.0"/>
    <s v="282.5"/>
    <n v="216874"/>
    <n v="1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9Q670_Cln2Q570_8_5"/>
    <s v="MAX_20140414_A11_90min_Pcl9Q670_Cln2Q570_8_w4CY5_mask_cells.tif"/>
    <s v="MAX_20140414_A11_90min_Pcl9Q670_Cln2Q570_8"/>
    <s v="138.0"/>
    <s v="180.5"/>
    <n v="6699509"/>
    <n v="15"/>
    <x v="6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9Q670_Cln2Q570_8_6"/>
    <s v="MAX_20140414_A11_90min_Pcl9Q670_Cln2Q570_8_w4CY5_mask_cells.tif"/>
    <s v="MAX_20140414_A11_90min_Pcl9Q670_Cln2Q570_8"/>
    <s v="322.5"/>
    <s v="166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9Q670_Cln2Q570_8_7"/>
    <s v="MAX_20140414_A11_90min_Pcl9Q670_Cln2Q570_8_w4CY5_mask_cells.tif"/>
    <s v="MAX_20140414_A11_90min_Pcl9Q670_Cln2Q570_8"/>
    <s v="458.0"/>
    <s v="146.0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9Q670_Cln2Q570_8_8"/>
    <s v="MAX_20140414_A11_90min_Pcl9Q670_Cln2Q570_8_w4CY5_mask_cells.tif"/>
    <s v="MAX_20140414_A11_90min_Pcl9Q670_Cln2Q570_8"/>
    <s v="592.0"/>
    <s v="128.5"/>
    <n v="386051"/>
    <n v="2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9Q670_Cln2Q570_8_9"/>
    <s v="MAX_20140414_A11_90min_Pcl9Q670_Cln2Q570_8_w4CY5_mask_cells.tif"/>
    <s v="MAX_20140414_A11_90min_Pcl9Q670_Cln2Q570_8"/>
    <s v="208.0"/>
    <s v="245.0"/>
    <n v="174925"/>
    <n v="1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9Q670_Cln2Q570_8_10"/>
    <s v="MAX_20140414_A11_90min_Pcl9Q670_Cln2Q570_8_w4CY5_mask_cells.tif"/>
    <s v="MAX_20140414_A11_90min_Pcl9Q670_Cln2Q570_8"/>
    <s v="201.0"/>
    <s v="412.0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9Q670_Cln2Q570_8_11"/>
    <s v="MAX_20140414_A11_90min_Pcl9Q670_Cln2Q570_8_w4CY5_mask_cells.tif"/>
    <s v="MAX_20140414_A11_90min_Pcl9Q670_Cln2Q570_8"/>
    <s v="114.0"/>
    <s v="432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9Q670_Cln2Q570_8_12"/>
    <s v="MAX_20140414_A11_90min_Pcl9Q670_Cln2Q570_8_w4CY5_mask_cells.tif"/>
    <s v="MAX_20140414_A11_90min_Pcl9Q670_Cln2Q570_8"/>
    <s v="128.5"/>
    <s v="285.0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9Q670_Cln2Q570_8_13"/>
    <s v="MAX_20140414_A11_90min_Pcl9Q670_Cln2Q570_8_w4CY5_mask_cells.tif"/>
    <s v="MAX_20140414_A11_90min_Pcl9Q670_Cln2Q570_8"/>
    <s v="141.0"/>
    <s v="359.0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9Q670_Cln2Q570_9_1"/>
    <s v="MAX_20140414_A11_90min_Pcl9Q670_Cln2Q570_9_w4CY5_mask_cells.tif"/>
    <s v="MAX_20140414_A11_90min_Pcl9Q670_Cln2Q570_9"/>
    <s v="401.0"/>
    <s v="464.0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9Q670_Cln2Q570_9_2"/>
    <s v="MAX_20140414_A11_90min_Pcl9Q670_Cln2Q570_9_w4CY5_mask_cells.tif"/>
    <s v="MAX_20140414_A11_90min_Pcl9Q670_Cln2Q570_9"/>
    <s v="314.5"/>
    <s v="481.0"/>
    <n v="1407613"/>
    <n v="2"/>
    <x v="4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9Q670_Cln2Q570_9_3"/>
    <s v="MAX_20140414_A11_90min_Pcl9Q670_Cln2Q570_9_w4CY5_mask_cells.tif"/>
    <s v="MAX_20140414_A11_90min_Pcl9Q670_Cln2Q570_9"/>
    <s v="254.0"/>
    <s v="430.0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11_90min_Pcl9Q670_Cln2Q570_9_4"/>
    <s v="MAX_20140414_A11_90min_Pcl9Q670_Cln2Q570_9_w4CY5_mask_cells.tif"/>
    <s v="MAX_20140414_A11_90min_Pcl9Q670_Cln2Q570_9"/>
    <s v="430.0"/>
    <s v="407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9Q670_Cln2Q570_9_5"/>
    <s v="MAX_20140414_A11_90min_Pcl9Q670_Cln2Q570_9_w4CY5_mask_cells.tif"/>
    <s v="MAX_20140414_A11_90min_Pcl9Q670_Cln2Q570_9"/>
    <s v="242.5"/>
    <s v="361.0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9Q670_Cln2Q570_9_6"/>
    <s v="MAX_20140414_A11_90min_Pcl9Q670_Cln2Q570_9_w4CY5_mask_cells.tif"/>
    <s v="MAX_20140414_A11_90min_Pcl9Q670_Cln2Q570_9"/>
    <s v="104.0"/>
    <s v="407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9Q670_Cln2Q570_9_7"/>
    <s v="MAX_20140414_A11_90min_Pcl9Q670_Cln2Q570_9_w4CY5_mask_cells.tif"/>
    <s v="MAX_20140414_A11_90min_Pcl9Q670_Cln2Q570_9"/>
    <s v="66.5"/>
    <s v="243.5"/>
    <n v="788597"/>
    <n v="1"/>
    <x v="1"/>
    <n v="0"/>
    <m/>
    <m/>
    <n v="2"/>
    <n v="1"/>
    <n v="0"/>
    <n v="0"/>
    <n v="0"/>
    <n v="1"/>
    <n v="1"/>
    <m/>
    <m/>
    <m/>
    <n v="0"/>
    <n v="0"/>
    <n v="0"/>
    <n v="0"/>
    <n v="0"/>
    <n v="0"/>
    <n v="0"/>
    <n v="0"/>
    <n v="1"/>
    <n v="0"/>
  </r>
  <r>
    <s v="MAX_20140414_A11_90min_Pcl9Q670_Cln2Q570_9_8"/>
    <s v="MAX_20140414_A11_90min_Pcl9Q670_Cln2Q570_9_w4CY5_mask_cells.tif"/>
    <s v="MAX_20140414_A11_90min_Pcl9Q670_Cln2Q570_9"/>
    <s v="181.0"/>
    <s v="232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9Q670_Cln2Q570_9_9"/>
    <s v="MAX_20140414_A11_90min_Pcl9Q670_Cln2Q570_9_w4CY5_mask_cells.tif"/>
    <s v="MAX_20140414_A11_90min_Pcl9Q670_Cln2Q570_9"/>
    <s v="278.0"/>
    <s v="247.0"/>
    <n v="948228"/>
    <n v="1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9Q670_Cln2Q570_9_10"/>
    <s v="MAX_20140414_A11_90min_Pcl9Q670_Cln2Q570_9_w4CY5_mask_cells.tif"/>
    <s v="MAX_20140414_A11_90min_Pcl9Q670_Cln2Q570_9"/>
    <s v="169.5"/>
    <s v="129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9Q670_Cln2Q570_9_11"/>
    <s v="MAX_20140414_A11_90min_Pcl9Q670_Cln2Q570_9_w4CY5_mask_cells.tif"/>
    <s v="MAX_20140414_A11_90min_Pcl9Q670_Cln2Q570_9"/>
    <s v="98.0"/>
    <s v="111.0"/>
    <n v="3419778"/>
    <n v="3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9Q670_Cln2Q570_9_12"/>
    <s v="MAX_20140414_A11_90min_Pcl9Q670_Cln2Q570_9_w4CY5_mask_cells.tif"/>
    <s v="MAX_20140414_A11_90min_Pcl9Q670_Cln2Q570_9"/>
    <s v="320.5"/>
    <s v="58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9Q670_Cln2Q570_9_13"/>
    <s v="MAX_20140414_A11_90min_Pcl9Q670_Cln2Q570_9_w4CY5_mask_cells.tif"/>
    <s v="MAX_20140414_A11_90min_Pcl9Q670_Cln2Q570_9"/>
    <s v="404.0"/>
    <s v="94.0"/>
    <n v="752974"/>
    <n v="1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9Q670_Cln2Q570_9_14"/>
    <s v="MAX_20140414_A11_90min_Pcl9Q670_Cln2Q570_9_w4CY5_mask_cells.tif"/>
    <s v="MAX_20140414_A11_90min_Pcl9Q670_Cln2Q570_9"/>
    <s v="375.5"/>
    <s v="165.0"/>
    <n v="613696"/>
    <n v="1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9Q670_Cln2Q570_9_15"/>
    <s v="MAX_20140414_A11_90min_Pcl9Q670_Cln2Q570_9_w4CY5_mask_cells.tif"/>
    <s v="MAX_20140414_A11_90min_Pcl9Q670_Cln2Q570_9"/>
    <s v="466.0"/>
    <s v="168.0"/>
    <s v="1558.58"/>
    <n v="2"/>
    <x v="4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9Q670_Cln2Q570_9_16"/>
    <s v="MAX_20140414_A11_90min_Pcl9Q670_Cln2Q570_9_w4CY5_mask_cells.tif"/>
    <s v="MAX_20140414_A11_90min_Pcl9Q670_Cln2Q570_9"/>
    <s v="496.0"/>
    <s v="99.0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9Q670_Cln2Q570_9_17"/>
    <s v="MAX_20140414_A11_90min_Pcl9Q670_Cln2Q570_9_w4CY5_mask_cells.tif"/>
    <s v="MAX_20140414_A11_90min_Pcl9Q670_Cln2Q570_9"/>
    <s v="634.0"/>
    <s v="57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9Q670_Cln2Q570_9_18"/>
    <s v="MAX_20140414_A11_90min_Pcl9Q670_Cln2Q570_9_w4CY5_mask_cells.tif"/>
    <s v="MAX_20140414_A11_90min_Pcl9Q670_Cln2Q570_9"/>
    <s v="624.5"/>
    <s v="198.0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9Q670_Cln2Q570_9_19"/>
    <s v="MAX_20140414_A11_90min_Pcl9Q670_Cln2Q570_9_w4CY5_mask_cells.tif"/>
    <s v="MAX_20140414_A11_90min_Pcl9Q670_Cln2Q570_9"/>
    <s v="392.0"/>
    <s v="269.0"/>
    <s v="12054.6"/>
    <n v="11"/>
    <x v="8"/>
    <n v="0"/>
    <m/>
    <m/>
    <n v="1"/>
    <n v="0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1_90min_Pcl9Q670_Cln2Q570_9_20"/>
    <s v="MAX_20140414_A11_90min_Pcl9Q670_Cln2Q570_9_w4CY5_mask_cells.tif"/>
    <s v="MAX_20140414_A11_90min_Pcl9Q670_Cln2Q570_9"/>
    <s v="468.5"/>
    <s v="311.5"/>
    <n v="11904185"/>
    <n v="9"/>
    <x v="9"/>
    <n v="0"/>
    <m/>
    <m/>
    <n v="2"/>
    <n v="1"/>
    <n v="0"/>
    <n v="0"/>
    <n v="1"/>
    <n v="1"/>
    <n v="1"/>
    <m/>
    <m/>
    <m/>
    <n v="0"/>
    <n v="0"/>
    <n v="0"/>
    <n v="0"/>
    <n v="0"/>
    <n v="0"/>
    <n v="0"/>
    <n v="0"/>
    <n v="1"/>
    <n v="0"/>
  </r>
  <r>
    <s v="MAX_20141010_A11_90min_Pcl9Q670_10_1"/>
    <s v="MAX_20141010_A11_90min_Pcl9Q670_10_w4CY5_mask_cells.tif"/>
    <s v="MAX_20141010_A11_90min_Pcl9Q670_10"/>
    <n v="410"/>
    <n v="110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10_2"/>
    <s v="MAX_20141010_A11_90min_Pcl9Q670_10_w4CY5_mask_cells.tif"/>
    <s v="MAX_20141010_A11_90min_Pcl9Q670_10"/>
    <n v="347.5"/>
    <n v="94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0_3"/>
    <s v="MAX_20141010_A11_90min_Pcl9Q670_10_w4CY5_mask_cells.tif"/>
    <s v="MAX_20141010_A11_90min_Pcl9Q670_10"/>
    <n v="174.5"/>
    <n v="149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10_4"/>
    <s v="MAX_20141010_A11_90min_Pcl9Q670_10_w4CY5_mask_cells.tif"/>
    <s v="MAX_20141010_A11_90min_Pcl9Q670_10"/>
    <n v="206"/>
    <n v="280.5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1010_A11_90min_Pcl9Q670_10_5"/>
    <s v="MAX_20141010_A11_90min_Pcl9Q670_10_w4CY5_mask_cells.tif"/>
    <s v="MAX_20141010_A11_90min_Pcl9Q670_10"/>
    <n v="172"/>
    <n v="351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10_6"/>
    <s v="MAX_20141010_A11_90min_Pcl9Q670_10_w4CY5_mask_cells.tif"/>
    <s v="MAX_20141010_A11_90min_Pcl9Q670_10"/>
    <n v="66"/>
    <n v="463.5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1010_A11_90min_Pcl9Q670_10_7"/>
    <s v="MAX_20141010_A11_90min_Pcl9Q670_10_w4CY5_mask_cells.tif"/>
    <s v="MAX_20141010_A11_90min_Pcl9Q670_10"/>
    <n v="160.5"/>
    <n v="439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0_8"/>
    <s v="MAX_20141010_A11_90min_Pcl9Q670_10_w4CY5_mask_cells.tif"/>
    <s v="MAX_20141010_A11_90min_Pcl9Q670_10"/>
    <n v="237"/>
    <n v="447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10_9"/>
    <s v="MAX_20141010_A11_90min_Pcl9Q670_10_w4CY5_mask_cells.tif"/>
    <s v="MAX_20141010_A11_90min_Pcl9Q670_10"/>
    <n v="288"/>
    <n v="42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0_10"/>
    <s v="MAX_20141010_A11_90min_Pcl9Q670_10_w4CY5_mask_cells.tif"/>
    <s v="MAX_20141010_A11_90min_Pcl9Q670_10"/>
    <n v="318"/>
    <n v="389.5"/>
    <n v="2202.0360000000001"/>
    <n v="3"/>
    <x v="10"/>
    <n v="0"/>
    <n v="4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0_11"/>
    <s v="MAX_20141010_A11_90min_Pcl9Q670_10_w4CY5_mask_cells.tif"/>
    <s v="MAX_20141010_A11_90min_Pcl9Q670_10"/>
    <n v="257.5"/>
    <n v="353"/>
    <n v="490.56200000000001"/>
    <n v="1"/>
    <x v="1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0_12"/>
    <s v="MAX_20141010_A11_90min_Pcl9Q670_10_w4CY5_mask_cells.tif"/>
    <s v="MAX_20141010_A11_90min_Pcl9Q670_10"/>
    <n v="325"/>
    <n v="322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10_13"/>
    <s v="MAX_20141010_A11_90min_Pcl9Q670_10_w4CY5_mask_cells.tif"/>
    <s v="MAX_20141010_A11_90min_Pcl9Q670_10"/>
    <n v="270"/>
    <n v="263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0_14"/>
    <s v="MAX_20141010_A11_90min_Pcl9Q670_10_w4CY5_mask_cells.tif"/>
    <s v="MAX_20141010_A11_90min_Pcl9Q670_10"/>
    <n v="331"/>
    <n v="228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10_15"/>
    <s v="MAX_20141010_A11_90min_Pcl9Q670_10_w4CY5_mask_cells.tif"/>
    <s v="MAX_20141010_A11_90min_Pcl9Q670_10"/>
    <n v="426"/>
    <n v="241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10_16"/>
    <s v="MAX_20141010_A11_90min_Pcl9Q670_10_w4CY5_mask_cells.tif"/>
    <s v="MAX_20141010_A11_90min_Pcl9Q670_10"/>
    <n v="511.5"/>
    <n v="128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10_17"/>
    <s v="MAX_20141010_A11_90min_Pcl9Q670_10_w4CY5_mask_cells.tif"/>
    <s v="MAX_20141010_A11_90min_Pcl9Q670_10"/>
    <n v="480"/>
    <n v="48"/>
    <n v="624.053"/>
    <n v="1"/>
    <x v="1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0_18"/>
    <s v="MAX_20141010_A11_90min_Pcl9Q670_10_w4CY5_mask_cells.tif"/>
    <s v="MAX_20141010_A11_90min_Pcl9Q670_10"/>
    <n v="631"/>
    <n v="73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10_19"/>
    <s v="MAX_20141010_A11_90min_Pcl9Q670_10_w4CY5_mask_cells.tif"/>
    <s v="MAX_20141010_A11_90min_Pcl9Q670_10"/>
    <n v="659"/>
    <n v="119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0_20"/>
    <s v="MAX_20141010_A11_90min_Pcl9Q670_10_w4CY5_mask_cells.tif"/>
    <s v="MAX_20141010_A11_90min_Pcl9Q670_10"/>
    <n v="616"/>
    <n v="170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10_21"/>
    <s v="MAX_20141010_A11_90min_Pcl9Q670_10_w4CY5_mask_cells.tif"/>
    <s v="MAX_20141010_A11_90min_Pcl9Q670_10"/>
    <n v="605"/>
    <n v="237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0_22"/>
    <s v="MAX_20141010_A11_90min_Pcl9Q670_10_w4CY5_mask_cells.tif"/>
    <s v="MAX_20141010_A11_90min_Pcl9Q670_10"/>
    <n v="540"/>
    <n v="204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0_23"/>
    <s v="MAX_20141010_A11_90min_Pcl9Q670_10_w4CY5_mask_cells.tif"/>
    <s v="MAX_20141010_A11_90min_Pcl9Q670_10"/>
    <n v="499"/>
    <n v="285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10_24"/>
    <s v="MAX_20141010_A11_90min_Pcl9Q670_10_w4CY5_mask_cells.tif"/>
    <s v="MAX_20141010_A11_90min_Pcl9Q670_10"/>
    <n v="399"/>
    <n v="296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0_25"/>
    <s v="MAX_20141010_A11_90min_Pcl9Q670_10_w4CY5_mask_cells.tif"/>
    <s v="MAX_20141010_A11_90min_Pcl9Q670_10"/>
    <n v="421"/>
    <n v="343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10_26"/>
    <s v="MAX_20141010_A11_90min_Pcl9Q670_10_w4CY5_mask_cells.tif"/>
    <s v="MAX_20141010_A11_90min_Pcl9Q670_10"/>
    <n v="379"/>
    <n v="404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0_27"/>
    <s v="MAX_20141010_A11_90min_Pcl9Q670_10_w4CY5_mask_cells.tif"/>
    <s v="MAX_20141010_A11_90min_Pcl9Q670_10"/>
    <n v="526.5"/>
    <n v="466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1_1"/>
    <s v="MAX_20141010_A11_90min_Pcl9Q670_11_w4CY5_mask_cells.tif"/>
    <s v="MAX_20141010_A11_90min_Pcl9Q670_11"/>
    <n v="262.5"/>
    <n v="93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11_2"/>
    <s v="MAX_20141010_A11_90min_Pcl9Q670_11_w4CY5_mask_cells.tif"/>
    <s v="MAX_20141010_A11_90min_Pcl9Q670_11"/>
    <n v="123"/>
    <n v="105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1_3"/>
    <s v="MAX_20141010_A11_90min_Pcl9Q670_11_w4CY5_mask_cells.tif"/>
    <s v="MAX_20141010_A11_90min_Pcl9Q670_11"/>
    <n v="38"/>
    <n v="216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1_4"/>
    <s v="MAX_20141010_A11_90min_Pcl9Q670_11_w4CY5_mask_cells.tif"/>
    <s v="MAX_20141010_A11_90min_Pcl9Q670_11"/>
    <n v="153"/>
    <n v="219.5"/>
    <n v="1927.4280000000001"/>
    <n v="3"/>
    <x v="5"/>
    <n v="0"/>
    <n v="3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1_5"/>
    <s v="MAX_20141010_A11_90min_Pcl9Q670_11_w4CY5_mask_cells.tif"/>
    <s v="MAX_20141010_A11_90min_Pcl9Q670_11"/>
    <n v="213"/>
    <n v="172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1_6"/>
    <s v="MAX_20141010_A11_90min_Pcl9Q670_11_w4CY5_mask_cells.tif"/>
    <s v="MAX_20141010_A11_90min_Pcl9Q670_11"/>
    <n v="252"/>
    <n v="215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1_7"/>
    <s v="MAX_20141010_A11_90min_Pcl9Q670_11_w4CY5_mask_cells.tif"/>
    <s v="MAX_20141010_A11_90min_Pcl9Q670_11"/>
    <n v="349.5"/>
    <n v="133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1_8"/>
    <s v="MAX_20141010_A11_90min_Pcl9Q670_11_w4CY5_mask_cells.tif"/>
    <s v="MAX_20141010_A11_90min_Pcl9Q670_11"/>
    <n v="302.5"/>
    <n v="268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1_9"/>
    <s v="MAX_20141010_A11_90min_Pcl9Q670_11_w4CY5_mask_cells.tif"/>
    <s v="MAX_20141010_A11_90min_Pcl9Q670_11"/>
    <n v="248.5"/>
    <n v="29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1_10"/>
    <s v="MAX_20141010_A11_90min_Pcl9Q670_11_w4CY5_mask_cells.tif"/>
    <s v="MAX_20141010_A11_90min_Pcl9Q670_11"/>
    <n v="343.5"/>
    <n v="318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1_11"/>
    <s v="MAX_20141010_A11_90min_Pcl9Q670_11_w4CY5_mask_cells.tif"/>
    <s v="MAX_20141010_A11_90min_Pcl9Q670_11"/>
    <n v="385.5"/>
    <n v="239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1_12"/>
    <s v="MAX_20141010_A11_90min_Pcl9Q670_11_w4CY5_mask_cells.tif"/>
    <s v="MAX_20141010_A11_90min_Pcl9Q670_11"/>
    <n v="198"/>
    <n v="363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1_13"/>
    <s v="MAX_20141010_A11_90min_Pcl9Q670_11_w4CY5_mask_cells.tif"/>
    <s v="MAX_20141010_A11_90min_Pcl9Q670_11"/>
    <n v="205"/>
    <n v="423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1_14"/>
    <s v="MAX_20141010_A11_90min_Pcl9Q670_11_w4CY5_mask_cells.tif"/>
    <s v="MAX_20141010_A11_90min_Pcl9Q670_11"/>
    <n v="185"/>
    <n v="47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1_15"/>
    <s v="MAX_20141010_A11_90min_Pcl9Q670_11_w4CY5_mask_cells.tif"/>
    <s v="MAX_20141010_A11_90min_Pcl9Q670_11"/>
    <n v="462"/>
    <n v="430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1_16"/>
    <s v="MAX_20141010_A11_90min_Pcl9Q670_11_w4CY5_mask_cells.tif"/>
    <s v="MAX_20141010_A11_90min_Pcl9Q670_11"/>
    <n v="468"/>
    <n v="365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1_17"/>
    <s v="MAX_20141010_A11_90min_Pcl9Q670_11_w4CY5_mask_cells.tif"/>
    <s v="MAX_20141010_A11_90min_Pcl9Q670_11"/>
    <n v="617.5"/>
    <n v="441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12_1"/>
    <s v="MAX_20141010_A11_90min_Pcl9Q670_12_w4CY5_mask_cells.tif"/>
    <s v="MAX_20141010_A11_90min_Pcl9Q670_12"/>
    <n v="328"/>
    <n v="163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12_2"/>
    <s v="MAX_20141010_A11_90min_Pcl9Q670_12_w4CY5_mask_cells.tif"/>
    <s v="MAX_20141010_A11_90min_Pcl9Q670_12"/>
    <n v="347"/>
    <n v="260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11_90min_Pcl9Q670_12_3"/>
    <s v="MAX_20141010_A11_90min_Pcl9Q670_12_w4CY5_mask_cells.tif"/>
    <s v="MAX_20141010_A11_90min_Pcl9Q670_12"/>
    <n v="212"/>
    <n v="173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2_4"/>
    <s v="MAX_20141010_A11_90min_Pcl9Q670_12_w4CY5_mask_cells.tif"/>
    <s v="MAX_20141010_A11_90min_Pcl9Q670_12"/>
    <n v="92.5"/>
    <n v="14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2_5"/>
    <s v="MAX_20141010_A11_90min_Pcl9Q670_12_w4CY5_mask_cells.tif"/>
    <s v="MAX_20141010_A11_90min_Pcl9Q670_12"/>
    <n v="228"/>
    <n v="313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12_6"/>
    <s v="MAX_20141010_A11_90min_Pcl9Q670_12_w4CY5_mask_cells.tif"/>
    <s v="MAX_20141010_A11_90min_Pcl9Q670_12"/>
    <n v="104"/>
    <n v="244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11_90min_Pcl9Q670_12_7"/>
    <s v="MAX_20141010_A11_90min_Pcl9Q670_12_w4CY5_mask_cells.tif"/>
    <s v="MAX_20141010_A11_90min_Pcl9Q670_12"/>
    <n v="163.5"/>
    <n v="392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12_8"/>
    <s v="MAX_20141010_A11_90min_Pcl9Q670_12_w4CY5_mask_cells.tif"/>
    <s v="MAX_20141010_A11_90min_Pcl9Q670_12"/>
    <n v="247.5"/>
    <n v="454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2_9"/>
    <s v="MAX_20141010_A11_90min_Pcl9Q670_12_w4CY5_mask_cells.tif"/>
    <s v="MAX_20141010_A11_90min_Pcl9Q670_12"/>
    <n v="399.5"/>
    <n v="449"/>
    <n v="1303.4110000000001"/>
    <n v="2"/>
    <x v="4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2_10"/>
    <s v="MAX_20141010_A11_90min_Pcl9Q670_12_w4CY5_mask_cells.tif"/>
    <s v="MAX_20141010_A11_90min_Pcl9Q670_12"/>
    <n v="602"/>
    <n v="465.5"/>
    <n v="4652.7179999999998"/>
    <n v="1"/>
    <x v="11"/>
    <n v="1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12_11"/>
    <s v="MAX_20141010_A11_90min_Pcl9Q670_12_w4CY5_mask_cells.tif"/>
    <s v="MAX_20141010_A11_90min_Pcl9Q670_12"/>
    <n v="223.5"/>
    <n v="241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2_12"/>
    <s v="MAX_20141010_A11_90min_Pcl9Q670_12_w4CY5_mask_cells.tif"/>
    <s v="MAX_20141010_A11_90min_Pcl9Q670_12"/>
    <n v="553"/>
    <n v="56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1010_A11_90min_Pcl9Q670_12_13"/>
    <s v="MAX_20141010_A11_90min_Pcl9Q670_12_w4CY5_mask_cells.tif"/>
    <s v="MAX_20141010_A11_90min_Pcl9Q670_12"/>
    <n v="441"/>
    <n v="111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12_14"/>
    <s v="MAX_20141010_A11_90min_Pcl9Q670_12_w4CY5_mask_cells.tif"/>
    <s v="MAX_20141010_A11_90min_Pcl9Q670_12"/>
    <n v="443"/>
    <n v="194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2_15"/>
    <s v="MAX_20141010_A11_90min_Pcl9Q670_12_w4CY5_mask_cells.tif"/>
    <s v="MAX_20141010_A11_90min_Pcl9Q670_12"/>
    <n v="411.5"/>
    <n v="249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2_16"/>
    <s v="MAX_20141010_A11_90min_Pcl9Q670_12_w4CY5_mask_cells.tif"/>
    <s v="MAX_20141010_A11_90min_Pcl9Q670_12"/>
    <n v="403.5"/>
    <n v="321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2_17"/>
    <s v="MAX_20141010_A11_90min_Pcl9Q670_12_w4CY5_mask_cells.tif"/>
    <s v="MAX_20141010_A11_90min_Pcl9Q670_12"/>
    <n v="381"/>
    <n v="377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2_18"/>
    <s v="MAX_20141010_A11_90min_Pcl9Q670_12_w4CY5_mask_cells.tif"/>
    <s v="MAX_20141010_A11_90min_Pcl9Q670_12"/>
    <n v="461.5"/>
    <n v="38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2_19"/>
    <s v="MAX_20141010_A11_90min_Pcl9Q670_12_w4CY5_mask_cells.tif"/>
    <s v="MAX_20141010_A11_90min_Pcl9Q670_12"/>
    <n v="602"/>
    <n v="158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12_20"/>
    <s v="MAX_20141010_A11_90min_Pcl9Q670_12_w4CY5_mask_cells.tif"/>
    <s v="MAX_20141010_A11_90min_Pcl9Q670_12"/>
    <n v="510.5"/>
    <n v="139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2_21"/>
    <s v="MAX_20141010_A11_90min_Pcl9Q670_12_w4CY5_mask_cells.tif"/>
    <s v="MAX_20141010_A11_90min_Pcl9Q670_12"/>
    <n v="644.5"/>
    <n v="323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3_1"/>
    <s v="MAX_20141010_A11_90min_Pcl9Q670_13_w4CY5_mask_cells.tif"/>
    <s v="MAX_20141010_A11_90min_Pcl9Q670_13"/>
    <n v="559"/>
    <n v="343.5"/>
    <n v="1220.4780000000001"/>
    <n v="2"/>
    <x v="4"/>
    <n v="0"/>
    <n v="2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11_90min_Pcl9Q670_13_2"/>
    <s v="MAX_20141010_A11_90min_Pcl9Q670_13_w4CY5_mask_cells.tif"/>
    <s v="MAX_20141010_A11_90min_Pcl9Q670_13"/>
    <n v="556"/>
    <n v="430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1010_A11_90min_Pcl9Q670_13_3"/>
    <s v="MAX_20141010_A11_90min_Pcl9Q670_13_w4CY5_mask_cells.tif"/>
    <s v="MAX_20141010_A11_90min_Pcl9Q670_13"/>
    <n v="351"/>
    <n v="391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13_4"/>
    <s v="MAX_20141010_A11_90min_Pcl9Q670_13_w4CY5_mask_cells.tif"/>
    <s v="MAX_20141010_A11_90min_Pcl9Q670_13"/>
    <n v="280.5"/>
    <n v="330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13_5"/>
    <s v="MAX_20141010_A11_90min_Pcl9Q670_13_w4CY5_mask_cells.tif"/>
    <s v="MAX_20141010_A11_90min_Pcl9Q670_13"/>
    <n v="396"/>
    <n v="330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3_6"/>
    <s v="MAX_20141010_A11_90min_Pcl9Q670_13_w4CY5_mask_cells.tif"/>
    <s v="MAX_20141010_A11_90min_Pcl9Q670_13"/>
    <n v="75"/>
    <n v="352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3_7"/>
    <s v="MAX_20141010_A11_90min_Pcl9Q670_13_w4CY5_mask_cells.tif"/>
    <s v="MAX_20141010_A11_90min_Pcl9Q670_13"/>
    <n v="138.5"/>
    <n v="119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3_8"/>
    <s v="MAX_20141010_A11_90min_Pcl9Q670_13_w4CY5_mask_cells.tif"/>
    <s v="MAX_20141010_A11_90min_Pcl9Q670_13"/>
    <n v="84"/>
    <n v="86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1010_A11_90min_Pcl9Q670_13_9"/>
    <s v="MAX_20141010_A11_90min_Pcl9Q670_13_w4CY5_mask_cells.tif"/>
    <s v="MAX_20141010_A11_90min_Pcl9Q670_13"/>
    <n v="265"/>
    <n v="48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3_10"/>
    <s v="MAX_20141010_A11_90min_Pcl9Q670_13_w4CY5_mask_cells.tif"/>
    <s v="MAX_20141010_A11_90min_Pcl9Q670_13"/>
    <n v="446"/>
    <n v="106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13_11"/>
    <s v="MAX_20141010_A11_90min_Pcl9Q670_13_w4CY5_mask_cells.tif"/>
    <s v="MAX_20141010_A11_90min_Pcl9Q670_13"/>
    <n v="434.5"/>
    <n v="198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13_12"/>
    <s v="MAX_20141010_A11_90min_Pcl9Q670_13_w4CY5_mask_cells.tif"/>
    <s v="MAX_20141010_A11_90min_Pcl9Q670_13"/>
    <n v="349"/>
    <n v="156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3_13"/>
    <s v="MAX_20141010_A11_90min_Pcl9Q670_13_w4CY5_mask_cells.tif"/>
    <s v="MAX_20141010_A11_90min_Pcl9Q670_13"/>
    <n v="257.5"/>
    <n v="157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3_14"/>
    <s v="MAX_20141010_A11_90min_Pcl9Q670_13_w4CY5_mask_cells.tif"/>
    <s v="MAX_20141010_A11_90min_Pcl9Q670_13"/>
    <n v="213"/>
    <n v="201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3_15"/>
    <s v="MAX_20141010_A11_90min_Pcl9Q670_13_w4CY5_mask_cells.tif"/>
    <s v="MAX_20141010_A11_90min_Pcl9Q670_13"/>
    <n v="307.5"/>
    <n v="220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14_1"/>
    <s v="MAX_20141010_A11_90min_Pcl9Q670_14_w4CY5_mask_cells.tif"/>
    <s v="MAX_20141010_A11_90min_Pcl9Q670_14"/>
    <n v="485.5"/>
    <n v="293.5"/>
    <n v="3580.0610000000001"/>
    <n v="7"/>
    <x v="6"/>
    <n v="0"/>
    <n v="7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11_90min_Pcl9Q670_14_2"/>
    <s v="MAX_20141010_A11_90min_Pcl9Q670_14_w4CY5_mask_cells.tif"/>
    <s v="MAX_20141010_A11_90min_Pcl9Q670_14"/>
    <n v="551.5"/>
    <n v="320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4_3"/>
    <s v="MAX_20141010_A11_90min_Pcl9Q670_14_w4CY5_mask_cells.tif"/>
    <s v="MAX_20141010_A11_90min_Pcl9Q670_14"/>
    <n v="606"/>
    <n v="369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4_4"/>
    <s v="MAX_20141010_A11_90min_Pcl9Q670_14_w4CY5_mask_cells.tif"/>
    <s v="MAX_20141010_A11_90min_Pcl9Q670_14"/>
    <n v="549"/>
    <n v="485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14_5"/>
    <s v="MAX_20141010_A11_90min_Pcl9Q670_14_w4CY5_mask_cells.tif"/>
    <s v="MAX_20141010_A11_90min_Pcl9Q670_14"/>
    <n v="532"/>
    <n v="426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14_6"/>
    <s v="MAX_20141010_A11_90min_Pcl9Q670_14_w4CY5_mask_cells.tif"/>
    <s v="MAX_20141010_A11_90min_Pcl9Q670_14"/>
    <n v="463.5"/>
    <n v="407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4_7"/>
    <s v="MAX_20141010_A11_90min_Pcl9Q670_14_w4CY5_mask_cells.tif"/>
    <s v="MAX_20141010_A11_90min_Pcl9Q670_14"/>
    <n v="385"/>
    <n v="428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14_8"/>
    <s v="MAX_20141010_A11_90min_Pcl9Q670_14_w4CY5_mask_cells.tif"/>
    <s v="MAX_20141010_A11_90min_Pcl9Q670_14"/>
    <n v="338"/>
    <n v="296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14_9"/>
    <s v="MAX_20141010_A11_90min_Pcl9Q670_14_w4CY5_mask_cells.tif"/>
    <s v="MAX_20141010_A11_90min_Pcl9Q670_14"/>
    <n v="372"/>
    <n v="356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4_10"/>
    <s v="MAX_20141010_A11_90min_Pcl9Q670_14_w4CY5_mask_cells.tif"/>
    <s v="MAX_20141010_A11_90min_Pcl9Q670_14"/>
    <n v="230.5"/>
    <n v="356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1010_A11_90min_Pcl9Q670_14_11"/>
    <s v="MAX_20141010_A11_90min_Pcl9Q670_14_w4CY5_mask_cells.tif"/>
    <s v="MAX_20141010_A11_90min_Pcl9Q670_14"/>
    <n v="187.5"/>
    <n v="238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4_12"/>
    <s v="MAX_20141010_A11_90min_Pcl9Q670_14_w4CY5_mask_cells.tif"/>
    <s v="MAX_20141010_A11_90min_Pcl9Q670_14"/>
    <n v="41.5"/>
    <n v="224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4_13"/>
    <s v="MAX_20141010_A11_90min_Pcl9Q670_14_w4CY5_mask_cells.tif"/>
    <s v="MAX_20141010_A11_90min_Pcl9Q670_14"/>
    <n v="74"/>
    <n v="266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4_14"/>
    <s v="MAX_20141010_A11_90min_Pcl9Q670_14_w4CY5_mask_cells.tif"/>
    <s v="MAX_20141010_A11_90min_Pcl9Q670_14"/>
    <n v="87"/>
    <n v="453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14_15"/>
    <s v="MAX_20141010_A11_90min_Pcl9Q670_14_w4CY5_mask_cells.tif"/>
    <s v="MAX_20141010_A11_90min_Pcl9Q670_14"/>
    <n v="119"/>
    <n v="354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4_16"/>
    <s v="MAX_20141010_A11_90min_Pcl9Q670_14_w4CY5_mask_cells.tif"/>
    <s v="MAX_20141010_A11_90min_Pcl9Q670_14"/>
    <n v="262"/>
    <n v="196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4_17"/>
    <s v="MAX_20141010_A11_90min_Pcl9Q670_14_w4CY5_mask_cells.tif"/>
    <s v="MAX_20141010_A11_90min_Pcl9Q670_14"/>
    <n v="371"/>
    <n v="212.5"/>
    <n v="2225.6460000000002"/>
    <n v="3"/>
    <x v="10"/>
    <n v="0"/>
    <n v="4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11_90min_Pcl9Q670_14_18"/>
    <s v="MAX_20141010_A11_90min_Pcl9Q670_14_w4CY5_mask_cells.tif"/>
    <s v="MAX_20141010_A11_90min_Pcl9Q670_14"/>
    <n v="173.5"/>
    <n v="146"/>
    <n v="345.08699999999999"/>
    <n v="1"/>
    <x v="1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4_19"/>
    <s v="MAX_20141010_A11_90min_Pcl9Q670_14_w4CY5_mask_cells.tif"/>
    <s v="MAX_20141010_A11_90min_Pcl9Q670_14"/>
    <n v="286"/>
    <n v="67"/>
    <n v="339.15100000000001"/>
    <n v="1"/>
    <x v="1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14_20"/>
    <s v="MAX_20141010_A11_90min_Pcl9Q670_14_w4CY5_mask_cells.tif"/>
    <s v="MAX_20141010_A11_90min_Pcl9Q670_14"/>
    <n v="369.5"/>
    <n v="12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4_21"/>
    <s v="MAX_20141010_A11_90min_Pcl9Q670_14_w4CY5_mask_cells.tif"/>
    <s v="MAX_20141010_A11_90min_Pcl9Q670_14"/>
    <n v="535"/>
    <n v="187.5"/>
    <n v="0"/>
    <n v="0"/>
    <x v="0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1010_A11_90min_Pcl9Q670_15_1"/>
    <s v="MAX_20141010_A11_90min_Pcl9Q670_15_w4CY5_mask_cells.tif"/>
    <s v="MAX_20141010_A11_90min_Pcl9Q670_15"/>
    <n v="427.5"/>
    <n v="51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15_2"/>
    <s v="MAX_20141010_A11_90min_Pcl9Q670_15_w4CY5_mask_cells.tif"/>
    <s v="MAX_20141010_A11_90min_Pcl9Q670_15"/>
    <n v="627"/>
    <n v="96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5_3"/>
    <s v="MAX_20141010_A11_90min_Pcl9Q670_15_w4CY5_mask_cells.tif"/>
    <s v="MAX_20141010_A11_90min_Pcl9Q670_15"/>
    <n v="499"/>
    <n v="183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15_4"/>
    <s v="MAX_20141010_A11_90min_Pcl9Q670_15_w4CY5_mask_cells.tif"/>
    <s v="MAX_20141010_A11_90min_Pcl9Q670_15"/>
    <n v="459"/>
    <n v="132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5_5"/>
    <s v="MAX_20141010_A11_90min_Pcl9Q670_15_w4CY5_mask_cells.tif"/>
    <s v="MAX_20141010_A11_90min_Pcl9Q670_15"/>
    <n v="391"/>
    <n v="150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15_6"/>
    <s v="MAX_20141010_A11_90min_Pcl9Q670_15_w4CY5_mask_cells.tif"/>
    <s v="MAX_20141010_A11_90min_Pcl9Q670_15"/>
    <n v="308"/>
    <n v="151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5_7"/>
    <s v="MAX_20141010_A11_90min_Pcl9Q670_15_w4CY5_mask_cells.tif"/>
    <s v="MAX_20141010_A11_90min_Pcl9Q670_15"/>
    <n v="166"/>
    <n v="45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5_8"/>
    <s v="MAX_20141010_A11_90min_Pcl9Q670_15_w4CY5_mask_cells.tif"/>
    <s v="MAX_20141010_A11_90min_Pcl9Q670_15"/>
    <n v="609.5"/>
    <n v="387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5_9"/>
    <s v="MAX_20141010_A11_90min_Pcl9Q670_15_w4CY5_mask_cells.tif"/>
    <s v="MAX_20141010_A11_90min_Pcl9Q670_15"/>
    <n v="629.5"/>
    <n v="272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15_10"/>
    <s v="MAX_20141010_A11_90min_Pcl9Q670_15_w4CY5_mask_cells.tif"/>
    <s v="MAX_20141010_A11_90min_Pcl9Q670_15"/>
    <n v="192.5"/>
    <n v="221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5_11"/>
    <s v="MAX_20141010_A11_90min_Pcl9Q670_15_w4CY5_mask_cells.tif"/>
    <s v="MAX_20141010_A11_90min_Pcl9Q670_15"/>
    <n v="238"/>
    <n v="280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5_12"/>
    <s v="MAX_20141010_A11_90min_Pcl9Q670_15_w4CY5_mask_cells.tif"/>
    <s v="MAX_20141010_A11_90min_Pcl9Q670_15"/>
    <n v="351"/>
    <n v="316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15_13"/>
    <s v="MAX_20141010_A11_90min_Pcl9Q670_15_w4CY5_mask_cells.tif"/>
    <s v="MAX_20141010_A11_90min_Pcl9Q670_15"/>
    <n v="280"/>
    <n v="327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5_14"/>
    <s v="MAX_20141010_A11_90min_Pcl9Q670_15_w4CY5_mask_cells.tif"/>
    <s v="MAX_20141010_A11_90min_Pcl9Q670_15"/>
    <n v="258.5"/>
    <n v="406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5_15"/>
    <s v="MAX_20141010_A11_90min_Pcl9Q670_15_w4CY5_mask_cells.tif"/>
    <s v="MAX_20141010_A11_90min_Pcl9Q670_15"/>
    <n v="221.5"/>
    <n v="467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5_16"/>
    <s v="MAX_20141010_A11_90min_Pcl9Q670_15_w4CY5_mask_cells.tif"/>
    <s v="MAX_20141010_A11_90min_Pcl9Q670_15"/>
    <n v="369"/>
    <n v="409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5_17"/>
    <s v="MAX_20141010_A11_90min_Pcl9Q670_15_w4CY5_mask_cells.tif"/>
    <s v="MAX_20141010_A11_90min_Pcl9Q670_15"/>
    <n v="453"/>
    <n v="42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15_18"/>
    <s v="MAX_20141010_A11_90min_Pcl9Q670_15_w4CY5_mask_cells.tif"/>
    <s v="MAX_20141010_A11_90min_Pcl9Q670_15"/>
    <n v="439"/>
    <n v="491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_1"/>
    <s v="MAX_20141010_A11_90min_Pcl9Q670_1_w4CY5_mask_cells.tif"/>
    <s v="MAX_20141010_A11_90min_Pcl9Q670_1"/>
    <n v="425"/>
    <n v="137.5"/>
    <n v="0"/>
    <n v="0"/>
    <x v="0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1010_A11_90min_Pcl9Q670_1_2"/>
    <s v="MAX_20141010_A11_90min_Pcl9Q670_1_w4CY5_mask_cells.tif"/>
    <s v="MAX_20141010_A11_90min_Pcl9Q670_1"/>
    <n v="318.5"/>
    <n v="97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1_3"/>
    <s v="MAX_20141010_A11_90min_Pcl9Q670_1_w4CY5_mask_cells.tif"/>
    <s v="MAX_20141010_A11_90min_Pcl9Q670_1"/>
    <n v="402.5"/>
    <n v="233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_4"/>
    <s v="MAX_20141010_A11_90min_Pcl9Q670_1_w4CY5_mask_cells.tif"/>
    <s v="MAX_20141010_A11_90min_Pcl9Q670_1"/>
    <n v="459.5"/>
    <n v="282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1_5"/>
    <s v="MAX_20141010_A11_90min_Pcl9Q670_1_w4CY5_mask_cells.tif"/>
    <s v="MAX_20141010_A11_90min_Pcl9Q670_1"/>
    <n v="336.5"/>
    <n v="290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_6"/>
    <s v="MAX_20141010_A11_90min_Pcl9Q670_1_w4CY5_mask_cells.tif"/>
    <s v="MAX_20141010_A11_90min_Pcl9Q670_1"/>
    <n v="327"/>
    <n v="353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_7"/>
    <s v="MAX_20141010_A11_90min_Pcl9Q670_1_w4CY5_mask_cells.tif"/>
    <s v="MAX_20141010_A11_90min_Pcl9Q670_1"/>
    <n v="103.5"/>
    <n v="261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_8"/>
    <s v="MAX_20141010_A11_90min_Pcl9Q670_1_w4CY5_mask_cells.tif"/>
    <s v="MAX_20141010_A11_90min_Pcl9Q670_1"/>
    <n v="354"/>
    <n v="397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1_9"/>
    <s v="MAX_20141010_A11_90min_Pcl9Q670_1_w4CY5_mask_cells.tif"/>
    <s v="MAX_20141010_A11_90min_Pcl9Q670_1"/>
    <n v="339.5"/>
    <n v="464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2_1"/>
    <s v="MAX_20141010_A11_90min_Pcl9Q670_2_w4CY5_mask_cells.tif"/>
    <s v="MAX_20141010_A11_90min_Pcl9Q670_2"/>
    <n v="107.5"/>
    <n v="146.5"/>
    <n v="1218.6679999999999"/>
    <n v="2"/>
    <x v="4"/>
    <n v="0"/>
    <n v="2"/>
    <m/>
    <n v="2"/>
    <n v="1"/>
    <n v="0"/>
    <n v="1"/>
    <n v="1"/>
    <n v="1"/>
    <n v="1"/>
    <m/>
    <m/>
    <s v="CFP/WU verschoben"/>
    <n v="0"/>
    <n v="0"/>
    <n v="0"/>
    <n v="0"/>
    <n v="0"/>
    <n v="0"/>
    <n v="1"/>
    <n v="0"/>
    <n v="0"/>
    <n v="0"/>
  </r>
  <r>
    <s v="MAX_20141010_A11_90min_Pcl9Q670_2_2"/>
    <s v="MAX_20141010_A11_90min_Pcl9Q670_2_w4CY5_mask_cells.tif"/>
    <s v="MAX_20141010_A11_90min_Pcl9Q670_2"/>
    <n v="190.5"/>
    <n v="206.5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1010_A11_90min_Pcl9Q670_2_3"/>
    <s v="MAX_20141010_A11_90min_Pcl9Q670_2_w4CY5_mask_cells.tif"/>
    <s v="MAX_20141010_A11_90min_Pcl9Q670_2"/>
    <n v="105.5"/>
    <n v="256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2_4"/>
    <s v="MAX_20141010_A11_90min_Pcl9Q670_2_w4CY5_mask_cells.tif"/>
    <s v="MAX_20141010_A11_90min_Pcl9Q670_2"/>
    <n v="50"/>
    <n v="328.5"/>
    <n v="0"/>
    <n v="0"/>
    <x v="0"/>
    <n v="0"/>
    <n v="0"/>
    <m/>
    <m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1010_A11_90min_Pcl9Q670_2_5"/>
    <s v="MAX_20141010_A11_90min_Pcl9Q670_2_w4CY5_mask_cells.tif"/>
    <s v="MAX_20141010_A11_90min_Pcl9Q670_2"/>
    <n v="143"/>
    <n v="442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2_6"/>
    <s v="MAX_20141010_A11_90min_Pcl9Q670_2_w4CY5_mask_cells.tif"/>
    <s v="MAX_20141010_A11_90min_Pcl9Q670_2"/>
    <n v="181"/>
    <n v="313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2_7"/>
    <s v="MAX_20141010_A11_90min_Pcl9Q670_2_w4CY5_mask_cells.tif"/>
    <s v="MAX_20141010_A11_90min_Pcl9Q670_2"/>
    <n v="151.5"/>
    <n v="36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2_8"/>
    <s v="MAX_20141010_A11_90min_Pcl9Q670_2_w4CY5_mask_cells.tif"/>
    <s v="MAX_20141010_A11_90min_Pcl9Q670_2"/>
    <n v="205.5"/>
    <n v="258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2_9"/>
    <s v="MAX_20141010_A11_90min_Pcl9Q670_2_w4CY5_mask_cells.tif"/>
    <s v="MAX_20141010_A11_90min_Pcl9Q670_2"/>
    <n v="275.5"/>
    <n v="263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2_10"/>
    <s v="MAX_20141010_A11_90min_Pcl9Q670_2_w4CY5_mask_cells.tif"/>
    <s v="MAX_20141010_A11_90min_Pcl9Q670_2"/>
    <n v="377.5"/>
    <n v="237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2_11"/>
    <s v="MAX_20141010_A11_90min_Pcl9Q670_2_w4CY5_mask_cells.tif"/>
    <s v="MAX_20141010_A11_90min_Pcl9Q670_2"/>
    <n v="468"/>
    <n v="17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2_12"/>
    <s v="MAX_20141010_A11_90min_Pcl9Q670_2_w4CY5_mask_cells.tif"/>
    <s v="MAX_20141010_A11_90min_Pcl9Q670_2"/>
    <n v="539"/>
    <n v="197.5"/>
    <n v="993.29399999999998"/>
    <n v="1"/>
    <x v="4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2_13"/>
    <s v="MAX_20141010_A11_90min_Pcl9Q670_2_w4CY5_mask_cells.tif"/>
    <s v="MAX_20141010_A11_90min_Pcl9Q670_2"/>
    <n v="509.5"/>
    <n v="236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2_14"/>
    <s v="MAX_20141010_A11_90min_Pcl9Q670_2_w4CY5_mask_cells.tif"/>
    <s v="MAX_20141010_A11_90min_Pcl9Q670_2"/>
    <n v="456.5"/>
    <n v="244.5"/>
    <n v="892.83699999999999"/>
    <n v="1"/>
    <x v="4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2_15"/>
    <s v="MAX_20141010_A11_90min_Pcl9Q670_2_w4CY5_mask_cells.tif"/>
    <s v="MAX_20141010_A11_90min_Pcl9Q670_2"/>
    <n v="484.5"/>
    <n v="30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2_16"/>
    <s v="MAX_20141010_A11_90min_Pcl9Q670_2_w4CY5_mask_cells.tif"/>
    <s v="MAX_20141010_A11_90min_Pcl9Q670_2"/>
    <n v="602.5"/>
    <n v="258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2_17"/>
    <s v="MAX_20141010_A11_90min_Pcl9Q670_2_w4CY5_mask_cells.tif"/>
    <s v="MAX_20141010_A11_90min_Pcl9Q670_2"/>
    <n v="599.5"/>
    <n v="327"/>
    <n v="685.31600000000003"/>
    <n v="1"/>
    <x v="1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2_18"/>
    <s v="MAX_20141010_A11_90min_Pcl9Q670_2_w4CY5_mask_cells.tif"/>
    <s v="MAX_20141010_A11_90min_Pcl9Q670_2"/>
    <n v="626"/>
    <n v="90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3_1"/>
    <s v="MAX_20141010_A11_90min_Pcl9Q670_3_w4CY5_mask_cells.tif"/>
    <s v="MAX_20141010_A11_90min_Pcl9Q670_3"/>
    <n v="271.5"/>
    <n v="100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3_2"/>
    <s v="MAX_20141010_A11_90min_Pcl9Q670_3_w4CY5_mask_cells.tif"/>
    <s v="MAX_20141010_A11_90min_Pcl9Q670_3"/>
    <n v="206.5"/>
    <n v="144.5"/>
    <n v="1291.075"/>
    <n v="2"/>
    <x v="4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3_3"/>
    <s v="MAX_20141010_A11_90min_Pcl9Q670_3_w4CY5_mask_cells.tif"/>
    <s v="MAX_20141010_A11_90min_Pcl9Q670_3"/>
    <n v="50.5"/>
    <n v="143.5"/>
    <n v="2768.4839999999999"/>
    <n v="4"/>
    <x v="3"/>
    <n v="0"/>
    <n v="5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3_4"/>
    <s v="MAX_20141010_A11_90min_Pcl9Q670_3_w4CY5_mask_cells.tif"/>
    <s v="MAX_20141010_A11_90min_Pcl9Q670_3"/>
    <n v="173.5"/>
    <n v="334"/>
    <n v="2264.3110000000001"/>
    <n v="3"/>
    <x v="3"/>
    <n v="0"/>
    <n v="5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3_5"/>
    <s v="MAX_20141010_A11_90min_Pcl9Q670_3_w4CY5_mask_cells.tif"/>
    <s v="MAX_20141010_A11_90min_Pcl9Q670_3"/>
    <n v="109.5"/>
    <n v="383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3_6"/>
    <s v="MAX_20141010_A11_90min_Pcl9Q670_3_w4CY5_mask_cells.tif"/>
    <s v="MAX_20141010_A11_90min_Pcl9Q670_3"/>
    <n v="43.5"/>
    <n v="476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3_7"/>
    <s v="MAX_20141010_A11_90min_Pcl9Q670_3_w4CY5_mask_cells.tif"/>
    <s v="MAX_20141010_A11_90min_Pcl9Q670_3"/>
    <n v="217"/>
    <n v="406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3_8"/>
    <s v="MAX_20141010_A11_90min_Pcl9Q670_3_w4CY5_mask_cells.tif"/>
    <s v="MAX_20141010_A11_90min_Pcl9Q670_3"/>
    <n v="365"/>
    <n v="317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3_9"/>
    <s v="MAX_20141010_A11_90min_Pcl9Q670_3_w4CY5_mask_cells.tif"/>
    <s v="MAX_20141010_A11_90min_Pcl9Q670_3"/>
    <n v="369"/>
    <n v="251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3_10"/>
    <s v="MAX_20141010_A11_90min_Pcl9Q670_3_w4CY5_mask_cells.tif"/>
    <s v="MAX_20141010_A11_90min_Pcl9Q670_3"/>
    <n v="399.5"/>
    <n v="178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3_11"/>
    <s v="MAX_20141010_A11_90min_Pcl9Q670_3_w4CY5_mask_cells.tif"/>
    <s v="MAX_20141010_A11_90min_Pcl9Q670_3"/>
    <n v="455.5"/>
    <n v="231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3_12"/>
    <s v="MAX_20141010_A11_90min_Pcl9Q670_3_w4CY5_mask_cells.tif"/>
    <s v="MAX_20141010_A11_90min_Pcl9Q670_3"/>
    <n v="509"/>
    <n v="267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3_13"/>
    <s v="MAX_20141010_A11_90min_Pcl9Q670_3_w4CY5_mask_cells.tif"/>
    <s v="MAX_20141010_A11_90min_Pcl9Q670_3"/>
    <n v="622"/>
    <n v="261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3_14"/>
    <s v="MAX_20141010_A11_90min_Pcl9Q670_3_w4CY5_mask_cells.tif"/>
    <s v="MAX_20141010_A11_90min_Pcl9Q670_3"/>
    <n v="582"/>
    <n v="180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3_15"/>
    <s v="MAX_20141010_A11_90min_Pcl9Q670_3_w4CY5_mask_cells.tif"/>
    <s v="MAX_20141010_A11_90min_Pcl9Q670_3"/>
    <n v="641.5"/>
    <n v="124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3_16"/>
    <s v="MAX_20141010_A11_90min_Pcl9Q670_3_w4CY5_mask_cells.tif"/>
    <s v="MAX_20141010_A11_90min_Pcl9Q670_3"/>
    <n v="541"/>
    <n v="103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3_17"/>
    <s v="MAX_20141010_A11_90min_Pcl9Q670_3_w4CY5_mask_cells.tif"/>
    <s v="MAX_20141010_A11_90min_Pcl9Q670_3"/>
    <n v="536"/>
    <n v="38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3_18"/>
    <s v="MAX_20141010_A11_90min_Pcl9Q670_3_w4CY5_mask_cells.tif"/>
    <s v="MAX_20141010_A11_90min_Pcl9Q670_3"/>
    <n v="588"/>
    <n v="64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4_1"/>
    <s v="MAX_20141010_A11_90min_Pcl9Q670_4_w4CY5_mask_cells.tif"/>
    <s v="MAX_20141010_A11_90min_Pcl9Q670_4"/>
    <n v="575"/>
    <n v="274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4_2"/>
    <s v="MAX_20141010_A11_90min_Pcl9Q670_4_w4CY5_mask_cells.tif"/>
    <s v="MAX_20141010_A11_90min_Pcl9Q670_4"/>
    <n v="619.5"/>
    <n v="343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4_3"/>
    <s v="MAX_20141010_A11_90min_Pcl9Q670_4_w4CY5_mask_cells.tif"/>
    <s v="MAX_20141010_A11_90min_Pcl9Q670_4"/>
    <n v="574"/>
    <n v="377"/>
    <n v="696.30100000000004"/>
    <n v="1"/>
    <x v="1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4_4"/>
    <s v="MAX_20141010_A11_90min_Pcl9Q670_4_w4CY5_mask_cells.tif"/>
    <s v="MAX_20141010_A11_90min_Pcl9Q670_4"/>
    <n v="257"/>
    <n v="327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4_5"/>
    <s v="MAX_20141010_A11_90min_Pcl9Q670_4_w4CY5_mask_cells.tif"/>
    <s v="MAX_20141010_A11_90min_Pcl9Q670_4"/>
    <n v="185.5"/>
    <n v="355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4_6"/>
    <s v="MAX_20141010_A11_90min_Pcl9Q670_4_w4CY5_mask_cells.tif"/>
    <s v="MAX_20141010_A11_90min_Pcl9Q670_4"/>
    <n v="170.5"/>
    <n v="44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4_7"/>
    <s v="MAX_20141010_A11_90min_Pcl9Q670_4_w4CY5_mask_cells.tif"/>
    <s v="MAX_20141010_A11_90min_Pcl9Q670_4"/>
    <n v="225"/>
    <n v="486"/>
    <n v="0"/>
    <n v="0"/>
    <x v="0"/>
    <n v="0"/>
    <n v="0"/>
    <m/>
    <m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1010_A11_90min_Pcl9Q670_4_8"/>
    <s v="MAX_20141010_A11_90min_Pcl9Q670_4_w4CY5_mask_cells.tif"/>
    <s v="MAX_20141010_A11_90min_Pcl9Q670_4"/>
    <n v="93.5"/>
    <n v="158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4_9"/>
    <s v="MAX_20141010_A11_90min_Pcl9Q670_4_w4CY5_mask_cells.tif"/>
    <s v="MAX_20141010_A11_90min_Pcl9Q670_4"/>
    <n v="157.5"/>
    <n v="60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4_10"/>
    <s v="MAX_20141010_A11_90min_Pcl9Q670_4_w4CY5_mask_cells.tif"/>
    <s v="MAX_20141010_A11_90min_Pcl9Q670_4"/>
    <n v="167"/>
    <n v="139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4_11"/>
    <s v="MAX_20141010_A11_90min_Pcl9Q670_4_w4CY5_mask_cells.tif"/>
    <s v="MAX_20141010_A11_90min_Pcl9Q670_4"/>
    <n v="199"/>
    <n v="198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4_12"/>
    <s v="MAX_20141010_A11_90min_Pcl9Q670_4_w4CY5_mask_cells.tif"/>
    <s v="MAX_20141010_A11_90min_Pcl9Q670_4"/>
    <n v="239.5"/>
    <n v="11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4_13"/>
    <s v="MAX_20141010_A11_90min_Pcl9Q670_4_w4CY5_mask_cells.tif"/>
    <s v="MAX_20141010_A11_90min_Pcl9Q670_4"/>
    <n v="302.5"/>
    <n v="168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4_14"/>
    <s v="MAX_20141010_A11_90min_Pcl9Q670_4_w4CY5_mask_cells.tif"/>
    <s v="MAX_20141010_A11_90min_Pcl9Q670_4"/>
    <n v="317"/>
    <n v="243.5"/>
    <n v="395.34"/>
    <n v="1"/>
    <x v="1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4_15"/>
    <s v="MAX_20141010_A11_90min_Pcl9Q670_4_w4CY5_mask_cells.tif"/>
    <s v="MAX_20141010_A11_90min_Pcl9Q670_4"/>
    <n v="389"/>
    <n v="112.5"/>
    <n v="508.952"/>
    <n v="1"/>
    <x v="1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4_16"/>
    <s v="MAX_20141010_A11_90min_Pcl9Q670_4_w4CY5_mask_cells.tif"/>
    <s v="MAX_20141010_A11_90min_Pcl9Q670_4"/>
    <n v="326"/>
    <n v="94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4_17"/>
    <s v="MAX_20141010_A11_90min_Pcl9Q670_4_w4CY5_mask_cells.tif"/>
    <s v="MAX_20141010_A11_90min_Pcl9Q670_4"/>
    <n v="459.5"/>
    <n v="151"/>
    <n v="702.08199999999999"/>
    <n v="1"/>
    <x v="1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4_18"/>
    <s v="MAX_20141010_A11_90min_Pcl9Q670_4_w4CY5_mask_cells.tif"/>
    <s v="MAX_20141010_A11_90min_Pcl9Q670_4"/>
    <n v="421"/>
    <n v="91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4_19"/>
    <s v="MAX_20141010_A11_90min_Pcl9Q670_4_w4CY5_mask_cells.tif"/>
    <s v="MAX_20141010_A11_90min_Pcl9Q670_4"/>
    <n v="471"/>
    <n v="50"/>
    <n v="927.30799999999999"/>
    <n v="1"/>
    <x v="4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4_20"/>
    <s v="MAX_20141010_A11_90min_Pcl9Q670_4_w4CY5_mask_cells.tif"/>
    <s v="MAX_20141010_A11_90min_Pcl9Q670_4"/>
    <n v="618.5"/>
    <n v="115"/>
    <n v="446.661"/>
    <n v="1"/>
    <x v="1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4_21"/>
    <s v="MAX_20141010_A11_90min_Pcl9Q670_4_w4CY5_mask_cells.tif"/>
    <s v="MAX_20141010_A11_90min_Pcl9Q670_4"/>
    <n v="607"/>
    <n v="33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5_1"/>
    <s v="MAX_20141010_A11_90min_Pcl9Q670_5_w4CY5_mask_cells.tif"/>
    <s v="MAX_20141010_A11_90min_Pcl9Q670_5"/>
    <n v="272.5"/>
    <n v="444.5"/>
    <n v="7589.0870000000004"/>
    <n v="10"/>
    <x v="8"/>
    <n v="0"/>
    <n v="14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1010_A11_90min_Pcl9Q670_5_2"/>
    <s v="MAX_20141010_A11_90min_Pcl9Q670_5_w4CY5_mask_cells.tif"/>
    <s v="MAX_20141010_A11_90min_Pcl9Q670_5"/>
    <n v="225.5"/>
    <n v="441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5_3"/>
    <s v="MAX_20141010_A11_90min_Pcl9Q670_5_w4CY5_mask_cells.tif"/>
    <s v="MAX_20141010_A11_90min_Pcl9Q670_5"/>
    <n v="118"/>
    <n v="397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5_4"/>
    <s v="MAX_20141010_A11_90min_Pcl9Q670_5_w4CY5_mask_cells.tif"/>
    <s v="MAX_20141010_A11_90min_Pcl9Q670_5"/>
    <n v="162.5"/>
    <n v="444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5_5"/>
    <s v="MAX_20141010_A11_90min_Pcl9Q670_5_w4CY5_mask_cells.tif"/>
    <s v="MAX_20141010_A11_90min_Pcl9Q670_5"/>
    <n v="139.5"/>
    <n v="334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5_6"/>
    <s v="MAX_20141010_A11_90min_Pcl9Q670_5_w4CY5_mask_cells.tif"/>
    <s v="MAX_20141010_A11_90min_Pcl9Q670_5"/>
    <n v="104.5"/>
    <n v="276"/>
    <n v="438.70699999999999"/>
    <n v="1"/>
    <x v="1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5_7"/>
    <s v="MAX_20141010_A11_90min_Pcl9Q670_5_w4CY5_mask_cells.tif"/>
    <s v="MAX_20141010_A11_90min_Pcl9Q670_5"/>
    <n v="80.5"/>
    <n v="206.5"/>
    <n v="0"/>
    <n v="0"/>
    <x v="0"/>
    <n v="0"/>
    <n v="0"/>
    <m/>
    <n v="1"/>
    <n v="0"/>
    <n v="0"/>
    <n v="0"/>
    <n v="0"/>
    <n v="0"/>
    <n v="0"/>
    <m/>
    <m/>
    <s v="CFP geändert "/>
    <n v="0"/>
    <n v="1"/>
    <n v="0"/>
    <n v="0"/>
    <n v="0"/>
    <n v="0"/>
    <n v="0"/>
    <n v="0"/>
    <n v="0"/>
    <n v="0"/>
  </r>
  <r>
    <s v="MAX_20141010_A11_90min_Pcl9Q670_5_8"/>
    <s v="MAX_20141010_A11_90min_Pcl9Q670_5_w4CY5_mask_cells.tif"/>
    <s v="MAX_20141010_A11_90min_Pcl9Q670_5"/>
    <n v="146"/>
    <n v="190"/>
    <n v="0"/>
    <n v="0"/>
    <x v="0"/>
    <n v="0"/>
    <n v="0"/>
    <m/>
    <n v="1"/>
    <n v="0"/>
    <n v="0"/>
    <n v="0"/>
    <n v="1"/>
    <n v="0"/>
    <n v="0"/>
    <m/>
    <m/>
    <s v="CFP geändert "/>
    <n v="1"/>
    <n v="0"/>
    <n v="0"/>
    <n v="0"/>
    <n v="0"/>
    <n v="0"/>
    <n v="0"/>
    <n v="0"/>
    <n v="0"/>
    <n v="0"/>
  </r>
  <r>
    <s v="MAX_20141010_A11_90min_Pcl9Q670_5_9"/>
    <s v="MAX_20141010_A11_90min_Pcl9Q670_5_w4CY5_mask_cells.tif"/>
    <s v="MAX_20141010_A11_90min_Pcl9Q670_5"/>
    <n v="178"/>
    <n v="101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5_10"/>
    <s v="MAX_20141010_A11_90min_Pcl9Q670_5_w4CY5_mask_cells.tif"/>
    <s v="MAX_20141010_A11_90min_Pcl9Q670_5"/>
    <n v="227"/>
    <n v="37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5_11"/>
    <s v="MAX_20141010_A11_90min_Pcl9Q670_5_w4CY5_mask_cells.tif"/>
    <s v="MAX_20141010_A11_90min_Pcl9Q670_5"/>
    <n v="313"/>
    <n v="98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5_12"/>
    <s v="MAX_20141010_A11_90min_Pcl9Q670_5_w4CY5_mask_cells.tif"/>
    <s v="MAX_20141010_A11_90min_Pcl9Q670_5"/>
    <n v="319.5"/>
    <n v="34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5_13"/>
    <s v="MAX_20141010_A11_90min_Pcl9Q670_5_w4CY5_mask_cells.tif"/>
    <s v="MAX_20141010_A11_90min_Pcl9Q670_5"/>
    <n v="391"/>
    <n v="52.5"/>
    <n v="888.61"/>
    <n v="1"/>
    <x v="4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5_14"/>
    <s v="MAX_20141010_A11_90min_Pcl9Q670_5_w4CY5_mask_cells.tif"/>
    <s v="MAX_20141010_A11_90min_Pcl9Q670_5"/>
    <n v="588.5"/>
    <n v="87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5_15"/>
    <s v="MAX_20141010_A11_90min_Pcl9Q670_5_w4CY5_mask_cells.tif"/>
    <s v="MAX_20141010_A11_90min_Pcl9Q670_5"/>
    <n v="501.5"/>
    <n v="19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5_16"/>
    <s v="MAX_20141010_A11_90min_Pcl9Q670_5_w4CY5_mask_cells.tif"/>
    <s v="MAX_20141010_A11_90min_Pcl9Q670_5"/>
    <n v="464.5"/>
    <n v="246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5_17"/>
    <s v="MAX_20141010_A11_90min_Pcl9Q670_5_w4CY5_mask_cells.tif"/>
    <s v="MAX_20141010_A11_90min_Pcl9Q670_5"/>
    <n v="457"/>
    <n v="350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5_18"/>
    <s v="MAX_20141010_A11_90min_Pcl9Q670_5_w4CY5_mask_cells.tif"/>
    <s v="MAX_20141010_A11_90min_Pcl9Q670_5"/>
    <n v="579.5"/>
    <n v="43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5_19"/>
    <s v="MAX_20141010_A11_90min_Pcl9Q670_5_w4CY5_mask_cells.tif"/>
    <s v="MAX_20141010_A11_90min_Pcl9Q670_5"/>
    <n v="611.5"/>
    <n v="352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5_20"/>
    <s v="MAX_20141010_A11_90min_Pcl9Q670_5_w4CY5_mask_cells.tif"/>
    <s v="MAX_20141010_A11_90min_Pcl9Q670_5"/>
    <n v="400.5"/>
    <n v="387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5_21"/>
    <s v="MAX_20141010_A11_90min_Pcl9Q670_5_w4CY5_mask_cells.tif"/>
    <s v="MAX_20141010_A11_90min_Pcl9Q670_5"/>
    <n v="431"/>
    <n v="456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11_90min_Pcl9Q670_5_22"/>
    <s v="MAX_20141010_A11_90min_Pcl9Q670_5_w4CY5_mask_cells.tif"/>
    <s v="MAX_20141010_A11_90min_Pcl9Q670_5"/>
    <n v="349.5"/>
    <n v="462"/>
    <n v="0"/>
    <n v="0"/>
    <x v="0"/>
    <n v="0"/>
    <n v="0"/>
    <m/>
    <n v="1"/>
    <n v="0"/>
    <n v="2"/>
    <n v="2"/>
    <n v="2"/>
    <n v="2"/>
    <n v="2"/>
    <m/>
    <m/>
    <m/>
    <n v="0"/>
    <n v="0"/>
    <n v="0"/>
    <n v="0"/>
    <n v="0"/>
    <n v="0"/>
    <n v="0"/>
    <n v="0"/>
    <n v="1"/>
    <n v="0"/>
  </r>
  <r>
    <s v="MAX_20141010_A11_90min_Pcl9Q670_5_23"/>
    <s v="MAX_20141010_A11_90min_Pcl9Q670_5_w4CY5_mask_cells.tif"/>
    <s v="MAX_20141010_A11_90min_Pcl9Q670_5"/>
    <n v="229.5"/>
    <n v="206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5_24"/>
    <s v="MAX_20141010_A11_90min_Pcl9Q670_5_w4CY5_mask_cells.tif"/>
    <s v="MAX_20141010_A11_90min_Pcl9Q670_5"/>
    <n v="346"/>
    <n v="322"/>
    <n v="746.57799999999997"/>
    <n v="1"/>
    <x v="1"/>
    <n v="0"/>
    <n v="1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1010_A11_90min_Pcl9Q670_5_25"/>
    <s v="MAX_20141010_A11_90min_Pcl9Q670_5_w4CY5_mask_cells.tif"/>
    <s v="MAX_20141010_A11_90min_Pcl9Q670_5"/>
    <n v="649"/>
    <n v="164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6_1"/>
    <s v="MAX_20141010_A11_90min_Pcl9Q670_6_w4CY5_mask_cells.tif"/>
    <s v="MAX_20141010_A11_90min_Pcl9Q670_6"/>
    <n v="73"/>
    <n v="320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6_2"/>
    <s v="MAX_20141010_A11_90min_Pcl9Q670_6_w4CY5_mask_cells.tif"/>
    <s v="MAX_20141010_A11_90min_Pcl9Q670_6"/>
    <n v="146"/>
    <n v="348"/>
    <n v="2952.1959999999999"/>
    <n v="6"/>
    <x v="7"/>
    <n v="0"/>
    <n v="6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1010_A11_90min_Pcl9Q670_6_3"/>
    <s v="MAX_20141010_A11_90min_Pcl9Q670_6_w4CY5_mask_cells.tif"/>
    <s v="MAX_20141010_A11_90min_Pcl9Q670_6"/>
    <n v="104.5"/>
    <n v="450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6_4"/>
    <s v="MAX_20141010_A11_90min_Pcl9Q670_6_w4CY5_mask_cells.tif"/>
    <s v="MAX_20141010_A11_90min_Pcl9Q670_6"/>
    <n v="324"/>
    <n v="443.5"/>
    <n v="3479.386"/>
    <n v="7"/>
    <x v="11"/>
    <n v="0"/>
    <n v="8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1010_A11_90min_Pcl9Q670_6_5"/>
    <s v="MAX_20141010_A11_90min_Pcl9Q670_6_w4CY5_mask_cells.tif"/>
    <s v="MAX_20141010_A11_90min_Pcl9Q670_6"/>
    <n v="268"/>
    <n v="383.5"/>
    <n v="411.98200000000003"/>
    <n v="1"/>
    <x v="1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6_6"/>
    <s v="MAX_20141010_A11_90min_Pcl9Q670_6_w4CY5_mask_cells.tif"/>
    <s v="MAX_20141010_A11_90min_Pcl9Q670_6"/>
    <n v="206.5"/>
    <n v="434.5"/>
    <n v="597.26700000000005"/>
    <n v="1"/>
    <x v="1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6_7"/>
    <s v="MAX_20141010_A11_90min_Pcl9Q670_6_w4CY5_mask_cells.tif"/>
    <s v="MAX_20141010_A11_90min_Pcl9Q670_6"/>
    <n v="215.5"/>
    <n v="341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6_8"/>
    <s v="MAX_20141010_A11_90min_Pcl9Q670_6_w4CY5_mask_cells.tif"/>
    <s v="MAX_20141010_A11_90min_Pcl9Q670_6"/>
    <n v="228"/>
    <n v="267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6_9"/>
    <s v="MAX_20141010_A11_90min_Pcl9Q670_6_w4CY5_mask_cells.tif"/>
    <s v="MAX_20141010_A11_90min_Pcl9Q670_6"/>
    <n v="278.5"/>
    <n v="231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11_90min_Pcl9Q670_6_10"/>
    <s v="MAX_20141010_A11_90min_Pcl9Q670_6_w4CY5_mask_cells.tif"/>
    <s v="MAX_20141010_A11_90min_Pcl9Q670_6"/>
    <n v="191.5"/>
    <n v="171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6_11"/>
    <s v="MAX_20141010_A11_90min_Pcl9Q670_6_w4CY5_mask_cells.tif"/>
    <s v="MAX_20141010_A11_90min_Pcl9Q670_6"/>
    <n v="125.5"/>
    <n v="55"/>
    <n v="477.55700000000002"/>
    <n v="1"/>
    <x v="1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6_12"/>
    <s v="MAX_20141010_A11_90min_Pcl9Q670_6_w4CY5_mask_cells.tif"/>
    <s v="MAX_20141010_A11_90min_Pcl9Q670_6"/>
    <n v="213.5"/>
    <n v="9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6_13"/>
    <s v="MAX_20141010_A11_90min_Pcl9Q670_6_w4CY5_mask_cells.tif"/>
    <s v="MAX_20141010_A11_90min_Pcl9Q670_6"/>
    <n v="280.5"/>
    <n v="129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6_14"/>
    <s v="MAX_20141010_A11_90min_Pcl9Q670_6_w4CY5_mask_cells.tif"/>
    <s v="MAX_20141010_A11_90min_Pcl9Q670_6"/>
    <n v="508"/>
    <n v="107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6_15"/>
    <s v="MAX_20141010_A11_90min_Pcl9Q670_6_w4CY5_mask_cells.tif"/>
    <s v="MAX_20141010_A11_90min_Pcl9Q670_6"/>
    <n v="626"/>
    <n v="92.5"/>
    <n v="9148.2119999999995"/>
    <n v="14"/>
    <x v="12"/>
    <n v="1"/>
    <n v="12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1010_A11_90min_Pcl9Q670_6_16"/>
    <s v="MAX_20141010_A11_90min_Pcl9Q670_6_w4CY5_mask_cells.tif"/>
    <s v="MAX_20141010_A11_90min_Pcl9Q670_6"/>
    <n v="588.5"/>
    <n v="164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6_17"/>
    <s v="MAX_20141010_A11_90min_Pcl9Q670_6_w4CY5_mask_cells.tif"/>
    <s v="MAX_20141010_A11_90min_Pcl9Q670_6"/>
    <n v="405"/>
    <n v="323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6_18"/>
    <s v="MAX_20141010_A11_90min_Pcl9Q670_6_w4CY5_mask_cells.tif"/>
    <s v="MAX_20141010_A11_90min_Pcl9Q670_6"/>
    <n v="412.5"/>
    <n v="394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6_19"/>
    <s v="MAX_20141010_A11_90min_Pcl9Q670_6_w4CY5_mask_cells.tif"/>
    <s v="MAX_20141010_A11_90min_Pcl9Q670_6"/>
    <n v="466.5"/>
    <n v="45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6_20"/>
    <s v="MAX_20141010_A11_90min_Pcl9Q670_6_w4CY5_mask_cells.tif"/>
    <s v="MAX_20141010_A11_90min_Pcl9Q670_6"/>
    <n v="404.5"/>
    <n v="453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6_21"/>
    <s v="MAX_20141010_A11_90min_Pcl9Q670_6_w4CY5_mask_cells.tif"/>
    <s v="MAX_20141010_A11_90min_Pcl9Q670_6"/>
    <n v="609.5"/>
    <n v="435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6_22"/>
    <s v="MAX_20141010_A11_90min_Pcl9Q670_6_w4CY5_mask_cells.tif"/>
    <s v="MAX_20141010_A11_90min_Pcl9Q670_6"/>
    <n v="552.5"/>
    <n v="390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6_23"/>
    <s v="MAX_20141010_A11_90min_Pcl9Q670_6_w4CY5_mask_cells.tif"/>
    <s v="MAX_20141010_A11_90min_Pcl9Q670_6"/>
    <n v="602"/>
    <n v="345"/>
    <n v="2298.38"/>
    <n v="4"/>
    <x v="10"/>
    <n v="0"/>
    <n v="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6_24"/>
    <s v="MAX_20141010_A11_90min_Pcl9Q670_6_w4CY5_mask_cells.tif"/>
    <s v="MAX_20141010_A11_90min_Pcl9Q670_6"/>
    <n v="643"/>
    <n v="376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6_25"/>
    <s v="MAX_20141010_A11_90min_Pcl9Q670_6_w4CY5_mask_cells.tif"/>
    <s v="MAX_20141010_A11_90min_Pcl9Q670_6"/>
    <n v="637.5"/>
    <n v="254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7_1"/>
    <s v="MAX_20141010_A11_90min_Pcl9Q670_7_w4CY5_mask_cells.tif"/>
    <s v="MAX_20141010_A11_90min_Pcl9Q670_7"/>
    <n v="463"/>
    <n v="103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7_2"/>
    <s v="MAX_20141010_A11_90min_Pcl9Q670_7_w4CY5_mask_cells.tif"/>
    <s v="MAX_20141010_A11_90min_Pcl9Q670_7"/>
    <n v="390"/>
    <n v="87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7_3"/>
    <s v="MAX_20141010_A11_90min_Pcl9Q670_7_w4CY5_mask_cells.tif"/>
    <s v="MAX_20141010_A11_90min_Pcl9Q670_7"/>
    <n v="244.5"/>
    <n v="71.5"/>
    <n v="500.31200000000001"/>
    <n v="1"/>
    <x v="1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7_4"/>
    <s v="MAX_20141010_A11_90min_Pcl9Q670_7_w4CY5_mask_cells.tif"/>
    <s v="MAX_20141010_A11_90min_Pcl9Q670_7"/>
    <n v="186.5"/>
    <n v="56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7_5"/>
    <s v="MAX_20141010_A11_90min_Pcl9Q670_7_w4CY5_mask_cells.tif"/>
    <s v="MAX_20141010_A11_90min_Pcl9Q670_7"/>
    <n v="169"/>
    <n v="172.5"/>
    <n v="1170.6690000000001"/>
    <n v="2"/>
    <x v="4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7_6"/>
    <s v="MAX_20141010_A11_90min_Pcl9Q670_7_w4CY5_mask_cells.tif"/>
    <s v="MAX_20141010_A11_90min_Pcl9Q670_7"/>
    <n v="304"/>
    <n v="250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7_7"/>
    <s v="MAX_20141010_A11_90min_Pcl9Q670_7_w4CY5_mask_cells.tif"/>
    <s v="MAX_20141010_A11_90min_Pcl9Q670_7"/>
    <n v="330"/>
    <n v="345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1010_A11_90min_Pcl9Q670_7_8"/>
    <s v="MAX_20141010_A11_90min_Pcl9Q670_7_w4CY5_mask_cells.tif"/>
    <s v="MAX_20141010_A11_90min_Pcl9Q670_7"/>
    <n v="401.5"/>
    <n v="407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7_9"/>
    <s v="MAX_20141010_A11_90min_Pcl9Q670_7_w4CY5_mask_cells.tif"/>
    <s v="MAX_20141010_A11_90min_Pcl9Q670_7"/>
    <n v="340"/>
    <n v="466"/>
    <n v="460.17700000000002"/>
    <n v="1"/>
    <x v="1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7_10"/>
    <s v="MAX_20141010_A11_90min_Pcl9Q670_7_w4CY5_mask_cells.tif"/>
    <s v="MAX_20141010_A11_90min_Pcl9Q670_7"/>
    <n v="272.5"/>
    <n v="44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7_11"/>
    <s v="MAX_20141010_A11_90min_Pcl9Q670_7_w4CY5_mask_cells.tif"/>
    <s v="MAX_20141010_A11_90min_Pcl9Q670_7"/>
    <n v="184.5"/>
    <n v="42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7_12"/>
    <s v="MAX_20141010_A11_90min_Pcl9Q670_7_w4CY5_mask_cells.tif"/>
    <s v="MAX_20141010_A11_90min_Pcl9Q670_7"/>
    <n v="52.5"/>
    <n v="382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7_13"/>
    <s v="MAX_20141010_A11_90min_Pcl9Q670_7_w4CY5_mask_cells.tif"/>
    <s v="MAX_20141010_A11_90min_Pcl9Q670_7"/>
    <n v="46.5"/>
    <n v="463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7_14"/>
    <s v="MAX_20141010_A11_90min_Pcl9Q670_7_w4CY5_mask_cells.tif"/>
    <s v="MAX_20141010_A11_90min_Pcl9Q670_7"/>
    <n v="484.5"/>
    <n v="331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7_15"/>
    <s v="MAX_20141010_A11_90min_Pcl9Q670_7_w4CY5_mask_cells.tif"/>
    <s v="MAX_20141010_A11_90min_Pcl9Q670_7"/>
    <n v="542"/>
    <n v="421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7_16"/>
    <s v="MAX_20141010_A11_90min_Pcl9Q670_7_w4CY5_mask_cells.tif"/>
    <s v="MAX_20141010_A11_90min_Pcl9Q670_7"/>
    <n v="558"/>
    <n v="484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7_17"/>
    <s v="MAX_20141010_A11_90min_Pcl9Q670_7_w4CY5_mask_cells.tif"/>
    <s v="MAX_20141010_A11_90min_Pcl9Q670_7"/>
    <n v="529.5"/>
    <n v="287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7_18"/>
    <s v="MAX_20141010_A11_90min_Pcl9Q670_7_w4CY5_mask_cells.tif"/>
    <s v="MAX_20141010_A11_90min_Pcl9Q670_7"/>
    <n v="491"/>
    <n v="219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7_19"/>
    <s v="MAX_20141010_A11_90min_Pcl9Q670_7_w4CY5_mask_cells.tif"/>
    <s v="MAX_20141010_A11_90min_Pcl9Q670_7"/>
    <n v="565"/>
    <n v="22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7_20"/>
    <s v="MAX_20141010_A11_90min_Pcl9Q670_7_w4CY5_mask_cells.tif"/>
    <s v="MAX_20141010_A11_90min_Pcl9Q670_7"/>
    <n v="533.5"/>
    <n v="142"/>
    <n v="10611.999"/>
    <n v="18"/>
    <x v="13"/>
    <n v="0"/>
    <n v="19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11_90min_Pcl9Q670_7_21"/>
    <s v="MAX_20141010_A11_90min_Pcl9Q670_7_w4CY5_mask_cells.tif"/>
    <s v="MAX_20141010_A11_90min_Pcl9Q670_7"/>
    <n v="569"/>
    <n v="56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7_22"/>
    <s v="MAX_20141010_A11_90min_Pcl9Q670_7_w4CY5_mask_cells.tif"/>
    <s v="MAX_20141010_A11_90min_Pcl9Q670_7"/>
    <n v="634.5"/>
    <n v="153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8_1"/>
    <s v="MAX_20141010_A11_90min_Pcl9Q670_8_w4CY5_mask_cells.tif"/>
    <s v="MAX_20141010_A11_90min_Pcl9Q670_8"/>
    <n v="473"/>
    <n v="288"/>
    <n v="957.36199999999997"/>
    <n v="2"/>
    <x v="4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8_2"/>
    <s v="MAX_20141010_A11_90min_Pcl9Q670_8_w4CY5_mask_cells.tif"/>
    <s v="MAX_20141010_A11_90min_Pcl9Q670_8"/>
    <n v="281.5"/>
    <n v="185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11_90min_Pcl9Q670_8_3"/>
    <s v="MAX_20141010_A11_90min_Pcl9Q670_8_w4CY5_mask_cells.tif"/>
    <s v="MAX_20141010_A11_90min_Pcl9Q670_8"/>
    <n v="193.5"/>
    <n v="111.5"/>
    <n v="390.84699999999998"/>
    <n v="1"/>
    <x v="1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8_4"/>
    <s v="MAX_20141010_A11_90min_Pcl9Q670_8_w4CY5_mask_cells.tif"/>
    <s v="MAX_20141010_A11_90min_Pcl9Q670_8"/>
    <n v="184"/>
    <n v="223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8_5"/>
    <s v="MAX_20141010_A11_90min_Pcl9Q670_8_w4CY5_mask_cells.tif"/>
    <s v="MAX_20141010_A11_90min_Pcl9Q670_8"/>
    <n v="145"/>
    <n v="357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8_6"/>
    <s v="MAX_20141010_A11_90min_Pcl9Q670_8_w4CY5_mask_cells.tif"/>
    <s v="MAX_20141010_A11_90min_Pcl9Q670_8"/>
    <n v="45.5"/>
    <n v="480.5"/>
    <n v="453.04399999999998"/>
    <n v="1"/>
    <x v="1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8_7"/>
    <s v="MAX_20141010_A11_90min_Pcl9Q670_8_w4CY5_mask_cells.tif"/>
    <s v="MAX_20141010_A11_90min_Pcl9Q670_8"/>
    <n v="302.5"/>
    <n v="378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8_8"/>
    <s v="MAX_20141010_A11_90min_Pcl9Q670_8_w4CY5_mask_cells.tif"/>
    <s v="MAX_20141010_A11_90min_Pcl9Q670_8"/>
    <n v="310.5"/>
    <n v="311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8_9"/>
    <s v="MAX_20141010_A11_90min_Pcl9Q670_8_w4CY5_mask_cells.tif"/>
    <s v="MAX_20141010_A11_90min_Pcl9Q670_8"/>
    <n v="376.5"/>
    <n v="260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8_10"/>
    <s v="MAX_20141010_A11_90min_Pcl9Q670_8_w4CY5_mask_cells.tif"/>
    <s v="MAX_20141010_A11_90min_Pcl9Q670_8"/>
    <n v="403"/>
    <n v="176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8_11"/>
    <s v="MAX_20141010_A11_90min_Pcl9Q670_8_w4CY5_mask_cells.tif"/>
    <s v="MAX_20141010_A11_90min_Pcl9Q670_8"/>
    <n v="343.5"/>
    <n v="117.5"/>
    <n v="409.21499999999997"/>
    <n v="1"/>
    <x v="1"/>
    <n v="0"/>
    <n v="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8_12"/>
    <s v="MAX_20141010_A11_90min_Pcl9Q670_8_w4CY5_mask_cells.tif"/>
    <s v="MAX_20141010_A11_90min_Pcl9Q670_8"/>
    <n v="405.5"/>
    <n v="70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8_13"/>
    <s v="MAX_20141010_A11_90min_Pcl9Q670_8_w4CY5_mask_cells.tif"/>
    <s v="MAX_20141010_A11_90min_Pcl9Q670_8"/>
    <n v="604.5"/>
    <n v="140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8_14"/>
    <s v="MAX_20141010_A11_90min_Pcl9Q670_8_w4CY5_mask_cells.tif"/>
    <s v="MAX_20141010_A11_90min_Pcl9Q670_8"/>
    <n v="569"/>
    <n v="23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8_15"/>
    <s v="MAX_20141010_A11_90min_Pcl9Q670_8_w4CY5_mask_cells.tif"/>
    <s v="MAX_20141010_A11_90min_Pcl9Q670_8"/>
    <n v="646.5"/>
    <n v="287"/>
    <n v="674.18799999999999"/>
    <n v="1"/>
    <x v="1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9_1"/>
    <s v="MAX_20141010_A11_90min_Pcl9Q670_9_w4CY5_mask_cells.tif"/>
    <s v="MAX_20141010_A11_90min_Pcl9Q670_9"/>
    <n v="136"/>
    <n v="178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9_2"/>
    <s v="MAX_20141010_A11_90min_Pcl9Q670_9_w4CY5_mask_cells.tif"/>
    <s v="MAX_20141010_A11_90min_Pcl9Q670_9"/>
    <n v="378"/>
    <n v="170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9_3"/>
    <s v="MAX_20141010_A11_90min_Pcl9Q670_9_w4CY5_mask_cells.tif"/>
    <s v="MAX_20141010_A11_90min_Pcl9Q670_9"/>
    <n v="423.5"/>
    <n v="205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9_4"/>
    <s v="MAX_20141010_A11_90min_Pcl9Q670_9_w4CY5_mask_cells.tif"/>
    <s v="MAX_20141010_A11_90min_Pcl9Q670_9"/>
    <n v="532"/>
    <n v="77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9_5"/>
    <s v="MAX_20141010_A11_90min_Pcl9Q670_9_w4CY5_mask_cells.tif"/>
    <s v="MAX_20141010_A11_90min_Pcl9Q670_9"/>
    <n v="616.5"/>
    <n v="102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9_6"/>
    <s v="MAX_20141010_A11_90min_Pcl9Q670_9_w4CY5_mask_cells.tif"/>
    <s v="MAX_20141010_A11_90min_Pcl9Q670_9"/>
    <n v="621.5"/>
    <n v="18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9_7"/>
    <s v="MAX_20141010_A11_90min_Pcl9Q670_9_w4CY5_mask_cells.tif"/>
    <s v="MAX_20141010_A11_90min_Pcl9Q670_9"/>
    <n v="559"/>
    <n v="287"/>
    <n v="7699.5770000000002"/>
    <n v="10"/>
    <x v="8"/>
    <n v="2"/>
    <n v="8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11_90min_Pcl9Q670_9_8"/>
    <s v="MAX_20141010_A11_90min_Pcl9Q670_9_w4CY5_mask_cells.tif"/>
    <s v="MAX_20141010_A11_90min_Pcl9Q670_9"/>
    <n v="424"/>
    <n v="273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9_9"/>
    <s v="MAX_20141010_A11_90min_Pcl9Q670_9_w4CY5_mask_cells.tif"/>
    <s v="MAX_20141010_A11_90min_Pcl9Q670_9"/>
    <n v="293"/>
    <n v="311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9_10"/>
    <s v="MAX_20141010_A11_90min_Pcl9Q670_9_w4CY5_mask_cells.tif"/>
    <s v="MAX_20141010_A11_90min_Pcl9Q670_9"/>
    <n v="217.5"/>
    <n v="321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9_11"/>
    <s v="MAX_20141010_A11_90min_Pcl9Q670_9_w4CY5_mask_cells.tif"/>
    <s v="MAX_20141010_A11_90min_Pcl9Q670_9"/>
    <n v="185.5"/>
    <n v="368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9_12"/>
    <s v="MAX_20141010_A11_90min_Pcl9Q670_9_w4CY5_mask_cells.tif"/>
    <s v="MAX_20141010_A11_90min_Pcl9Q670_9"/>
    <n v="112"/>
    <n v="398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1010_A11_90min_Pcl9Q670_9_13"/>
    <s v="MAX_20141010_A11_90min_Pcl9Q670_9_w4CY5_mask_cells.tif"/>
    <s v="MAX_20141010_A11_90min_Pcl9Q670_9"/>
    <n v="143.5"/>
    <n v="476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9_14"/>
    <s v="MAX_20141010_A11_90min_Pcl9Q670_9_w4CY5_mask_cells.tif"/>
    <s v="MAX_20141010_A11_90min_Pcl9Q670_9"/>
    <n v="234"/>
    <n v="444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1010_A11_90min_Pcl9Q670_9_15"/>
    <s v="MAX_20141010_A11_90min_Pcl9Q670_9_w4CY5_mask_cells.tif"/>
    <s v="MAX_20141010_A11_90min_Pcl9Q670_9"/>
    <n v="313"/>
    <n v="453"/>
    <n v="418.29899999999998"/>
    <n v="1"/>
    <x v="1"/>
    <n v="0"/>
    <n v="1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1010_A11_90min_Pcl9Q670_9_16"/>
    <s v="MAX_20141010_A11_90min_Pcl9Q670_9_w4CY5_mask_cells.tif"/>
    <s v="MAX_20141010_A11_90min_Pcl9Q670_9"/>
    <n v="373.5"/>
    <n v="345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1010_A11_90min_Pcl9Q670_9_17"/>
    <s v="MAX_20141010_A11_90min_Pcl9Q670_9_w4CY5_mask_cells.tif"/>
    <s v="MAX_20141010_A11_90min_Pcl9Q670_9"/>
    <n v="490.5"/>
    <n v="331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9_18"/>
    <s v="MAX_20141010_A11_90min_Pcl9Q670_9_w4CY5_mask_cells.tif"/>
    <s v="MAX_20141010_A11_90min_Pcl9Q670_9"/>
    <n v="445"/>
    <n v="37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1010_A11_90min_Pcl9Q670_9_19"/>
    <s v="MAX_20141010_A11_90min_Pcl9Q670_9_w4CY5_mask_cells.tif"/>
    <s v="MAX_20141010_A11_90min_Pcl9Q670_9"/>
    <n v="475"/>
    <n v="447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1010_A11_90min_Pcl9Q670_9_20"/>
    <s v="MAX_20141010_A11_90min_Pcl9Q670_9_w4CY5_mask_cells.tif"/>
    <s v="MAX_20141010_A11_90min_Pcl9Q670_9"/>
    <n v="54"/>
    <n v="38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23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>
  <location ref="A271:L286" firstHeaderRow="0" firstDataRow="1" firstDataCol="1"/>
  <pivotFields count="31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4"/>
        <item x="5"/>
        <item x="10"/>
        <item x="3"/>
        <item x="7"/>
        <item x="6"/>
        <item x="11"/>
        <item x="9"/>
        <item x="2"/>
        <item x="8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7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Anzahl von cellID" fld="0" subtotal="count" baseField="0" baseItem="0"/>
    <dataField name="Summe von early G1" fld="21" baseField="0" baseItem="0"/>
    <dataField name="Summe von late G1" fld="22" baseField="0" baseItem="0"/>
    <dataField name="Summe von S" fld="23" baseField="0" baseItem="0"/>
    <dataField name="Summe von G2" fld="24" baseField="0" baseItem="0"/>
    <dataField name="Summe von P/M" fld="25" baseField="0" baseItem="0"/>
    <dataField name="Summe von Ana" fld="26" baseField="0" baseItem="0"/>
    <dataField name="Summe von T/C" fld="27" baseField="0" baseItem="0"/>
    <dataField name="Summe von 2spc / noBud" fld="28" baseField="0" baseItem="0"/>
    <dataField name="Summe von Not assigned" fld="29" baseField="0" baseItem="0"/>
    <dataField name="Summe von Assigned 2x" fld="3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21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>
  <location ref="A167:L196" firstHeaderRow="0" firstDataRow="1" firstDataCol="1"/>
  <pivotFields count="31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29">
        <item x="1"/>
        <item x="3"/>
        <item x="2"/>
        <item x="5"/>
        <item x="4"/>
        <item x="26"/>
        <item x="14"/>
        <item x="12"/>
        <item x="22"/>
        <item x="25"/>
        <item x="6"/>
        <item x="8"/>
        <item x="10"/>
        <item x="19"/>
        <item x="18"/>
        <item x="13"/>
        <item x="27"/>
        <item x="20"/>
        <item x="17"/>
        <item x="11"/>
        <item x="15"/>
        <item x="9"/>
        <item x="21"/>
        <item x="0"/>
        <item x="23"/>
        <item x="7"/>
        <item x="24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7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Anzahl von cellID" fld="0" subtotal="count" baseField="0" baseItem="0"/>
    <dataField name="Summe von early G1" fld="21" baseField="0" baseItem="0"/>
    <dataField name="Summe von late G1" fld="22" baseField="0" baseItem="0"/>
    <dataField name="Summe von S" fld="23" baseField="0" baseItem="0"/>
    <dataField name="Summe von G2" fld="24" baseField="0" baseItem="0"/>
    <dataField name="Summe von P/M" fld="25" baseField="0" baseItem="0"/>
    <dataField name="Summe von Ana" fld="26" baseField="0" baseItem="0"/>
    <dataField name="Summe von T/C" fld="27" baseField="0" baseItem="0"/>
    <dataField name="Summe von 2spc / noBud" fld="28" baseField="0" baseItem="0"/>
    <dataField name="Summe von Not assigned" fld="29" baseField="0" baseItem="0"/>
    <dataField name="Summe von Assigned 2x" fld="3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20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>
  <location ref="A121:L146" firstHeaderRow="0" firstDataRow="1" firstDataCol="1"/>
  <pivotFields count="31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0"/>
        <item x="4"/>
        <item x="8"/>
        <item x="10"/>
        <item x="15"/>
        <item x="16"/>
        <item x="13"/>
        <item x="11"/>
        <item x="19"/>
        <item x="6"/>
        <item x="18"/>
        <item x="7"/>
        <item x="23"/>
        <item x="21"/>
        <item x="2"/>
        <item x="1"/>
        <item x="9"/>
        <item x="3"/>
        <item x="22"/>
        <item x="12"/>
        <item x="20"/>
        <item x="5"/>
        <item x="17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Anzahl von cellID" fld="0" subtotal="count" baseField="0" baseItem="0"/>
    <dataField name="Summe von early G1" fld="21" baseField="0" baseItem="0"/>
    <dataField name="Summe von late G1" fld="22" baseField="0" baseItem="0"/>
    <dataField name="Summe von S" fld="23" baseField="0" baseItem="0"/>
    <dataField name="Summe von G2" fld="24" baseField="0" baseItem="0"/>
    <dataField name="Summe von P/M" fld="25" baseField="0" baseItem="0"/>
    <dataField name="Summe von Ana" fld="26" baseField="0" baseItem="0"/>
    <dataField name="Summe von T/C" fld="27" baseField="0" baseItem="0"/>
    <dataField name="Summe von 2spc / noBud" fld="28" baseField="0" baseItem="0"/>
    <dataField name="Summe von Not assigned" fld="29" baseField="0" baseItem="0"/>
    <dataField name="Summe von Assigned 2x" fld="3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22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>
  <location ref="A219:L247" firstHeaderRow="0" firstDataRow="1" firstDataCol="1"/>
  <pivotFields count="31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28">
        <item x="0"/>
        <item x="3"/>
        <item x="2"/>
        <item x="8"/>
        <item x="9"/>
        <item x="18"/>
        <item x="5"/>
        <item x="21"/>
        <item x="24"/>
        <item x="6"/>
        <item x="17"/>
        <item x="4"/>
        <item x="23"/>
        <item x="22"/>
        <item x="13"/>
        <item x="11"/>
        <item x="7"/>
        <item x="20"/>
        <item x="26"/>
        <item x="25"/>
        <item x="14"/>
        <item x="10"/>
        <item x="15"/>
        <item x="16"/>
        <item x="1"/>
        <item x="19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7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Anzahl von cellID" fld="0" subtotal="count" baseField="0" baseItem="0"/>
    <dataField name="Summe von early G1" fld="21" baseField="0" baseItem="0"/>
    <dataField name="Summe von late G1" fld="22" baseField="0" baseItem="0"/>
    <dataField name="Summe von S" fld="23" baseField="0" baseItem="0"/>
    <dataField name="Summe von G2" fld="24" baseField="0" baseItem="0"/>
    <dataField name="Summe von P/M" fld="25" baseField="0" baseItem="0"/>
    <dataField name="Summe von Ana" fld="26" baseField="0" baseItem="0"/>
    <dataField name="Summe von T/C" fld="27" baseField="0" baseItem="0"/>
    <dataField name="Summe von 2spc / noBud" fld="28" baseField="0" baseItem="0"/>
    <dataField name="Summe von Not assigned" fld="29" baseField="0" baseItem="0"/>
    <dataField name="Summe von Assigned 2x" fld="3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19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>
  <location ref="A76:L95" firstHeaderRow="0" firstDataRow="1" firstDataCol="1"/>
  <pivotFields count="31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9">
        <item x="1"/>
        <item x="2"/>
        <item x="3"/>
        <item x="10"/>
        <item x="17"/>
        <item x="15"/>
        <item x="7"/>
        <item x="13"/>
        <item x="11"/>
        <item x="4"/>
        <item x="6"/>
        <item x="5"/>
        <item x="9"/>
        <item x="14"/>
        <item x="8"/>
        <item x="0"/>
        <item x="12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7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Anzahl von cellID" fld="0" subtotal="count" baseField="0" baseItem="0"/>
    <dataField name="Summe von early G1" fld="21" baseField="0" baseItem="0"/>
    <dataField name="Summe von late G1" fld="22" baseField="0" baseItem="0"/>
    <dataField name="Summe von S" fld="23" baseField="0" baseItem="0"/>
    <dataField name="Summe von G2" fld="24" baseField="0" baseItem="0"/>
    <dataField name="Summe von P/M" fld="25" baseField="0" baseItem="0"/>
    <dataField name="Summe von Ana" fld="26" baseField="0" baseItem="0"/>
    <dataField name="Summe von T/C" fld="27" baseField="0" baseItem="0"/>
    <dataField name="Summe von 2spc / noBud" fld="28" baseField="0" baseItem="0"/>
    <dataField name="Summe von Not assigned" fld="29" baseField="0" baseItem="0"/>
    <dataField name="Summe von Assigned 2x" fld="3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>
  <location ref="A3:L42" firstHeaderRow="0" firstDataRow="1" firstDataCol="1"/>
  <pivotFields count="31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39">
        <item x="0"/>
        <item x="4"/>
        <item x="7"/>
        <item x="1"/>
        <item x="14"/>
        <item x="2"/>
        <item x="12"/>
        <item x="8"/>
        <item x="17"/>
        <item x="11"/>
        <item x="16"/>
        <item x="3"/>
        <item x="15"/>
        <item x="10"/>
        <item x="13"/>
        <item x="6"/>
        <item x="5"/>
        <item x="9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7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Anzahl von cellID" fld="0" subtotal="count" baseField="0" baseItem="0"/>
    <dataField name="Summe von early G1" fld="21" baseField="0" baseItem="0"/>
    <dataField name="Summe von late G1" fld="22" baseField="0" baseItem="0"/>
    <dataField name="Summe von S" fld="23" baseField="0" baseItem="0"/>
    <dataField name="Summe von G2" fld="24" baseField="0" baseItem="0"/>
    <dataField name="Summe von P/M" fld="25" baseField="0" baseItem="0"/>
    <dataField name="Summe von Ana" fld="26" baseField="0" baseItem="0"/>
    <dataField name="Summe von T/C" fld="27" baseField="0" baseItem="0"/>
    <dataField name="Summe von 2spc / noBud" fld="28" baseField="0" baseItem="0"/>
    <dataField name="Summe von Not assigned" fld="29" baseField="0" baseItem="0"/>
    <dataField name="Summe von Assigned 2x" fld="3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20140327_Sic1_0min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port_cells_Pcl9_CY5_A1." connectionId="10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port_cells_Pcl9_CY5_A1._1" connectionId="1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20140327_Sic1_0min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port_cells_Pcl9_CY5_A4." connectionId="1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20140327_Sic1_0min" connectionId="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port_cells_Pcl9_CY5_A7." connectionId="14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xport_A8_45min_Pcl9Q670_CY5.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20140327_Sic1_0min" connectionId="3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xport_cells_Pcl9_CY5_A8." connectionId="15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Export_A9_60min_Pcl9Q670_CY5." connectionId="9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20140327_Sic1_0min" connectionId="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Export_cells_Pcl9_CY5_A9." connectionId="16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Export_A11_90min_Pcl9Q670_CY5." connectionId="7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20140327_Sic1_0min" connectionId="1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Export_cells_Pcl9_CY5_A11." connectionId="1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6.xml"/><Relationship Id="rId2" Type="http://schemas.openxmlformats.org/officeDocument/2006/relationships/queryTable" Target="../queryTables/queryTable15.xml"/><Relationship Id="rId1" Type="http://schemas.openxmlformats.org/officeDocument/2006/relationships/queryTable" Target="../queryTables/queryTable1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3"/>
  <sheetViews>
    <sheetView tabSelected="1" topLeftCell="A256" workbookViewId="0">
      <selection activeCell="O181" sqref="O181"/>
    </sheetView>
  </sheetViews>
  <sheetFormatPr baseColWidth="10" defaultColWidth="11.42578125" defaultRowHeight="15" x14ac:dyDescent="0.25"/>
  <cols>
    <col min="1" max="12" width="11.28515625" customWidth="1"/>
    <col min="14" max="14" width="17.28515625" bestFit="1" customWidth="1"/>
    <col min="18" max="18" width="8.28515625" customWidth="1"/>
  </cols>
  <sheetData>
    <row r="1" spans="1:20" x14ac:dyDescent="0.25">
      <c r="O1" t="s">
        <v>2641</v>
      </c>
      <c r="P1" t="s">
        <v>2642</v>
      </c>
      <c r="Q1" t="s">
        <v>2637</v>
      </c>
      <c r="R1" t="s">
        <v>2638</v>
      </c>
      <c r="S1" t="s">
        <v>2639</v>
      </c>
      <c r="T1" t="s">
        <v>2643</v>
      </c>
    </row>
    <row r="2" spans="1:20" x14ac:dyDescent="0.25">
      <c r="A2" t="s">
        <v>2628</v>
      </c>
      <c r="N2" t="s">
        <v>2644</v>
      </c>
      <c r="P2">
        <v>1.29375</v>
      </c>
      <c r="Q2">
        <v>1.923913043478261</v>
      </c>
      <c r="R2">
        <v>1.9783197831978321</v>
      </c>
      <c r="S2">
        <v>1.5432900432900434</v>
      </c>
      <c r="T2">
        <v>0.61826697892271665</v>
      </c>
    </row>
    <row r="3" spans="1:20" x14ac:dyDescent="0.25">
      <c r="A3" s="32" t="s">
        <v>2615</v>
      </c>
      <c r="B3" t="s">
        <v>2627</v>
      </c>
      <c r="C3" t="s">
        <v>2617</v>
      </c>
      <c r="D3" t="s">
        <v>2618</v>
      </c>
      <c r="E3" t="s">
        <v>2619</v>
      </c>
      <c r="F3" t="s">
        <v>2620</v>
      </c>
      <c r="G3" t="s">
        <v>2621</v>
      </c>
      <c r="H3" t="s">
        <v>2622</v>
      </c>
      <c r="I3" t="s">
        <v>2623</v>
      </c>
      <c r="J3" t="s">
        <v>2624</v>
      </c>
      <c r="K3" t="s">
        <v>2625</v>
      </c>
      <c r="L3" t="s">
        <v>2626</v>
      </c>
      <c r="N3" t="s">
        <v>2645</v>
      </c>
      <c r="O3">
        <v>0.69918276679082469</v>
      </c>
      <c r="P3">
        <v>0.24315607730362715</v>
      </c>
      <c r="Q3">
        <v>0.39406904053764946</v>
      </c>
      <c r="R3">
        <v>0.37037085401558112</v>
      </c>
      <c r="S3">
        <v>0.26398616781372869</v>
      </c>
      <c r="T3">
        <v>0.10538062741225994</v>
      </c>
    </row>
    <row r="4" spans="1:20" x14ac:dyDescent="0.25">
      <c r="A4" s="33">
        <v>0</v>
      </c>
      <c r="B4" s="34">
        <v>367</v>
      </c>
      <c r="C4" s="34">
        <v>66</v>
      </c>
      <c r="D4" s="34">
        <v>102</v>
      </c>
      <c r="E4" s="34">
        <v>59</v>
      </c>
      <c r="F4" s="34">
        <v>79</v>
      </c>
      <c r="G4" s="34">
        <v>18</v>
      </c>
      <c r="H4" s="34">
        <v>26</v>
      </c>
      <c r="I4" s="34">
        <v>3</v>
      </c>
      <c r="J4" s="34">
        <v>4</v>
      </c>
      <c r="K4" s="34">
        <v>10</v>
      </c>
      <c r="L4" s="34">
        <v>0</v>
      </c>
      <c r="N4" t="s">
        <v>2646</v>
      </c>
      <c r="O4">
        <v>6.7669172932330826</v>
      </c>
      <c r="P4">
        <v>0.625</v>
      </c>
      <c r="Q4">
        <v>6.8840579710144931</v>
      </c>
      <c r="R4">
        <v>4.6070460704607044</v>
      </c>
      <c r="S4">
        <v>3.2467532467532467</v>
      </c>
      <c r="T4">
        <v>1.405152224824356</v>
      </c>
    </row>
    <row r="5" spans="1:20" x14ac:dyDescent="0.25">
      <c r="A5" s="33">
        <v>1</v>
      </c>
      <c r="B5" s="34">
        <v>61</v>
      </c>
      <c r="C5" s="34">
        <v>15</v>
      </c>
      <c r="D5" s="34">
        <v>13</v>
      </c>
      <c r="E5" s="34">
        <v>9</v>
      </c>
      <c r="F5" s="34">
        <v>11</v>
      </c>
      <c r="G5" s="34">
        <v>2</v>
      </c>
      <c r="H5" s="34">
        <v>6</v>
      </c>
      <c r="I5" s="34">
        <v>0</v>
      </c>
      <c r="J5" s="34">
        <v>3</v>
      </c>
      <c r="K5" s="34">
        <v>2</v>
      </c>
      <c r="L5" s="34">
        <v>0</v>
      </c>
    </row>
    <row r="6" spans="1:20" x14ac:dyDescent="0.25">
      <c r="A6" s="33">
        <v>2</v>
      </c>
      <c r="B6" s="34">
        <v>29</v>
      </c>
      <c r="C6" s="34">
        <v>12</v>
      </c>
      <c r="D6" s="34">
        <v>6</v>
      </c>
      <c r="E6" s="34">
        <v>2</v>
      </c>
      <c r="F6" s="34">
        <v>4</v>
      </c>
      <c r="G6" s="34">
        <v>2</v>
      </c>
      <c r="H6" s="34">
        <v>1</v>
      </c>
      <c r="I6" s="34">
        <v>0</v>
      </c>
      <c r="J6" s="34">
        <v>1</v>
      </c>
      <c r="K6" s="34">
        <v>1</v>
      </c>
      <c r="L6" s="34">
        <v>0</v>
      </c>
    </row>
    <row r="7" spans="1:20" x14ac:dyDescent="0.25">
      <c r="A7" s="33">
        <v>3</v>
      </c>
      <c r="B7" s="34">
        <v>9</v>
      </c>
      <c r="C7" s="34">
        <v>4</v>
      </c>
      <c r="D7" s="34">
        <v>1</v>
      </c>
      <c r="E7" s="34">
        <v>1</v>
      </c>
      <c r="F7" s="34">
        <v>0</v>
      </c>
      <c r="G7" s="34">
        <v>0</v>
      </c>
      <c r="H7" s="34">
        <v>1</v>
      </c>
      <c r="I7" s="34">
        <v>1</v>
      </c>
      <c r="J7" s="34">
        <v>0</v>
      </c>
      <c r="K7" s="34">
        <v>1</v>
      </c>
      <c r="L7" s="34">
        <v>0</v>
      </c>
    </row>
    <row r="8" spans="1:20" x14ac:dyDescent="0.25">
      <c r="A8" s="33">
        <v>4</v>
      </c>
      <c r="B8" s="34">
        <v>6</v>
      </c>
      <c r="C8" s="34">
        <v>2</v>
      </c>
      <c r="D8" s="34">
        <v>0</v>
      </c>
      <c r="E8" s="34">
        <v>2</v>
      </c>
      <c r="F8" s="34">
        <v>1</v>
      </c>
      <c r="G8" s="34">
        <v>0</v>
      </c>
      <c r="H8" s="34">
        <v>0</v>
      </c>
      <c r="I8" s="34">
        <v>1</v>
      </c>
      <c r="J8" s="34">
        <v>0</v>
      </c>
      <c r="K8" s="34">
        <v>0</v>
      </c>
      <c r="L8" s="34">
        <v>0</v>
      </c>
    </row>
    <row r="9" spans="1:20" x14ac:dyDescent="0.25">
      <c r="A9" s="33">
        <v>8</v>
      </c>
      <c r="B9" s="34">
        <v>2</v>
      </c>
      <c r="C9" s="34">
        <v>1</v>
      </c>
      <c r="D9" s="34">
        <v>0</v>
      </c>
      <c r="E9" s="34">
        <v>0</v>
      </c>
      <c r="F9" s="34">
        <v>0</v>
      </c>
      <c r="G9" s="34">
        <v>0</v>
      </c>
      <c r="H9" s="34">
        <v>0</v>
      </c>
      <c r="I9" s="34">
        <v>1</v>
      </c>
      <c r="J9" s="34">
        <v>0</v>
      </c>
      <c r="K9" s="34">
        <v>0</v>
      </c>
      <c r="L9" s="34">
        <v>0</v>
      </c>
    </row>
    <row r="10" spans="1:20" x14ac:dyDescent="0.25">
      <c r="A10" s="33">
        <v>11</v>
      </c>
      <c r="B10" s="34">
        <v>3</v>
      </c>
      <c r="C10" s="34">
        <v>0</v>
      </c>
      <c r="D10" s="34">
        <v>0</v>
      </c>
      <c r="E10" s="34">
        <v>0</v>
      </c>
      <c r="F10" s="34">
        <v>0</v>
      </c>
      <c r="G10" s="34">
        <v>0</v>
      </c>
      <c r="H10" s="34">
        <v>1</v>
      </c>
      <c r="I10" s="34">
        <v>2</v>
      </c>
      <c r="J10" s="34">
        <v>0</v>
      </c>
      <c r="K10" s="34">
        <v>0</v>
      </c>
      <c r="L10" s="34">
        <v>0</v>
      </c>
    </row>
    <row r="11" spans="1:20" x14ac:dyDescent="0.25">
      <c r="A11" s="33">
        <v>14</v>
      </c>
      <c r="B11" s="34">
        <v>2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1</v>
      </c>
      <c r="I11" s="34">
        <v>1</v>
      </c>
      <c r="J11" s="34">
        <v>0</v>
      </c>
      <c r="K11" s="34">
        <v>0</v>
      </c>
      <c r="L11" s="34">
        <v>0</v>
      </c>
    </row>
    <row r="12" spans="1:20" x14ac:dyDescent="0.25">
      <c r="A12" s="33">
        <v>18</v>
      </c>
      <c r="B12" s="34">
        <v>3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3</v>
      </c>
      <c r="I12" s="34">
        <v>0</v>
      </c>
      <c r="J12" s="34">
        <v>0</v>
      </c>
      <c r="K12" s="34">
        <v>0</v>
      </c>
      <c r="L12" s="34">
        <v>0</v>
      </c>
    </row>
    <row r="13" spans="1:20" x14ac:dyDescent="0.25">
      <c r="A13" s="33">
        <v>20</v>
      </c>
      <c r="B13" s="34">
        <v>5</v>
      </c>
      <c r="C13" s="34">
        <v>1</v>
      </c>
      <c r="D13" s="34">
        <v>0</v>
      </c>
      <c r="E13" s="34">
        <v>0</v>
      </c>
      <c r="F13" s="34">
        <v>0</v>
      </c>
      <c r="G13" s="34">
        <v>0</v>
      </c>
      <c r="H13" s="34">
        <v>2</v>
      </c>
      <c r="I13" s="34">
        <v>2</v>
      </c>
      <c r="J13" s="34">
        <v>0</v>
      </c>
      <c r="K13" s="34">
        <v>0</v>
      </c>
      <c r="L13" s="34">
        <v>0</v>
      </c>
    </row>
    <row r="14" spans="1:20" x14ac:dyDescent="0.25">
      <c r="A14" s="33">
        <v>21</v>
      </c>
      <c r="B14" s="34">
        <v>2</v>
      </c>
      <c r="C14" s="34">
        <v>0</v>
      </c>
      <c r="D14" s="34">
        <v>0</v>
      </c>
      <c r="E14" s="34">
        <v>0</v>
      </c>
      <c r="F14" s="34">
        <v>0</v>
      </c>
      <c r="G14" s="34">
        <v>0</v>
      </c>
      <c r="H14" s="34">
        <v>1</v>
      </c>
      <c r="I14" s="34">
        <v>1</v>
      </c>
      <c r="J14" s="34">
        <v>0</v>
      </c>
      <c r="K14" s="34">
        <v>0</v>
      </c>
      <c r="L14" s="34">
        <v>0</v>
      </c>
    </row>
    <row r="15" spans="1:20" x14ac:dyDescent="0.25">
      <c r="A15" s="33">
        <v>25</v>
      </c>
      <c r="B15" s="34">
        <v>3</v>
      </c>
      <c r="C15" s="34">
        <v>0</v>
      </c>
      <c r="D15" s="34">
        <v>0</v>
      </c>
      <c r="E15" s="34">
        <v>0</v>
      </c>
      <c r="F15" s="34">
        <v>0</v>
      </c>
      <c r="G15" s="34">
        <v>0</v>
      </c>
      <c r="H15" s="34">
        <v>2</v>
      </c>
      <c r="I15" s="34">
        <v>1</v>
      </c>
      <c r="J15" s="34">
        <v>0</v>
      </c>
      <c r="K15" s="34">
        <v>0</v>
      </c>
      <c r="L15" s="34">
        <v>0</v>
      </c>
    </row>
    <row r="16" spans="1:20" x14ac:dyDescent="0.25">
      <c r="A16" s="33">
        <v>26</v>
      </c>
      <c r="B16" s="34">
        <v>2</v>
      </c>
      <c r="C16" s="34">
        <v>0</v>
      </c>
      <c r="D16" s="34">
        <v>0</v>
      </c>
      <c r="E16" s="34">
        <v>0</v>
      </c>
      <c r="F16" s="34">
        <v>0</v>
      </c>
      <c r="G16" s="34">
        <v>0</v>
      </c>
      <c r="H16" s="34">
        <v>1</v>
      </c>
      <c r="I16" s="34">
        <v>1</v>
      </c>
      <c r="J16" s="34">
        <v>0</v>
      </c>
      <c r="K16" s="34">
        <v>0</v>
      </c>
      <c r="L16" s="34">
        <v>0</v>
      </c>
    </row>
    <row r="17" spans="1:12" x14ac:dyDescent="0.25">
      <c r="A17" s="33">
        <v>27</v>
      </c>
      <c r="B17" s="34">
        <v>2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4">
        <v>1</v>
      </c>
      <c r="I17" s="34">
        <v>1</v>
      </c>
      <c r="J17" s="34">
        <v>0</v>
      </c>
      <c r="K17" s="34">
        <v>0</v>
      </c>
      <c r="L17" s="34">
        <v>0</v>
      </c>
    </row>
    <row r="18" spans="1:12" x14ac:dyDescent="0.25">
      <c r="A18" s="33">
        <v>30</v>
      </c>
      <c r="B18" s="34">
        <v>1</v>
      </c>
      <c r="C18" s="34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1</v>
      </c>
      <c r="J18" s="34">
        <v>0</v>
      </c>
      <c r="K18" s="34">
        <v>0</v>
      </c>
      <c r="L18" s="34">
        <v>0</v>
      </c>
    </row>
    <row r="19" spans="1:12" x14ac:dyDescent="0.25">
      <c r="A19" s="33">
        <v>32</v>
      </c>
      <c r="B19" s="34">
        <v>1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1</v>
      </c>
      <c r="I19" s="34">
        <v>0</v>
      </c>
      <c r="J19" s="34">
        <v>0</v>
      </c>
      <c r="K19" s="34">
        <v>0</v>
      </c>
      <c r="L19" s="34">
        <v>0</v>
      </c>
    </row>
    <row r="20" spans="1:12" x14ac:dyDescent="0.25">
      <c r="A20" s="33">
        <v>40</v>
      </c>
      <c r="B20" s="34">
        <v>1</v>
      </c>
      <c r="C20" s="34">
        <v>0</v>
      </c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1</v>
      </c>
      <c r="J20" s="34">
        <v>0</v>
      </c>
      <c r="K20" s="34">
        <v>0</v>
      </c>
      <c r="L20" s="34">
        <v>0</v>
      </c>
    </row>
    <row r="21" spans="1:12" x14ac:dyDescent="0.25">
      <c r="A21" s="33">
        <v>45</v>
      </c>
      <c r="B21" s="34">
        <v>1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1</v>
      </c>
      <c r="J21" s="34">
        <v>0</v>
      </c>
      <c r="K21" s="34">
        <v>0</v>
      </c>
      <c r="L21" s="34">
        <v>0</v>
      </c>
    </row>
    <row r="22" spans="1:12" x14ac:dyDescent="0.25">
      <c r="A22" s="33">
        <v>64</v>
      </c>
      <c r="B22" s="34">
        <v>1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1</v>
      </c>
      <c r="I22" s="34">
        <v>0</v>
      </c>
      <c r="J22" s="34">
        <v>0</v>
      </c>
      <c r="K22" s="34">
        <v>0</v>
      </c>
      <c r="L22" s="34">
        <v>0</v>
      </c>
    </row>
    <row r="23" spans="1:12" x14ac:dyDescent="0.25">
      <c r="A23" s="33">
        <v>46</v>
      </c>
      <c r="B23" s="34">
        <v>1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1</v>
      </c>
      <c r="J23" s="34">
        <v>0</v>
      </c>
      <c r="K23" s="34">
        <v>0</v>
      </c>
      <c r="L23" s="34">
        <v>0</v>
      </c>
    </row>
    <row r="24" spans="1:12" x14ac:dyDescent="0.25">
      <c r="A24" s="33">
        <v>24</v>
      </c>
      <c r="B24" s="34">
        <v>2</v>
      </c>
      <c r="C24" s="34">
        <v>0</v>
      </c>
      <c r="D24" s="34">
        <v>1</v>
      </c>
      <c r="E24" s="34">
        <v>0</v>
      </c>
      <c r="F24" s="34">
        <v>0</v>
      </c>
      <c r="G24" s="34">
        <v>0</v>
      </c>
      <c r="H24" s="34">
        <v>0</v>
      </c>
      <c r="I24" s="34">
        <v>1</v>
      </c>
      <c r="J24" s="34">
        <v>0</v>
      </c>
      <c r="K24" s="34">
        <v>0</v>
      </c>
      <c r="L24" s="34">
        <v>0</v>
      </c>
    </row>
    <row r="25" spans="1:12" x14ac:dyDescent="0.25">
      <c r="A25" s="33">
        <v>7</v>
      </c>
      <c r="B25" s="34">
        <v>1</v>
      </c>
      <c r="C25" s="34">
        <v>0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1</v>
      </c>
      <c r="J25" s="34">
        <v>0</v>
      </c>
      <c r="K25" s="34">
        <v>0</v>
      </c>
      <c r="L25" s="34">
        <v>0</v>
      </c>
    </row>
    <row r="26" spans="1:12" x14ac:dyDescent="0.25">
      <c r="A26" s="33">
        <v>50</v>
      </c>
      <c r="B26" s="34">
        <v>1</v>
      </c>
      <c r="C26" s="34">
        <v>0</v>
      </c>
      <c r="D26" s="34">
        <v>0</v>
      </c>
      <c r="E26" s="34">
        <v>0</v>
      </c>
      <c r="F26" s="34">
        <v>0</v>
      </c>
      <c r="G26" s="34">
        <v>0</v>
      </c>
      <c r="H26" s="34">
        <v>0</v>
      </c>
      <c r="I26" s="34">
        <v>1</v>
      </c>
      <c r="J26" s="34">
        <v>0</v>
      </c>
      <c r="K26" s="34">
        <v>0</v>
      </c>
      <c r="L26" s="34">
        <v>0</v>
      </c>
    </row>
    <row r="27" spans="1:12" x14ac:dyDescent="0.25">
      <c r="A27" s="33">
        <v>15</v>
      </c>
      <c r="B27" s="34">
        <v>3</v>
      </c>
      <c r="C27" s="34">
        <v>0</v>
      </c>
      <c r="D27" s="34">
        <v>1</v>
      </c>
      <c r="E27" s="34">
        <v>1</v>
      </c>
      <c r="F27" s="34">
        <v>0</v>
      </c>
      <c r="G27" s="34">
        <v>0</v>
      </c>
      <c r="H27" s="34">
        <v>0</v>
      </c>
      <c r="I27" s="34">
        <v>1</v>
      </c>
      <c r="J27" s="34">
        <v>0</v>
      </c>
      <c r="K27" s="34">
        <v>0</v>
      </c>
      <c r="L27" s="34">
        <v>0</v>
      </c>
    </row>
    <row r="28" spans="1:12" x14ac:dyDescent="0.25">
      <c r="A28" s="33">
        <v>10</v>
      </c>
      <c r="B28" s="34">
        <v>3</v>
      </c>
      <c r="C28" s="34">
        <v>1</v>
      </c>
      <c r="D28" s="34">
        <v>0</v>
      </c>
      <c r="E28" s="34">
        <v>0</v>
      </c>
      <c r="F28" s="34">
        <v>1</v>
      </c>
      <c r="G28" s="34">
        <v>0</v>
      </c>
      <c r="H28" s="34">
        <v>1</v>
      </c>
      <c r="I28" s="34">
        <v>0</v>
      </c>
      <c r="J28" s="34">
        <v>0</v>
      </c>
      <c r="K28" s="34">
        <v>0</v>
      </c>
      <c r="L28" s="34">
        <v>0</v>
      </c>
    </row>
    <row r="29" spans="1:12" x14ac:dyDescent="0.25">
      <c r="A29" s="33">
        <v>44</v>
      </c>
      <c r="B29" s="34">
        <v>1</v>
      </c>
      <c r="C29" s="34">
        <v>0</v>
      </c>
      <c r="D29" s="34">
        <v>0</v>
      </c>
      <c r="E29" s="34">
        <v>0</v>
      </c>
      <c r="F29" s="34">
        <v>0</v>
      </c>
      <c r="G29" s="34">
        <v>0</v>
      </c>
      <c r="H29" s="34">
        <v>1</v>
      </c>
      <c r="I29" s="34">
        <v>0</v>
      </c>
      <c r="J29" s="34">
        <v>0</v>
      </c>
      <c r="K29" s="34">
        <v>0</v>
      </c>
      <c r="L29" s="34">
        <v>0</v>
      </c>
    </row>
    <row r="30" spans="1:12" x14ac:dyDescent="0.25">
      <c r="A30" s="33">
        <v>23</v>
      </c>
      <c r="B30" s="34">
        <v>2</v>
      </c>
      <c r="C30" s="34">
        <v>0</v>
      </c>
      <c r="D30" s="34">
        <v>0</v>
      </c>
      <c r="E30" s="34">
        <v>0</v>
      </c>
      <c r="F30" s="34">
        <v>0</v>
      </c>
      <c r="G30" s="34">
        <v>0</v>
      </c>
      <c r="H30" s="34">
        <v>2</v>
      </c>
      <c r="I30" s="34">
        <v>0</v>
      </c>
      <c r="J30" s="34">
        <v>0</v>
      </c>
      <c r="K30" s="34">
        <v>0</v>
      </c>
      <c r="L30" s="34">
        <v>0</v>
      </c>
    </row>
    <row r="31" spans="1:12" x14ac:dyDescent="0.25">
      <c r="A31" s="33">
        <v>29</v>
      </c>
      <c r="B31" s="34">
        <v>2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  <c r="H31" s="34">
        <v>1</v>
      </c>
      <c r="I31" s="34">
        <v>1</v>
      </c>
      <c r="J31" s="34">
        <v>0</v>
      </c>
      <c r="K31" s="34">
        <v>0</v>
      </c>
      <c r="L31" s="34">
        <v>0</v>
      </c>
    </row>
    <row r="32" spans="1:12" x14ac:dyDescent="0.25">
      <c r="A32" s="33">
        <v>31</v>
      </c>
      <c r="B32" s="34">
        <v>3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2</v>
      </c>
      <c r="I32" s="34">
        <v>1</v>
      </c>
      <c r="J32" s="34">
        <v>0</v>
      </c>
      <c r="K32" s="34">
        <v>0</v>
      </c>
      <c r="L32" s="34">
        <v>0</v>
      </c>
    </row>
    <row r="33" spans="1:12" x14ac:dyDescent="0.25">
      <c r="A33" s="33">
        <v>5</v>
      </c>
      <c r="B33" s="34">
        <v>2</v>
      </c>
      <c r="C33" s="34">
        <v>1</v>
      </c>
      <c r="D33" s="34">
        <v>0</v>
      </c>
      <c r="E33" s="34">
        <v>0</v>
      </c>
      <c r="F33" s="34">
        <v>0</v>
      </c>
      <c r="G33" s="34">
        <v>0</v>
      </c>
      <c r="H33" s="34">
        <v>1</v>
      </c>
      <c r="I33" s="34">
        <v>0</v>
      </c>
      <c r="J33" s="34">
        <v>0</v>
      </c>
      <c r="K33" s="34">
        <v>0</v>
      </c>
      <c r="L33" s="34">
        <v>0</v>
      </c>
    </row>
    <row r="34" spans="1:12" x14ac:dyDescent="0.25">
      <c r="A34" s="33">
        <v>9</v>
      </c>
      <c r="B34" s="34">
        <v>1</v>
      </c>
      <c r="C34" s="34">
        <v>0</v>
      </c>
      <c r="D34" s="34">
        <v>0</v>
      </c>
      <c r="E34" s="34">
        <v>0</v>
      </c>
      <c r="F34" s="34">
        <v>0</v>
      </c>
      <c r="G34" s="34">
        <v>0</v>
      </c>
      <c r="H34" s="34">
        <v>1</v>
      </c>
      <c r="I34" s="34">
        <v>0</v>
      </c>
      <c r="J34" s="34">
        <v>0</v>
      </c>
      <c r="K34" s="34">
        <v>0</v>
      </c>
      <c r="L34" s="34">
        <v>0</v>
      </c>
    </row>
    <row r="35" spans="1:12" x14ac:dyDescent="0.25">
      <c r="A35" s="33">
        <v>13</v>
      </c>
      <c r="B35" s="34">
        <v>2</v>
      </c>
      <c r="C35" s="34">
        <v>0</v>
      </c>
      <c r="D35" s="34">
        <v>0</v>
      </c>
      <c r="E35" s="34">
        <v>0</v>
      </c>
      <c r="F35" s="34">
        <v>0</v>
      </c>
      <c r="G35" s="34">
        <v>0</v>
      </c>
      <c r="H35" s="34">
        <v>0</v>
      </c>
      <c r="I35" s="34">
        <v>2</v>
      </c>
      <c r="J35" s="34">
        <v>0</v>
      </c>
      <c r="K35" s="34">
        <v>0</v>
      </c>
      <c r="L35" s="34">
        <v>0</v>
      </c>
    </row>
    <row r="36" spans="1:12" x14ac:dyDescent="0.25">
      <c r="A36" s="33">
        <v>22</v>
      </c>
      <c r="B36" s="34">
        <v>1</v>
      </c>
      <c r="C36" s="34">
        <v>0</v>
      </c>
      <c r="D36" s="34">
        <v>0</v>
      </c>
      <c r="E36" s="34">
        <v>0</v>
      </c>
      <c r="F36" s="34">
        <v>0</v>
      </c>
      <c r="G36" s="34">
        <v>0</v>
      </c>
      <c r="H36" s="34">
        <v>1</v>
      </c>
      <c r="I36" s="34">
        <v>0</v>
      </c>
      <c r="J36" s="34">
        <v>0</v>
      </c>
      <c r="K36" s="34">
        <v>0</v>
      </c>
      <c r="L36" s="34">
        <v>0</v>
      </c>
    </row>
    <row r="37" spans="1:12" x14ac:dyDescent="0.25">
      <c r="A37" s="33">
        <v>19</v>
      </c>
      <c r="B37" s="34">
        <v>1</v>
      </c>
      <c r="C37" s="34">
        <v>0</v>
      </c>
      <c r="D37" s="34">
        <v>0</v>
      </c>
      <c r="E37" s="34">
        <v>0</v>
      </c>
      <c r="F37" s="34">
        <v>0</v>
      </c>
      <c r="G37" s="34">
        <v>0</v>
      </c>
      <c r="H37" s="34">
        <v>1</v>
      </c>
      <c r="I37" s="34">
        <v>0</v>
      </c>
      <c r="J37" s="34">
        <v>0</v>
      </c>
      <c r="K37" s="34">
        <v>0</v>
      </c>
      <c r="L37" s="34">
        <v>0</v>
      </c>
    </row>
    <row r="38" spans="1:12" x14ac:dyDescent="0.25">
      <c r="A38" s="33">
        <v>28</v>
      </c>
      <c r="B38" s="34">
        <v>1</v>
      </c>
      <c r="C38" s="34">
        <v>0</v>
      </c>
      <c r="D38" s="34">
        <v>0</v>
      </c>
      <c r="E38" s="34">
        <v>0</v>
      </c>
      <c r="F38" s="34">
        <v>0</v>
      </c>
      <c r="G38" s="34">
        <v>0</v>
      </c>
      <c r="H38" s="34">
        <v>1</v>
      </c>
      <c r="I38" s="34">
        <v>0</v>
      </c>
      <c r="J38" s="34">
        <v>0</v>
      </c>
      <c r="K38" s="34">
        <v>0</v>
      </c>
      <c r="L38" s="34">
        <v>0</v>
      </c>
    </row>
    <row r="39" spans="1:12" x14ac:dyDescent="0.25">
      <c r="A39" s="33">
        <v>17</v>
      </c>
      <c r="B39" s="34">
        <v>2</v>
      </c>
      <c r="C39" s="34">
        <v>0</v>
      </c>
      <c r="D39" s="34">
        <v>0</v>
      </c>
      <c r="E39" s="34">
        <v>0</v>
      </c>
      <c r="F39" s="34">
        <v>0</v>
      </c>
      <c r="G39" s="34">
        <v>0</v>
      </c>
      <c r="H39" s="34">
        <v>1</v>
      </c>
      <c r="I39" s="34">
        <v>1</v>
      </c>
      <c r="J39" s="34">
        <v>0</v>
      </c>
      <c r="K39" s="34">
        <v>0</v>
      </c>
      <c r="L39" s="34">
        <v>0</v>
      </c>
    </row>
    <row r="40" spans="1:12" x14ac:dyDescent="0.25">
      <c r="A40" s="33">
        <v>36</v>
      </c>
      <c r="B40" s="34">
        <v>1</v>
      </c>
      <c r="C40" s="34">
        <v>0</v>
      </c>
      <c r="D40" s="34">
        <v>0</v>
      </c>
      <c r="E40" s="34">
        <v>0</v>
      </c>
      <c r="F40" s="34">
        <v>0</v>
      </c>
      <c r="G40" s="34">
        <v>0</v>
      </c>
      <c r="H40" s="34">
        <v>1</v>
      </c>
      <c r="I40" s="34">
        <v>0</v>
      </c>
      <c r="J40" s="34">
        <v>0</v>
      </c>
      <c r="K40" s="34">
        <v>0</v>
      </c>
      <c r="L40" s="34">
        <v>0</v>
      </c>
    </row>
    <row r="41" spans="1:12" x14ac:dyDescent="0.25">
      <c r="A41" s="33">
        <v>6</v>
      </c>
      <c r="B41" s="34">
        <v>1</v>
      </c>
      <c r="C41" s="34">
        <v>0</v>
      </c>
      <c r="D41" s="34">
        <v>0</v>
      </c>
      <c r="E41" s="34">
        <v>0</v>
      </c>
      <c r="F41" s="34">
        <v>0</v>
      </c>
      <c r="G41" s="34">
        <v>0</v>
      </c>
      <c r="H41" s="34">
        <v>1</v>
      </c>
      <c r="I41" s="34">
        <v>0</v>
      </c>
      <c r="J41" s="34">
        <v>0</v>
      </c>
      <c r="K41" s="34">
        <v>0</v>
      </c>
      <c r="L41" s="34">
        <v>0</v>
      </c>
    </row>
    <row r="42" spans="1:12" x14ac:dyDescent="0.25">
      <c r="A42" s="33" t="s">
        <v>2616</v>
      </c>
      <c r="B42" s="34">
        <v>532</v>
      </c>
      <c r="C42" s="34">
        <v>103</v>
      </c>
      <c r="D42" s="34">
        <v>124</v>
      </c>
      <c r="E42" s="34">
        <v>74</v>
      </c>
      <c r="F42" s="34">
        <v>96</v>
      </c>
      <c r="G42" s="34">
        <v>22</v>
      </c>
      <c r="H42" s="34">
        <v>63</v>
      </c>
      <c r="I42" s="34">
        <v>28</v>
      </c>
      <c r="J42" s="34">
        <v>8</v>
      </c>
      <c r="K42" s="34">
        <v>14</v>
      </c>
      <c r="L42" s="34">
        <v>0</v>
      </c>
    </row>
    <row r="43" spans="1:12" x14ac:dyDescent="0.25">
      <c r="A43" s="27" t="s">
        <v>2629</v>
      </c>
      <c r="B43" s="35">
        <f>SUMPRODUCT($A$4:$A$41,B4:B41)/B42</f>
        <v>2.8045112781954886</v>
      </c>
      <c r="C43" s="35">
        <f>SUMPRODUCT($A$4:$A$41,C4:C41)/C42</f>
        <v>0.99029126213592233</v>
      </c>
      <c r="D43" s="35">
        <f t="shared" ref="D43:L43" si="0">SUMPRODUCT($A$4:$A$41,D4:D41)/D42</f>
        <v>0.54032258064516125</v>
      </c>
      <c r="E43" s="35">
        <f t="shared" si="0"/>
        <v>0.52702702702702697</v>
      </c>
      <c r="F43" s="35">
        <f t="shared" si="0"/>
        <v>0.34375</v>
      </c>
      <c r="G43" s="35">
        <f t="shared" si="0"/>
        <v>0.27272727272727271</v>
      </c>
      <c r="H43" s="35">
        <f>SUMPRODUCT($A$4:$A$41,H4:H41)/H42</f>
        <v>10.841269841269842</v>
      </c>
      <c r="I43" s="35">
        <f>SUMPRODUCT($A$4:$A$41,I4:I41)/I42</f>
        <v>19.642857142857142</v>
      </c>
      <c r="J43" s="35">
        <f t="shared" si="0"/>
        <v>0.625</v>
      </c>
      <c r="K43" s="35">
        <f t="shared" si="0"/>
        <v>0.5</v>
      </c>
      <c r="L43" s="35" t="e">
        <f t="shared" si="0"/>
        <v>#DIV/0!</v>
      </c>
    </row>
    <row r="44" spans="1:12" x14ac:dyDescent="0.25">
      <c r="A44" s="27" t="s">
        <v>2630</v>
      </c>
      <c r="B44" s="35">
        <f>B43^2</f>
        <v>7.8652835095256934</v>
      </c>
      <c r="C44" s="35">
        <f t="shared" ref="C44:L44" si="1">C43^2</f>
        <v>0.98067678386275803</v>
      </c>
      <c r="D44" s="35">
        <f t="shared" si="1"/>
        <v>0.29194849115504679</v>
      </c>
      <c r="E44" s="35">
        <f t="shared" si="1"/>
        <v>0.2777574872169466</v>
      </c>
      <c r="F44" s="35">
        <f t="shared" si="1"/>
        <v>0.1181640625</v>
      </c>
      <c r="G44" s="35">
        <f t="shared" si="1"/>
        <v>7.4380165289256187E-2</v>
      </c>
      <c r="H44" s="35">
        <f t="shared" si="1"/>
        <v>117.53313177122702</v>
      </c>
      <c r="I44" s="35">
        <f t="shared" si="1"/>
        <v>385.84183673469386</v>
      </c>
      <c r="J44" s="35">
        <f t="shared" si="1"/>
        <v>0.390625</v>
      </c>
      <c r="K44" s="35">
        <f t="shared" si="1"/>
        <v>0.25</v>
      </c>
      <c r="L44" s="35" t="e">
        <f t="shared" si="1"/>
        <v>#DIV/0!</v>
      </c>
    </row>
    <row r="45" spans="1:12" x14ac:dyDescent="0.25">
      <c r="A45" s="27" t="s">
        <v>2631</v>
      </c>
      <c r="B45" s="35">
        <f>SUMPRODUCT($A$4:$A$41,$A$4:$A$41,B4:B41)/B42</f>
        <v>71.015037593984957</v>
      </c>
      <c r="C45" s="35">
        <f t="shared" ref="C45:L45" si="2">SUMPRODUCT($A$4:$A$41,$A$4:$A$41,C4:C41)/C42</f>
        <v>6.9902912621359219</v>
      </c>
      <c r="D45" s="35">
        <f t="shared" si="2"/>
        <v>6.830645161290323</v>
      </c>
      <c r="E45" s="35">
        <f t="shared" si="2"/>
        <v>3.8243243243243241</v>
      </c>
      <c r="F45" s="35">
        <f t="shared" si="2"/>
        <v>1.4895833333333333</v>
      </c>
      <c r="G45" s="35">
        <f t="shared" si="2"/>
        <v>0.45454545454545453</v>
      </c>
      <c r="H45" s="35">
        <f t="shared" si="2"/>
        <v>310.11111111111109</v>
      </c>
      <c r="I45" s="35">
        <f t="shared" si="2"/>
        <v>579.21428571428567</v>
      </c>
      <c r="J45" s="35">
        <f t="shared" si="2"/>
        <v>0.875</v>
      </c>
      <c r="K45" s="35">
        <f t="shared" si="2"/>
        <v>1.0714285714285714</v>
      </c>
      <c r="L45" s="35" t="e">
        <f t="shared" si="2"/>
        <v>#DIV/0!</v>
      </c>
    </row>
    <row r="46" spans="1:12" x14ac:dyDescent="0.25">
      <c r="A46" s="27" t="s">
        <v>2632</v>
      </c>
      <c r="B46" s="35">
        <f>SQRT(ABS(B45-B44))</f>
        <v>7.9466819544045713</v>
      </c>
      <c r="C46" s="35">
        <f t="shared" ref="C46:L46" si="3">SQRT(ABS(C45-C44))</f>
        <v>2.4514515043690266</v>
      </c>
      <c r="D46" s="35">
        <f t="shared" si="3"/>
        <v>2.5570875366587034</v>
      </c>
      <c r="E46" s="35">
        <f t="shared" si="3"/>
        <v>1.8832330809295428</v>
      </c>
      <c r="F46" s="35">
        <f t="shared" si="3"/>
        <v>1.1710761165839449</v>
      </c>
      <c r="G46" s="35">
        <f t="shared" si="3"/>
        <v>0.61657545301138805</v>
      </c>
      <c r="H46" s="35">
        <f t="shared" si="3"/>
        <v>13.87724682132173</v>
      </c>
      <c r="I46" s="35">
        <f t="shared" si="3"/>
        <v>13.905842260704377</v>
      </c>
      <c r="J46" s="35">
        <f t="shared" si="3"/>
        <v>0.69597054535375269</v>
      </c>
      <c r="K46" s="35">
        <f t="shared" si="3"/>
        <v>0.90632696717496575</v>
      </c>
      <c r="L46" s="35" t="e">
        <f t="shared" si="3"/>
        <v>#DIV/0!</v>
      </c>
    </row>
    <row r="47" spans="1:12" x14ac:dyDescent="0.25">
      <c r="A47" s="27" t="s">
        <v>2633</v>
      </c>
      <c r="B47" s="35">
        <f>B46/SQRT(B42)</f>
        <v>0.34453235736508109</v>
      </c>
      <c r="C47" s="35">
        <f t="shared" ref="C47:L47" si="4">C46/SQRT(C42)</f>
        <v>0.24154869412547036</v>
      </c>
      <c r="D47" s="35">
        <f t="shared" si="4"/>
        <v>0.22963323966524415</v>
      </c>
      <c r="E47" s="35">
        <f t="shared" si="4"/>
        <v>0.21892139886230727</v>
      </c>
      <c r="F47" s="35">
        <f t="shared" si="4"/>
        <v>0.11952245564961378</v>
      </c>
      <c r="G47" s="35">
        <f t="shared" si="4"/>
        <v>0.13145432826931294</v>
      </c>
      <c r="H47" s="35">
        <f t="shared" si="4"/>
        <v>1.7483687605466136</v>
      </c>
      <c r="I47" s="35">
        <f t="shared" si="4"/>
        <v>2.6279571709082852</v>
      </c>
      <c r="J47" s="35">
        <f t="shared" si="4"/>
        <v>0.24606274606286907</v>
      </c>
      <c r="K47" s="35">
        <f t="shared" si="4"/>
        <v>0.24222607082590245</v>
      </c>
      <c r="L47" s="35" t="e">
        <f t="shared" si="4"/>
        <v>#DIV/0!</v>
      </c>
    </row>
    <row r="48" spans="1:12" x14ac:dyDescent="0.25">
      <c r="A48" s="27" t="s">
        <v>2634</v>
      </c>
      <c r="B48" s="35">
        <f>B46/B43</f>
        <v>2.8335353885678498</v>
      </c>
      <c r="C48" s="35">
        <f t="shared" ref="C48:L48" si="5">C46/C43</f>
        <v>2.4754853426471541</v>
      </c>
      <c r="D48" s="35">
        <f t="shared" si="5"/>
        <v>4.7325202170996903</v>
      </c>
      <c r="E48" s="35">
        <f t="shared" si="5"/>
        <v>3.5733140509945174</v>
      </c>
      <c r="F48" s="35">
        <f t="shared" si="5"/>
        <v>3.4067668846078401</v>
      </c>
      <c r="G48" s="35">
        <f t="shared" si="5"/>
        <v>2.2607766610417563</v>
      </c>
      <c r="H48" s="35">
        <f t="shared" si="5"/>
        <v>1.2800388722449032</v>
      </c>
      <c r="I48" s="35">
        <f t="shared" si="5"/>
        <v>0.70793378781767735</v>
      </c>
      <c r="J48" s="35">
        <f t="shared" si="5"/>
        <v>1.1135528725660042</v>
      </c>
      <c r="K48" s="35">
        <f t="shared" si="5"/>
        <v>1.8126539343499315</v>
      </c>
      <c r="L48" s="35" t="e">
        <f t="shared" si="5"/>
        <v>#DIV/0!</v>
      </c>
    </row>
    <row r="49" spans="1:12" x14ac:dyDescent="0.25">
      <c r="A49" s="27" t="s">
        <v>2635</v>
      </c>
      <c r="B49" s="35">
        <f>B46^2/B43</f>
        <v>22.517204539498877</v>
      </c>
      <c r="C49" s="35">
        <f t="shared" ref="C49:L49" si="6">C46^2/C43</f>
        <v>6.0685322672758417</v>
      </c>
      <c r="D49" s="35">
        <f t="shared" si="6"/>
        <v>12.10146846413096</v>
      </c>
      <c r="E49" s="35">
        <f t="shared" si="6"/>
        <v>6.729383229383231</v>
      </c>
      <c r="F49" s="35">
        <f t="shared" si="6"/>
        <v>3.9895833333333339</v>
      </c>
      <c r="G49" s="35">
        <f t="shared" si="6"/>
        <v>1.3939393939393943</v>
      </c>
      <c r="H49" s="35">
        <f t="shared" si="6"/>
        <v>17.763415371028834</v>
      </c>
      <c r="I49" s="35">
        <f t="shared" si="6"/>
        <v>9.8444155844155841</v>
      </c>
      <c r="J49" s="35">
        <f t="shared" si="6"/>
        <v>0.77499999999999991</v>
      </c>
      <c r="K49" s="35">
        <f t="shared" si="6"/>
        <v>1.6428571428571428</v>
      </c>
      <c r="L49" s="35" t="e">
        <f t="shared" si="6"/>
        <v>#DIV/0!</v>
      </c>
    </row>
    <row r="50" spans="1:12" x14ac:dyDescent="0.25">
      <c r="A50" s="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</row>
    <row r="51" spans="1:12" x14ac:dyDescent="0.25">
      <c r="A51" s="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1:12" x14ac:dyDescent="0.25">
      <c r="A52" s="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spans="1:12" x14ac:dyDescent="0.25">
      <c r="A53" s="9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spans="1:12" x14ac:dyDescent="0.25">
      <c r="A54" s="9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</row>
    <row r="55" spans="1:12" x14ac:dyDescent="0.25">
      <c r="A55" s="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</row>
    <row r="56" spans="1:12" x14ac:dyDescent="0.25">
      <c r="A56" s="9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</row>
    <row r="57" spans="1:12" x14ac:dyDescent="0.25">
      <c r="A57" s="9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1:12" x14ac:dyDescent="0.25">
      <c r="A58" s="9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spans="1:12" x14ac:dyDescent="0.25">
      <c r="A59" s="9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</row>
    <row r="60" spans="1:12" x14ac:dyDescent="0.25">
      <c r="A60" s="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</row>
    <row r="61" spans="1:12" x14ac:dyDescent="0.25">
      <c r="A61" s="9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</row>
    <row r="62" spans="1:12" x14ac:dyDescent="0.25">
      <c r="A62" s="9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</row>
    <row r="63" spans="1:12" x14ac:dyDescent="0.25">
      <c r="A63" s="9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</row>
    <row r="75" spans="1:12" x14ac:dyDescent="0.25">
      <c r="A75" t="s">
        <v>2636</v>
      </c>
    </row>
    <row r="76" spans="1:12" x14ac:dyDescent="0.25">
      <c r="A76" s="32" t="s">
        <v>2615</v>
      </c>
      <c r="B76" t="s">
        <v>2627</v>
      </c>
      <c r="C76" t="s">
        <v>2617</v>
      </c>
      <c r="D76" t="s">
        <v>2618</v>
      </c>
      <c r="E76" t="s">
        <v>2619</v>
      </c>
      <c r="F76" t="s">
        <v>2620</v>
      </c>
      <c r="G76" t="s">
        <v>2621</v>
      </c>
      <c r="H76" t="s">
        <v>2622</v>
      </c>
      <c r="I76" t="s">
        <v>2623</v>
      </c>
      <c r="J76" t="s">
        <v>2624</v>
      </c>
      <c r="K76" t="s">
        <v>2625</v>
      </c>
      <c r="L76" t="s">
        <v>2626</v>
      </c>
    </row>
    <row r="77" spans="1:12" x14ac:dyDescent="0.25">
      <c r="A77" s="33">
        <v>0</v>
      </c>
      <c r="B77" s="34">
        <v>222</v>
      </c>
      <c r="C77" s="34">
        <v>73</v>
      </c>
      <c r="D77" s="34">
        <v>46</v>
      </c>
      <c r="E77" s="34">
        <v>29</v>
      </c>
      <c r="F77" s="34">
        <v>53</v>
      </c>
      <c r="G77" s="34">
        <v>10</v>
      </c>
      <c r="H77" s="34">
        <v>6</v>
      </c>
      <c r="I77" s="34">
        <v>0</v>
      </c>
      <c r="J77" s="34">
        <v>2</v>
      </c>
      <c r="K77" s="34">
        <v>3</v>
      </c>
      <c r="L77" s="34">
        <v>0</v>
      </c>
    </row>
    <row r="78" spans="1:12" x14ac:dyDescent="0.25">
      <c r="A78" s="33">
        <v>1</v>
      </c>
      <c r="B78" s="34">
        <v>62</v>
      </c>
      <c r="C78" s="34">
        <v>23</v>
      </c>
      <c r="D78" s="34">
        <v>14</v>
      </c>
      <c r="E78" s="34">
        <v>4</v>
      </c>
      <c r="F78" s="34">
        <v>11</v>
      </c>
      <c r="G78" s="34">
        <v>2</v>
      </c>
      <c r="H78" s="34">
        <v>4</v>
      </c>
      <c r="I78" s="34">
        <v>0</v>
      </c>
      <c r="J78" s="34">
        <v>4</v>
      </c>
      <c r="K78" s="34">
        <v>0</v>
      </c>
      <c r="L78" s="34">
        <v>0</v>
      </c>
    </row>
    <row r="79" spans="1:12" x14ac:dyDescent="0.25">
      <c r="A79" s="33">
        <v>2</v>
      </c>
      <c r="B79" s="34">
        <v>13</v>
      </c>
      <c r="C79" s="34">
        <v>7</v>
      </c>
      <c r="D79" s="34">
        <v>4</v>
      </c>
      <c r="E79" s="34">
        <v>0</v>
      </c>
      <c r="F79" s="34">
        <v>0</v>
      </c>
      <c r="G79" s="34">
        <v>0</v>
      </c>
      <c r="H79" s="34">
        <v>2</v>
      </c>
      <c r="I79" s="34">
        <v>0</v>
      </c>
      <c r="J79" s="34">
        <v>0</v>
      </c>
      <c r="K79" s="34">
        <v>0</v>
      </c>
      <c r="L79" s="34">
        <v>0</v>
      </c>
    </row>
    <row r="80" spans="1:12" x14ac:dyDescent="0.25">
      <c r="A80" s="33">
        <v>3</v>
      </c>
      <c r="B80" s="34">
        <v>5</v>
      </c>
      <c r="C80" s="34">
        <v>4</v>
      </c>
      <c r="D80" s="34">
        <v>0</v>
      </c>
      <c r="E80" s="34">
        <v>0</v>
      </c>
      <c r="F80" s="34">
        <v>0</v>
      </c>
      <c r="G80" s="34">
        <v>0</v>
      </c>
      <c r="H80" s="34">
        <v>1</v>
      </c>
      <c r="I80" s="34">
        <v>0</v>
      </c>
      <c r="J80" s="34">
        <v>0</v>
      </c>
      <c r="K80" s="34">
        <v>0</v>
      </c>
      <c r="L80" s="34">
        <v>0</v>
      </c>
    </row>
    <row r="81" spans="1:12" x14ac:dyDescent="0.25">
      <c r="A81" s="33">
        <v>4</v>
      </c>
      <c r="B81" s="34">
        <v>1</v>
      </c>
      <c r="C81" s="34">
        <v>0</v>
      </c>
      <c r="D81" s="34">
        <v>0</v>
      </c>
      <c r="E81" s="34">
        <v>0</v>
      </c>
      <c r="F81" s="34">
        <v>0</v>
      </c>
      <c r="G81" s="34">
        <v>0</v>
      </c>
      <c r="H81" s="34">
        <v>1</v>
      </c>
      <c r="I81" s="34">
        <v>0</v>
      </c>
      <c r="J81" s="34">
        <v>0</v>
      </c>
      <c r="K81" s="34">
        <v>0</v>
      </c>
      <c r="L81" s="34">
        <v>0</v>
      </c>
    </row>
    <row r="82" spans="1:12" x14ac:dyDescent="0.25">
      <c r="A82" s="33">
        <v>5</v>
      </c>
      <c r="B82" s="34">
        <v>1</v>
      </c>
      <c r="C82" s="34">
        <v>0</v>
      </c>
      <c r="D82" s="34">
        <v>0</v>
      </c>
      <c r="E82" s="34">
        <v>0</v>
      </c>
      <c r="F82" s="34">
        <v>0</v>
      </c>
      <c r="G82" s="34">
        <v>0</v>
      </c>
      <c r="H82" s="34">
        <v>0</v>
      </c>
      <c r="I82" s="34">
        <v>1</v>
      </c>
      <c r="J82" s="34">
        <v>0</v>
      </c>
      <c r="K82" s="34">
        <v>0</v>
      </c>
      <c r="L82" s="34">
        <v>0</v>
      </c>
    </row>
    <row r="83" spans="1:12" x14ac:dyDescent="0.25">
      <c r="A83" s="33">
        <v>8</v>
      </c>
      <c r="B83" s="34">
        <v>1</v>
      </c>
      <c r="C83" s="34">
        <v>0</v>
      </c>
      <c r="D83" s="34">
        <v>0</v>
      </c>
      <c r="E83" s="34">
        <v>0</v>
      </c>
      <c r="F83" s="34">
        <v>0</v>
      </c>
      <c r="G83" s="34">
        <v>0</v>
      </c>
      <c r="H83" s="34">
        <v>1</v>
      </c>
      <c r="I83" s="34">
        <v>0</v>
      </c>
      <c r="J83" s="34">
        <v>0</v>
      </c>
      <c r="K83" s="34">
        <v>0</v>
      </c>
      <c r="L83" s="34">
        <v>0</v>
      </c>
    </row>
    <row r="84" spans="1:12" x14ac:dyDescent="0.25">
      <c r="A84" s="33">
        <v>12</v>
      </c>
      <c r="B84" s="34">
        <v>1</v>
      </c>
      <c r="C84" s="34">
        <v>0</v>
      </c>
      <c r="D84" s="34">
        <v>0</v>
      </c>
      <c r="E84" s="34">
        <v>0</v>
      </c>
      <c r="F84" s="34">
        <v>0</v>
      </c>
      <c r="G84" s="34">
        <v>0</v>
      </c>
      <c r="H84" s="34">
        <v>0</v>
      </c>
      <c r="I84" s="34">
        <v>0</v>
      </c>
      <c r="J84" s="34">
        <v>1</v>
      </c>
      <c r="K84" s="34">
        <v>0</v>
      </c>
      <c r="L84" s="34">
        <v>0</v>
      </c>
    </row>
    <row r="85" spans="1:12" x14ac:dyDescent="0.25">
      <c r="A85" s="33">
        <v>14</v>
      </c>
      <c r="B85" s="34">
        <v>2</v>
      </c>
      <c r="C85" s="34">
        <v>0</v>
      </c>
      <c r="D85" s="34">
        <v>0</v>
      </c>
      <c r="E85" s="34">
        <v>0</v>
      </c>
      <c r="F85" s="34">
        <v>0</v>
      </c>
      <c r="G85" s="34">
        <v>0</v>
      </c>
      <c r="H85" s="34">
        <v>2</v>
      </c>
      <c r="I85" s="34">
        <v>0</v>
      </c>
      <c r="J85" s="34">
        <v>0</v>
      </c>
      <c r="K85" s="34">
        <v>0</v>
      </c>
      <c r="L85" s="34">
        <v>0</v>
      </c>
    </row>
    <row r="86" spans="1:12" x14ac:dyDescent="0.25">
      <c r="A86" s="33">
        <v>15</v>
      </c>
      <c r="B86" s="34">
        <v>2</v>
      </c>
      <c r="C86" s="34">
        <v>0</v>
      </c>
      <c r="D86" s="34">
        <v>0</v>
      </c>
      <c r="E86" s="34">
        <v>0</v>
      </c>
      <c r="F86" s="34">
        <v>0</v>
      </c>
      <c r="G86" s="34">
        <v>0</v>
      </c>
      <c r="H86" s="34">
        <v>2</v>
      </c>
      <c r="I86" s="34">
        <v>0</v>
      </c>
      <c r="J86" s="34">
        <v>0</v>
      </c>
      <c r="K86" s="34">
        <v>0</v>
      </c>
      <c r="L86" s="34">
        <v>0</v>
      </c>
    </row>
    <row r="87" spans="1:12" x14ac:dyDescent="0.25">
      <c r="A87" s="33">
        <v>16</v>
      </c>
      <c r="B87" s="34">
        <v>1</v>
      </c>
      <c r="C87" s="34">
        <v>0</v>
      </c>
      <c r="D87" s="34">
        <v>0</v>
      </c>
      <c r="E87" s="34">
        <v>0</v>
      </c>
      <c r="F87" s="34">
        <v>0</v>
      </c>
      <c r="G87" s="34">
        <v>0</v>
      </c>
      <c r="H87" s="34">
        <v>0</v>
      </c>
      <c r="I87" s="34">
        <v>1</v>
      </c>
      <c r="J87" s="34">
        <v>0</v>
      </c>
      <c r="K87" s="34">
        <v>0</v>
      </c>
      <c r="L87" s="34">
        <v>0</v>
      </c>
    </row>
    <row r="88" spans="1:12" x14ac:dyDescent="0.25">
      <c r="A88" s="33">
        <v>18</v>
      </c>
      <c r="B88" s="34">
        <v>2</v>
      </c>
      <c r="C88" s="34">
        <v>0</v>
      </c>
      <c r="D88" s="34">
        <v>0</v>
      </c>
      <c r="E88" s="34">
        <v>0</v>
      </c>
      <c r="F88" s="34">
        <v>0</v>
      </c>
      <c r="G88" s="34">
        <v>0</v>
      </c>
      <c r="H88" s="34">
        <v>1</v>
      </c>
      <c r="I88" s="34">
        <v>1</v>
      </c>
      <c r="J88" s="34">
        <v>0</v>
      </c>
      <c r="K88" s="34">
        <v>0</v>
      </c>
      <c r="L88" s="34">
        <v>0</v>
      </c>
    </row>
    <row r="89" spans="1:12" x14ac:dyDescent="0.25">
      <c r="A89" s="33">
        <v>19</v>
      </c>
      <c r="B89" s="34">
        <v>1</v>
      </c>
      <c r="C89" s="34">
        <v>0</v>
      </c>
      <c r="D89" s="34">
        <v>0</v>
      </c>
      <c r="E89" s="34">
        <v>0</v>
      </c>
      <c r="F89" s="34">
        <v>0</v>
      </c>
      <c r="G89" s="34">
        <v>0</v>
      </c>
      <c r="H89" s="34">
        <v>0</v>
      </c>
      <c r="I89" s="34">
        <v>1</v>
      </c>
      <c r="J89" s="34">
        <v>0</v>
      </c>
      <c r="K89" s="34">
        <v>0</v>
      </c>
      <c r="L89" s="34">
        <v>0</v>
      </c>
    </row>
    <row r="90" spans="1:12" x14ac:dyDescent="0.25">
      <c r="A90" s="33">
        <v>20</v>
      </c>
      <c r="B90" s="34">
        <v>1</v>
      </c>
      <c r="C90" s="34">
        <v>0</v>
      </c>
      <c r="D90" s="34">
        <v>0</v>
      </c>
      <c r="E90" s="34">
        <v>0</v>
      </c>
      <c r="F90" s="34">
        <v>0</v>
      </c>
      <c r="G90" s="34">
        <v>0</v>
      </c>
      <c r="H90" s="34">
        <v>0</v>
      </c>
      <c r="I90" s="34">
        <v>1</v>
      </c>
      <c r="J90" s="34">
        <v>0</v>
      </c>
      <c r="K90" s="34">
        <v>0</v>
      </c>
      <c r="L90" s="34">
        <v>0</v>
      </c>
    </row>
    <row r="91" spans="1:12" x14ac:dyDescent="0.25">
      <c r="A91" s="33">
        <v>23</v>
      </c>
      <c r="B91" s="34">
        <v>1</v>
      </c>
      <c r="C91" s="34">
        <v>0</v>
      </c>
      <c r="D91" s="34">
        <v>0</v>
      </c>
      <c r="E91" s="34">
        <v>0</v>
      </c>
      <c r="F91" s="34">
        <v>0</v>
      </c>
      <c r="G91" s="34">
        <v>0</v>
      </c>
      <c r="H91" s="34">
        <v>0</v>
      </c>
      <c r="I91" s="34">
        <v>0</v>
      </c>
      <c r="J91" s="34">
        <v>1</v>
      </c>
      <c r="K91" s="34">
        <v>0</v>
      </c>
      <c r="L91" s="34">
        <v>0</v>
      </c>
    </row>
    <row r="92" spans="1:12" x14ac:dyDescent="0.25">
      <c r="A92" s="33">
        <v>24</v>
      </c>
      <c r="B92" s="34">
        <v>2</v>
      </c>
      <c r="C92" s="34">
        <v>0</v>
      </c>
      <c r="D92" s="34">
        <v>0</v>
      </c>
      <c r="E92" s="34">
        <v>0</v>
      </c>
      <c r="F92" s="34">
        <v>0</v>
      </c>
      <c r="G92" s="34">
        <v>0</v>
      </c>
      <c r="H92" s="34">
        <v>0</v>
      </c>
      <c r="I92" s="34">
        <v>2</v>
      </c>
      <c r="J92" s="34">
        <v>0</v>
      </c>
      <c r="K92" s="34">
        <v>0</v>
      </c>
      <c r="L92" s="34">
        <v>0</v>
      </c>
    </row>
    <row r="93" spans="1:12" x14ac:dyDescent="0.25">
      <c r="A93" s="33">
        <v>25</v>
      </c>
      <c r="B93" s="34">
        <v>1</v>
      </c>
      <c r="C93" s="34">
        <v>0</v>
      </c>
      <c r="D93" s="34">
        <v>0</v>
      </c>
      <c r="E93" s="34">
        <v>0</v>
      </c>
      <c r="F93" s="34">
        <v>0</v>
      </c>
      <c r="G93" s="34">
        <v>0</v>
      </c>
      <c r="H93" s="34">
        <v>0</v>
      </c>
      <c r="I93" s="34">
        <v>1</v>
      </c>
      <c r="J93" s="34">
        <v>0</v>
      </c>
      <c r="K93" s="34">
        <v>0</v>
      </c>
      <c r="L93" s="34">
        <v>0</v>
      </c>
    </row>
    <row r="94" spans="1:12" x14ac:dyDescent="0.25">
      <c r="A94" s="33">
        <v>37</v>
      </c>
      <c r="B94" s="34">
        <v>1</v>
      </c>
      <c r="C94" s="34">
        <v>0</v>
      </c>
      <c r="D94" s="34">
        <v>0</v>
      </c>
      <c r="E94" s="34">
        <v>0</v>
      </c>
      <c r="F94" s="34">
        <v>0</v>
      </c>
      <c r="G94" s="34">
        <v>0</v>
      </c>
      <c r="H94" s="34">
        <v>1</v>
      </c>
      <c r="I94" s="34">
        <v>0</v>
      </c>
      <c r="J94" s="34">
        <v>0</v>
      </c>
      <c r="K94" s="34">
        <v>0</v>
      </c>
      <c r="L94" s="34">
        <v>0</v>
      </c>
    </row>
    <row r="95" spans="1:12" x14ac:dyDescent="0.25">
      <c r="A95" s="33" t="s">
        <v>2616</v>
      </c>
      <c r="B95" s="34">
        <v>320</v>
      </c>
      <c r="C95" s="34">
        <v>107</v>
      </c>
      <c r="D95" s="34">
        <v>64</v>
      </c>
      <c r="E95" s="34">
        <v>33</v>
      </c>
      <c r="F95" s="34">
        <v>64</v>
      </c>
      <c r="G95" s="34">
        <v>12</v>
      </c>
      <c r="H95" s="34">
        <v>21</v>
      </c>
      <c r="I95" s="34">
        <v>8</v>
      </c>
      <c r="J95" s="34">
        <v>8</v>
      </c>
      <c r="K95" s="34">
        <v>3</v>
      </c>
      <c r="L95" s="34">
        <v>0</v>
      </c>
    </row>
    <row r="96" spans="1:12" x14ac:dyDescent="0.25">
      <c r="A96" s="27" t="s">
        <v>2629</v>
      </c>
      <c r="B96" s="35">
        <f t="shared" ref="B96:L96" si="7">SUMPRODUCT($A$77:$A$94,B77:B94)/B95</f>
        <v>1.29375</v>
      </c>
      <c r="C96" s="35">
        <f t="shared" si="7"/>
        <v>0.45794392523364486</v>
      </c>
      <c r="D96" s="35">
        <f t="shared" si="7"/>
        <v>0.34375</v>
      </c>
      <c r="E96" s="35">
        <f t="shared" si="7"/>
        <v>0.12121212121212122</v>
      </c>
      <c r="F96" s="35">
        <f t="shared" si="7"/>
        <v>0.171875</v>
      </c>
      <c r="G96" s="35">
        <f t="shared" si="7"/>
        <v>0.16666666666666666</v>
      </c>
      <c r="H96" s="35">
        <f t="shared" si="7"/>
        <v>6.4761904761904763</v>
      </c>
      <c r="I96" s="35">
        <f t="shared" si="7"/>
        <v>18.875</v>
      </c>
      <c r="J96" s="35">
        <f t="shared" si="7"/>
        <v>4.875</v>
      </c>
      <c r="K96" s="35">
        <f t="shared" si="7"/>
        <v>0</v>
      </c>
      <c r="L96" s="35" t="e">
        <f t="shared" si="7"/>
        <v>#DIV/0!</v>
      </c>
    </row>
    <row r="97" spans="1:12" x14ac:dyDescent="0.25">
      <c r="A97" s="27" t="s">
        <v>2630</v>
      </c>
      <c r="B97" s="35">
        <f>B96^2</f>
        <v>1.6737890624999998</v>
      </c>
      <c r="C97" s="35">
        <f t="shared" ref="C97:L97" si="8">C96^2</f>
        <v>0.20971263865839812</v>
      </c>
      <c r="D97" s="35">
        <f t="shared" si="8"/>
        <v>0.1181640625</v>
      </c>
      <c r="E97" s="35">
        <f t="shared" si="8"/>
        <v>1.4692378328741967E-2</v>
      </c>
      <c r="F97" s="35">
        <f t="shared" si="8"/>
        <v>2.9541015625E-2</v>
      </c>
      <c r="G97" s="35">
        <f t="shared" si="8"/>
        <v>2.7777777777777776E-2</v>
      </c>
      <c r="H97" s="35">
        <f t="shared" si="8"/>
        <v>41.941043083900226</v>
      </c>
      <c r="I97" s="35">
        <f t="shared" si="8"/>
        <v>356.265625</v>
      </c>
      <c r="J97" s="35">
        <f t="shared" si="8"/>
        <v>23.765625</v>
      </c>
      <c r="K97" s="35">
        <f t="shared" si="8"/>
        <v>0</v>
      </c>
      <c r="L97" s="35" t="e">
        <f t="shared" si="8"/>
        <v>#DIV/0!</v>
      </c>
    </row>
    <row r="98" spans="1:12" x14ac:dyDescent="0.25">
      <c r="A98" s="27" t="s">
        <v>2631</v>
      </c>
      <c r="B98" s="35">
        <f>SUMPRODUCT($A$77:$A$94,$A$77:$A$94,B77:B94)/B95</f>
        <v>20.59375</v>
      </c>
      <c r="C98" s="35">
        <f t="shared" ref="C98:L98" si="9">SUMPRODUCT($A$77:$A$94,$A$77:$A$94,C77:C94)/C95</f>
        <v>0.81308411214953269</v>
      </c>
      <c r="D98" s="35">
        <f t="shared" si="9"/>
        <v>0.46875</v>
      </c>
      <c r="E98" s="35">
        <f t="shared" si="9"/>
        <v>0.12121212121212122</v>
      </c>
      <c r="F98" s="35">
        <f t="shared" si="9"/>
        <v>0.171875</v>
      </c>
      <c r="G98" s="35">
        <f t="shared" si="9"/>
        <v>0.16666666666666666</v>
      </c>
      <c r="H98" s="35">
        <f t="shared" si="9"/>
        <v>125.52380952380952</v>
      </c>
      <c r="I98" s="35">
        <f t="shared" si="9"/>
        <v>392.875</v>
      </c>
      <c r="J98" s="35">
        <f t="shared" si="9"/>
        <v>84.625</v>
      </c>
      <c r="K98" s="35">
        <f t="shared" si="9"/>
        <v>0</v>
      </c>
      <c r="L98" s="35" t="e">
        <f t="shared" si="9"/>
        <v>#DIV/0!</v>
      </c>
    </row>
    <row r="99" spans="1:12" x14ac:dyDescent="0.25">
      <c r="A99" s="27" t="s">
        <v>2632</v>
      </c>
      <c r="B99" s="35">
        <f>SQRT(ABS(B98-B97))</f>
        <v>4.3497081439448326</v>
      </c>
      <c r="C99" s="35">
        <f t="shared" ref="C99:L99" si="10">SQRT(ABS(C98-C97))</f>
        <v>0.77676989738991209</v>
      </c>
      <c r="D99" s="35">
        <f t="shared" si="10"/>
        <v>0.59210297879676299</v>
      </c>
      <c r="E99" s="35">
        <f t="shared" si="10"/>
        <v>0.3263736246748184</v>
      </c>
      <c r="F99" s="35">
        <f t="shared" si="10"/>
        <v>0.37727176461405115</v>
      </c>
      <c r="G99" s="35">
        <f t="shared" si="10"/>
        <v>0.37267799624996495</v>
      </c>
      <c r="H99" s="35">
        <f t="shared" si="10"/>
        <v>9.1423610976546588</v>
      </c>
      <c r="I99" s="35">
        <f t="shared" si="10"/>
        <v>6.050568155140474</v>
      </c>
      <c r="J99" s="35">
        <f t="shared" si="10"/>
        <v>7.8012418883149621</v>
      </c>
      <c r="K99" s="35">
        <f t="shared" si="10"/>
        <v>0</v>
      </c>
      <c r="L99" s="35" t="e">
        <f t="shared" si="10"/>
        <v>#DIV/0!</v>
      </c>
    </row>
    <row r="100" spans="1:12" x14ac:dyDescent="0.25">
      <c r="A100" s="27" t="s">
        <v>2633</v>
      </c>
      <c r="B100" s="35">
        <f>B99/SQRT(B95)</f>
        <v>0.24315607730362715</v>
      </c>
      <c r="C100" s="35">
        <f t="shared" ref="C100:L100" si="11">C99/SQRT(C95)</f>
        <v>7.5093180339908389E-2</v>
      </c>
      <c r="D100" s="35">
        <f t="shared" si="11"/>
        <v>7.4012872349595374E-2</v>
      </c>
      <c r="E100" s="35">
        <f t="shared" si="11"/>
        <v>5.6814355549157092E-2</v>
      </c>
      <c r="F100" s="35">
        <f t="shared" si="11"/>
        <v>4.7158970576756394E-2</v>
      </c>
      <c r="G100" s="35">
        <f t="shared" si="11"/>
        <v>0.10758287072798381</v>
      </c>
      <c r="H100" s="35">
        <f t="shared" si="11"/>
        <v>1.9950267505058112</v>
      </c>
      <c r="I100" s="35">
        <f t="shared" si="11"/>
        <v>2.1391988862656035</v>
      </c>
      <c r="J100" s="35">
        <f t="shared" si="11"/>
        <v>2.7581555204520281</v>
      </c>
      <c r="K100" s="35">
        <f t="shared" si="11"/>
        <v>0</v>
      </c>
      <c r="L100" s="35" t="e">
        <f t="shared" si="11"/>
        <v>#DIV/0!</v>
      </c>
    </row>
    <row r="101" spans="1:12" x14ac:dyDescent="0.25">
      <c r="A101" s="27" t="s">
        <v>2634</v>
      </c>
      <c r="B101" s="35">
        <f>B99/B96</f>
        <v>3.362093251358325</v>
      </c>
      <c r="C101" s="35">
        <f t="shared" ref="C101:L101" si="12">C99/C96</f>
        <v>1.6962118167493998</v>
      </c>
      <c r="D101" s="35">
        <f t="shared" si="12"/>
        <v>1.7224813928633105</v>
      </c>
      <c r="E101" s="35">
        <f t="shared" si="12"/>
        <v>2.6925824035672519</v>
      </c>
      <c r="F101" s="35">
        <f t="shared" si="12"/>
        <v>2.1950357213908429</v>
      </c>
      <c r="G101" s="35">
        <f t="shared" si="12"/>
        <v>2.2360679774997898</v>
      </c>
      <c r="H101" s="35">
        <f t="shared" si="12"/>
        <v>1.4116881106672634</v>
      </c>
      <c r="I101" s="35">
        <f t="shared" si="12"/>
        <v>0.32055990225909797</v>
      </c>
      <c r="J101" s="35">
        <f t="shared" si="12"/>
        <v>1.6002547463210179</v>
      </c>
      <c r="K101" s="35" t="e">
        <f t="shared" si="12"/>
        <v>#DIV/0!</v>
      </c>
      <c r="L101" s="35" t="e">
        <f t="shared" si="12"/>
        <v>#DIV/0!</v>
      </c>
    </row>
    <row r="102" spans="1:12" x14ac:dyDescent="0.25">
      <c r="A102" s="27" t="s">
        <v>2635</v>
      </c>
      <c r="B102" s="35">
        <f>B99^2/B96</f>
        <v>14.624124396135267</v>
      </c>
      <c r="C102" s="35">
        <f t="shared" ref="C102:L102" si="13">C99^2/C96</f>
        <v>1.3175662788479876</v>
      </c>
      <c r="D102" s="35">
        <f t="shared" si="13"/>
        <v>1.0198863636363635</v>
      </c>
      <c r="E102" s="35">
        <f t="shared" si="13"/>
        <v>0.87878787878787867</v>
      </c>
      <c r="F102" s="35">
        <f t="shared" si="13"/>
        <v>0.82812500000000011</v>
      </c>
      <c r="G102" s="35">
        <f t="shared" si="13"/>
        <v>0.83333333333333337</v>
      </c>
      <c r="H102" s="35">
        <f t="shared" si="13"/>
        <v>12.906162464985993</v>
      </c>
      <c r="I102" s="35">
        <f t="shared" si="13"/>
        <v>1.939569536423841</v>
      </c>
      <c r="J102" s="35">
        <f t="shared" si="13"/>
        <v>12.483974358974358</v>
      </c>
      <c r="K102" s="35" t="e">
        <f t="shared" si="13"/>
        <v>#DIV/0!</v>
      </c>
      <c r="L102" s="35" t="e">
        <f t="shared" si="13"/>
        <v>#DIV/0!</v>
      </c>
    </row>
    <row r="120" spans="1:12" x14ac:dyDescent="0.25">
      <c r="A120" t="s">
        <v>2637</v>
      </c>
    </row>
    <row r="121" spans="1:12" x14ac:dyDescent="0.25">
      <c r="A121" s="32" t="s">
        <v>2615</v>
      </c>
      <c r="B121" t="s">
        <v>2627</v>
      </c>
      <c r="C121" t="s">
        <v>2617</v>
      </c>
      <c r="D121" t="s">
        <v>2618</v>
      </c>
      <c r="E121" t="s">
        <v>2619</v>
      </c>
      <c r="F121" t="s">
        <v>2620</v>
      </c>
      <c r="G121" t="s">
        <v>2621</v>
      </c>
      <c r="H121" t="s">
        <v>2622</v>
      </c>
      <c r="I121" t="s">
        <v>2623</v>
      </c>
      <c r="J121" t="s">
        <v>2624</v>
      </c>
      <c r="K121" t="s">
        <v>2625</v>
      </c>
      <c r="L121" t="s">
        <v>2626</v>
      </c>
    </row>
    <row r="122" spans="1:12" x14ac:dyDescent="0.25">
      <c r="A122" s="33">
        <v>0</v>
      </c>
      <c r="B122" s="34">
        <v>205</v>
      </c>
      <c r="C122" s="34">
        <v>91</v>
      </c>
      <c r="D122" s="34">
        <v>40</v>
      </c>
      <c r="E122" s="34">
        <v>19</v>
      </c>
      <c r="F122" s="34">
        <v>29</v>
      </c>
      <c r="G122" s="34">
        <v>4</v>
      </c>
      <c r="H122" s="34">
        <v>8</v>
      </c>
      <c r="I122" s="34">
        <v>3</v>
      </c>
      <c r="J122" s="34">
        <v>5</v>
      </c>
      <c r="K122" s="34">
        <v>6</v>
      </c>
      <c r="L122" s="34">
        <v>0</v>
      </c>
    </row>
    <row r="123" spans="1:12" x14ac:dyDescent="0.25">
      <c r="A123" s="33">
        <v>1</v>
      </c>
      <c r="B123" s="34">
        <v>31</v>
      </c>
      <c r="C123" s="34">
        <v>9</v>
      </c>
      <c r="D123" s="34">
        <v>4</v>
      </c>
      <c r="E123" s="34">
        <v>3</v>
      </c>
      <c r="F123" s="34">
        <v>10</v>
      </c>
      <c r="G123" s="34">
        <v>0</v>
      </c>
      <c r="H123" s="34">
        <v>2</v>
      </c>
      <c r="I123" s="34">
        <v>0</v>
      </c>
      <c r="J123" s="34">
        <v>2</v>
      </c>
      <c r="K123" s="34">
        <v>1</v>
      </c>
      <c r="L123" s="34">
        <v>0</v>
      </c>
    </row>
    <row r="124" spans="1:12" x14ac:dyDescent="0.25">
      <c r="A124" s="33">
        <v>2</v>
      </c>
      <c r="B124" s="34">
        <v>9</v>
      </c>
      <c r="C124" s="34">
        <v>2</v>
      </c>
      <c r="D124" s="34">
        <v>3</v>
      </c>
      <c r="E124" s="34">
        <v>1</v>
      </c>
      <c r="F124" s="34">
        <v>3</v>
      </c>
      <c r="G124" s="34">
        <v>0</v>
      </c>
      <c r="H124" s="34">
        <v>0</v>
      </c>
      <c r="I124" s="34">
        <v>0</v>
      </c>
      <c r="J124" s="34">
        <v>0</v>
      </c>
      <c r="K124" s="34">
        <v>0</v>
      </c>
      <c r="L124" s="34">
        <v>0</v>
      </c>
    </row>
    <row r="125" spans="1:12" x14ac:dyDescent="0.25">
      <c r="A125" s="33">
        <v>3</v>
      </c>
      <c r="B125" s="34">
        <v>3</v>
      </c>
      <c r="C125" s="34">
        <v>1</v>
      </c>
      <c r="D125" s="34">
        <v>1</v>
      </c>
      <c r="E125" s="34">
        <v>0</v>
      </c>
      <c r="F125" s="34">
        <v>0</v>
      </c>
      <c r="G125" s="34">
        <v>1</v>
      </c>
      <c r="H125" s="34">
        <v>0</v>
      </c>
      <c r="I125" s="34">
        <v>0</v>
      </c>
      <c r="J125" s="34">
        <v>0</v>
      </c>
      <c r="K125" s="34">
        <v>0</v>
      </c>
      <c r="L125" s="34">
        <v>0</v>
      </c>
    </row>
    <row r="126" spans="1:12" x14ac:dyDescent="0.25">
      <c r="A126" s="33">
        <v>4</v>
      </c>
      <c r="B126" s="34">
        <v>4</v>
      </c>
      <c r="C126" s="34">
        <v>2</v>
      </c>
      <c r="D126" s="34">
        <v>0</v>
      </c>
      <c r="E126" s="34">
        <v>1</v>
      </c>
      <c r="F126" s="34">
        <v>0</v>
      </c>
      <c r="G126" s="34">
        <v>0</v>
      </c>
      <c r="H126" s="34">
        <v>0</v>
      </c>
      <c r="I126" s="34">
        <v>1</v>
      </c>
      <c r="J126" s="34">
        <v>0</v>
      </c>
      <c r="K126" s="34">
        <v>0</v>
      </c>
      <c r="L126" s="34">
        <v>0</v>
      </c>
    </row>
    <row r="127" spans="1:12" x14ac:dyDescent="0.25">
      <c r="A127" s="33">
        <v>5</v>
      </c>
      <c r="B127" s="34">
        <v>2</v>
      </c>
      <c r="C127" s="34">
        <v>2</v>
      </c>
      <c r="D127" s="34">
        <v>0</v>
      </c>
      <c r="E127" s="34">
        <v>0</v>
      </c>
      <c r="F127" s="34">
        <v>0</v>
      </c>
      <c r="G127" s="34">
        <v>0</v>
      </c>
      <c r="H127" s="34">
        <v>0</v>
      </c>
      <c r="I127" s="34">
        <v>0</v>
      </c>
      <c r="J127" s="34">
        <v>0</v>
      </c>
      <c r="K127" s="34">
        <v>0</v>
      </c>
      <c r="L127" s="34">
        <v>0</v>
      </c>
    </row>
    <row r="128" spans="1:12" x14ac:dyDescent="0.25">
      <c r="A128" s="33">
        <v>6</v>
      </c>
      <c r="B128" s="34">
        <v>2</v>
      </c>
      <c r="C128" s="34">
        <v>0</v>
      </c>
      <c r="D128" s="34">
        <v>0</v>
      </c>
      <c r="E128" s="34">
        <v>0</v>
      </c>
      <c r="F128" s="34">
        <v>0</v>
      </c>
      <c r="G128" s="34">
        <v>0</v>
      </c>
      <c r="H128" s="34">
        <v>1</v>
      </c>
      <c r="I128" s="34">
        <v>1</v>
      </c>
      <c r="J128" s="34">
        <v>0</v>
      </c>
      <c r="K128" s="34">
        <v>0</v>
      </c>
      <c r="L128" s="34">
        <v>0</v>
      </c>
    </row>
    <row r="129" spans="1:12" x14ac:dyDescent="0.25">
      <c r="A129" s="33">
        <v>7</v>
      </c>
      <c r="B129" s="34">
        <v>2</v>
      </c>
      <c r="C129" s="34">
        <v>1</v>
      </c>
      <c r="D129" s="34">
        <v>0</v>
      </c>
      <c r="E129" s="34">
        <v>0</v>
      </c>
      <c r="F129" s="34">
        <v>0</v>
      </c>
      <c r="G129" s="34">
        <v>0</v>
      </c>
      <c r="H129" s="34">
        <v>0</v>
      </c>
      <c r="I129" s="34">
        <v>1</v>
      </c>
      <c r="J129" s="34">
        <v>0</v>
      </c>
      <c r="K129" s="34">
        <v>0</v>
      </c>
      <c r="L129" s="34">
        <v>0</v>
      </c>
    </row>
    <row r="130" spans="1:12" x14ac:dyDescent="0.25">
      <c r="A130" s="33">
        <v>9</v>
      </c>
      <c r="B130" s="34">
        <v>1</v>
      </c>
      <c r="C130" s="34">
        <v>0</v>
      </c>
      <c r="D130" s="34">
        <v>0</v>
      </c>
      <c r="E130" s="34">
        <v>0</v>
      </c>
      <c r="F130" s="34">
        <v>0</v>
      </c>
      <c r="G130" s="34">
        <v>0</v>
      </c>
      <c r="H130" s="34">
        <v>1</v>
      </c>
      <c r="I130" s="34">
        <v>0</v>
      </c>
      <c r="J130" s="34">
        <v>0</v>
      </c>
      <c r="K130" s="34">
        <v>0</v>
      </c>
      <c r="L130" s="34">
        <v>0</v>
      </c>
    </row>
    <row r="131" spans="1:12" x14ac:dyDescent="0.25">
      <c r="A131" s="33">
        <v>10</v>
      </c>
      <c r="B131" s="34">
        <v>1</v>
      </c>
      <c r="C131" s="34">
        <v>0</v>
      </c>
      <c r="D131" s="34">
        <v>0</v>
      </c>
      <c r="E131" s="34">
        <v>0</v>
      </c>
      <c r="F131" s="34">
        <v>0</v>
      </c>
      <c r="G131" s="34">
        <v>0</v>
      </c>
      <c r="H131" s="34">
        <v>1</v>
      </c>
      <c r="I131" s="34">
        <v>0</v>
      </c>
      <c r="J131" s="34">
        <v>0</v>
      </c>
      <c r="K131" s="34">
        <v>0</v>
      </c>
      <c r="L131" s="34">
        <v>0</v>
      </c>
    </row>
    <row r="132" spans="1:12" x14ac:dyDescent="0.25">
      <c r="A132" s="33">
        <v>11</v>
      </c>
      <c r="B132" s="34">
        <v>1</v>
      </c>
      <c r="C132" s="34">
        <v>0</v>
      </c>
      <c r="D132" s="34">
        <v>0</v>
      </c>
      <c r="E132" s="34">
        <v>0</v>
      </c>
      <c r="F132" s="34">
        <v>0</v>
      </c>
      <c r="G132" s="34">
        <v>0</v>
      </c>
      <c r="H132" s="34">
        <v>0</v>
      </c>
      <c r="I132" s="34">
        <v>1</v>
      </c>
      <c r="J132" s="34">
        <v>0</v>
      </c>
      <c r="K132" s="34">
        <v>0</v>
      </c>
      <c r="L132" s="34">
        <v>0</v>
      </c>
    </row>
    <row r="133" spans="1:12" x14ac:dyDescent="0.25">
      <c r="A133" s="33">
        <v>13</v>
      </c>
      <c r="B133" s="34">
        <v>1</v>
      </c>
      <c r="C133" s="34">
        <v>0</v>
      </c>
      <c r="D133" s="34">
        <v>0</v>
      </c>
      <c r="E133" s="34">
        <v>0</v>
      </c>
      <c r="F133" s="34">
        <v>0</v>
      </c>
      <c r="G133" s="34">
        <v>0</v>
      </c>
      <c r="H133" s="34">
        <v>1</v>
      </c>
      <c r="I133" s="34">
        <v>0</v>
      </c>
      <c r="J133" s="34">
        <v>0</v>
      </c>
      <c r="K133" s="34">
        <v>0</v>
      </c>
      <c r="L133" s="34">
        <v>0</v>
      </c>
    </row>
    <row r="134" spans="1:12" x14ac:dyDescent="0.25">
      <c r="A134" s="33">
        <v>14</v>
      </c>
      <c r="B134" s="34">
        <v>1</v>
      </c>
      <c r="C134" s="34">
        <v>0</v>
      </c>
      <c r="D134" s="34">
        <v>0</v>
      </c>
      <c r="E134" s="34">
        <v>0</v>
      </c>
      <c r="F134" s="34">
        <v>0</v>
      </c>
      <c r="G134" s="34">
        <v>0</v>
      </c>
      <c r="H134" s="34">
        <v>0</v>
      </c>
      <c r="I134" s="34">
        <v>1</v>
      </c>
      <c r="J134" s="34">
        <v>0</v>
      </c>
      <c r="K134" s="34">
        <v>0</v>
      </c>
      <c r="L134" s="34">
        <v>0</v>
      </c>
    </row>
    <row r="135" spans="1:12" x14ac:dyDescent="0.25">
      <c r="A135" s="33">
        <v>17</v>
      </c>
      <c r="B135" s="34">
        <v>1</v>
      </c>
      <c r="C135" s="34">
        <v>0</v>
      </c>
      <c r="D135" s="34">
        <v>0</v>
      </c>
      <c r="E135" s="34">
        <v>0</v>
      </c>
      <c r="F135" s="34">
        <v>0</v>
      </c>
      <c r="G135" s="34">
        <v>0</v>
      </c>
      <c r="H135" s="34">
        <v>1</v>
      </c>
      <c r="I135" s="34">
        <v>0</v>
      </c>
      <c r="J135" s="34">
        <v>0</v>
      </c>
      <c r="K135" s="34">
        <v>0</v>
      </c>
      <c r="L135" s="34">
        <v>0</v>
      </c>
    </row>
    <row r="136" spans="1:12" x14ac:dyDescent="0.25">
      <c r="A136" s="33">
        <v>18</v>
      </c>
      <c r="B136" s="34">
        <v>3</v>
      </c>
      <c r="C136" s="34">
        <v>0</v>
      </c>
      <c r="D136" s="34">
        <v>0</v>
      </c>
      <c r="E136" s="34">
        <v>0</v>
      </c>
      <c r="F136" s="34">
        <v>0</v>
      </c>
      <c r="G136" s="34">
        <v>0</v>
      </c>
      <c r="H136" s="34">
        <v>0</v>
      </c>
      <c r="I136" s="34">
        <v>3</v>
      </c>
      <c r="J136" s="34">
        <v>0</v>
      </c>
      <c r="K136" s="34">
        <v>0</v>
      </c>
      <c r="L136" s="34">
        <v>0</v>
      </c>
    </row>
    <row r="137" spans="1:12" x14ac:dyDescent="0.25">
      <c r="A137" s="33">
        <v>19</v>
      </c>
      <c r="B137" s="34">
        <v>1</v>
      </c>
      <c r="C137" s="34">
        <v>0</v>
      </c>
      <c r="D137" s="34">
        <v>0</v>
      </c>
      <c r="E137" s="34">
        <v>0</v>
      </c>
      <c r="F137" s="34">
        <v>0</v>
      </c>
      <c r="G137" s="34">
        <v>0</v>
      </c>
      <c r="H137" s="34">
        <v>0</v>
      </c>
      <c r="I137" s="34">
        <v>1</v>
      </c>
      <c r="J137" s="34">
        <v>0</v>
      </c>
      <c r="K137" s="34">
        <v>0</v>
      </c>
      <c r="L137" s="34">
        <v>0</v>
      </c>
    </row>
    <row r="138" spans="1:12" x14ac:dyDescent="0.25">
      <c r="A138" s="33">
        <v>24</v>
      </c>
      <c r="B138" s="34">
        <v>1</v>
      </c>
      <c r="C138" s="34">
        <v>0</v>
      </c>
      <c r="D138" s="34">
        <v>0</v>
      </c>
      <c r="E138" s="34">
        <v>0</v>
      </c>
      <c r="F138" s="34">
        <v>0</v>
      </c>
      <c r="G138" s="34">
        <v>0</v>
      </c>
      <c r="H138" s="34">
        <v>1</v>
      </c>
      <c r="I138" s="34">
        <v>0</v>
      </c>
      <c r="J138" s="34">
        <v>0</v>
      </c>
      <c r="K138" s="34">
        <v>0</v>
      </c>
      <c r="L138" s="34">
        <v>0</v>
      </c>
    </row>
    <row r="139" spans="1:12" x14ac:dyDescent="0.25">
      <c r="A139" s="33">
        <v>25</v>
      </c>
      <c r="B139" s="34">
        <v>1</v>
      </c>
      <c r="C139" s="34">
        <v>0</v>
      </c>
      <c r="D139" s="34">
        <v>0</v>
      </c>
      <c r="E139" s="34">
        <v>0</v>
      </c>
      <c r="F139" s="34">
        <v>0</v>
      </c>
      <c r="G139" s="34">
        <v>0</v>
      </c>
      <c r="H139" s="34">
        <v>0</v>
      </c>
      <c r="I139" s="34">
        <v>1</v>
      </c>
      <c r="J139" s="34">
        <v>0</v>
      </c>
      <c r="K139" s="34">
        <v>0</v>
      </c>
      <c r="L139" s="34">
        <v>0</v>
      </c>
    </row>
    <row r="140" spans="1:12" x14ac:dyDescent="0.25">
      <c r="A140" s="33">
        <v>26</v>
      </c>
      <c r="B140" s="34">
        <v>1</v>
      </c>
      <c r="C140" s="34">
        <v>0</v>
      </c>
      <c r="D140" s="34">
        <v>0</v>
      </c>
      <c r="E140" s="34">
        <v>0</v>
      </c>
      <c r="F140" s="34">
        <v>0</v>
      </c>
      <c r="G140" s="34">
        <v>0</v>
      </c>
      <c r="H140" s="34">
        <v>1</v>
      </c>
      <c r="I140" s="34">
        <v>0</v>
      </c>
      <c r="J140" s="34">
        <v>0</v>
      </c>
      <c r="K140" s="34">
        <v>0</v>
      </c>
      <c r="L140" s="34">
        <v>0</v>
      </c>
    </row>
    <row r="141" spans="1:12" x14ac:dyDescent="0.25">
      <c r="A141" s="33">
        <v>27</v>
      </c>
      <c r="B141" s="34">
        <v>1</v>
      </c>
      <c r="C141" s="34">
        <v>0</v>
      </c>
      <c r="D141" s="34">
        <v>0</v>
      </c>
      <c r="E141" s="34">
        <v>0</v>
      </c>
      <c r="F141" s="34">
        <v>0</v>
      </c>
      <c r="G141" s="34">
        <v>0</v>
      </c>
      <c r="H141" s="34">
        <v>0</v>
      </c>
      <c r="I141" s="34">
        <v>1</v>
      </c>
      <c r="J141" s="34">
        <v>0</v>
      </c>
      <c r="K141" s="34">
        <v>0</v>
      </c>
      <c r="L141" s="34">
        <v>0</v>
      </c>
    </row>
    <row r="142" spans="1:12" x14ac:dyDescent="0.25">
      <c r="A142" s="33">
        <v>34</v>
      </c>
      <c r="B142" s="34">
        <v>1</v>
      </c>
      <c r="C142" s="34">
        <v>0</v>
      </c>
      <c r="D142" s="34">
        <v>0</v>
      </c>
      <c r="E142" s="34">
        <v>0</v>
      </c>
      <c r="F142" s="34">
        <v>0</v>
      </c>
      <c r="G142" s="34">
        <v>0</v>
      </c>
      <c r="H142" s="34">
        <v>1</v>
      </c>
      <c r="I142" s="34">
        <v>0</v>
      </c>
      <c r="J142" s="34">
        <v>0</v>
      </c>
      <c r="K142" s="34">
        <v>0</v>
      </c>
      <c r="L142" s="34">
        <v>0</v>
      </c>
    </row>
    <row r="143" spans="1:12" x14ac:dyDescent="0.25">
      <c r="A143" s="33">
        <v>39</v>
      </c>
      <c r="B143" s="34">
        <v>1</v>
      </c>
      <c r="C143" s="34">
        <v>0</v>
      </c>
      <c r="D143" s="34">
        <v>0</v>
      </c>
      <c r="E143" s="34">
        <v>0</v>
      </c>
      <c r="F143" s="34">
        <v>0</v>
      </c>
      <c r="G143" s="34">
        <v>0</v>
      </c>
      <c r="H143" s="34">
        <v>0</v>
      </c>
      <c r="I143" s="34">
        <v>1</v>
      </c>
      <c r="J143" s="34">
        <v>0</v>
      </c>
      <c r="K143" s="34">
        <v>0</v>
      </c>
      <c r="L143" s="34">
        <v>0</v>
      </c>
    </row>
    <row r="144" spans="1:12" x14ac:dyDescent="0.25">
      <c r="A144" s="33">
        <v>49</v>
      </c>
      <c r="B144" s="34">
        <v>1</v>
      </c>
      <c r="C144" s="34">
        <v>0</v>
      </c>
      <c r="D144" s="34">
        <v>0</v>
      </c>
      <c r="E144" s="34">
        <v>0</v>
      </c>
      <c r="F144" s="34">
        <v>0</v>
      </c>
      <c r="G144" s="34">
        <v>0</v>
      </c>
      <c r="H144" s="34">
        <v>0</v>
      </c>
      <c r="I144" s="34">
        <v>1</v>
      </c>
      <c r="J144" s="34">
        <v>0</v>
      </c>
      <c r="K144" s="34">
        <v>0</v>
      </c>
      <c r="L144" s="34">
        <v>0</v>
      </c>
    </row>
    <row r="145" spans="1:12" x14ac:dyDescent="0.25">
      <c r="A145" s="33">
        <v>50</v>
      </c>
      <c r="B145" s="34">
        <v>1</v>
      </c>
      <c r="C145" s="34">
        <v>0</v>
      </c>
      <c r="D145" s="34">
        <v>0</v>
      </c>
      <c r="E145" s="34">
        <v>0</v>
      </c>
      <c r="F145" s="34">
        <v>0</v>
      </c>
      <c r="G145" s="34">
        <v>0</v>
      </c>
      <c r="H145" s="34">
        <v>0</v>
      </c>
      <c r="I145" s="34">
        <v>1</v>
      </c>
      <c r="J145" s="34">
        <v>0</v>
      </c>
      <c r="K145" s="34">
        <v>0</v>
      </c>
      <c r="L145" s="34">
        <v>0</v>
      </c>
    </row>
    <row r="146" spans="1:12" x14ac:dyDescent="0.25">
      <c r="A146" s="33" t="s">
        <v>2616</v>
      </c>
      <c r="B146" s="34">
        <v>276</v>
      </c>
      <c r="C146" s="34">
        <v>108</v>
      </c>
      <c r="D146" s="34">
        <v>48</v>
      </c>
      <c r="E146" s="34">
        <v>24</v>
      </c>
      <c r="F146" s="34">
        <v>42</v>
      </c>
      <c r="G146" s="34">
        <v>5</v>
      </c>
      <c r="H146" s="34">
        <v>18</v>
      </c>
      <c r="I146" s="34">
        <v>17</v>
      </c>
      <c r="J146" s="34">
        <v>7</v>
      </c>
      <c r="K146" s="34">
        <v>7</v>
      </c>
      <c r="L146" s="34">
        <v>0</v>
      </c>
    </row>
    <row r="147" spans="1:12" x14ac:dyDescent="0.25">
      <c r="A147" s="27" t="s">
        <v>2629</v>
      </c>
      <c r="B147" s="35">
        <f>SUMPRODUCT($A$122:$A$145,B122:B145)/B146</f>
        <v>1.923913043478261</v>
      </c>
      <c r="C147" s="35">
        <f t="shared" ref="C147:L147" si="14">SUMPRODUCT($A$122:$A$145,C122:C145)/C146</f>
        <v>0.37962962962962965</v>
      </c>
      <c r="D147" s="35">
        <f t="shared" si="14"/>
        <v>0.27083333333333331</v>
      </c>
      <c r="E147" s="35">
        <f t="shared" si="14"/>
        <v>0.375</v>
      </c>
      <c r="F147" s="35">
        <f t="shared" si="14"/>
        <v>0.38095238095238093</v>
      </c>
      <c r="G147" s="35">
        <f t="shared" si="14"/>
        <v>0.6</v>
      </c>
      <c r="H147" s="35">
        <f t="shared" si="14"/>
        <v>7.833333333333333</v>
      </c>
      <c r="I147" s="35">
        <f t="shared" si="14"/>
        <v>17.941176470588236</v>
      </c>
      <c r="J147" s="35">
        <f t="shared" si="14"/>
        <v>0.2857142857142857</v>
      </c>
      <c r="K147" s="35">
        <f t="shared" si="14"/>
        <v>0.14285714285714285</v>
      </c>
      <c r="L147" s="35" t="e">
        <f t="shared" si="14"/>
        <v>#DIV/0!</v>
      </c>
    </row>
    <row r="148" spans="1:12" x14ac:dyDescent="0.25">
      <c r="A148" s="27" t="s">
        <v>2630</v>
      </c>
      <c r="B148" s="35">
        <f>B147^2</f>
        <v>3.7014413988657848</v>
      </c>
      <c r="C148" s="35">
        <f t="shared" ref="C148:L148" si="15">C147^2</f>
        <v>0.14411865569272977</v>
      </c>
      <c r="D148" s="35">
        <f t="shared" si="15"/>
        <v>7.3350694444444434E-2</v>
      </c>
      <c r="E148" s="35">
        <f t="shared" si="15"/>
        <v>0.140625</v>
      </c>
      <c r="F148" s="35">
        <f t="shared" si="15"/>
        <v>0.14512471655328796</v>
      </c>
      <c r="G148" s="35">
        <f t="shared" si="15"/>
        <v>0.36</v>
      </c>
      <c r="H148" s="35">
        <f t="shared" si="15"/>
        <v>61.361111111111107</v>
      </c>
      <c r="I148" s="35">
        <f t="shared" si="15"/>
        <v>321.88581314878894</v>
      </c>
      <c r="J148" s="35">
        <f t="shared" si="15"/>
        <v>8.1632653061224483E-2</v>
      </c>
      <c r="K148" s="35">
        <f t="shared" si="15"/>
        <v>2.0408163265306121E-2</v>
      </c>
      <c r="L148" s="35" t="e">
        <f t="shared" si="15"/>
        <v>#DIV/0!</v>
      </c>
    </row>
    <row r="149" spans="1:12" x14ac:dyDescent="0.25">
      <c r="A149" s="27" t="s">
        <v>2631</v>
      </c>
      <c r="B149" s="35">
        <f>SUMPRODUCT($A$122:$A$145,$A$122:$A$145,B122:B145)/B146</f>
        <v>46.561594202898547</v>
      </c>
      <c r="C149" s="35">
        <f t="shared" ref="C149:L149" si="16">SUMPRODUCT($A$122:$A$145,$A$122:$A$145,C122:C145)/C146</f>
        <v>1.4537037037037037</v>
      </c>
      <c r="D149" s="35">
        <f t="shared" si="16"/>
        <v>0.52083333333333337</v>
      </c>
      <c r="E149" s="35">
        <f t="shared" si="16"/>
        <v>0.95833333333333337</v>
      </c>
      <c r="F149" s="35">
        <f t="shared" si="16"/>
        <v>0.52380952380952384</v>
      </c>
      <c r="G149" s="35">
        <f t="shared" si="16"/>
        <v>1.8</v>
      </c>
      <c r="H149" s="35">
        <f t="shared" si="16"/>
        <v>171.38888888888889</v>
      </c>
      <c r="I149" s="35">
        <f t="shared" si="16"/>
        <v>560.41176470588232</v>
      </c>
      <c r="J149" s="35">
        <f t="shared" si="16"/>
        <v>0.2857142857142857</v>
      </c>
      <c r="K149" s="35">
        <f t="shared" si="16"/>
        <v>0.14285714285714285</v>
      </c>
      <c r="L149" s="35" t="e">
        <f t="shared" si="16"/>
        <v>#DIV/0!</v>
      </c>
    </row>
    <row r="150" spans="1:12" x14ac:dyDescent="0.25">
      <c r="A150" s="27" t="s">
        <v>2632</v>
      </c>
      <c r="B150" s="35">
        <f>SQRT(ABS(B149-B148))</f>
        <v>6.5467665915345385</v>
      </c>
      <c r="C150" s="35">
        <f t="shared" ref="C150:L150" si="17">SQRT(ABS(C149-C148))</f>
        <v>1.1443710272507661</v>
      </c>
      <c r="D150" s="35">
        <f t="shared" si="17"/>
        <v>0.66894143158343011</v>
      </c>
      <c r="E150" s="35">
        <f t="shared" si="17"/>
        <v>0.90427226725877941</v>
      </c>
      <c r="F150" s="35">
        <f t="shared" si="17"/>
        <v>0.61537371349143266</v>
      </c>
      <c r="G150" s="35">
        <f t="shared" si="17"/>
        <v>1.2</v>
      </c>
      <c r="H150" s="35">
        <f t="shared" si="17"/>
        <v>10.489412651706376</v>
      </c>
      <c r="I150" s="35">
        <f t="shared" si="17"/>
        <v>15.444285401309228</v>
      </c>
      <c r="J150" s="35">
        <f t="shared" si="17"/>
        <v>0.45175395145262565</v>
      </c>
      <c r="K150" s="35">
        <f t="shared" si="17"/>
        <v>0.3499271061118826</v>
      </c>
      <c r="L150" s="35" t="e">
        <f t="shared" si="17"/>
        <v>#DIV/0!</v>
      </c>
    </row>
    <row r="151" spans="1:12" x14ac:dyDescent="0.25">
      <c r="A151" s="27" t="s">
        <v>2633</v>
      </c>
      <c r="B151" s="35">
        <f>B150/SQRT(B146)</f>
        <v>0.39406904053764946</v>
      </c>
      <c r="C151" s="35">
        <f t="shared" ref="C151:L151" si="18">C150/SQRT(C146)</f>
        <v>0.11011715343933973</v>
      </c>
      <c r="D151" s="35">
        <f t="shared" si="18"/>
        <v>9.6553378899196754E-2</v>
      </c>
      <c r="E151" s="35">
        <f t="shared" si="18"/>
        <v>0.18458380361113907</v>
      </c>
      <c r="F151" s="35">
        <f t="shared" si="18"/>
        <v>9.4954225470340617E-2</v>
      </c>
      <c r="G151" s="35">
        <f t="shared" si="18"/>
        <v>0.53665631459994945</v>
      </c>
      <c r="H151" s="35">
        <f t="shared" si="18"/>
        <v>2.4723782722285148</v>
      </c>
      <c r="I151" s="35">
        <f t="shared" si="18"/>
        <v>3.7457894130460465</v>
      </c>
      <c r="J151" s="35">
        <f t="shared" si="18"/>
        <v>0.17074694419062766</v>
      </c>
      <c r="K151" s="35">
        <f t="shared" si="18"/>
        <v>0.13226001425322165</v>
      </c>
      <c r="L151" s="35" t="e">
        <f t="shared" si="18"/>
        <v>#DIV/0!</v>
      </c>
    </row>
    <row r="152" spans="1:12" x14ac:dyDescent="0.25">
      <c r="A152" s="27" t="s">
        <v>2634</v>
      </c>
      <c r="B152" s="35">
        <f>B150/B147</f>
        <v>3.4028391323230367</v>
      </c>
      <c r="C152" s="35">
        <f t="shared" ref="C152:L152" si="19">C150/C147</f>
        <v>3.014440754709335</v>
      </c>
      <c r="D152" s="35">
        <f t="shared" si="19"/>
        <v>2.4699375935388193</v>
      </c>
      <c r="E152" s="35">
        <f t="shared" si="19"/>
        <v>2.4113927126900783</v>
      </c>
      <c r="F152" s="35">
        <f t="shared" si="19"/>
        <v>1.6153559979150107</v>
      </c>
      <c r="G152" s="35">
        <f t="shared" si="19"/>
        <v>2</v>
      </c>
      <c r="H152" s="35">
        <f t="shared" si="19"/>
        <v>1.3390739555369842</v>
      </c>
      <c r="I152" s="35">
        <f t="shared" si="19"/>
        <v>0.86082902236805536</v>
      </c>
      <c r="J152" s="35">
        <f t="shared" si="19"/>
        <v>1.5811388300841898</v>
      </c>
      <c r="K152" s="35">
        <f t="shared" si="19"/>
        <v>2.4494897427831783</v>
      </c>
      <c r="L152" s="35" t="e">
        <f t="shared" si="19"/>
        <v>#DIV/0!</v>
      </c>
    </row>
    <row r="153" spans="1:12" x14ac:dyDescent="0.25">
      <c r="A153" s="27" t="s">
        <v>2635</v>
      </c>
      <c r="B153" s="35">
        <f>B150^2/B147</f>
        <v>22.277593547858835</v>
      </c>
      <c r="C153" s="35">
        <f t="shared" ref="C153:L153" si="20">C150^2/C147</f>
        <v>3.449638663053296</v>
      </c>
      <c r="D153" s="35">
        <f t="shared" si="20"/>
        <v>1.6522435897435899</v>
      </c>
      <c r="E153" s="35">
        <f t="shared" si="20"/>
        <v>2.1805555555555558</v>
      </c>
      <c r="F153" s="35">
        <f t="shared" si="20"/>
        <v>0.99404761904761918</v>
      </c>
      <c r="G153" s="35">
        <f t="shared" si="20"/>
        <v>2.4</v>
      </c>
      <c r="H153" s="35">
        <f t="shared" si="20"/>
        <v>14.046099290780143</v>
      </c>
      <c r="I153" s="35">
        <f t="shared" si="20"/>
        <v>13.294889103182252</v>
      </c>
      <c r="J153" s="35">
        <f t="shared" si="20"/>
        <v>0.71428571428571441</v>
      </c>
      <c r="K153" s="35">
        <f t="shared" si="20"/>
        <v>0.85714285714285732</v>
      </c>
      <c r="L153" s="35" t="e">
        <f t="shared" si="20"/>
        <v>#DIV/0!</v>
      </c>
    </row>
    <row r="166" spans="1:12" x14ac:dyDescent="0.25">
      <c r="A166" t="s">
        <v>2638</v>
      </c>
    </row>
    <row r="167" spans="1:12" x14ac:dyDescent="0.25">
      <c r="A167" s="32" t="s">
        <v>2615</v>
      </c>
      <c r="B167" t="s">
        <v>2627</v>
      </c>
      <c r="C167" t="s">
        <v>2617</v>
      </c>
      <c r="D167" t="s">
        <v>2618</v>
      </c>
      <c r="E167" t="s">
        <v>2619</v>
      </c>
      <c r="F167" t="s">
        <v>2620</v>
      </c>
      <c r="G167" t="s">
        <v>2621</v>
      </c>
      <c r="H167" t="s">
        <v>2622</v>
      </c>
      <c r="I167" t="s">
        <v>2623</v>
      </c>
      <c r="J167" t="s">
        <v>2624</v>
      </c>
      <c r="K167" t="s">
        <v>2625</v>
      </c>
      <c r="L167" t="s">
        <v>2626</v>
      </c>
    </row>
    <row r="168" spans="1:12" x14ac:dyDescent="0.25">
      <c r="A168" s="33">
        <v>0</v>
      </c>
      <c r="B168" s="34">
        <v>288</v>
      </c>
      <c r="C168" s="34">
        <v>81</v>
      </c>
      <c r="D168" s="34">
        <v>82</v>
      </c>
      <c r="E168" s="34">
        <v>44</v>
      </c>
      <c r="F168" s="34">
        <v>63</v>
      </c>
      <c r="G168" s="34">
        <v>5</v>
      </c>
      <c r="H168" s="34">
        <v>4</v>
      </c>
      <c r="I168" s="34">
        <v>1</v>
      </c>
      <c r="J168" s="34">
        <v>2</v>
      </c>
      <c r="K168" s="34">
        <v>6</v>
      </c>
      <c r="L168" s="34">
        <v>0</v>
      </c>
    </row>
    <row r="169" spans="1:12" x14ac:dyDescent="0.25">
      <c r="A169" s="33">
        <v>1</v>
      </c>
      <c r="B169" s="34">
        <v>32</v>
      </c>
      <c r="C169" s="34">
        <v>14</v>
      </c>
      <c r="D169" s="34">
        <v>8</v>
      </c>
      <c r="E169" s="34">
        <v>3</v>
      </c>
      <c r="F169" s="34">
        <v>5</v>
      </c>
      <c r="G169" s="34">
        <v>1</v>
      </c>
      <c r="H169" s="34">
        <v>0</v>
      </c>
      <c r="I169" s="34">
        <v>0</v>
      </c>
      <c r="J169" s="34">
        <v>1</v>
      </c>
      <c r="K169" s="34">
        <v>0</v>
      </c>
      <c r="L169" s="34">
        <v>0</v>
      </c>
    </row>
    <row r="170" spans="1:12" x14ac:dyDescent="0.25">
      <c r="A170" s="33">
        <v>2</v>
      </c>
      <c r="B170" s="34">
        <v>18</v>
      </c>
      <c r="C170" s="34">
        <v>8</v>
      </c>
      <c r="D170" s="34">
        <v>1</v>
      </c>
      <c r="E170" s="34">
        <v>3</v>
      </c>
      <c r="F170" s="34">
        <v>2</v>
      </c>
      <c r="G170" s="34">
        <v>0</v>
      </c>
      <c r="H170" s="34">
        <v>3</v>
      </c>
      <c r="I170" s="34">
        <v>0</v>
      </c>
      <c r="J170" s="34">
        <v>0</v>
      </c>
      <c r="K170" s="34">
        <v>1</v>
      </c>
      <c r="L170" s="34">
        <v>0</v>
      </c>
    </row>
    <row r="171" spans="1:12" x14ac:dyDescent="0.25">
      <c r="A171" s="33">
        <v>3</v>
      </c>
      <c r="B171" s="34">
        <v>1</v>
      </c>
      <c r="C171" s="34">
        <v>1</v>
      </c>
      <c r="D171" s="34">
        <v>0</v>
      </c>
      <c r="E171" s="34">
        <v>0</v>
      </c>
      <c r="F171" s="34">
        <v>0</v>
      </c>
      <c r="G171" s="34">
        <v>0</v>
      </c>
      <c r="H171" s="34">
        <v>0</v>
      </c>
      <c r="I171" s="34">
        <v>0</v>
      </c>
      <c r="J171" s="34">
        <v>0</v>
      </c>
      <c r="K171" s="34">
        <v>0</v>
      </c>
      <c r="L171" s="34">
        <v>0</v>
      </c>
    </row>
    <row r="172" spans="1:12" x14ac:dyDescent="0.25">
      <c r="A172" s="33">
        <v>4</v>
      </c>
      <c r="B172" s="34">
        <v>2</v>
      </c>
      <c r="C172" s="34">
        <v>0</v>
      </c>
      <c r="D172" s="34">
        <v>0</v>
      </c>
      <c r="E172" s="34">
        <v>0</v>
      </c>
      <c r="F172" s="34">
        <v>0</v>
      </c>
      <c r="G172" s="34">
        <v>0</v>
      </c>
      <c r="H172" s="34">
        <v>1</v>
      </c>
      <c r="I172" s="34">
        <v>1</v>
      </c>
      <c r="J172" s="34">
        <v>0</v>
      </c>
      <c r="K172" s="34">
        <v>0</v>
      </c>
      <c r="L172" s="34">
        <v>0</v>
      </c>
    </row>
    <row r="173" spans="1:12" x14ac:dyDescent="0.25">
      <c r="A173" s="33">
        <v>5</v>
      </c>
      <c r="B173" s="34">
        <v>2</v>
      </c>
      <c r="C173" s="34">
        <v>0</v>
      </c>
      <c r="D173" s="34">
        <v>0</v>
      </c>
      <c r="E173" s="34">
        <v>0</v>
      </c>
      <c r="F173" s="34">
        <v>0</v>
      </c>
      <c r="G173" s="34">
        <v>0</v>
      </c>
      <c r="H173" s="34">
        <v>1</v>
      </c>
      <c r="I173" s="34">
        <v>1</v>
      </c>
      <c r="J173" s="34">
        <v>0</v>
      </c>
      <c r="K173" s="34">
        <v>0</v>
      </c>
      <c r="L173" s="34">
        <v>0</v>
      </c>
    </row>
    <row r="174" spans="1:12" x14ac:dyDescent="0.25">
      <c r="A174" s="33">
        <v>6</v>
      </c>
      <c r="B174" s="34">
        <v>1</v>
      </c>
      <c r="C174" s="34">
        <v>1</v>
      </c>
      <c r="D174" s="34">
        <v>0</v>
      </c>
      <c r="E174" s="34">
        <v>0</v>
      </c>
      <c r="F174" s="34">
        <v>0</v>
      </c>
      <c r="G174" s="34">
        <v>0</v>
      </c>
      <c r="H174" s="34">
        <v>0</v>
      </c>
      <c r="I174" s="34">
        <v>0</v>
      </c>
      <c r="J174" s="34">
        <v>0</v>
      </c>
      <c r="K174" s="34">
        <v>0</v>
      </c>
      <c r="L174" s="34">
        <v>0</v>
      </c>
    </row>
    <row r="175" spans="1:12" x14ac:dyDescent="0.25">
      <c r="A175" s="33">
        <v>7</v>
      </c>
      <c r="B175" s="34">
        <v>1</v>
      </c>
      <c r="C175" s="34">
        <v>0</v>
      </c>
      <c r="D175" s="34">
        <v>0</v>
      </c>
      <c r="E175" s="34">
        <v>0</v>
      </c>
      <c r="F175" s="34">
        <v>0</v>
      </c>
      <c r="G175" s="34">
        <v>0</v>
      </c>
      <c r="H175" s="34">
        <v>1</v>
      </c>
      <c r="I175" s="34">
        <v>0</v>
      </c>
      <c r="J175" s="34">
        <v>0</v>
      </c>
      <c r="K175" s="34">
        <v>0</v>
      </c>
      <c r="L175" s="34">
        <v>0</v>
      </c>
    </row>
    <row r="176" spans="1:12" x14ac:dyDescent="0.25">
      <c r="A176" s="33">
        <v>8</v>
      </c>
      <c r="B176" s="34">
        <v>1</v>
      </c>
      <c r="C176" s="34">
        <v>0</v>
      </c>
      <c r="D176" s="34">
        <v>0</v>
      </c>
      <c r="E176" s="34">
        <v>0</v>
      </c>
      <c r="F176" s="34">
        <v>0</v>
      </c>
      <c r="G176" s="34">
        <v>0</v>
      </c>
      <c r="H176" s="34">
        <v>0</v>
      </c>
      <c r="I176" s="34">
        <v>1</v>
      </c>
      <c r="J176" s="34">
        <v>0</v>
      </c>
      <c r="K176" s="34">
        <v>0</v>
      </c>
      <c r="L176" s="34">
        <v>0</v>
      </c>
    </row>
    <row r="177" spans="1:12" x14ac:dyDescent="0.25">
      <c r="A177" s="33">
        <v>9</v>
      </c>
      <c r="B177" s="34">
        <v>1</v>
      </c>
      <c r="C177" s="34">
        <v>0</v>
      </c>
      <c r="D177" s="34">
        <v>0</v>
      </c>
      <c r="E177" s="34">
        <v>0</v>
      </c>
      <c r="F177" s="34">
        <v>0</v>
      </c>
      <c r="G177" s="34">
        <v>0</v>
      </c>
      <c r="H177" s="34">
        <v>0</v>
      </c>
      <c r="I177" s="34">
        <v>1</v>
      </c>
      <c r="J177" s="34">
        <v>0</v>
      </c>
      <c r="K177" s="34">
        <v>0</v>
      </c>
      <c r="L177" s="34">
        <v>0</v>
      </c>
    </row>
    <row r="178" spans="1:12" x14ac:dyDescent="0.25">
      <c r="A178" s="33">
        <v>10</v>
      </c>
      <c r="B178" s="34">
        <v>2</v>
      </c>
      <c r="C178" s="34">
        <v>1</v>
      </c>
      <c r="D178" s="34">
        <v>0</v>
      </c>
      <c r="E178" s="34">
        <v>0</v>
      </c>
      <c r="F178" s="34">
        <v>0</v>
      </c>
      <c r="G178" s="34">
        <v>0</v>
      </c>
      <c r="H178" s="34">
        <v>1</v>
      </c>
      <c r="I178" s="34">
        <v>0</v>
      </c>
      <c r="J178" s="34">
        <v>0</v>
      </c>
      <c r="K178" s="34">
        <v>0</v>
      </c>
      <c r="L178" s="34">
        <v>0</v>
      </c>
    </row>
    <row r="179" spans="1:12" x14ac:dyDescent="0.25">
      <c r="A179" s="33">
        <v>12</v>
      </c>
      <c r="B179" s="34">
        <v>1</v>
      </c>
      <c r="C179" s="34">
        <v>0</v>
      </c>
      <c r="D179" s="34">
        <v>0</v>
      </c>
      <c r="E179" s="34">
        <v>0</v>
      </c>
      <c r="F179" s="34">
        <v>0</v>
      </c>
      <c r="G179" s="34">
        <v>0</v>
      </c>
      <c r="H179" s="34">
        <v>0</v>
      </c>
      <c r="I179" s="34">
        <v>1</v>
      </c>
      <c r="J179" s="34">
        <v>0</v>
      </c>
      <c r="K179" s="34">
        <v>0</v>
      </c>
      <c r="L179" s="34">
        <v>0</v>
      </c>
    </row>
    <row r="180" spans="1:12" x14ac:dyDescent="0.25">
      <c r="A180" s="33">
        <v>13</v>
      </c>
      <c r="B180" s="34">
        <v>1</v>
      </c>
      <c r="C180" s="34">
        <v>1</v>
      </c>
      <c r="D180" s="34">
        <v>0</v>
      </c>
      <c r="E180" s="34">
        <v>0</v>
      </c>
      <c r="F180" s="34">
        <v>0</v>
      </c>
      <c r="G180" s="34">
        <v>0</v>
      </c>
      <c r="H180" s="34">
        <v>0</v>
      </c>
      <c r="I180" s="34">
        <v>0</v>
      </c>
      <c r="J180" s="34">
        <v>0</v>
      </c>
      <c r="K180" s="34">
        <v>0</v>
      </c>
      <c r="L180" s="34">
        <v>0</v>
      </c>
    </row>
    <row r="181" spans="1:12" x14ac:dyDescent="0.25">
      <c r="A181" s="33">
        <v>18</v>
      </c>
      <c r="B181" s="34">
        <v>1</v>
      </c>
      <c r="C181" s="34">
        <v>0</v>
      </c>
      <c r="D181" s="34">
        <v>0</v>
      </c>
      <c r="E181" s="34">
        <v>0</v>
      </c>
      <c r="F181" s="34">
        <v>0</v>
      </c>
      <c r="G181" s="34">
        <v>0</v>
      </c>
      <c r="H181" s="34">
        <v>1</v>
      </c>
      <c r="I181" s="34">
        <v>0</v>
      </c>
      <c r="J181" s="34">
        <v>0</v>
      </c>
      <c r="K181" s="34">
        <v>0</v>
      </c>
      <c r="L181" s="34">
        <v>0</v>
      </c>
    </row>
    <row r="182" spans="1:12" x14ac:dyDescent="0.25">
      <c r="A182" s="33">
        <v>19</v>
      </c>
      <c r="B182" s="34">
        <v>1</v>
      </c>
      <c r="C182" s="34">
        <v>0</v>
      </c>
      <c r="D182" s="34">
        <v>0</v>
      </c>
      <c r="E182" s="34">
        <v>0</v>
      </c>
      <c r="F182" s="34">
        <v>0</v>
      </c>
      <c r="G182" s="34">
        <v>0</v>
      </c>
      <c r="H182" s="34">
        <v>1</v>
      </c>
      <c r="I182" s="34">
        <v>0</v>
      </c>
      <c r="J182" s="34">
        <v>0</v>
      </c>
      <c r="K182" s="34">
        <v>0</v>
      </c>
      <c r="L182" s="34">
        <v>0</v>
      </c>
    </row>
    <row r="183" spans="1:12" x14ac:dyDescent="0.25">
      <c r="A183" s="33">
        <v>20</v>
      </c>
      <c r="B183" s="34">
        <v>2</v>
      </c>
      <c r="C183" s="34">
        <v>0</v>
      </c>
      <c r="D183" s="34">
        <v>1</v>
      </c>
      <c r="E183" s="34">
        <v>0</v>
      </c>
      <c r="F183" s="34">
        <v>0</v>
      </c>
      <c r="G183" s="34">
        <v>0</v>
      </c>
      <c r="H183" s="34">
        <v>0</v>
      </c>
      <c r="I183" s="34">
        <v>1</v>
      </c>
      <c r="J183" s="34">
        <v>0</v>
      </c>
      <c r="K183" s="34">
        <v>0</v>
      </c>
      <c r="L183" s="34">
        <v>0</v>
      </c>
    </row>
    <row r="184" spans="1:12" x14ac:dyDescent="0.25">
      <c r="A184" s="33">
        <v>25</v>
      </c>
      <c r="B184" s="34">
        <v>1</v>
      </c>
      <c r="C184" s="34">
        <v>0</v>
      </c>
      <c r="D184" s="34">
        <v>0</v>
      </c>
      <c r="E184" s="34">
        <v>0</v>
      </c>
      <c r="F184" s="34">
        <v>0</v>
      </c>
      <c r="G184" s="34">
        <v>0</v>
      </c>
      <c r="H184" s="34">
        <v>1</v>
      </c>
      <c r="I184" s="34">
        <v>0</v>
      </c>
      <c r="J184" s="34">
        <v>0</v>
      </c>
      <c r="K184" s="34">
        <v>0</v>
      </c>
      <c r="L184" s="34">
        <v>0</v>
      </c>
    </row>
    <row r="185" spans="1:12" x14ac:dyDescent="0.25">
      <c r="A185" s="33">
        <v>26</v>
      </c>
      <c r="B185" s="34">
        <v>1</v>
      </c>
      <c r="C185" s="34">
        <v>0</v>
      </c>
      <c r="D185" s="34">
        <v>0</v>
      </c>
      <c r="E185" s="34">
        <v>0</v>
      </c>
      <c r="F185" s="34">
        <v>0</v>
      </c>
      <c r="G185" s="34">
        <v>0</v>
      </c>
      <c r="H185" s="34">
        <v>1</v>
      </c>
      <c r="I185" s="34">
        <v>0</v>
      </c>
      <c r="J185" s="34">
        <v>0</v>
      </c>
      <c r="K185" s="34">
        <v>0</v>
      </c>
      <c r="L185" s="34">
        <v>0</v>
      </c>
    </row>
    <row r="186" spans="1:12" x14ac:dyDescent="0.25">
      <c r="A186" s="33">
        <v>28</v>
      </c>
      <c r="B186" s="34">
        <v>1</v>
      </c>
      <c r="C186" s="34">
        <v>0</v>
      </c>
      <c r="D186" s="34">
        <v>0</v>
      </c>
      <c r="E186" s="34">
        <v>0</v>
      </c>
      <c r="F186" s="34">
        <v>0</v>
      </c>
      <c r="G186" s="34">
        <v>0</v>
      </c>
      <c r="H186" s="34">
        <v>0</v>
      </c>
      <c r="I186" s="34">
        <v>1</v>
      </c>
      <c r="J186" s="34">
        <v>0</v>
      </c>
      <c r="K186" s="34">
        <v>0</v>
      </c>
      <c r="L186" s="34">
        <v>0</v>
      </c>
    </row>
    <row r="187" spans="1:12" x14ac:dyDescent="0.25">
      <c r="A187" s="33">
        <v>29</v>
      </c>
      <c r="B187" s="34">
        <v>1</v>
      </c>
      <c r="C187" s="34">
        <v>0</v>
      </c>
      <c r="D187" s="34">
        <v>0</v>
      </c>
      <c r="E187" s="34">
        <v>0</v>
      </c>
      <c r="F187" s="34">
        <v>0</v>
      </c>
      <c r="G187" s="34">
        <v>0</v>
      </c>
      <c r="H187" s="34">
        <v>0</v>
      </c>
      <c r="I187" s="34">
        <v>0</v>
      </c>
      <c r="J187" s="34">
        <v>0</v>
      </c>
      <c r="K187" s="34">
        <v>1</v>
      </c>
      <c r="L187" s="34">
        <v>0</v>
      </c>
    </row>
    <row r="188" spans="1:12" x14ac:dyDescent="0.25">
      <c r="A188" s="33">
        <v>30</v>
      </c>
      <c r="B188" s="34">
        <v>1</v>
      </c>
      <c r="C188" s="34">
        <v>0</v>
      </c>
      <c r="D188" s="34">
        <v>0</v>
      </c>
      <c r="E188" s="34">
        <v>0</v>
      </c>
      <c r="F188" s="34">
        <v>0</v>
      </c>
      <c r="G188" s="34">
        <v>0</v>
      </c>
      <c r="H188" s="34">
        <v>0</v>
      </c>
      <c r="I188" s="34">
        <v>1</v>
      </c>
      <c r="J188" s="34">
        <v>0</v>
      </c>
      <c r="K188" s="34">
        <v>0</v>
      </c>
      <c r="L188" s="34">
        <v>0</v>
      </c>
    </row>
    <row r="189" spans="1:12" x14ac:dyDescent="0.25">
      <c r="A189" s="33">
        <v>32</v>
      </c>
      <c r="B189" s="34">
        <v>1</v>
      </c>
      <c r="C189" s="34">
        <v>0</v>
      </c>
      <c r="D189" s="34">
        <v>0</v>
      </c>
      <c r="E189" s="34">
        <v>0</v>
      </c>
      <c r="F189" s="34">
        <v>0</v>
      </c>
      <c r="G189" s="34">
        <v>0</v>
      </c>
      <c r="H189" s="34">
        <v>0</v>
      </c>
      <c r="I189" s="34">
        <v>1</v>
      </c>
      <c r="J189" s="34">
        <v>0</v>
      </c>
      <c r="K189" s="34">
        <v>0</v>
      </c>
      <c r="L189" s="34">
        <v>0</v>
      </c>
    </row>
    <row r="190" spans="1:12" x14ac:dyDescent="0.25">
      <c r="A190" s="33">
        <v>35</v>
      </c>
      <c r="B190" s="34">
        <v>1</v>
      </c>
      <c r="C190" s="34">
        <v>0</v>
      </c>
      <c r="D190" s="34">
        <v>0</v>
      </c>
      <c r="E190" s="34">
        <v>0</v>
      </c>
      <c r="F190" s="34">
        <v>0</v>
      </c>
      <c r="G190" s="34">
        <v>0</v>
      </c>
      <c r="H190" s="34">
        <v>1</v>
      </c>
      <c r="I190" s="34">
        <v>0</v>
      </c>
      <c r="J190" s="34">
        <v>0</v>
      </c>
      <c r="K190" s="34">
        <v>0</v>
      </c>
      <c r="L190" s="34">
        <v>0</v>
      </c>
    </row>
    <row r="191" spans="1:12" x14ac:dyDescent="0.25">
      <c r="A191" s="33">
        <v>37</v>
      </c>
      <c r="B191" s="34">
        <v>3</v>
      </c>
      <c r="C191" s="34">
        <v>0</v>
      </c>
      <c r="D191" s="34">
        <v>1</v>
      </c>
      <c r="E191" s="34">
        <v>0</v>
      </c>
      <c r="F191" s="34">
        <v>0</v>
      </c>
      <c r="G191" s="34">
        <v>0</v>
      </c>
      <c r="H191" s="34">
        <v>1</v>
      </c>
      <c r="I191" s="34">
        <v>1</v>
      </c>
      <c r="J191" s="34">
        <v>0</v>
      </c>
      <c r="K191" s="34">
        <v>0</v>
      </c>
      <c r="L191" s="34">
        <v>0</v>
      </c>
    </row>
    <row r="192" spans="1:12" x14ac:dyDescent="0.25">
      <c r="A192" s="33">
        <v>40</v>
      </c>
      <c r="B192" s="34">
        <v>1</v>
      </c>
      <c r="C192" s="34">
        <v>0</v>
      </c>
      <c r="D192" s="34">
        <v>0</v>
      </c>
      <c r="E192" s="34">
        <v>0</v>
      </c>
      <c r="F192" s="34">
        <v>0</v>
      </c>
      <c r="G192" s="34">
        <v>0</v>
      </c>
      <c r="H192" s="34">
        <v>0</v>
      </c>
      <c r="I192" s="34">
        <v>1</v>
      </c>
      <c r="J192" s="34">
        <v>0</v>
      </c>
      <c r="K192" s="34">
        <v>0</v>
      </c>
      <c r="L192" s="34">
        <v>0</v>
      </c>
    </row>
    <row r="193" spans="1:12" x14ac:dyDescent="0.25">
      <c r="A193" s="33">
        <v>42</v>
      </c>
      <c r="B193" s="34">
        <v>1</v>
      </c>
      <c r="C193" s="34">
        <v>0</v>
      </c>
      <c r="D193" s="34">
        <v>0</v>
      </c>
      <c r="E193" s="34">
        <v>0</v>
      </c>
      <c r="F193" s="34">
        <v>0</v>
      </c>
      <c r="G193" s="34">
        <v>0</v>
      </c>
      <c r="H193" s="34">
        <v>0</v>
      </c>
      <c r="I193" s="34">
        <v>1</v>
      </c>
      <c r="J193" s="34">
        <v>0</v>
      </c>
      <c r="K193" s="34">
        <v>0</v>
      </c>
      <c r="L193" s="34">
        <v>0</v>
      </c>
    </row>
    <row r="194" spans="1:12" x14ac:dyDescent="0.25">
      <c r="A194" s="33">
        <v>43</v>
      </c>
      <c r="B194" s="34">
        <v>1</v>
      </c>
      <c r="C194" s="34">
        <v>0</v>
      </c>
      <c r="D194" s="34">
        <v>0</v>
      </c>
      <c r="E194" s="34">
        <v>0</v>
      </c>
      <c r="F194" s="34">
        <v>0</v>
      </c>
      <c r="G194" s="34">
        <v>0</v>
      </c>
      <c r="H194" s="34">
        <v>1</v>
      </c>
      <c r="I194" s="34">
        <v>0</v>
      </c>
      <c r="J194" s="34">
        <v>0</v>
      </c>
      <c r="K194" s="34">
        <v>0</v>
      </c>
      <c r="L194" s="34">
        <v>0</v>
      </c>
    </row>
    <row r="195" spans="1:12" x14ac:dyDescent="0.25">
      <c r="A195" s="33">
        <v>48</v>
      </c>
      <c r="B195" s="34">
        <v>1</v>
      </c>
      <c r="C195" s="34">
        <v>0</v>
      </c>
      <c r="D195" s="34">
        <v>0</v>
      </c>
      <c r="E195" s="34">
        <v>0</v>
      </c>
      <c r="F195" s="34">
        <v>0</v>
      </c>
      <c r="G195" s="34">
        <v>0</v>
      </c>
      <c r="H195" s="34">
        <v>0</v>
      </c>
      <c r="I195" s="34">
        <v>1</v>
      </c>
      <c r="J195" s="34">
        <v>0</v>
      </c>
      <c r="K195" s="34">
        <v>0</v>
      </c>
      <c r="L195" s="34">
        <v>0</v>
      </c>
    </row>
    <row r="196" spans="1:12" x14ac:dyDescent="0.25">
      <c r="A196" s="33" t="s">
        <v>2616</v>
      </c>
      <c r="B196" s="34">
        <v>369</v>
      </c>
      <c r="C196" s="34">
        <v>107</v>
      </c>
      <c r="D196" s="34">
        <v>93</v>
      </c>
      <c r="E196" s="34">
        <v>50</v>
      </c>
      <c r="F196" s="34">
        <v>70</v>
      </c>
      <c r="G196" s="34">
        <v>6</v>
      </c>
      <c r="H196" s="34">
        <v>18</v>
      </c>
      <c r="I196" s="34">
        <v>14</v>
      </c>
      <c r="J196" s="34">
        <v>3</v>
      </c>
      <c r="K196" s="34">
        <v>8</v>
      </c>
      <c r="L196" s="34">
        <v>0</v>
      </c>
    </row>
    <row r="197" spans="1:12" x14ac:dyDescent="0.25">
      <c r="A197" s="27" t="s">
        <v>2629</v>
      </c>
      <c r="B197" s="35">
        <f>SUMPRODUCT($A$168:$A$195,B168:B195)/B196</f>
        <v>1.9783197831978321</v>
      </c>
      <c r="C197" s="35">
        <f t="shared" ref="C197:L197" si="21">SUMPRODUCT($A$168:$A$195,C168:C195)/C196</f>
        <v>0.57943925233644855</v>
      </c>
      <c r="D197" s="35">
        <f t="shared" si="21"/>
        <v>0.72043010752688175</v>
      </c>
      <c r="E197" s="35">
        <f t="shared" si="21"/>
        <v>0.18</v>
      </c>
      <c r="F197" s="35">
        <f t="shared" si="21"/>
        <v>0.12857142857142856</v>
      </c>
      <c r="G197" s="35">
        <f t="shared" si="21"/>
        <v>0.16666666666666666</v>
      </c>
      <c r="H197" s="35">
        <f t="shared" si="21"/>
        <v>13.055555555555555</v>
      </c>
      <c r="I197" s="35">
        <f t="shared" si="21"/>
        <v>22.5</v>
      </c>
      <c r="J197" s="35">
        <f t="shared" si="21"/>
        <v>0.33333333333333331</v>
      </c>
      <c r="K197" s="35">
        <f t="shared" si="21"/>
        <v>3.875</v>
      </c>
      <c r="L197" s="35" t="e">
        <f t="shared" si="21"/>
        <v>#DIV/0!</v>
      </c>
    </row>
    <row r="198" spans="1:12" x14ac:dyDescent="0.25">
      <c r="A198" s="27" t="s">
        <v>2630</v>
      </c>
      <c r="B198" s="35">
        <f>B197^2</f>
        <v>3.9137491645919171</v>
      </c>
      <c r="C198" s="35">
        <f t="shared" ref="C198:L198" si="22">C197^2</f>
        <v>0.33574984714822248</v>
      </c>
      <c r="D198" s="35">
        <f t="shared" si="22"/>
        <v>0.51901953983119442</v>
      </c>
      <c r="E198" s="35">
        <f t="shared" si="22"/>
        <v>3.2399999999999998E-2</v>
      </c>
      <c r="F198" s="35">
        <f t="shared" si="22"/>
        <v>1.6530612244897956E-2</v>
      </c>
      <c r="G198" s="35">
        <f t="shared" si="22"/>
        <v>2.7777777777777776E-2</v>
      </c>
      <c r="H198" s="35">
        <f t="shared" si="22"/>
        <v>170.44753086419752</v>
      </c>
      <c r="I198" s="35">
        <f t="shared" si="22"/>
        <v>506.25</v>
      </c>
      <c r="J198" s="35">
        <f t="shared" si="22"/>
        <v>0.1111111111111111</v>
      </c>
      <c r="K198" s="35">
        <f t="shared" si="22"/>
        <v>15.015625</v>
      </c>
      <c r="L198" s="35" t="e">
        <f t="shared" si="22"/>
        <v>#DIV/0!</v>
      </c>
    </row>
    <row r="199" spans="1:12" x14ac:dyDescent="0.25">
      <c r="A199" s="27" t="s">
        <v>2631</v>
      </c>
      <c r="B199" s="35">
        <f>SUMPRODUCT($A$168:$A$195,$A$168:$A$195,B168:B195)/B196</f>
        <v>54.531165311653119</v>
      </c>
      <c r="C199" s="35">
        <f t="shared" ref="C199:L199" si="23">SUMPRODUCT($A$168:$A$195,$A$168:$A$195,C168:C195)/C196</f>
        <v>3.3644859813084111</v>
      </c>
      <c r="D199" s="35">
        <f t="shared" si="23"/>
        <v>19.150537634408604</v>
      </c>
      <c r="E199" s="35">
        <f t="shared" si="23"/>
        <v>0.3</v>
      </c>
      <c r="F199" s="35">
        <f t="shared" si="23"/>
        <v>0.18571428571428572</v>
      </c>
      <c r="G199" s="35">
        <f t="shared" si="23"/>
        <v>0.16666666666666666</v>
      </c>
      <c r="H199" s="35">
        <f t="shared" si="23"/>
        <v>368.38888888888891</v>
      </c>
      <c r="I199" s="35">
        <f t="shared" si="23"/>
        <v>748.21428571428567</v>
      </c>
      <c r="J199" s="35">
        <f t="shared" si="23"/>
        <v>0.33333333333333331</v>
      </c>
      <c r="K199" s="35">
        <f t="shared" si="23"/>
        <v>105.625</v>
      </c>
      <c r="L199" s="35" t="e">
        <f t="shared" si="23"/>
        <v>#DIV/0!</v>
      </c>
    </row>
    <row r="200" spans="1:12" x14ac:dyDescent="0.25">
      <c r="A200" s="27" t="s">
        <v>2632</v>
      </c>
      <c r="B200" s="35">
        <f>SQRT(ABS(B199-B198))</f>
        <v>7.1145917765576119</v>
      </c>
      <c r="C200" s="35">
        <f t="shared" ref="C200:L200" si="24">SQRT(ABS(C199-C198))</f>
        <v>1.7403264447109308</v>
      </c>
      <c r="D200" s="35">
        <f t="shared" si="24"/>
        <v>4.3164242255109038</v>
      </c>
      <c r="E200" s="35">
        <f t="shared" si="24"/>
        <v>0.5173006862551025</v>
      </c>
      <c r="F200" s="35">
        <f t="shared" si="24"/>
        <v>0.41131942996822768</v>
      </c>
      <c r="G200" s="35">
        <f t="shared" si="24"/>
        <v>0.37267799624996495</v>
      </c>
      <c r="H200" s="35">
        <f t="shared" si="24"/>
        <v>14.069163373303027</v>
      </c>
      <c r="I200" s="35">
        <f t="shared" si="24"/>
        <v>15.555201243130403</v>
      </c>
      <c r="J200" s="35">
        <f t="shared" si="24"/>
        <v>0.47140452079103168</v>
      </c>
      <c r="K200" s="35">
        <f t="shared" si="24"/>
        <v>9.5188956817479617</v>
      </c>
      <c r="L200" s="35" t="e">
        <f t="shared" si="24"/>
        <v>#DIV/0!</v>
      </c>
    </row>
    <row r="201" spans="1:12" x14ac:dyDescent="0.25">
      <c r="A201" s="27" t="s">
        <v>2633</v>
      </c>
      <c r="B201" s="35">
        <f>B200/SQRT(B196)</f>
        <v>0.37037085401558112</v>
      </c>
      <c r="C201" s="35">
        <f t="shared" ref="C201:L201" si="25">C200/SQRT(C196)</f>
        <v>0.16824370769531671</v>
      </c>
      <c r="D201" s="35">
        <f t="shared" si="25"/>
        <v>0.44759234158189948</v>
      </c>
      <c r="E201" s="35">
        <f t="shared" si="25"/>
        <v>7.315736463268753E-2</v>
      </c>
      <c r="F201" s="35">
        <f t="shared" si="25"/>
        <v>4.9162075027314026E-2</v>
      </c>
      <c r="G201" s="35">
        <f t="shared" si="25"/>
        <v>0.15214515486254615</v>
      </c>
      <c r="H201" s="35">
        <f t="shared" si="25"/>
        <v>3.3161336089613243</v>
      </c>
      <c r="I201" s="35">
        <f t="shared" si="25"/>
        <v>4.1573024024367191</v>
      </c>
      <c r="J201" s="35">
        <f t="shared" si="25"/>
        <v>0.27216552697590868</v>
      </c>
      <c r="K201" s="35">
        <f t="shared" si="25"/>
        <v>3.365437842985664</v>
      </c>
      <c r="L201" s="35" t="e">
        <f t="shared" si="25"/>
        <v>#DIV/0!</v>
      </c>
    </row>
    <row r="202" spans="1:12" x14ac:dyDescent="0.25">
      <c r="A202" s="27" t="s">
        <v>2634</v>
      </c>
      <c r="B202" s="35">
        <f>B200/B197</f>
        <v>3.5962799528078886</v>
      </c>
      <c r="C202" s="35">
        <f t="shared" ref="C202:L202" si="26">C200/C197</f>
        <v>3.0034666061946713</v>
      </c>
      <c r="D202" s="35">
        <f t="shared" si="26"/>
        <v>5.991454521977821</v>
      </c>
      <c r="E202" s="35">
        <f t="shared" si="26"/>
        <v>2.8738927014172364</v>
      </c>
      <c r="F202" s="35">
        <f t="shared" si="26"/>
        <v>3.1991511219751043</v>
      </c>
      <c r="G202" s="35">
        <f t="shared" si="26"/>
        <v>2.2360679774997898</v>
      </c>
      <c r="H202" s="35">
        <f t="shared" si="26"/>
        <v>1.0776380456146999</v>
      </c>
      <c r="I202" s="35">
        <f t="shared" si="26"/>
        <v>0.69134227747246235</v>
      </c>
      <c r="J202" s="35">
        <f t="shared" si="26"/>
        <v>1.4142135623730951</v>
      </c>
      <c r="K202" s="35">
        <f t="shared" si="26"/>
        <v>2.4564892081930223</v>
      </c>
      <c r="L202" s="35" t="e">
        <f t="shared" si="26"/>
        <v>#DIV/0!</v>
      </c>
    </row>
    <row r="203" spans="1:12" x14ac:dyDescent="0.25">
      <c r="A203" s="27" t="s">
        <v>2635</v>
      </c>
      <c r="B203" s="35">
        <f>B200^2/B197</f>
        <v>25.586063778446</v>
      </c>
      <c r="C203" s="35">
        <f t="shared" ref="C203:L203" si="27">C200^2/C197</f>
        <v>5.2270123605667775</v>
      </c>
      <c r="D203" s="35">
        <f t="shared" si="27"/>
        <v>25.861659444711918</v>
      </c>
      <c r="E203" s="35">
        <f t="shared" si="27"/>
        <v>1.4866666666666668</v>
      </c>
      <c r="F203" s="35">
        <f t="shared" si="27"/>
        <v>1.3158730158730161</v>
      </c>
      <c r="G203" s="35">
        <f t="shared" si="27"/>
        <v>0.83333333333333337</v>
      </c>
      <c r="H203" s="35">
        <f t="shared" si="27"/>
        <v>15.161465721040194</v>
      </c>
      <c r="I203" s="35">
        <f t="shared" si="27"/>
        <v>10.753968253968251</v>
      </c>
      <c r="J203" s="35">
        <f t="shared" si="27"/>
        <v>0.66666666666666663</v>
      </c>
      <c r="K203" s="35">
        <f t="shared" si="27"/>
        <v>23.383064516129032</v>
      </c>
      <c r="L203" s="35" t="e">
        <f t="shared" si="27"/>
        <v>#DIV/0!</v>
      </c>
    </row>
    <row r="218" spans="1:12" x14ac:dyDescent="0.25">
      <c r="A218" t="s">
        <v>2639</v>
      </c>
    </row>
    <row r="219" spans="1:12" x14ac:dyDescent="0.25">
      <c r="A219" s="32" t="s">
        <v>2615</v>
      </c>
      <c r="B219" t="s">
        <v>2627</v>
      </c>
      <c r="C219" t="s">
        <v>2617</v>
      </c>
      <c r="D219" t="s">
        <v>2618</v>
      </c>
      <c r="E219" t="s">
        <v>2619</v>
      </c>
      <c r="F219" t="s">
        <v>2620</v>
      </c>
      <c r="G219" t="s">
        <v>2621</v>
      </c>
      <c r="H219" t="s">
        <v>2622</v>
      </c>
      <c r="I219" t="s">
        <v>2623</v>
      </c>
      <c r="J219" t="s">
        <v>2624</v>
      </c>
      <c r="K219" t="s">
        <v>2625</v>
      </c>
      <c r="L219" t="s">
        <v>2626</v>
      </c>
    </row>
    <row r="220" spans="1:12" x14ac:dyDescent="0.25">
      <c r="A220" s="33">
        <v>0</v>
      </c>
      <c r="B220" s="34">
        <v>373</v>
      </c>
      <c r="C220" s="34">
        <v>80</v>
      </c>
      <c r="D220" s="34">
        <v>111</v>
      </c>
      <c r="E220" s="34">
        <v>64</v>
      </c>
      <c r="F220" s="34">
        <v>76</v>
      </c>
      <c r="G220" s="34">
        <v>15</v>
      </c>
      <c r="H220" s="34">
        <v>12</v>
      </c>
      <c r="I220" s="34">
        <v>5</v>
      </c>
      <c r="J220" s="34">
        <v>2</v>
      </c>
      <c r="K220" s="34">
        <v>12</v>
      </c>
      <c r="L220" s="34">
        <v>4</v>
      </c>
    </row>
    <row r="221" spans="1:12" x14ac:dyDescent="0.25">
      <c r="A221" s="33">
        <v>1</v>
      </c>
      <c r="B221" s="34">
        <v>33</v>
      </c>
      <c r="C221" s="34">
        <v>12</v>
      </c>
      <c r="D221" s="34">
        <v>3</v>
      </c>
      <c r="E221" s="34">
        <v>6</v>
      </c>
      <c r="F221" s="34">
        <v>7</v>
      </c>
      <c r="G221" s="34">
        <v>2</v>
      </c>
      <c r="H221" s="34">
        <v>3</v>
      </c>
      <c r="I221" s="34">
        <v>0</v>
      </c>
      <c r="J221" s="34">
        <v>0</v>
      </c>
      <c r="K221" s="34">
        <v>0</v>
      </c>
      <c r="L221" s="34">
        <v>0</v>
      </c>
    </row>
    <row r="222" spans="1:12" x14ac:dyDescent="0.25">
      <c r="A222" s="33">
        <v>2</v>
      </c>
      <c r="B222" s="34">
        <v>16</v>
      </c>
      <c r="C222" s="34">
        <v>7</v>
      </c>
      <c r="D222" s="34">
        <v>1</v>
      </c>
      <c r="E222" s="34">
        <v>1</v>
      </c>
      <c r="F222" s="34">
        <v>0</v>
      </c>
      <c r="G222" s="34">
        <v>1</v>
      </c>
      <c r="H222" s="34">
        <v>3</v>
      </c>
      <c r="I222" s="34">
        <v>2</v>
      </c>
      <c r="J222" s="34">
        <v>0</v>
      </c>
      <c r="K222" s="34">
        <v>1</v>
      </c>
      <c r="L222" s="34">
        <v>0</v>
      </c>
    </row>
    <row r="223" spans="1:12" x14ac:dyDescent="0.25">
      <c r="A223" s="33">
        <v>3</v>
      </c>
      <c r="B223" s="34">
        <v>4</v>
      </c>
      <c r="C223" s="34">
        <v>4</v>
      </c>
      <c r="D223" s="34">
        <v>0</v>
      </c>
      <c r="E223" s="34">
        <v>0</v>
      </c>
      <c r="F223" s="34">
        <v>0</v>
      </c>
      <c r="G223" s="34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</row>
    <row r="224" spans="1:12" x14ac:dyDescent="0.25">
      <c r="A224" s="33">
        <v>4</v>
      </c>
      <c r="B224" s="34">
        <v>4</v>
      </c>
      <c r="C224" s="34">
        <v>0</v>
      </c>
      <c r="D224" s="34">
        <v>0</v>
      </c>
      <c r="E224" s="34">
        <v>0</v>
      </c>
      <c r="F224" s="34">
        <v>0</v>
      </c>
      <c r="G224" s="34">
        <v>0</v>
      </c>
      <c r="H224" s="34">
        <v>4</v>
      </c>
      <c r="I224" s="34">
        <v>0</v>
      </c>
      <c r="J224" s="34">
        <v>0</v>
      </c>
      <c r="K224" s="34">
        <v>0</v>
      </c>
      <c r="L224" s="34">
        <v>0</v>
      </c>
    </row>
    <row r="225" spans="1:12" x14ac:dyDescent="0.25">
      <c r="A225" s="33">
        <v>5</v>
      </c>
      <c r="B225" s="34">
        <v>3</v>
      </c>
      <c r="C225" s="34">
        <v>1</v>
      </c>
      <c r="D225" s="34">
        <v>0</v>
      </c>
      <c r="E225" s="34">
        <v>0</v>
      </c>
      <c r="F225" s="34">
        <v>1</v>
      </c>
      <c r="G225" s="34">
        <v>0</v>
      </c>
      <c r="H225" s="34">
        <v>0</v>
      </c>
      <c r="I225" s="34">
        <v>1</v>
      </c>
      <c r="J225" s="34">
        <v>0</v>
      </c>
      <c r="K225" s="34">
        <v>0</v>
      </c>
      <c r="L225" s="34">
        <v>0</v>
      </c>
    </row>
    <row r="226" spans="1:12" x14ac:dyDescent="0.25">
      <c r="A226" s="33">
        <v>6</v>
      </c>
      <c r="B226" s="34">
        <v>2</v>
      </c>
      <c r="C226" s="34">
        <v>0</v>
      </c>
      <c r="D226" s="34">
        <v>0</v>
      </c>
      <c r="E226" s="34">
        <v>0</v>
      </c>
      <c r="F226" s="34">
        <v>0</v>
      </c>
      <c r="G226" s="34">
        <v>0</v>
      </c>
      <c r="H226" s="34">
        <v>0</v>
      </c>
      <c r="I226" s="34">
        <v>2</v>
      </c>
      <c r="J226" s="34">
        <v>0</v>
      </c>
      <c r="K226" s="34">
        <v>0</v>
      </c>
      <c r="L226" s="34">
        <v>0</v>
      </c>
    </row>
    <row r="227" spans="1:12" x14ac:dyDescent="0.25">
      <c r="A227" s="33">
        <v>8</v>
      </c>
      <c r="B227" s="34">
        <v>1</v>
      </c>
      <c r="C227" s="34">
        <v>0</v>
      </c>
      <c r="D227" s="34">
        <v>0</v>
      </c>
      <c r="E227" s="34">
        <v>0</v>
      </c>
      <c r="F227" s="34">
        <v>0</v>
      </c>
      <c r="G227" s="34">
        <v>0</v>
      </c>
      <c r="H227" s="34">
        <v>0</v>
      </c>
      <c r="I227" s="34">
        <v>1</v>
      </c>
      <c r="J227" s="34">
        <v>0</v>
      </c>
      <c r="K227" s="34">
        <v>0</v>
      </c>
      <c r="L227" s="34">
        <v>0</v>
      </c>
    </row>
    <row r="228" spans="1:12" x14ac:dyDescent="0.25">
      <c r="A228" s="33">
        <v>9</v>
      </c>
      <c r="B228" s="34">
        <v>1</v>
      </c>
      <c r="C228" s="34">
        <v>1</v>
      </c>
      <c r="D228" s="34">
        <v>0</v>
      </c>
      <c r="E228" s="34">
        <v>0</v>
      </c>
      <c r="F228" s="34">
        <v>0</v>
      </c>
      <c r="G228" s="34">
        <v>0</v>
      </c>
      <c r="H228" s="34">
        <v>0</v>
      </c>
      <c r="I228" s="34">
        <v>0</v>
      </c>
      <c r="J228" s="34">
        <v>0</v>
      </c>
      <c r="K228" s="34">
        <v>0</v>
      </c>
      <c r="L228" s="34">
        <v>0</v>
      </c>
    </row>
    <row r="229" spans="1:12" x14ac:dyDescent="0.25">
      <c r="A229" s="33">
        <v>10</v>
      </c>
      <c r="B229" s="34">
        <v>1</v>
      </c>
      <c r="C229" s="34">
        <v>0</v>
      </c>
      <c r="D229" s="34">
        <v>0</v>
      </c>
      <c r="E229" s="34">
        <v>0</v>
      </c>
      <c r="F229" s="34">
        <v>0</v>
      </c>
      <c r="G229" s="34">
        <v>0</v>
      </c>
      <c r="H229" s="34">
        <v>0</v>
      </c>
      <c r="I229" s="34">
        <v>1</v>
      </c>
      <c r="J229" s="34">
        <v>0</v>
      </c>
      <c r="K229" s="34">
        <v>0</v>
      </c>
      <c r="L229" s="34">
        <v>0</v>
      </c>
    </row>
    <row r="230" spans="1:12" x14ac:dyDescent="0.25">
      <c r="A230" s="33">
        <v>11</v>
      </c>
      <c r="B230" s="34">
        <v>3</v>
      </c>
      <c r="C230" s="34">
        <v>0</v>
      </c>
      <c r="D230" s="34">
        <v>0</v>
      </c>
      <c r="E230" s="34">
        <v>0</v>
      </c>
      <c r="F230" s="34">
        <v>0</v>
      </c>
      <c r="G230" s="34">
        <v>0</v>
      </c>
      <c r="H230" s="34">
        <v>1</v>
      </c>
      <c r="I230" s="34">
        <v>2</v>
      </c>
      <c r="J230" s="34">
        <v>0</v>
      </c>
      <c r="K230" s="34">
        <v>0</v>
      </c>
      <c r="L230" s="34">
        <v>0</v>
      </c>
    </row>
    <row r="231" spans="1:12" x14ac:dyDescent="0.25">
      <c r="A231" s="33">
        <v>12</v>
      </c>
      <c r="B231" s="34">
        <v>1</v>
      </c>
      <c r="C231" s="34">
        <v>0</v>
      </c>
      <c r="D231" s="34">
        <v>0</v>
      </c>
      <c r="E231" s="34">
        <v>0</v>
      </c>
      <c r="F231" s="34">
        <v>0</v>
      </c>
      <c r="G231" s="34">
        <v>0</v>
      </c>
      <c r="H231" s="34">
        <v>0</v>
      </c>
      <c r="I231" s="34">
        <v>1</v>
      </c>
      <c r="J231" s="34">
        <v>0</v>
      </c>
      <c r="K231" s="34">
        <v>0</v>
      </c>
      <c r="L231" s="34">
        <v>0</v>
      </c>
    </row>
    <row r="232" spans="1:12" x14ac:dyDescent="0.25">
      <c r="A232" s="33">
        <v>13</v>
      </c>
      <c r="B232" s="34">
        <v>1</v>
      </c>
      <c r="C232" s="34">
        <v>1</v>
      </c>
      <c r="D232" s="34">
        <v>0</v>
      </c>
      <c r="E232" s="34">
        <v>0</v>
      </c>
      <c r="F232" s="34">
        <v>0</v>
      </c>
      <c r="G232" s="34">
        <v>0</v>
      </c>
      <c r="H232" s="34">
        <v>0</v>
      </c>
      <c r="I232" s="34">
        <v>0</v>
      </c>
      <c r="J232" s="34">
        <v>0</v>
      </c>
      <c r="K232" s="34">
        <v>0</v>
      </c>
      <c r="L232" s="34">
        <v>0</v>
      </c>
    </row>
    <row r="233" spans="1:12" x14ac:dyDescent="0.25">
      <c r="A233" s="33">
        <v>14</v>
      </c>
      <c r="B233" s="34">
        <v>1</v>
      </c>
      <c r="C233" s="34">
        <v>0</v>
      </c>
      <c r="D233" s="34">
        <v>0</v>
      </c>
      <c r="E233" s="34">
        <v>0</v>
      </c>
      <c r="F233" s="34">
        <v>0</v>
      </c>
      <c r="G233" s="34">
        <v>0</v>
      </c>
      <c r="H233" s="34">
        <v>0</v>
      </c>
      <c r="I233" s="34">
        <v>1</v>
      </c>
      <c r="J233" s="34">
        <v>0</v>
      </c>
      <c r="K233" s="34">
        <v>0</v>
      </c>
      <c r="L233" s="34">
        <v>0</v>
      </c>
    </row>
    <row r="234" spans="1:12" x14ac:dyDescent="0.25">
      <c r="A234" s="33">
        <v>16</v>
      </c>
      <c r="B234" s="34">
        <v>1</v>
      </c>
      <c r="C234" s="34">
        <v>0</v>
      </c>
      <c r="D234" s="34">
        <v>0</v>
      </c>
      <c r="E234" s="34">
        <v>0</v>
      </c>
      <c r="F234" s="34">
        <v>0</v>
      </c>
      <c r="G234" s="34">
        <v>0</v>
      </c>
      <c r="H234" s="34">
        <v>1</v>
      </c>
      <c r="I234" s="34">
        <v>0</v>
      </c>
      <c r="J234" s="34">
        <v>0</v>
      </c>
      <c r="K234" s="34">
        <v>0</v>
      </c>
      <c r="L234" s="34">
        <v>0</v>
      </c>
    </row>
    <row r="235" spans="1:12" x14ac:dyDescent="0.25">
      <c r="A235" s="33">
        <v>18</v>
      </c>
      <c r="B235" s="34">
        <v>1</v>
      </c>
      <c r="C235" s="34">
        <v>1</v>
      </c>
      <c r="D235" s="34">
        <v>0</v>
      </c>
      <c r="E235" s="34">
        <v>0</v>
      </c>
      <c r="F235" s="34">
        <v>0</v>
      </c>
      <c r="G235" s="34">
        <v>0</v>
      </c>
      <c r="H235" s="34">
        <v>0</v>
      </c>
      <c r="I235" s="34">
        <v>0</v>
      </c>
      <c r="J235" s="34">
        <v>0</v>
      </c>
      <c r="K235" s="34">
        <v>0</v>
      </c>
      <c r="L235" s="34">
        <v>0</v>
      </c>
    </row>
    <row r="236" spans="1:12" x14ac:dyDescent="0.25">
      <c r="A236" s="33">
        <v>21</v>
      </c>
      <c r="B236" s="34">
        <v>2</v>
      </c>
      <c r="C236" s="34">
        <v>0</v>
      </c>
      <c r="D236" s="34">
        <v>0</v>
      </c>
      <c r="E236" s="34">
        <v>0</v>
      </c>
      <c r="F236" s="34">
        <v>0</v>
      </c>
      <c r="G236" s="34">
        <v>0</v>
      </c>
      <c r="H236" s="34">
        <v>0</v>
      </c>
      <c r="I236" s="34">
        <v>2</v>
      </c>
      <c r="J236" s="34">
        <v>0</v>
      </c>
      <c r="K236" s="34">
        <v>0</v>
      </c>
      <c r="L236" s="34">
        <v>0</v>
      </c>
    </row>
    <row r="237" spans="1:12" x14ac:dyDescent="0.25">
      <c r="A237" s="33">
        <v>22</v>
      </c>
      <c r="B237" s="34">
        <v>2</v>
      </c>
      <c r="C237" s="34">
        <v>0</v>
      </c>
      <c r="D237" s="34">
        <v>0</v>
      </c>
      <c r="E237" s="34">
        <v>0</v>
      </c>
      <c r="F237" s="34">
        <v>0</v>
      </c>
      <c r="G237" s="34">
        <v>0</v>
      </c>
      <c r="H237" s="34">
        <v>1</v>
      </c>
      <c r="I237" s="34">
        <v>1</v>
      </c>
      <c r="J237" s="34">
        <v>0</v>
      </c>
      <c r="K237" s="34">
        <v>0</v>
      </c>
      <c r="L237" s="34">
        <v>0</v>
      </c>
    </row>
    <row r="238" spans="1:12" x14ac:dyDescent="0.25">
      <c r="A238" s="33">
        <v>23</v>
      </c>
      <c r="B238" s="34">
        <v>1</v>
      </c>
      <c r="C238" s="34">
        <v>0</v>
      </c>
      <c r="D238" s="34">
        <v>0</v>
      </c>
      <c r="E238" s="34">
        <v>0</v>
      </c>
      <c r="F238" s="34">
        <v>0</v>
      </c>
      <c r="G238" s="34">
        <v>0</v>
      </c>
      <c r="H238" s="34">
        <v>1</v>
      </c>
      <c r="I238" s="34">
        <v>0</v>
      </c>
      <c r="J238" s="34">
        <v>0</v>
      </c>
      <c r="K238" s="34">
        <v>0</v>
      </c>
      <c r="L238" s="34">
        <v>0</v>
      </c>
    </row>
    <row r="239" spans="1:12" x14ac:dyDescent="0.25">
      <c r="A239" s="33">
        <v>25</v>
      </c>
      <c r="B239" s="34">
        <v>2</v>
      </c>
      <c r="C239" s="34">
        <v>0</v>
      </c>
      <c r="D239" s="34">
        <v>0</v>
      </c>
      <c r="E239" s="34">
        <v>0</v>
      </c>
      <c r="F239" s="34">
        <v>0</v>
      </c>
      <c r="G239" s="34">
        <v>0</v>
      </c>
      <c r="H239" s="34">
        <v>2</v>
      </c>
      <c r="I239" s="34">
        <v>0</v>
      </c>
      <c r="J239" s="34">
        <v>0</v>
      </c>
      <c r="K239" s="34">
        <v>0</v>
      </c>
      <c r="L239" s="34">
        <v>0</v>
      </c>
    </row>
    <row r="240" spans="1:12" x14ac:dyDescent="0.25">
      <c r="A240" s="33">
        <v>26</v>
      </c>
      <c r="B240" s="34">
        <v>1</v>
      </c>
      <c r="C240" s="34">
        <v>0</v>
      </c>
      <c r="D240" s="34">
        <v>0</v>
      </c>
      <c r="E240" s="34">
        <v>0</v>
      </c>
      <c r="F240" s="34">
        <v>0</v>
      </c>
      <c r="G240" s="34">
        <v>0</v>
      </c>
      <c r="H240" s="34">
        <v>1</v>
      </c>
      <c r="I240" s="34">
        <v>0</v>
      </c>
      <c r="J240" s="34">
        <v>0</v>
      </c>
      <c r="K240" s="34">
        <v>0</v>
      </c>
      <c r="L240" s="34">
        <v>0</v>
      </c>
    </row>
    <row r="241" spans="1:12" x14ac:dyDescent="0.25">
      <c r="A241" s="33">
        <v>29</v>
      </c>
      <c r="B241" s="34">
        <v>1</v>
      </c>
      <c r="C241" s="34">
        <v>0</v>
      </c>
      <c r="D241" s="34">
        <v>0</v>
      </c>
      <c r="E241" s="34">
        <v>0</v>
      </c>
      <c r="F241" s="34">
        <v>0</v>
      </c>
      <c r="G241" s="34">
        <v>0</v>
      </c>
      <c r="H241" s="34">
        <v>0</v>
      </c>
      <c r="I241" s="34">
        <v>1</v>
      </c>
      <c r="J241" s="34">
        <v>0</v>
      </c>
      <c r="K241" s="34">
        <v>0</v>
      </c>
      <c r="L241" s="34">
        <v>0</v>
      </c>
    </row>
    <row r="242" spans="1:12" x14ac:dyDescent="0.25">
      <c r="A242" s="33">
        <v>30</v>
      </c>
      <c r="B242" s="34">
        <v>2</v>
      </c>
      <c r="C242" s="34">
        <v>0</v>
      </c>
      <c r="D242" s="34">
        <v>0</v>
      </c>
      <c r="E242" s="34">
        <v>0</v>
      </c>
      <c r="F242" s="34">
        <v>0</v>
      </c>
      <c r="G242" s="34">
        <v>0</v>
      </c>
      <c r="H242" s="34">
        <v>2</v>
      </c>
      <c r="I242" s="34">
        <v>0</v>
      </c>
      <c r="J242" s="34">
        <v>0</v>
      </c>
      <c r="K242" s="34">
        <v>0</v>
      </c>
      <c r="L242" s="34">
        <v>0</v>
      </c>
    </row>
    <row r="243" spans="1:12" x14ac:dyDescent="0.25">
      <c r="A243" s="33">
        <v>33</v>
      </c>
      <c r="B243" s="34">
        <v>1</v>
      </c>
      <c r="C243" s="34">
        <v>0</v>
      </c>
      <c r="D243" s="34">
        <v>0</v>
      </c>
      <c r="E243" s="34">
        <v>0</v>
      </c>
      <c r="F243" s="34">
        <v>0</v>
      </c>
      <c r="G243" s="34">
        <v>0</v>
      </c>
      <c r="H243" s="34">
        <v>1</v>
      </c>
      <c r="I243" s="34">
        <v>0</v>
      </c>
      <c r="J243" s="34">
        <v>0</v>
      </c>
      <c r="K243" s="34">
        <v>0</v>
      </c>
      <c r="L243" s="34">
        <v>0</v>
      </c>
    </row>
    <row r="244" spans="1:12" x14ac:dyDescent="0.25">
      <c r="A244" s="33">
        <v>35</v>
      </c>
      <c r="B244" s="34">
        <v>1</v>
      </c>
      <c r="C244" s="34">
        <v>0</v>
      </c>
      <c r="D244" s="34">
        <v>0</v>
      </c>
      <c r="E244" s="34">
        <v>0</v>
      </c>
      <c r="F244" s="34">
        <v>0</v>
      </c>
      <c r="G244" s="34">
        <v>0</v>
      </c>
      <c r="H244" s="34">
        <v>1</v>
      </c>
      <c r="I244" s="34">
        <v>0</v>
      </c>
      <c r="J244" s="34">
        <v>0</v>
      </c>
      <c r="K244" s="34">
        <v>0</v>
      </c>
      <c r="L244" s="34">
        <v>0</v>
      </c>
    </row>
    <row r="245" spans="1:12" x14ac:dyDescent="0.25">
      <c r="A245" s="33">
        <v>37</v>
      </c>
      <c r="B245" s="34">
        <v>2</v>
      </c>
      <c r="C245" s="34">
        <v>0</v>
      </c>
      <c r="D245" s="34">
        <v>0</v>
      </c>
      <c r="E245" s="34">
        <v>0</v>
      </c>
      <c r="F245" s="34">
        <v>0</v>
      </c>
      <c r="G245" s="34">
        <v>0</v>
      </c>
      <c r="H245" s="34">
        <v>1</v>
      </c>
      <c r="I245" s="34">
        <v>1</v>
      </c>
      <c r="J245" s="34">
        <v>0</v>
      </c>
      <c r="K245" s="34">
        <v>0</v>
      </c>
      <c r="L245" s="34">
        <v>0</v>
      </c>
    </row>
    <row r="246" spans="1:12" x14ac:dyDescent="0.25">
      <c r="A246" s="33">
        <v>44</v>
      </c>
      <c r="B246" s="34">
        <v>1</v>
      </c>
      <c r="C246" s="34">
        <v>0</v>
      </c>
      <c r="D246" s="34">
        <v>0</v>
      </c>
      <c r="E246" s="34">
        <v>0</v>
      </c>
      <c r="F246" s="34">
        <v>0</v>
      </c>
      <c r="G246" s="34">
        <v>0</v>
      </c>
      <c r="H246" s="34">
        <v>0</v>
      </c>
      <c r="I246" s="34">
        <v>1</v>
      </c>
      <c r="J246" s="34">
        <v>0</v>
      </c>
      <c r="K246" s="34">
        <v>0</v>
      </c>
      <c r="L246" s="34">
        <v>0</v>
      </c>
    </row>
    <row r="247" spans="1:12" x14ac:dyDescent="0.25">
      <c r="A247" s="33" t="s">
        <v>2616</v>
      </c>
      <c r="B247" s="34">
        <v>462</v>
      </c>
      <c r="C247" s="34">
        <v>107</v>
      </c>
      <c r="D247" s="34">
        <v>115</v>
      </c>
      <c r="E247" s="34">
        <v>71</v>
      </c>
      <c r="F247" s="34">
        <v>84</v>
      </c>
      <c r="G247" s="34">
        <v>18</v>
      </c>
      <c r="H247" s="34">
        <v>34</v>
      </c>
      <c r="I247" s="34">
        <v>22</v>
      </c>
      <c r="J247" s="34">
        <v>2</v>
      </c>
      <c r="K247" s="34">
        <v>13</v>
      </c>
      <c r="L247" s="34">
        <v>4</v>
      </c>
    </row>
    <row r="248" spans="1:12" x14ac:dyDescent="0.25">
      <c r="A248" s="27" t="s">
        <v>2629</v>
      </c>
      <c r="B248" s="35">
        <f>SUMPRODUCT($A$220:$A$246,B220:B246)/B247</f>
        <v>1.5432900432900434</v>
      </c>
      <c r="C248" s="35">
        <f t="shared" ref="C248:L248" si="28">SUMPRODUCT($A$220:$A$246,C220:C246)/C247</f>
        <v>0.77570093457943923</v>
      </c>
      <c r="D248" s="35">
        <f t="shared" si="28"/>
        <v>4.3478260869565216E-2</v>
      </c>
      <c r="E248" s="35">
        <f t="shared" si="28"/>
        <v>0.11267605633802817</v>
      </c>
      <c r="F248" s="35">
        <f t="shared" si="28"/>
        <v>0.14285714285714285</v>
      </c>
      <c r="G248" s="35">
        <f t="shared" si="28"/>
        <v>0.22222222222222221</v>
      </c>
      <c r="H248" s="35">
        <f t="shared" si="28"/>
        <v>9.9411764705882355</v>
      </c>
      <c r="I248" s="35">
        <f t="shared" si="28"/>
        <v>11.863636363636363</v>
      </c>
      <c r="J248" s="35">
        <f t="shared" si="28"/>
        <v>0</v>
      </c>
      <c r="K248" s="35">
        <f t="shared" si="28"/>
        <v>0.15384615384615385</v>
      </c>
      <c r="L248" s="35">
        <f t="shared" si="28"/>
        <v>0</v>
      </c>
    </row>
    <row r="249" spans="1:12" x14ac:dyDescent="0.25">
      <c r="A249" s="27" t="s">
        <v>2630</v>
      </c>
      <c r="B249" s="35">
        <f>B248^2</f>
        <v>2.3817441577181842</v>
      </c>
      <c r="C249" s="35">
        <f t="shared" ref="C249:L249" si="29">C248^2</f>
        <v>0.60171193990741545</v>
      </c>
      <c r="D249" s="35">
        <f t="shared" si="29"/>
        <v>1.8903591682419658E-3</v>
      </c>
      <c r="E249" s="35">
        <f t="shared" si="29"/>
        <v>1.2695893671890498E-2</v>
      </c>
      <c r="F249" s="35">
        <f t="shared" si="29"/>
        <v>2.0408163265306121E-2</v>
      </c>
      <c r="G249" s="35">
        <f t="shared" si="29"/>
        <v>4.9382716049382713E-2</v>
      </c>
      <c r="H249" s="35">
        <f t="shared" si="29"/>
        <v>98.826989619377173</v>
      </c>
      <c r="I249" s="35">
        <f t="shared" si="29"/>
        <v>140.74586776859505</v>
      </c>
      <c r="J249" s="35">
        <f t="shared" si="29"/>
        <v>0</v>
      </c>
      <c r="K249" s="35">
        <f t="shared" si="29"/>
        <v>2.3668639053254441E-2</v>
      </c>
      <c r="L249" s="35">
        <f t="shared" si="29"/>
        <v>0</v>
      </c>
    </row>
    <row r="250" spans="1:12" x14ac:dyDescent="0.25">
      <c r="A250" s="27" t="s">
        <v>2631</v>
      </c>
      <c r="B250" s="35">
        <f>SUMPRODUCT($A$220:$A$246,$A$220:$A$246,B220:B246)/B247</f>
        <v>34.577922077922075</v>
      </c>
      <c r="C250" s="35">
        <f t="shared" ref="C250:L250" si="30">SUMPRODUCT($A$220:$A$246,$A$220:$A$246,C220:C246)/C247</f>
        <v>6.3084112149532707</v>
      </c>
      <c r="D250" s="35">
        <f t="shared" si="30"/>
        <v>6.0869565217391307E-2</v>
      </c>
      <c r="E250" s="35">
        <f t="shared" si="30"/>
        <v>0.14084507042253522</v>
      </c>
      <c r="F250" s="35">
        <f t="shared" si="30"/>
        <v>0.38095238095238093</v>
      </c>
      <c r="G250" s="35">
        <f t="shared" si="30"/>
        <v>0.33333333333333331</v>
      </c>
      <c r="H250" s="35">
        <f t="shared" si="30"/>
        <v>261.11764705882354</v>
      </c>
      <c r="I250" s="35">
        <f t="shared" si="30"/>
        <v>289.22727272727275</v>
      </c>
      <c r="J250" s="35">
        <f t="shared" si="30"/>
        <v>0</v>
      </c>
      <c r="K250" s="35">
        <f t="shared" si="30"/>
        <v>0.30769230769230771</v>
      </c>
      <c r="L250" s="35">
        <f t="shared" si="30"/>
        <v>0</v>
      </c>
    </row>
    <row r="251" spans="1:12" x14ac:dyDescent="0.25">
      <c r="A251" s="27" t="s">
        <v>2632</v>
      </c>
      <c r="B251" s="35">
        <f>SQRT(ABS(B250-B249))</f>
        <v>5.6741675971197658</v>
      </c>
      <c r="C251" s="35">
        <f t="shared" ref="C251:L251" si="31">SQRT(ABS(C250-C249))</f>
        <v>2.3888698740295284</v>
      </c>
      <c r="D251" s="35">
        <f t="shared" si="31"/>
        <v>0.24285634858728594</v>
      </c>
      <c r="E251" s="35">
        <f t="shared" si="31"/>
        <v>0.35797929653912208</v>
      </c>
      <c r="F251" s="35">
        <f t="shared" si="31"/>
        <v>0.60045334347230905</v>
      </c>
      <c r="G251" s="35">
        <f t="shared" si="31"/>
        <v>0.53287016925696884</v>
      </c>
      <c r="H251" s="35">
        <f t="shared" si="31"/>
        <v>12.739335046989162</v>
      </c>
      <c r="I251" s="35">
        <f t="shared" si="31"/>
        <v>12.185294619280967</v>
      </c>
      <c r="J251" s="35">
        <f t="shared" si="31"/>
        <v>0</v>
      </c>
      <c r="K251" s="35">
        <f t="shared" si="31"/>
        <v>0.53293871002119297</v>
      </c>
      <c r="L251" s="35">
        <f t="shared" si="31"/>
        <v>0</v>
      </c>
    </row>
    <row r="252" spans="1:12" x14ac:dyDescent="0.25">
      <c r="A252" s="27" t="s">
        <v>2633</v>
      </c>
      <c r="B252" s="35">
        <f>B251/SQRT(B247)</f>
        <v>0.26398616781372869</v>
      </c>
      <c r="C252" s="35">
        <f t="shared" ref="C252:L252" si="32">C251/SQRT(C247)</f>
        <v>0.23094076748062628</v>
      </c>
      <c r="D252" s="35">
        <f t="shared" si="32"/>
        <v>2.2646471276932988E-2</v>
      </c>
      <c r="E252" s="35">
        <f t="shared" si="32"/>
        <v>4.248432631457684E-2</v>
      </c>
      <c r="F252" s="35">
        <f t="shared" si="32"/>
        <v>6.5514830898837487E-2</v>
      </c>
      <c r="G252" s="35">
        <f t="shared" si="32"/>
        <v>0.12559870339120868</v>
      </c>
      <c r="H252" s="35">
        <f t="shared" si="32"/>
        <v>2.1847779362150175</v>
      </c>
      <c r="I252" s="35">
        <f t="shared" si="32"/>
        <v>2.5979135418348673</v>
      </c>
      <c r="J252" s="35">
        <f t="shared" si="32"/>
        <v>0</v>
      </c>
      <c r="K252" s="35">
        <f t="shared" si="32"/>
        <v>0.14781060351238812</v>
      </c>
      <c r="L252" s="35">
        <f t="shared" si="32"/>
        <v>0</v>
      </c>
    </row>
    <row r="253" spans="1:12" x14ac:dyDescent="0.25">
      <c r="A253" s="27" t="s">
        <v>2634</v>
      </c>
      <c r="B253" s="35">
        <f>B251/B248</f>
        <v>3.6766696071098619</v>
      </c>
      <c r="C253" s="35">
        <f t="shared" ref="C253:L253" si="33">C251/C248</f>
        <v>3.0796274279657778</v>
      </c>
      <c r="D253" s="35">
        <f t="shared" si="33"/>
        <v>5.5856960175075772</v>
      </c>
      <c r="E253" s="35">
        <f t="shared" si="33"/>
        <v>3.1770662567847086</v>
      </c>
      <c r="F253" s="35">
        <f t="shared" si="33"/>
        <v>4.2031734043061633</v>
      </c>
      <c r="G253" s="35">
        <f t="shared" si="33"/>
        <v>2.39791576165636</v>
      </c>
      <c r="H253" s="35">
        <f t="shared" si="33"/>
        <v>1.2814715727740575</v>
      </c>
      <c r="I253" s="35">
        <f t="shared" si="33"/>
        <v>1.0271129564144876</v>
      </c>
      <c r="J253" s="35" t="e">
        <f t="shared" si="33"/>
        <v>#DIV/0!</v>
      </c>
      <c r="K253" s="35">
        <f t="shared" si="33"/>
        <v>3.4641016151377539</v>
      </c>
      <c r="L253" s="35" t="e">
        <f t="shared" si="33"/>
        <v>#DIV/0!</v>
      </c>
    </row>
    <row r="254" spans="1:12" x14ac:dyDescent="0.25">
      <c r="A254" s="27" t="s">
        <v>2635</v>
      </c>
      <c r="B254" s="35">
        <f>B251^2/B248</f>
        <v>20.862039549977837</v>
      </c>
      <c r="C254" s="35">
        <f t="shared" ref="C254:L254" si="34">C251^2/C248</f>
        <v>7.3568291859024884</v>
      </c>
      <c r="D254" s="35">
        <f t="shared" si="34"/>
        <v>1.3565217391304349</v>
      </c>
      <c r="E254" s="35">
        <f t="shared" si="34"/>
        <v>1.1373239436619718</v>
      </c>
      <c r="F254" s="35">
        <f t="shared" si="34"/>
        <v>2.5238095238095233</v>
      </c>
      <c r="G254" s="35">
        <f t="shared" si="34"/>
        <v>1.2777777777777777</v>
      </c>
      <c r="H254" s="35">
        <f t="shared" si="34"/>
        <v>16.325095718760874</v>
      </c>
      <c r="I254" s="35">
        <f t="shared" si="34"/>
        <v>12.515673981191222</v>
      </c>
      <c r="J254" s="35" t="e">
        <f t="shared" si="34"/>
        <v>#DIV/0!</v>
      </c>
      <c r="K254" s="35">
        <f t="shared" si="34"/>
        <v>1.8461538461538458</v>
      </c>
      <c r="L254" s="35" t="e">
        <f t="shared" si="34"/>
        <v>#DIV/0!</v>
      </c>
    </row>
    <row r="270" spans="1:12" x14ac:dyDescent="0.25">
      <c r="A270" t="s">
        <v>2640</v>
      </c>
    </row>
    <row r="271" spans="1:12" x14ac:dyDescent="0.25">
      <c r="A271" s="32" t="s">
        <v>2615</v>
      </c>
      <c r="B271" t="s">
        <v>2627</v>
      </c>
      <c r="C271" t="s">
        <v>2617</v>
      </c>
      <c r="D271" t="s">
        <v>2618</v>
      </c>
      <c r="E271" t="s">
        <v>2619</v>
      </c>
      <c r="F271" t="s">
        <v>2620</v>
      </c>
      <c r="G271" t="s">
        <v>2621</v>
      </c>
      <c r="H271" t="s">
        <v>2622</v>
      </c>
      <c r="I271" t="s">
        <v>2623</v>
      </c>
      <c r="J271" t="s">
        <v>2624</v>
      </c>
      <c r="K271" t="s">
        <v>2625</v>
      </c>
      <c r="L271" t="s">
        <v>2626</v>
      </c>
    </row>
    <row r="272" spans="1:12" x14ac:dyDescent="0.25">
      <c r="A272" s="33">
        <v>0</v>
      </c>
      <c r="B272" s="34">
        <v>353</v>
      </c>
      <c r="C272" s="34">
        <v>96</v>
      </c>
      <c r="D272" s="34">
        <v>85</v>
      </c>
      <c r="E272" s="34">
        <v>71</v>
      </c>
      <c r="F272" s="34">
        <v>59</v>
      </c>
      <c r="G272" s="34">
        <v>16</v>
      </c>
      <c r="H272" s="34">
        <v>15</v>
      </c>
      <c r="I272" s="34">
        <v>3</v>
      </c>
      <c r="J272" s="34">
        <v>2</v>
      </c>
      <c r="K272" s="34">
        <v>6</v>
      </c>
      <c r="L272" s="34">
        <v>0</v>
      </c>
    </row>
    <row r="273" spans="1:12" x14ac:dyDescent="0.25">
      <c r="A273" s="33">
        <v>1</v>
      </c>
      <c r="B273" s="34">
        <v>34</v>
      </c>
      <c r="C273" s="34">
        <v>14</v>
      </c>
      <c r="D273" s="34">
        <v>4</v>
      </c>
      <c r="E273" s="34">
        <v>8</v>
      </c>
      <c r="F273" s="34">
        <v>3</v>
      </c>
      <c r="G273" s="34">
        <v>2</v>
      </c>
      <c r="H273" s="34">
        <v>1</v>
      </c>
      <c r="I273" s="34">
        <v>1</v>
      </c>
      <c r="J273" s="34">
        <v>0</v>
      </c>
      <c r="K273" s="34">
        <v>1</v>
      </c>
      <c r="L273" s="34">
        <v>0</v>
      </c>
    </row>
    <row r="274" spans="1:12" x14ac:dyDescent="0.25">
      <c r="A274" s="33">
        <v>2</v>
      </c>
      <c r="B274" s="34">
        <v>14</v>
      </c>
      <c r="C274" s="34">
        <v>8</v>
      </c>
      <c r="D274" s="34">
        <v>2</v>
      </c>
      <c r="E274" s="34">
        <v>1</v>
      </c>
      <c r="F274" s="34">
        <v>0</v>
      </c>
      <c r="G274" s="34">
        <v>0</v>
      </c>
      <c r="H274" s="34">
        <v>1</v>
      </c>
      <c r="I274" s="34">
        <v>2</v>
      </c>
      <c r="J274" s="34">
        <v>0</v>
      </c>
      <c r="K274" s="34">
        <v>0</v>
      </c>
      <c r="L274" s="34">
        <v>0</v>
      </c>
    </row>
    <row r="275" spans="1:12" x14ac:dyDescent="0.25">
      <c r="A275" s="33">
        <v>3</v>
      </c>
      <c r="B275" s="34">
        <v>4</v>
      </c>
      <c r="C275" s="34">
        <v>3</v>
      </c>
      <c r="D275" s="34">
        <v>1</v>
      </c>
      <c r="E275" s="34">
        <v>0</v>
      </c>
      <c r="F275" s="34">
        <v>0</v>
      </c>
      <c r="G275" s="34">
        <v>0</v>
      </c>
      <c r="H275" s="34">
        <v>0</v>
      </c>
      <c r="I275" s="34">
        <v>0</v>
      </c>
      <c r="J275" s="34">
        <v>0</v>
      </c>
      <c r="K275" s="34">
        <v>0</v>
      </c>
      <c r="L275" s="34">
        <v>0</v>
      </c>
    </row>
    <row r="276" spans="1:12" x14ac:dyDescent="0.25">
      <c r="A276" s="33">
        <v>4</v>
      </c>
      <c r="B276" s="34">
        <v>3</v>
      </c>
      <c r="C276" s="34">
        <v>1</v>
      </c>
      <c r="D276" s="34">
        <v>1</v>
      </c>
      <c r="E276" s="34">
        <v>0</v>
      </c>
      <c r="F276" s="34">
        <v>0</v>
      </c>
      <c r="G276" s="34">
        <v>0</v>
      </c>
      <c r="H276" s="34">
        <v>1</v>
      </c>
      <c r="I276" s="34">
        <v>0</v>
      </c>
      <c r="J276" s="34">
        <v>0</v>
      </c>
      <c r="K276" s="34">
        <v>0</v>
      </c>
      <c r="L276" s="34">
        <v>0</v>
      </c>
    </row>
    <row r="277" spans="1:12" x14ac:dyDescent="0.25">
      <c r="A277" s="33">
        <v>5</v>
      </c>
      <c r="B277" s="34">
        <v>4</v>
      </c>
      <c r="C277" s="34">
        <v>2</v>
      </c>
      <c r="D277" s="34">
        <v>0</v>
      </c>
      <c r="E277" s="34">
        <v>0</v>
      </c>
      <c r="F277" s="34">
        <v>0</v>
      </c>
      <c r="G277" s="34">
        <v>0</v>
      </c>
      <c r="H277" s="34">
        <v>2</v>
      </c>
      <c r="I277" s="34">
        <v>0</v>
      </c>
      <c r="J277" s="34">
        <v>0</v>
      </c>
      <c r="K277" s="34">
        <v>0</v>
      </c>
      <c r="L277" s="34">
        <v>0</v>
      </c>
    </row>
    <row r="278" spans="1:12" x14ac:dyDescent="0.25">
      <c r="A278" s="33">
        <v>6</v>
      </c>
      <c r="B278" s="34">
        <v>2</v>
      </c>
      <c r="C278" s="34">
        <v>0</v>
      </c>
      <c r="D278" s="34">
        <v>0</v>
      </c>
      <c r="E278" s="34">
        <v>0</v>
      </c>
      <c r="F278" s="34">
        <v>0</v>
      </c>
      <c r="G278" s="34">
        <v>0</v>
      </c>
      <c r="H278" s="34">
        <v>1</v>
      </c>
      <c r="I278" s="34">
        <v>1</v>
      </c>
      <c r="J278" s="34">
        <v>0</v>
      </c>
      <c r="K278" s="34">
        <v>0</v>
      </c>
      <c r="L278" s="34">
        <v>0</v>
      </c>
    </row>
    <row r="279" spans="1:12" x14ac:dyDescent="0.25">
      <c r="A279" s="33">
        <v>7</v>
      </c>
      <c r="B279" s="34">
        <v>4</v>
      </c>
      <c r="C279" s="34">
        <v>0</v>
      </c>
      <c r="D279" s="34">
        <v>0</v>
      </c>
      <c r="E279" s="34">
        <v>0</v>
      </c>
      <c r="F279" s="34">
        <v>0</v>
      </c>
      <c r="G279" s="34">
        <v>0</v>
      </c>
      <c r="H279" s="34">
        <v>3</v>
      </c>
      <c r="I279" s="34">
        <v>1</v>
      </c>
      <c r="J279" s="34">
        <v>0</v>
      </c>
      <c r="K279" s="34">
        <v>0</v>
      </c>
      <c r="L279" s="34">
        <v>0</v>
      </c>
    </row>
    <row r="280" spans="1:12" x14ac:dyDescent="0.25">
      <c r="A280" s="33">
        <v>8</v>
      </c>
      <c r="B280" s="34">
        <v>2</v>
      </c>
      <c r="C280" s="34">
        <v>0</v>
      </c>
      <c r="D280" s="34">
        <v>0</v>
      </c>
      <c r="E280" s="34">
        <v>0</v>
      </c>
      <c r="F280" s="34">
        <v>1</v>
      </c>
      <c r="G280" s="34">
        <v>0</v>
      </c>
      <c r="H280" s="34">
        <v>0</v>
      </c>
      <c r="I280" s="34">
        <v>1</v>
      </c>
      <c r="J280" s="34">
        <v>0</v>
      </c>
      <c r="K280" s="34">
        <v>0</v>
      </c>
      <c r="L280" s="34">
        <v>0</v>
      </c>
    </row>
    <row r="281" spans="1:12" x14ac:dyDescent="0.25">
      <c r="A281" s="33">
        <v>12</v>
      </c>
      <c r="B281" s="34">
        <v>1</v>
      </c>
      <c r="C281" s="34">
        <v>0</v>
      </c>
      <c r="D281" s="34">
        <v>0</v>
      </c>
      <c r="E281" s="34">
        <v>0</v>
      </c>
      <c r="F281" s="34">
        <v>0</v>
      </c>
      <c r="G281" s="34">
        <v>0</v>
      </c>
      <c r="H281" s="34">
        <v>0</v>
      </c>
      <c r="I281" s="34">
        <v>0</v>
      </c>
      <c r="J281" s="34">
        <v>0</v>
      </c>
      <c r="K281" s="34">
        <v>1</v>
      </c>
      <c r="L281" s="34">
        <v>0</v>
      </c>
    </row>
    <row r="282" spans="1:12" x14ac:dyDescent="0.25">
      <c r="A282" s="33">
        <v>13</v>
      </c>
      <c r="B282" s="34">
        <v>1</v>
      </c>
      <c r="C282" s="34">
        <v>0</v>
      </c>
      <c r="D282" s="34">
        <v>0</v>
      </c>
      <c r="E282" s="34">
        <v>0</v>
      </c>
      <c r="F282" s="34">
        <v>0</v>
      </c>
      <c r="G282" s="34">
        <v>0</v>
      </c>
      <c r="H282" s="34">
        <v>1</v>
      </c>
      <c r="I282" s="34">
        <v>0</v>
      </c>
      <c r="J282" s="34">
        <v>0</v>
      </c>
      <c r="K282" s="34">
        <v>0</v>
      </c>
      <c r="L282" s="34">
        <v>0</v>
      </c>
    </row>
    <row r="283" spans="1:12" x14ac:dyDescent="0.25">
      <c r="A283" s="33">
        <v>14</v>
      </c>
      <c r="B283" s="34">
        <v>3</v>
      </c>
      <c r="C283" s="34">
        <v>0</v>
      </c>
      <c r="D283" s="34">
        <v>0</v>
      </c>
      <c r="E283" s="34">
        <v>0</v>
      </c>
      <c r="F283" s="34">
        <v>0</v>
      </c>
      <c r="G283" s="34">
        <v>0</v>
      </c>
      <c r="H283" s="34">
        <v>1</v>
      </c>
      <c r="I283" s="34">
        <v>2</v>
      </c>
      <c r="J283" s="34">
        <v>0</v>
      </c>
      <c r="K283" s="34">
        <v>0</v>
      </c>
      <c r="L283" s="34">
        <v>0</v>
      </c>
    </row>
    <row r="284" spans="1:12" x14ac:dyDescent="0.25">
      <c r="A284" s="33">
        <v>16</v>
      </c>
      <c r="B284" s="34">
        <v>1</v>
      </c>
      <c r="C284" s="34">
        <v>0</v>
      </c>
      <c r="D284" s="34">
        <v>0</v>
      </c>
      <c r="E284" s="34">
        <v>0</v>
      </c>
      <c r="F284" s="34">
        <v>0</v>
      </c>
      <c r="G284" s="34">
        <v>0</v>
      </c>
      <c r="H284" s="34">
        <v>0</v>
      </c>
      <c r="I284" s="34">
        <v>1</v>
      </c>
      <c r="J284" s="34">
        <v>0</v>
      </c>
      <c r="K284" s="34">
        <v>0</v>
      </c>
      <c r="L284" s="34">
        <v>0</v>
      </c>
    </row>
    <row r="285" spans="1:12" x14ac:dyDescent="0.25">
      <c r="A285" s="33">
        <v>19</v>
      </c>
      <c r="B285" s="34">
        <v>1</v>
      </c>
      <c r="C285" s="34">
        <v>0</v>
      </c>
      <c r="D285" s="34">
        <v>0</v>
      </c>
      <c r="E285" s="34">
        <v>0</v>
      </c>
      <c r="F285" s="34">
        <v>0</v>
      </c>
      <c r="G285" s="34">
        <v>0</v>
      </c>
      <c r="H285" s="34">
        <v>1</v>
      </c>
      <c r="I285" s="34">
        <v>0</v>
      </c>
      <c r="J285" s="34">
        <v>0</v>
      </c>
      <c r="K285" s="34">
        <v>0</v>
      </c>
      <c r="L285" s="34">
        <v>0</v>
      </c>
    </row>
    <row r="286" spans="1:12" x14ac:dyDescent="0.25">
      <c r="A286" s="33" t="s">
        <v>2616</v>
      </c>
      <c r="B286" s="34">
        <v>427</v>
      </c>
      <c r="C286" s="34">
        <v>124</v>
      </c>
      <c r="D286" s="34">
        <v>93</v>
      </c>
      <c r="E286" s="34">
        <v>80</v>
      </c>
      <c r="F286" s="34">
        <v>63</v>
      </c>
      <c r="G286" s="34">
        <v>18</v>
      </c>
      <c r="H286" s="34">
        <v>27</v>
      </c>
      <c r="I286" s="34">
        <v>12</v>
      </c>
      <c r="J286" s="34">
        <v>2</v>
      </c>
      <c r="K286" s="34">
        <v>8</v>
      </c>
      <c r="L286" s="34">
        <v>0</v>
      </c>
    </row>
    <row r="287" spans="1:12" x14ac:dyDescent="0.25">
      <c r="A287" s="27" t="s">
        <v>2629</v>
      </c>
      <c r="B287" s="35">
        <f>SUMPRODUCT($A$272:$A$285,B272:B285)/B286</f>
        <v>0.61826697892271665</v>
      </c>
      <c r="C287" s="35">
        <f t="shared" ref="C287:L287" si="35">SUMPRODUCT($A$272:$A$285,C272:C285)/C286</f>
        <v>0.42741935483870969</v>
      </c>
      <c r="D287" s="35">
        <f t="shared" si="35"/>
        <v>0.16129032258064516</v>
      </c>
      <c r="E287" s="35">
        <f t="shared" si="35"/>
        <v>0.125</v>
      </c>
      <c r="F287" s="35">
        <f t="shared" si="35"/>
        <v>0.17460317460317459</v>
      </c>
      <c r="G287" s="35">
        <f t="shared" si="35"/>
        <v>0.1111111111111111</v>
      </c>
      <c r="H287" s="35">
        <f t="shared" si="35"/>
        <v>3.3333333333333335</v>
      </c>
      <c r="I287" s="35">
        <f t="shared" si="35"/>
        <v>5.833333333333333</v>
      </c>
      <c r="J287" s="35">
        <f t="shared" si="35"/>
        <v>0</v>
      </c>
      <c r="K287" s="35">
        <f t="shared" si="35"/>
        <v>1.625</v>
      </c>
      <c r="L287" s="35" t="e">
        <f t="shared" si="35"/>
        <v>#DIV/0!</v>
      </c>
    </row>
    <row r="288" spans="1:12" x14ac:dyDescent="0.25">
      <c r="A288" s="27" t="s">
        <v>2630</v>
      </c>
      <c r="B288" s="35">
        <f>B287^2</f>
        <v>0.38225405722622297</v>
      </c>
      <c r="C288" s="35">
        <f t="shared" ref="C288:L288" si="36">C287^2</f>
        <v>0.18268730489073881</v>
      </c>
      <c r="D288" s="35">
        <f t="shared" si="36"/>
        <v>2.6014568158168574E-2</v>
      </c>
      <c r="E288" s="35">
        <f t="shared" si="36"/>
        <v>1.5625E-2</v>
      </c>
      <c r="F288" s="35">
        <f t="shared" si="36"/>
        <v>3.0486268581506673E-2</v>
      </c>
      <c r="G288" s="35">
        <f t="shared" si="36"/>
        <v>1.2345679012345678E-2</v>
      </c>
      <c r="H288" s="35">
        <f t="shared" si="36"/>
        <v>11.111111111111112</v>
      </c>
      <c r="I288" s="35">
        <f t="shared" si="36"/>
        <v>34.027777777777771</v>
      </c>
      <c r="J288" s="35">
        <f t="shared" si="36"/>
        <v>0</v>
      </c>
      <c r="K288" s="35">
        <f t="shared" si="36"/>
        <v>2.640625</v>
      </c>
      <c r="L288" s="35" t="e">
        <f t="shared" si="36"/>
        <v>#DIV/0!</v>
      </c>
    </row>
    <row r="289" spans="1:12" x14ac:dyDescent="0.25">
      <c r="A289" s="27" t="s">
        <v>2631</v>
      </c>
      <c r="B289" s="35">
        <f>SUMPRODUCT($A$272:$A$285,$A$272:$A$285,B272:B285)/B286</f>
        <v>5.1241217798594851</v>
      </c>
      <c r="C289" s="35">
        <f t="shared" ref="C289:L289" si="37">SUMPRODUCT($A$272:$A$285,$A$272:$A$285,C272:C285)/C286</f>
        <v>1.1209677419354838</v>
      </c>
      <c r="D289" s="35">
        <f t="shared" si="37"/>
        <v>0.39784946236559138</v>
      </c>
      <c r="E289" s="35">
        <f t="shared" si="37"/>
        <v>0.15</v>
      </c>
      <c r="F289" s="35">
        <f t="shared" si="37"/>
        <v>1.0634920634920635</v>
      </c>
      <c r="G289" s="35">
        <f t="shared" si="37"/>
        <v>0.1111111111111111</v>
      </c>
      <c r="H289" s="35">
        <f t="shared" si="37"/>
        <v>36.296296296296298</v>
      </c>
      <c r="I289" s="35">
        <f t="shared" si="37"/>
        <v>67.166666666666671</v>
      </c>
      <c r="J289" s="35">
        <f t="shared" si="37"/>
        <v>0</v>
      </c>
      <c r="K289" s="35">
        <f t="shared" si="37"/>
        <v>18.125</v>
      </c>
      <c r="L289" s="35" t="e">
        <f t="shared" si="37"/>
        <v>#DIV/0!</v>
      </c>
    </row>
    <row r="290" spans="1:12" x14ac:dyDescent="0.25">
      <c r="A290" s="27" t="s">
        <v>2632</v>
      </c>
      <c r="B290" s="35">
        <f>SQRT(ABS(B289-B288))</f>
        <v>2.177583000170892</v>
      </c>
      <c r="C290" s="35">
        <f t="shared" ref="C290:L290" si="38">SQRT(ABS(C289-C288))</f>
        <v>0.96864876866940008</v>
      </c>
      <c r="D290" s="35">
        <f t="shared" si="38"/>
        <v>0.60978266145194948</v>
      </c>
      <c r="E290" s="35">
        <f t="shared" si="38"/>
        <v>0.36657195746537952</v>
      </c>
      <c r="F290" s="35">
        <f t="shared" si="38"/>
        <v>1.0163689265766427</v>
      </c>
      <c r="G290" s="35">
        <f t="shared" si="38"/>
        <v>0.31426968052735443</v>
      </c>
      <c r="H290" s="35">
        <f t="shared" si="38"/>
        <v>5.0184843513938731</v>
      </c>
      <c r="I290" s="35">
        <f t="shared" si="38"/>
        <v>5.7566386797235154</v>
      </c>
      <c r="J290" s="35">
        <f t="shared" si="38"/>
        <v>0</v>
      </c>
      <c r="K290" s="35">
        <f t="shared" si="38"/>
        <v>3.9350190596742984</v>
      </c>
      <c r="L290" s="35" t="e">
        <f t="shared" si="38"/>
        <v>#DIV/0!</v>
      </c>
    </row>
    <row r="291" spans="1:12" x14ac:dyDescent="0.25">
      <c r="A291" s="27" t="s">
        <v>2633</v>
      </c>
      <c r="B291" s="35">
        <f>B290/SQRT(B286)</f>
        <v>0.10538062741225994</v>
      </c>
      <c r="C291" s="35">
        <f t="shared" ref="C291:L291" si="39">C290/SQRT(C286)</f>
        <v>8.6987227327365607E-2</v>
      </c>
      <c r="D291" s="35">
        <f t="shared" si="39"/>
        <v>6.323151642098282E-2</v>
      </c>
      <c r="E291" s="35">
        <f t="shared" si="39"/>
        <v>4.0983990776887504E-2</v>
      </c>
      <c r="F291" s="35">
        <f t="shared" si="39"/>
        <v>0.12805044857216491</v>
      </c>
      <c r="G291" s="35">
        <f t="shared" si="39"/>
        <v>7.407407407407407E-2</v>
      </c>
      <c r="H291" s="35">
        <f t="shared" si="39"/>
        <v>0.96580776373372568</v>
      </c>
      <c r="I291" s="35">
        <f t="shared" si="39"/>
        <v>1.6617984456828918</v>
      </c>
      <c r="J291" s="35">
        <f t="shared" si="39"/>
        <v>0</v>
      </c>
      <c r="K291" s="35">
        <f t="shared" si="39"/>
        <v>1.3912393305970039</v>
      </c>
      <c r="L291" s="35" t="e">
        <f t="shared" si="39"/>
        <v>#DIV/0!</v>
      </c>
    </row>
    <row r="292" spans="1:12" x14ac:dyDescent="0.25">
      <c r="A292" s="27" t="s">
        <v>2634</v>
      </c>
      <c r="B292" s="35">
        <f>B290/B287</f>
        <v>3.522075534367314</v>
      </c>
      <c r="C292" s="35">
        <f t="shared" ref="C292:L292" si="40">C290/C287</f>
        <v>2.2662725908491623</v>
      </c>
      <c r="D292" s="35">
        <f t="shared" si="40"/>
        <v>3.7806525010020868</v>
      </c>
      <c r="E292" s="35">
        <f t="shared" si="40"/>
        <v>2.9325756597230361</v>
      </c>
      <c r="F292" s="35">
        <f t="shared" si="40"/>
        <v>5.8210220340298626</v>
      </c>
      <c r="G292" s="35">
        <f t="shared" si="40"/>
        <v>2.8284271247461898</v>
      </c>
      <c r="H292" s="35">
        <f t="shared" si="40"/>
        <v>1.5055453054181618</v>
      </c>
      <c r="I292" s="35">
        <f t="shared" si="40"/>
        <v>0.98685234509545983</v>
      </c>
      <c r="J292" s="35" t="e">
        <f t="shared" si="40"/>
        <v>#DIV/0!</v>
      </c>
      <c r="K292" s="35">
        <f t="shared" si="40"/>
        <v>2.4215501905687988</v>
      </c>
      <c r="L292" s="35" t="e">
        <f t="shared" si="40"/>
        <v>#DIV/0!</v>
      </c>
    </row>
    <row r="293" spans="1:12" x14ac:dyDescent="0.25">
      <c r="A293" s="27" t="s">
        <v>2635</v>
      </c>
      <c r="B293" s="35">
        <f>B290^2/B287</f>
        <v>7.6696118089560734</v>
      </c>
      <c r="C293" s="35">
        <f t="shared" ref="C293:L293" si="41">C290^2/C287</f>
        <v>2.1952221545952524</v>
      </c>
      <c r="D293" s="35">
        <f t="shared" si="41"/>
        <v>2.3053763440860218</v>
      </c>
      <c r="E293" s="35">
        <f t="shared" si="41"/>
        <v>1.0750000000000002</v>
      </c>
      <c r="F293" s="35">
        <f t="shared" si="41"/>
        <v>5.9163059163059168</v>
      </c>
      <c r="G293" s="35">
        <f t="shared" si="41"/>
        <v>0.88888888888888873</v>
      </c>
      <c r="H293" s="35">
        <f t="shared" si="41"/>
        <v>7.5555555555555545</v>
      </c>
      <c r="I293" s="35">
        <f t="shared" si="41"/>
        <v>5.680952380952383</v>
      </c>
      <c r="J293" s="35" t="e">
        <f t="shared" si="41"/>
        <v>#DIV/0!</v>
      </c>
      <c r="K293" s="35">
        <f t="shared" si="41"/>
        <v>9.5288461538461533</v>
      </c>
      <c r="L293" s="35" t="e">
        <f t="shared" si="41"/>
        <v>#DIV/0!</v>
      </c>
    </row>
  </sheetData>
  <pageMargins left="0.7" right="0.7" top="0.78740157499999996" bottom="0.78740157499999996" header="0.3" footer="0.3"/>
  <pageSetup paperSize="9" orientation="portrait"/>
  <drawing r:id="rId7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3"/>
  <sheetViews>
    <sheetView topLeftCell="A497" zoomScale="60" zoomScaleNormal="60" zoomScalePageLayoutView="60" workbookViewId="0">
      <selection activeCell="AG7" sqref="AG7"/>
    </sheetView>
  </sheetViews>
  <sheetFormatPr baseColWidth="10" defaultColWidth="11.42578125" defaultRowHeight="15" x14ac:dyDescent="0.25"/>
  <cols>
    <col min="1" max="1" width="66.140625" bestFit="1" customWidth="1"/>
    <col min="2" max="8" width="5.28515625" customWidth="1"/>
    <col min="9" max="9" width="5.28515625" style="19" customWidth="1"/>
    <col min="10" max="12" width="5.28515625" customWidth="1"/>
    <col min="13" max="24" width="5.42578125" customWidth="1"/>
    <col min="25" max="30" width="5.7109375" customWidth="1"/>
    <col min="31" max="31" width="5.28515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9" t="s">
        <v>8</v>
      </c>
      <c r="J1" t="s">
        <v>9</v>
      </c>
      <c r="K1" t="s">
        <v>10</v>
      </c>
      <c r="L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7" t="s">
        <v>3103</v>
      </c>
      <c r="T1" s="17" t="s">
        <v>3104</v>
      </c>
      <c r="U1" s="3" t="s">
        <v>18</v>
      </c>
      <c r="V1" s="4" t="s">
        <v>19</v>
      </c>
      <c r="W1" s="4" t="s">
        <v>20</v>
      </c>
      <c r="X1" s="4" t="s">
        <v>21</v>
      </c>
      <c r="Y1" s="41" t="s">
        <v>22</v>
      </c>
      <c r="Z1" s="41" t="s">
        <v>23</v>
      </c>
      <c r="AA1" s="41" t="s">
        <v>24</v>
      </c>
      <c r="AB1" s="4" t="s">
        <v>25</v>
      </c>
      <c r="AC1" s="5" t="s">
        <v>26</v>
      </c>
      <c r="AD1" s="4" t="s">
        <v>27</v>
      </c>
      <c r="AE1" s="6" t="s">
        <v>28</v>
      </c>
    </row>
    <row r="2" spans="1:31" s="37" customFormat="1" x14ac:dyDescent="0.25">
      <c r="A2" s="37" t="s">
        <v>29</v>
      </c>
      <c r="B2" s="37" t="s">
        <v>30</v>
      </c>
      <c r="C2" s="37" t="s">
        <v>31</v>
      </c>
      <c r="D2" s="37">
        <v>408</v>
      </c>
      <c r="E2" s="37">
        <v>349</v>
      </c>
      <c r="F2" s="37">
        <v>0</v>
      </c>
      <c r="G2" s="37">
        <v>0</v>
      </c>
      <c r="H2" s="37">
        <v>0</v>
      </c>
      <c r="I2" s="37">
        <v>0</v>
      </c>
      <c r="J2" s="37">
        <v>0</v>
      </c>
      <c r="K2" s="37">
        <v>0</v>
      </c>
      <c r="L2" s="37">
        <v>2</v>
      </c>
      <c r="M2" s="42">
        <f>L2-1</f>
        <v>1</v>
      </c>
      <c r="N2" s="38">
        <v>0</v>
      </c>
      <c r="O2" s="38">
        <v>0</v>
      </c>
      <c r="P2" s="38">
        <v>0</v>
      </c>
      <c r="Q2" s="38">
        <v>0</v>
      </c>
      <c r="R2" s="38">
        <v>1</v>
      </c>
      <c r="S2" s="38"/>
      <c r="T2" s="38"/>
      <c r="U2" s="38"/>
      <c r="V2" s="43">
        <f t="shared" ref="V2:V33" si="0">IF((M2=0)*AND(R2=0)*AND(P2=1)*AND(Q2=0),1,0)</f>
        <v>0</v>
      </c>
      <c r="W2" s="37">
        <f t="shared" ref="W2:W33" si="1">IF((M2=0)*AND(R2=0)*AND(P2=0)*AND(Q2=0),1,0)</f>
        <v>0</v>
      </c>
      <c r="X2" s="37">
        <f t="shared" ref="X2:X33" si="2">IF((R2=1)*AND(M2=0)*AND(Q2=0),1,0)</f>
        <v>0</v>
      </c>
      <c r="Y2" s="37">
        <f>IF((M2=1)*AND(OR(N2=0,N2=1))*AND(O2=0)*AND(R2=1)*AND(S2=0)*AND(Q2=0)*AND(OR(T2=0,T2=1)),1,0)</f>
        <v>1</v>
      </c>
      <c r="Z2" s="37">
        <f>IF((M2=1)*AND(N2=1)*AND(O2=0)*AND(R2=1)*AND(S2=1)*AND(T2=1),1,0)</f>
        <v>0</v>
      </c>
      <c r="AA2" s="37">
        <f>IF((R2=1)*AND(Q2=1)*AND(O2=1)*AND(P2=0)*AND(N2=0),1,0)</f>
        <v>0</v>
      </c>
      <c r="AB2" s="37">
        <f t="shared" ref="AB2:AB33" si="3">IF((R2=1)*AND(Q2=1)*AND(O2=1)*AND(P2=1),1,0)</f>
        <v>0</v>
      </c>
      <c r="AC2" s="37">
        <f t="shared" ref="AC2:AC33" si="4">IF((R2=0)*AND(M2=1),1,0)</f>
        <v>0</v>
      </c>
      <c r="AD2" s="37">
        <f t="shared" ref="AD2:AD33" si="5">IF((V2+W2+X2+Y2+Z2+AA2+AB2+AC2)=0,1,0)</f>
        <v>0</v>
      </c>
      <c r="AE2" s="37">
        <f t="shared" ref="AE2:AE33" si="6">IF(SUM(V2:AD2)&gt;1,1,0)</f>
        <v>0</v>
      </c>
    </row>
    <row r="3" spans="1:31" x14ac:dyDescent="0.25">
      <c r="A3" t="s">
        <v>32</v>
      </c>
      <c r="B3" t="s">
        <v>30</v>
      </c>
      <c r="C3" t="s">
        <v>31</v>
      </c>
      <c r="D3">
        <v>331</v>
      </c>
      <c r="E3">
        <v>326.5</v>
      </c>
      <c r="F3">
        <v>0</v>
      </c>
      <c r="G3">
        <v>0</v>
      </c>
      <c r="H3">
        <v>0</v>
      </c>
      <c r="I3" s="19">
        <v>0</v>
      </c>
      <c r="J3">
        <v>0</v>
      </c>
      <c r="K3">
        <v>0</v>
      </c>
      <c r="L3">
        <v>1</v>
      </c>
      <c r="M3" s="7">
        <f t="shared" ref="M3:M65" si="7">L3-1</f>
        <v>0</v>
      </c>
      <c r="N3" s="3">
        <v>0</v>
      </c>
      <c r="O3" s="3">
        <v>0</v>
      </c>
      <c r="P3" s="3">
        <v>1</v>
      </c>
      <c r="Q3" s="3">
        <v>0</v>
      </c>
      <c r="R3" s="3">
        <v>0</v>
      </c>
      <c r="S3" s="3"/>
      <c r="T3" s="3"/>
      <c r="U3" s="3"/>
      <c r="V3" s="6">
        <f t="shared" si="0"/>
        <v>1</v>
      </c>
      <c r="W3" s="9">
        <f t="shared" si="1"/>
        <v>0</v>
      </c>
      <c r="X3" s="9">
        <f t="shared" si="2"/>
        <v>0</v>
      </c>
      <c r="Y3" s="37">
        <f t="shared" ref="Y3:Y66" si="8">IF((M3=1)*AND(OR(N3=0,N3=1))*AND(O3=0)*AND(R3=1)*AND(S3=0)*AND(Q3=0)*AND(OR(T3=0,T3=1)),1,0)</f>
        <v>0</v>
      </c>
      <c r="Z3" s="37">
        <f t="shared" ref="Z3:Z66" si="9">IF((M3=1)*AND(N3=1)*AND(O3=0)*AND(R3=1)*AND(S3=1)*AND(T3=1),1,0)</f>
        <v>0</v>
      </c>
      <c r="AA3" s="37">
        <f t="shared" ref="AA3:AA66" si="10">IF((R3=1)*AND(Q3=1)*AND(O3=1)*AND(P3=0)*AND(N3=0),1,0)</f>
        <v>0</v>
      </c>
      <c r="AB3" s="9">
        <f t="shared" si="3"/>
        <v>0</v>
      </c>
      <c r="AC3" s="10">
        <f t="shared" si="4"/>
        <v>0</v>
      </c>
      <c r="AD3" s="9">
        <f t="shared" si="5"/>
        <v>0</v>
      </c>
      <c r="AE3" s="9">
        <f t="shared" si="6"/>
        <v>0</v>
      </c>
    </row>
    <row r="4" spans="1:31" x14ac:dyDescent="0.25">
      <c r="A4" t="s">
        <v>33</v>
      </c>
      <c r="B4" t="s">
        <v>30</v>
      </c>
      <c r="C4" t="s">
        <v>31</v>
      </c>
      <c r="D4">
        <v>252</v>
      </c>
      <c r="E4">
        <v>306.5</v>
      </c>
      <c r="F4">
        <v>0</v>
      </c>
      <c r="G4">
        <v>0</v>
      </c>
      <c r="H4">
        <v>0</v>
      </c>
      <c r="I4" s="19">
        <v>0</v>
      </c>
      <c r="J4">
        <v>0</v>
      </c>
      <c r="K4">
        <v>0</v>
      </c>
      <c r="L4">
        <v>2</v>
      </c>
      <c r="M4" s="7">
        <f t="shared" si="7"/>
        <v>1</v>
      </c>
      <c r="N4" s="3">
        <v>1</v>
      </c>
      <c r="O4" s="3">
        <v>0</v>
      </c>
      <c r="P4" s="3">
        <v>0</v>
      </c>
      <c r="Q4" s="3">
        <v>0</v>
      </c>
      <c r="R4" s="3">
        <v>1</v>
      </c>
      <c r="S4" s="3"/>
      <c r="T4" s="3"/>
      <c r="U4" s="3"/>
      <c r="V4" s="6">
        <f t="shared" si="0"/>
        <v>0</v>
      </c>
      <c r="W4" s="9">
        <f t="shared" si="1"/>
        <v>0</v>
      </c>
      <c r="X4" s="9">
        <f t="shared" si="2"/>
        <v>0</v>
      </c>
      <c r="Y4" s="37">
        <f t="shared" si="8"/>
        <v>1</v>
      </c>
      <c r="Z4" s="37">
        <f t="shared" si="9"/>
        <v>0</v>
      </c>
      <c r="AA4" s="37">
        <f t="shared" si="10"/>
        <v>0</v>
      </c>
      <c r="AB4" s="9">
        <f t="shared" si="3"/>
        <v>0</v>
      </c>
      <c r="AC4" s="10">
        <f t="shared" si="4"/>
        <v>0</v>
      </c>
      <c r="AD4" s="9">
        <f t="shared" si="5"/>
        <v>0</v>
      </c>
      <c r="AE4" s="9">
        <f t="shared" si="6"/>
        <v>0</v>
      </c>
    </row>
    <row r="5" spans="1:31" x14ac:dyDescent="0.25">
      <c r="A5" t="s">
        <v>34</v>
      </c>
      <c r="B5" t="s">
        <v>30</v>
      </c>
      <c r="C5" t="s">
        <v>31</v>
      </c>
      <c r="D5">
        <v>381.5</v>
      </c>
      <c r="E5">
        <v>238</v>
      </c>
      <c r="F5">
        <v>2370.5459999999998</v>
      </c>
      <c r="G5">
        <v>1</v>
      </c>
      <c r="H5">
        <v>3</v>
      </c>
      <c r="I5" s="19">
        <v>1</v>
      </c>
      <c r="J5">
        <v>0</v>
      </c>
      <c r="K5">
        <v>0</v>
      </c>
      <c r="L5">
        <v>1</v>
      </c>
      <c r="M5" s="7">
        <f t="shared" si="7"/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/>
      <c r="T5" s="3"/>
      <c r="U5" s="3"/>
      <c r="V5" s="6">
        <f t="shared" si="0"/>
        <v>0</v>
      </c>
      <c r="W5" s="9">
        <f t="shared" si="1"/>
        <v>1</v>
      </c>
      <c r="X5" s="9">
        <f t="shared" si="2"/>
        <v>0</v>
      </c>
      <c r="Y5" s="37">
        <f t="shared" si="8"/>
        <v>0</v>
      </c>
      <c r="Z5" s="37">
        <f t="shared" si="9"/>
        <v>0</v>
      </c>
      <c r="AA5" s="37">
        <f t="shared" si="10"/>
        <v>0</v>
      </c>
      <c r="AB5" s="9">
        <f t="shared" si="3"/>
        <v>0</v>
      </c>
      <c r="AC5" s="10">
        <f t="shared" si="4"/>
        <v>0</v>
      </c>
      <c r="AD5" s="9">
        <f t="shared" si="5"/>
        <v>0</v>
      </c>
      <c r="AE5" s="9">
        <f t="shared" si="6"/>
        <v>0</v>
      </c>
    </row>
    <row r="6" spans="1:31" x14ac:dyDescent="0.25">
      <c r="A6" t="s">
        <v>35</v>
      </c>
      <c r="B6" t="s">
        <v>30</v>
      </c>
      <c r="C6" t="s">
        <v>31</v>
      </c>
      <c r="D6">
        <v>524.5</v>
      </c>
      <c r="E6">
        <v>269.5</v>
      </c>
      <c r="F6">
        <v>432.22899999999998</v>
      </c>
      <c r="G6">
        <v>1</v>
      </c>
      <c r="H6">
        <v>0</v>
      </c>
      <c r="I6" s="19">
        <v>0</v>
      </c>
      <c r="J6">
        <v>0</v>
      </c>
      <c r="K6">
        <v>0</v>
      </c>
      <c r="L6">
        <v>2</v>
      </c>
      <c r="M6" s="7">
        <f t="shared" si="7"/>
        <v>1</v>
      </c>
      <c r="N6" s="3">
        <v>0</v>
      </c>
      <c r="O6" s="3">
        <v>1</v>
      </c>
      <c r="P6" s="3">
        <v>0</v>
      </c>
      <c r="Q6" s="3">
        <v>1</v>
      </c>
      <c r="R6" s="3">
        <v>1</v>
      </c>
      <c r="S6" s="3"/>
      <c r="T6" s="3"/>
      <c r="U6" s="3"/>
      <c r="V6" s="6">
        <f t="shared" si="0"/>
        <v>0</v>
      </c>
      <c r="W6" s="9">
        <f t="shared" si="1"/>
        <v>0</v>
      </c>
      <c r="X6" s="9">
        <f t="shared" si="2"/>
        <v>0</v>
      </c>
      <c r="Y6" s="37">
        <f t="shared" si="8"/>
        <v>0</v>
      </c>
      <c r="Z6" s="37">
        <f t="shared" si="9"/>
        <v>0</v>
      </c>
      <c r="AA6" s="37">
        <f t="shared" si="10"/>
        <v>1</v>
      </c>
      <c r="AB6" s="9">
        <f t="shared" si="3"/>
        <v>0</v>
      </c>
      <c r="AC6" s="10">
        <f t="shared" si="4"/>
        <v>0</v>
      </c>
      <c r="AD6" s="9">
        <f t="shared" si="5"/>
        <v>0</v>
      </c>
      <c r="AE6" s="9">
        <f t="shared" si="6"/>
        <v>0</v>
      </c>
    </row>
    <row r="7" spans="1:31" x14ac:dyDescent="0.25">
      <c r="A7" t="s">
        <v>36</v>
      </c>
      <c r="B7" t="s">
        <v>30</v>
      </c>
      <c r="C7" t="s">
        <v>31</v>
      </c>
      <c r="D7">
        <v>566</v>
      </c>
      <c r="E7">
        <v>233</v>
      </c>
      <c r="F7">
        <v>0</v>
      </c>
      <c r="G7">
        <v>0</v>
      </c>
      <c r="H7">
        <v>0</v>
      </c>
      <c r="I7" s="19">
        <v>0</v>
      </c>
      <c r="J7">
        <v>0</v>
      </c>
      <c r="K7">
        <v>0</v>
      </c>
      <c r="L7">
        <v>1</v>
      </c>
      <c r="M7" s="7">
        <f t="shared" si="7"/>
        <v>0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3"/>
      <c r="T7" s="3"/>
      <c r="U7" s="3"/>
      <c r="V7" s="6">
        <f t="shared" si="0"/>
        <v>0</v>
      </c>
      <c r="W7" s="9">
        <f t="shared" si="1"/>
        <v>0</v>
      </c>
      <c r="X7" s="9">
        <f t="shared" si="2"/>
        <v>1</v>
      </c>
      <c r="Y7" s="37">
        <f t="shared" si="8"/>
        <v>0</v>
      </c>
      <c r="Z7" s="37">
        <f t="shared" si="9"/>
        <v>0</v>
      </c>
      <c r="AA7" s="37">
        <f t="shared" si="10"/>
        <v>0</v>
      </c>
      <c r="AB7" s="9">
        <f t="shared" si="3"/>
        <v>0</v>
      </c>
      <c r="AC7" s="10">
        <f t="shared" si="4"/>
        <v>0</v>
      </c>
      <c r="AD7" s="9">
        <f t="shared" si="5"/>
        <v>0</v>
      </c>
      <c r="AE7" s="9">
        <f t="shared" si="6"/>
        <v>0</v>
      </c>
    </row>
    <row r="8" spans="1:31" x14ac:dyDescent="0.25">
      <c r="A8" t="s">
        <v>37</v>
      </c>
      <c r="B8" t="s">
        <v>30</v>
      </c>
      <c r="C8" t="s">
        <v>31</v>
      </c>
      <c r="D8">
        <v>210.5</v>
      </c>
      <c r="E8">
        <v>159</v>
      </c>
      <c r="F8">
        <v>6924.66</v>
      </c>
      <c r="G8">
        <v>6</v>
      </c>
      <c r="H8">
        <v>8</v>
      </c>
      <c r="I8" s="19">
        <v>0</v>
      </c>
      <c r="J8">
        <v>0</v>
      </c>
      <c r="K8">
        <v>0</v>
      </c>
      <c r="L8">
        <v>2</v>
      </c>
      <c r="M8" s="7">
        <f t="shared" si="7"/>
        <v>1</v>
      </c>
      <c r="N8" s="3">
        <v>0</v>
      </c>
      <c r="O8" s="3">
        <v>1</v>
      </c>
      <c r="P8" s="3">
        <v>1</v>
      </c>
      <c r="Q8" s="3">
        <v>1</v>
      </c>
      <c r="R8" s="3">
        <v>1</v>
      </c>
      <c r="S8" s="3"/>
      <c r="T8" s="3"/>
      <c r="U8" s="3"/>
      <c r="V8" s="6">
        <f t="shared" si="0"/>
        <v>0</v>
      </c>
      <c r="W8" s="9">
        <f t="shared" si="1"/>
        <v>0</v>
      </c>
      <c r="X8" s="9">
        <f t="shared" si="2"/>
        <v>0</v>
      </c>
      <c r="Y8" s="37">
        <f t="shared" si="8"/>
        <v>0</v>
      </c>
      <c r="Z8" s="37">
        <f t="shared" si="9"/>
        <v>0</v>
      </c>
      <c r="AA8" s="37">
        <f t="shared" si="10"/>
        <v>0</v>
      </c>
      <c r="AB8" s="9">
        <f t="shared" si="3"/>
        <v>1</v>
      </c>
      <c r="AC8" s="10">
        <f t="shared" si="4"/>
        <v>0</v>
      </c>
      <c r="AD8" s="9">
        <f t="shared" si="5"/>
        <v>0</v>
      </c>
      <c r="AE8" s="9">
        <f t="shared" si="6"/>
        <v>0</v>
      </c>
    </row>
    <row r="9" spans="1:31" x14ac:dyDescent="0.25">
      <c r="A9" t="s">
        <v>38</v>
      </c>
      <c r="B9" t="s">
        <v>30</v>
      </c>
      <c r="C9" t="s">
        <v>31</v>
      </c>
      <c r="D9">
        <v>72</v>
      </c>
      <c r="E9">
        <v>136</v>
      </c>
      <c r="F9">
        <v>0</v>
      </c>
      <c r="G9">
        <v>0</v>
      </c>
      <c r="H9">
        <v>0</v>
      </c>
      <c r="I9" s="19">
        <v>0</v>
      </c>
      <c r="J9">
        <v>0</v>
      </c>
      <c r="K9">
        <v>0</v>
      </c>
      <c r="L9">
        <v>2</v>
      </c>
      <c r="M9" s="7">
        <f t="shared" si="7"/>
        <v>1</v>
      </c>
      <c r="N9" s="3">
        <v>0</v>
      </c>
      <c r="O9" s="3">
        <v>1</v>
      </c>
      <c r="P9" s="3">
        <v>0</v>
      </c>
      <c r="Q9" s="3">
        <v>1</v>
      </c>
      <c r="R9" s="3">
        <v>1</v>
      </c>
      <c r="S9" s="3"/>
      <c r="T9" s="3"/>
      <c r="U9" s="3"/>
      <c r="V9" s="6">
        <f t="shared" si="0"/>
        <v>0</v>
      </c>
      <c r="W9" s="9">
        <f t="shared" si="1"/>
        <v>0</v>
      </c>
      <c r="X9" s="9">
        <f t="shared" si="2"/>
        <v>0</v>
      </c>
      <c r="Y9" s="37">
        <f t="shared" si="8"/>
        <v>0</v>
      </c>
      <c r="Z9" s="37">
        <f t="shared" si="9"/>
        <v>0</v>
      </c>
      <c r="AA9" s="37">
        <f t="shared" si="10"/>
        <v>1</v>
      </c>
      <c r="AB9" s="9">
        <f t="shared" si="3"/>
        <v>0</v>
      </c>
      <c r="AC9" s="10">
        <f t="shared" si="4"/>
        <v>0</v>
      </c>
      <c r="AD9" s="9">
        <f t="shared" si="5"/>
        <v>0</v>
      </c>
      <c r="AE9" s="9">
        <f t="shared" si="6"/>
        <v>0</v>
      </c>
    </row>
    <row r="10" spans="1:31" s="37" customFormat="1" x14ac:dyDescent="0.25">
      <c r="A10" s="37" t="s">
        <v>39</v>
      </c>
      <c r="B10" s="37" t="s">
        <v>40</v>
      </c>
      <c r="C10" s="37" t="s">
        <v>41</v>
      </c>
      <c r="D10" s="37">
        <v>453.5</v>
      </c>
      <c r="E10" s="37">
        <v>445</v>
      </c>
      <c r="F10" s="37">
        <v>23480.11</v>
      </c>
      <c r="G10" s="37">
        <v>25</v>
      </c>
      <c r="H10" s="37">
        <v>25</v>
      </c>
      <c r="I10" s="37">
        <v>1</v>
      </c>
      <c r="J10" s="37">
        <v>0</v>
      </c>
      <c r="K10" s="37">
        <v>0</v>
      </c>
      <c r="L10" s="37">
        <v>2</v>
      </c>
      <c r="M10" s="42">
        <f t="shared" si="7"/>
        <v>1</v>
      </c>
      <c r="N10" s="38">
        <v>0</v>
      </c>
      <c r="O10" s="38">
        <v>1</v>
      </c>
      <c r="P10" s="38">
        <v>0</v>
      </c>
      <c r="Q10" s="38">
        <v>1</v>
      </c>
      <c r="R10" s="38">
        <v>1</v>
      </c>
      <c r="S10" s="38"/>
      <c r="T10" s="38"/>
      <c r="U10" s="38"/>
      <c r="V10" s="43">
        <f t="shared" si="0"/>
        <v>0</v>
      </c>
      <c r="W10" s="37">
        <f t="shared" si="1"/>
        <v>0</v>
      </c>
      <c r="X10" s="37">
        <f t="shared" si="2"/>
        <v>0</v>
      </c>
      <c r="Y10" s="37">
        <f t="shared" si="8"/>
        <v>0</v>
      </c>
      <c r="Z10" s="37">
        <f t="shared" si="9"/>
        <v>0</v>
      </c>
      <c r="AA10" s="37">
        <f t="shared" si="10"/>
        <v>1</v>
      </c>
      <c r="AB10" s="37">
        <f t="shared" si="3"/>
        <v>0</v>
      </c>
      <c r="AC10" s="37">
        <f t="shared" si="4"/>
        <v>0</v>
      </c>
      <c r="AD10" s="37">
        <f t="shared" si="5"/>
        <v>0</v>
      </c>
      <c r="AE10" s="37">
        <f t="shared" si="6"/>
        <v>0</v>
      </c>
    </row>
    <row r="11" spans="1:31" x14ac:dyDescent="0.25">
      <c r="A11" t="s">
        <v>42</v>
      </c>
      <c r="B11" t="s">
        <v>40</v>
      </c>
      <c r="C11" t="s">
        <v>41</v>
      </c>
      <c r="D11">
        <v>452</v>
      </c>
      <c r="E11">
        <v>353</v>
      </c>
      <c r="F11">
        <v>0</v>
      </c>
      <c r="G11">
        <v>0</v>
      </c>
      <c r="H11">
        <v>0</v>
      </c>
      <c r="I11" s="19">
        <v>0</v>
      </c>
      <c r="J11">
        <v>0</v>
      </c>
      <c r="K11">
        <v>0</v>
      </c>
      <c r="L11">
        <v>2</v>
      </c>
      <c r="M11" s="7">
        <f t="shared" si="7"/>
        <v>1</v>
      </c>
      <c r="N11" s="11">
        <v>0</v>
      </c>
      <c r="O11" s="11">
        <v>0</v>
      </c>
      <c r="P11" s="11">
        <v>0</v>
      </c>
      <c r="Q11" s="11">
        <v>0</v>
      </c>
      <c r="R11" s="11">
        <v>1</v>
      </c>
      <c r="S11" s="11"/>
      <c r="T11" s="11"/>
      <c r="U11" s="11"/>
      <c r="V11" s="6">
        <f t="shared" si="0"/>
        <v>0</v>
      </c>
      <c r="W11" s="9">
        <f t="shared" si="1"/>
        <v>0</v>
      </c>
      <c r="X11" s="9">
        <f t="shared" si="2"/>
        <v>0</v>
      </c>
      <c r="Y11" s="37">
        <f t="shared" si="8"/>
        <v>1</v>
      </c>
      <c r="Z11" s="37">
        <f t="shared" si="9"/>
        <v>0</v>
      </c>
      <c r="AA11" s="37">
        <f t="shared" si="10"/>
        <v>0</v>
      </c>
      <c r="AB11" s="9">
        <f t="shared" si="3"/>
        <v>0</v>
      </c>
      <c r="AC11" s="10">
        <f t="shared" si="4"/>
        <v>0</v>
      </c>
      <c r="AD11" s="9">
        <f t="shared" si="5"/>
        <v>0</v>
      </c>
      <c r="AE11" s="9">
        <f t="shared" si="6"/>
        <v>0</v>
      </c>
    </row>
    <row r="12" spans="1:31" x14ac:dyDescent="0.25">
      <c r="A12" t="s">
        <v>43</v>
      </c>
      <c r="B12" t="s">
        <v>40</v>
      </c>
      <c r="C12" t="s">
        <v>41</v>
      </c>
      <c r="D12">
        <v>553.5</v>
      </c>
      <c r="E12">
        <v>347.5</v>
      </c>
      <c r="F12">
        <v>0</v>
      </c>
      <c r="G12">
        <v>0</v>
      </c>
      <c r="H12">
        <v>0</v>
      </c>
      <c r="I12" s="19">
        <v>0</v>
      </c>
      <c r="J12">
        <v>0</v>
      </c>
      <c r="K12">
        <v>0</v>
      </c>
      <c r="L12">
        <v>1</v>
      </c>
      <c r="M12" s="7">
        <f t="shared" si="7"/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/>
      <c r="T12" s="3"/>
      <c r="U12" s="3"/>
      <c r="V12" s="6">
        <f t="shared" si="0"/>
        <v>0</v>
      </c>
      <c r="W12" s="9">
        <f t="shared" si="1"/>
        <v>1</v>
      </c>
      <c r="X12" s="9">
        <f t="shared" si="2"/>
        <v>0</v>
      </c>
      <c r="Y12" s="37">
        <f t="shared" si="8"/>
        <v>0</v>
      </c>
      <c r="Z12" s="37">
        <f t="shared" si="9"/>
        <v>0</v>
      </c>
      <c r="AA12" s="37">
        <f t="shared" si="10"/>
        <v>0</v>
      </c>
      <c r="AB12" s="9">
        <f t="shared" si="3"/>
        <v>0</v>
      </c>
      <c r="AC12" s="10">
        <f t="shared" si="4"/>
        <v>0</v>
      </c>
      <c r="AD12" s="9">
        <f t="shared" si="5"/>
        <v>0</v>
      </c>
      <c r="AE12" s="9">
        <f t="shared" si="6"/>
        <v>0</v>
      </c>
    </row>
    <row r="13" spans="1:31" x14ac:dyDescent="0.25">
      <c r="A13" t="s">
        <v>44</v>
      </c>
      <c r="B13" t="s">
        <v>40</v>
      </c>
      <c r="C13" t="s">
        <v>41</v>
      </c>
      <c r="D13">
        <v>652</v>
      </c>
      <c r="E13">
        <v>424.5</v>
      </c>
      <c r="F13">
        <v>0</v>
      </c>
      <c r="G13">
        <v>0</v>
      </c>
      <c r="H13">
        <v>0</v>
      </c>
      <c r="I13" s="19">
        <v>0</v>
      </c>
      <c r="J13">
        <v>0</v>
      </c>
      <c r="K13">
        <v>0</v>
      </c>
      <c r="L13">
        <v>1</v>
      </c>
      <c r="M13" s="7">
        <f t="shared" si="7"/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  <c r="T13" s="3"/>
      <c r="U13" s="3"/>
      <c r="V13" s="6">
        <f t="shared" si="0"/>
        <v>0</v>
      </c>
      <c r="W13" s="9">
        <f t="shared" si="1"/>
        <v>1</v>
      </c>
      <c r="X13" s="9">
        <f t="shared" si="2"/>
        <v>0</v>
      </c>
      <c r="Y13" s="37">
        <f t="shared" si="8"/>
        <v>0</v>
      </c>
      <c r="Z13" s="37">
        <f t="shared" si="9"/>
        <v>0</v>
      </c>
      <c r="AA13" s="37">
        <f t="shared" si="10"/>
        <v>0</v>
      </c>
      <c r="AB13" s="9">
        <f t="shared" si="3"/>
        <v>0</v>
      </c>
      <c r="AC13" s="10">
        <f t="shared" si="4"/>
        <v>0</v>
      </c>
      <c r="AD13" s="9">
        <f t="shared" si="5"/>
        <v>0</v>
      </c>
      <c r="AE13" s="9">
        <f t="shared" si="6"/>
        <v>0</v>
      </c>
    </row>
    <row r="14" spans="1:31" x14ac:dyDescent="0.25">
      <c r="A14" t="s">
        <v>45</v>
      </c>
      <c r="B14" t="s">
        <v>40</v>
      </c>
      <c r="C14" t="s">
        <v>41</v>
      </c>
      <c r="D14">
        <v>308</v>
      </c>
      <c r="E14">
        <v>383.5</v>
      </c>
      <c r="F14">
        <v>634.96600000000001</v>
      </c>
      <c r="G14">
        <v>1</v>
      </c>
      <c r="H14">
        <v>1</v>
      </c>
      <c r="I14" s="19">
        <v>0</v>
      </c>
      <c r="J14">
        <v>0</v>
      </c>
      <c r="K14">
        <v>0</v>
      </c>
      <c r="L14">
        <v>1</v>
      </c>
      <c r="M14" s="7">
        <f t="shared" si="7"/>
        <v>0</v>
      </c>
      <c r="N14" s="11">
        <v>0</v>
      </c>
      <c r="O14" s="11">
        <v>0</v>
      </c>
      <c r="P14" s="11">
        <v>1</v>
      </c>
      <c r="Q14" s="11">
        <v>0</v>
      </c>
      <c r="R14" s="11">
        <v>0</v>
      </c>
      <c r="S14" s="11"/>
      <c r="T14" s="11"/>
      <c r="U14" s="11"/>
      <c r="V14" s="6">
        <f t="shared" si="0"/>
        <v>1</v>
      </c>
      <c r="W14" s="9">
        <f t="shared" si="1"/>
        <v>0</v>
      </c>
      <c r="X14" s="9">
        <f t="shared" si="2"/>
        <v>0</v>
      </c>
      <c r="Y14" s="37">
        <f t="shared" si="8"/>
        <v>0</v>
      </c>
      <c r="Z14" s="37">
        <f t="shared" si="9"/>
        <v>0</v>
      </c>
      <c r="AA14" s="37">
        <f t="shared" si="10"/>
        <v>0</v>
      </c>
      <c r="AB14" s="9">
        <f t="shared" si="3"/>
        <v>0</v>
      </c>
      <c r="AC14" s="10">
        <f t="shared" si="4"/>
        <v>0</v>
      </c>
      <c r="AD14" s="9">
        <f t="shared" si="5"/>
        <v>0</v>
      </c>
      <c r="AE14" s="9">
        <f t="shared" si="6"/>
        <v>0</v>
      </c>
    </row>
    <row r="15" spans="1:31" x14ac:dyDescent="0.25">
      <c r="A15" t="s">
        <v>46</v>
      </c>
      <c r="B15" t="s">
        <v>40</v>
      </c>
      <c r="C15" t="s">
        <v>41</v>
      </c>
      <c r="D15">
        <v>263</v>
      </c>
      <c r="E15">
        <v>140.5</v>
      </c>
      <c r="F15">
        <v>0</v>
      </c>
      <c r="G15">
        <v>0</v>
      </c>
      <c r="H15">
        <v>0</v>
      </c>
      <c r="I15" s="19">
        <v>0</v>
      </c>
      <c r="J15">
        <v>0</v>
      </c>
      <c r="K15">
        <v>0</v>
      </c>
      <c r="L15">
        <v>2</v>
      </c>
      <c r="M15" s="7">
        <f t="shared" si="7"/>
        <v>1</v>
      </c>
      <c r="N15" s="11">
        <v>0</v>
      </c>
      <c r="O15" s="11">
        <v>0</v>
      </c>
      <c r="P15" s="11">
        <v>0</v>
      </c>
      <c r="Q15" s="11">
        <v>0</v>
      </c>
      <c r="R15" s="11">
        <v>1</v>
      </c>
      <c r="S15" s="11"/>
      <c r="T15" s="11"/>
      <c r="U15" s="11"/>
      <c r="V15" s="6">
        <f t="shared" si="0"/>
        <v>0</v>
      </c>
      <c r="W15" s="9">
        <f t="shared" si="1"/>
        <v>0</v>
      </c>
      <c r="X15" s="9">
        <f t="shared" si="2"/>
        <v>0</v>
      </c>
      <c r="Y15" s="37">
        <f t="shared" si="8"/>
        <v>1</v>
      </c>
      <c r="Z15" s="37">
        <f t="shared" si="9"/>
        <v>0</v>
      </c>
      <c r="AA15" s="37">
        <f t="shared" si="10"/>
        <v>0</v>
      </c>
      <c r="AB15" s="9">
        <f t="shared" si="3"/>
        <v>0</v>
      </c>
      <c r="AC15" s="10">
        <f t="shared" si="4"/>
        <v>0</v>
      </c>
      <c r="AD15" s="9">
        <f t="shared" si="5"/>
        <v>0</v>
      </c>
      <c r="AE15" s="9">
        <f t="shared" si="6"/>
        <v>0</v>
      </c>
    </row>
    <row r="16" spans="1:31" x14ac:dyDescent="0.25">
      <c r="A16" t="s">
        <v>47</v>
      </c>
      <c r="B16" t="s">
        <v>40</v>
      </c>
      <c r="C16" t="s">
        <v>41</v>
      </c>
      <c r="D16">
        <v>195</v>
      </c>
      <c r="E16">
        <v>123</v>
      </c>
      <c r="F16">
        <v>0</v>
      </c>
      <c r="G16">
        <v>0</v>
      </c>
      <c r="H16">
        <v>0</v>
      </c>
      <c r="I16" s="19">
        <v>0</v>
      </c>
      <c r="J16">
        <v>0</v>
      </c>
      <c r="K16">
        <v>0</v>
      </c>
      <c r="L16">
        <v>1</v>
      </c>
      <c r="M16" s="7">
        <f t="shared" si="7"/>
        <v>0</v>
      </c>
      <c r="N16" s="11">
        <v>0</v>
      </c>
      <c r="O16" s="3">
        <v>0</v>
      </c>
      <c r="P16" s="3">
        <v>1</v>
      </c>
      <c r="Q16" s="3">
        <v>0</v>
      </c>
      <c r="R16" s="3">
        <v>0</v>
      </c>
      <c r="S16" s="3"/>
      <c r="T16" s="3"/>
      <c r="U16" s="3"/>
      <c r="V16" s="6">
        <f t="shared" si="0"/>
        <v>1</v>
      </c>
      <c r="W16" s="9">
        <f t="shared" si="1"/>
        <v>0</v>
      </c>
      <c r="X16" s="9">
        <f t="shared" si="2"/>
        <v>0</v>
      </c>
      <c r="Y16" s="37">
        <f t="shared" si="8"/>
        <v>0</v>
      </c>
      <c r="Z16" s="37">
        <f t="shared" si="9"/>
        <v>0</v>
      </c>
      <c r="AA16" s="37">
        <f t="shared" si="10"/>
        <v>0</v>
      </c>
      <c r="AB16" s="9">
        <f t="shared" si="3"/>
        <v>0</v>
      </c>
      <c r="AC16" s="10">
        <f t="shared" si="4"/>
        <v>0</v>
      </c>
      <c r="AD16" s="9">
        <f t="shared" si="5"/>
        <v>0</v>
      </c>
      <c r="AE16" s="9">
        <f t="shared" si="6"/>
        <v>0</v>
      </c>
    </row>
    <row r="17" spans="1:31" x14ac:dyDescent="0.25">
      <c r="A17" t="s">
        <v>48</v>
      </c>
      <c r="B17" t="s">
        <v>40</v>
      </c>
      <c r="C17" t="s">
        <v>41</v>
      </c>
      <c r="D17">
        <v>143.5</v>
      </c>
      <c r="E17">
        <v>59.5</v>
      </c>
      <c r="F17">
        <v>0</v>
      </c>
      <c r="G17">
        <v>0</v>
      </c>
      <c r="H17">
        <v>0</v>
      </c>
      <c r="I17" s="19">
        <v>0</v>
      </c>
      <c r="J17">
        <v>0</v>
      </c>
      <c r="K17">
        <v>0</v>
      </c>
      <c r="L17">
        <v>1</v>
      </c>
      <c r="M17" s="7">
        <f t="shared" si="7"/>
        <v>0</v>
      </c>
      <c r="N17" s="3">
        <v>0</v>
      </c>
      <c r="O17" s="3">
        <v>0</v>
      </c>
      <c r="P17" s="3">
        <v>1</v>
      </c>
      <c r="Q17" s="3">
        <v>0</v>
      </c>
      <c r="R17" s="3">
        <v>0</v>
      </c>
      <c r="S17" s="3"/>
      <c r="T17" s="3"/>
      <c r="U17" s="3"/>
      <c r="V17" s="6">
        <f t="shared" si="0"/>
        <v>1</v>
      </c>
      <c r="W17" s="9">
        <f t="shared" si="1"/>
        <v>0</v>
      </c>
      <c r="X17" s="9">
        <f t="shared" si="2"/>
        <v>0</v>
      </c>
      <c r="Y17" s="37">
        <f t="shared" si="8"/>
        <v>0</v>
      </c>
      <c r="Z17" s="37">
        <f t="shared" si="9"/>
        <v>0</v>
      </c>
      <c r="AA17" s="37">
        <f t="shared" si="10"/>
        <v>0</v>
      </c>
      <c r="AB17" s="9">
        <f t="shared" si="3"/>
        <v>0</v>
      </c>
      <c r="AC17" s="10">
        <f t="shared" si="4"/>
        <v>0</v>
      </c>
      <c r="AD17" s="9">
        <f t="shared" si="5"/>
        <v>0</v>
      </c>
      <c r="AE17" s="9">
        <f t="shared" si="6"/>
        <v>0</v>
      </c>
    </row>
    <row r="18" spans="1:31" x14ac:dyDescent="0.25">
      <c r="A18" t="s">
        <v>49</v>
      </c>
      <c r="B18" t="s">
        <v>40</v>
      </c>
      <c r="C18" t="s">
        <v>41</v>
      </c>
      <c r="D18">
        <v>353.5</v>
      </c>
      <c r="E18">
        <v>62.5</v>
      </c>
      <c r="F18">
        <v>0</v>
      </c>
      <c r="G18">
        <v>0</v>
      </c>
      <c r="H18">
        <v>0</v>
      </c>
      <c r="I18" s="19">
        <v>0</v>
      </c>
      <c r="J18">
        <v>0</v>
      </c>
      <c r="K18">
        <v>0</v>
      </c>
      <c r="L18">
        <v>1</v>
      </c>
      <c r="M18" s="7">
        <f t="shared" si="7"/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/>
      <c r="T18" s="3"/>
      <c r="U18" s="3"/>
      <c r="V18" s="6">
        <f t="shared" si="0"/>
        <v>0</v>
      </c>
      <c r="W18" s="9">
        <f t="shared" si="1"/>
        <v>1</v>
      </c>
      <c r="X18" s="9">
        <f t="shared" si="2"/>
        <v>0</v>
      </c>
      <c r="Y18" s="37">
        <f t="shared" si="8"/>
        <v>0</v>
      </c>
      <c r="Z18" s="37">
        <f t="shared" si="9"/>
        <v>0</v>
      </c>
      <c r="AA18" s="37">
        <f t="shared" si="10"/>
        <v>0</v>
      </c>
      <c r="AB18" s="9">
        <f t="shared" si="3"/>
        <v>0</v>
      </c>
      <c r="AC18" s="10">
        <f t="shared" si="4"/>
        <v>0</v>
      </c>
      <c r="AD18" s="9">
        <f t="shared" si="5"/>
        <v>0</v>
      </c>
      <c r="AE18" s="9">
        <f t="shared" si="6"/>
        <v>0</v>
      </c>
    </row>
    <row r="19" spans="1:31" s="37" customFormat="1" x14ac:dyDescent="0.25">
      <c r="A19" s="37" t="s">
        <v>50</v>
      </c>
      <c r="B19" s="37" t="s">
        <v>51</v>
      </c>
      <c r="C19" s="37" t="s">
        <v>52</v>
      </c>
      <c r="D19" s="37">
        <v>289.5</v>
      </c>
      <c r="E19" s="37">
        <v>261</v>
      </c>
      <c r="F19" s="37">
        <v>35920.858</v>
      </c>
      <c r="G19" s="37">
        <v>27</v>
      </c>
      <c r="H19" s="37">
        <v>40</v>
      </c>
      <c r="I19" s="37">
        <v>1</v>
      </c>
      <c r="J19" s="37">
        <v>0</v>
      </c>
      <c r="K19" s="37">
        <v>0</v>
      </c>
      <c r="L19" s="37">
        <v>2</v>
      </c>
      <c r="M19" s="42">
        <f t="shared" si="7"/>
        <v>1</v>
      </c>
      <c r="N19" s="38">
        <v>0</v>
      </c>
      <c r="O19" s="38">
        <v>1</v>
      </c>
      <c r="P19" s="38">
        <v>1</v>
      </c>
      <c r="Q19" s="38">
        <v>1</v>
      </c>
      <c r="R19" s="38">
        <v>1</v>
      </c>
      <c r="S19" s="38"/>
      <c r="T19" s="38"/>
      <c r="U19" s="38"/>
      <c r="V19" s="43">
        <f t="shared" si="0"/>
        <v>0</v>
      </c>
      <c r="W19" s="37">
        <f t="shared" si="1"/>
        <v>0</v>
      </c>
      <c r="X19" s="37">
        <f t="shared" si="2"/>
        <v>0</v>
      </c>
      <c r="Y19" s="37">
        <f t="shared" si="8"/>
        <v>0</v>
      </c>
      <c r="Z19" s="37">
        <f t="shared" si="9"/>
        <v>0</v>
      </c>
      <c r="AA19" s="37">
        <f t="shared" si="10"/>
        <v>0</v>
      </c>
      <c r="AB19" s="37">
        <f t="shared" si="3"/>
        <v>1</v>
      </c>
      <c r="AC19" s="37">
        <f t="shared" si="4"/>
        <v>0</v>
      </c>
      <c r="AD19" s="37">
        <f t="shared" si="5"/>
        <v>0</v>
      </c>
      <c r="AE19" s="37">
        <f t="shared" si="6"/>
        <v>0</v>
      </c>
    </row>
    <row r="20" spans="1:31" x14ac:dyDescent="0.25">
      <c r="A20" t="s">
        <v>53</v>
      </c>
      <c r="B20" t="s">
        <v>51</v>
      </c>
      <c r="C20" t="s">
        <v>52</v>
      </c>
      <c r="D20">
        <v>370</v>
      </c>
      <c r="E20">
        <v>124</v>
      </c>
      <c r="F20">
        <v>0</v>
      </c>
      <c r="G20">
        <v>0</v>
      </c>
      <c r="H20">
        <v>0</v>
      </c>
      <c r="I20" s="19">
        <v>0</v>
      </c>
      <c r="J20">
        <v>0</v>
      </c>
      <c r="K20">
        <v>0</v>
      </c>
      <c r="L20">
        <v>1</v>
      </c>
      <c r="M20" s="7">
        <f t="shared" si="7"/>
        <v>0</v>
      </c>
      <c r="N20" s="3">
        <v>0</v>
      </c>
      <c r="O20" s="3">
        <v>0</v>
      </c>
      <c r="P20" s="3">
        <v>1</v>
      </c>
      <c r="Q20" s="3">
        <v>0</v>
      </c>
      <c r="R20" s="3">
        <v>0</v>
      </c>
      <c r="S20" s="3"/>
      <c r="T20" s="3"/>
      <c r="U20" s="3"/>
      <c r="V20" s="6">
        <f t="shared" si="0"/>
        <v>1</v>
      </c>
      <c r="W20" s="9">
        <f t="shared" si="1"/>
        <v>0</v>
      </c>
      <c r="X20" s="9">
        <f t="shared" si="2"/>
        <v>0</v>
      </c>
      <c r="Y20" s="37">
        <f t="shared" si="8"/>
        <v>0</v>
      </c>
      <c r="Z20" s="37">
        <f t="shared" si="9"/>
        <v>0</v>
      </c>
      <c r="AA20" s="37">
        <f t="shared" si="10"/>
        <v>0</v>
      </c>
      <c r="AB20" s="9">
        <f t="shared" si="3"/>
        <v>0</v>
      </c>
      <c r="AC20" s="10">
        <f t="shared" si="4"/>
        <v>0</v>
      </c>
      <c r="AD20" s="9">
        <f t="shared" si="5"/>
        <v>0</v>
      </c>
      <c r="AE20" s="9">
        <f t="shared" si="6"/>
        <v>0</v>
      </c>
    </row>
    <row r="21" spans="1:31" x14ac:dyDescent="0.25">
      <c r="A21" t="s">
        <v>54</v>
      </c>
      <c r="B21" t="s">
        <v>51</v>
      </c>
      <c r="C21" t="s">
        <v>52</v>
      </c>
      <c r="D21">
        <v>282</v>
      </c>
      <c r="E21">
        <v>340</v>
      </c>
      <c r="F21">
        <v>0</v>
      </c>
      <c r="G21">
        <v>0</v>
      </c>
      <c r="H21">
        <v>0</v>
      </c>
      <c r="I21" s="19">
        <v>0</v>
      </c>
      <c r="J21">
        <v>0</v>
      </c>
      <c r="K21">
        <v>0</v>
      </c>
      <c r="L21">
        <v>1</v>
      </c>
      <c r="M21" s="7">
        <f t="shared" si="7"/>
        <v>0</v>
      </c>
      <c r="N21" s="11">
        <v>0</v>
      </c>
      <c r="O21" s="11">
        <v>0</v>
      </c>
      <c r="P21" s="11">
        <v>1</v>
      </c>
      <c r="Q21" s="11">
        <v>0</v>
      </c>
      <c r="R21" s="11">
        <v>0</v>
      </c>
      <c r="S21" s="11"/>
      <c r="T21" s="11"/>
      <c r="U21" s="11"/>
      <c r="V21" s="6">
        <f t="shared" si="0"/>
        <v>1</v>
      </c>
      <c r="W21" s="9">
        <f t="shared" si="1"/>
        <v>0</v>
      </c>
      <c r="X21" s="9">
        <f t="shared" si="2"/>
        <v>0</v>
      </c>
      <c r="Y21" s="37">
        <f t="shared" si="8"/>
        <v>0</v>
      </c>
      <c r="Z21" s="37">
        <f t="shared" si="9"/>
        <v>0</v>
      </c>
      <c r="AA21" s="37">
        <f t="shared" si="10"/>
        <v>0</v>
      </c>
      <c r="AB21" s="9">
        <f t="shared" si="3"/>
        <v>0</v>
      </c>
      <c r="AC21" s="10">
        <f t="shared" si="4"/>
        <v>0</v>
      </c>
      <c r="AD21" s="9">
        <f t="shared" si="5"/>
        <v>0</v>
      </c>
      <c r="AE21" s="9">
        <f t="shared" si="6"/>
        <v>0</v>
      </c>
    </row>
    <row r="22" spans="1:31" x14ac:dyDescent="0.25">
      <c r="A22" t="s">
        <v>55</v>
      </c>
      <c r="B22" t="s">
        <v>51</v>
      </c>
      <c r="C22" t="s">
        <v>52</v>
      </c>
      <c r="D22">
        <v>312.5</v>
      </c>
      <c r="E22">
        <v>390.5</v>
      </c>
      <c r="F22">
        <v>0</v>
      </c>
      <c r="G22">
        <v>0</v>
      </c>
      <c r="H22">
        <v>0</v>
      </c>
      <c r="I22" s="19">
        <v>0</v>
      </c>
      <c r="J22">
        <v>0</v>
      </c>
      <c r="K22">
        <v>0</v>
      </c>
      <c r="L22">
        <v>1</v>
      </c>
      <c r="M22" s="7">
        <f t="shared" si="7"/>
        <v>0</v>
      </c>
      <c r="N22" s="3">
        <v>0</v>
      </c>
      <c r="O22" s="3">
        <v>0</v>
      </c>
      <c r="P22" s="3">
        <v>1</v>
      </c>
      <c r="Q22" s="3">
        <v>0</v>
      </c>
      <c r="R22" s="3">
        <v>0</v>
      </c>
      <c r="S22" s="3"/>
      <c r="T22" s="3"/>
      <c r="U22" s="3"/>
      <c r="V22" s="6">
        <f t="shared" si="0"/>
        <v>1</v>
      </c>
      <c r="W22" s="9">
        <f t="shared" si="1"/>
        <v>0</v>
      </c>
      <c r="X22" s="9">
        <f t="shared" si="2"/>
        <v>0</v>
      </c>
      <c r="Y22" s="37">
        <f t="shared" si="8"/>
        <v>0</v>
      </c>
      <c r="Z22" s="37">
        <f t="shared" si="9"/>
        <v>0</v>
      </c>
      <c r="AA22" s="37">
        <f t="shared" si="10"/>
        <v>0</v>
      </c>
      <c r="AB22" s="9">
        <f t="shared" si="3"/>
        <v>0</v>
      </c>
      <c r="AC22" s="10">
        <f t="shared" si="4"/>
        <v>0</v>
      </c>
      <c r="AD22" s="9">
        <f t="shared" si="5"/>
        <v>0</v>
      </c>
      <c r="AE22" s="9">
        <f t="shared" si="6"/>
        <v>0</v>
      </c>
    </row>
    <row r="23" spans="1:31" x14ac:dyDescent="0.25">
      <c r="A23" t="s">
        <v>56</v>
      </c>
      <c r="B23" t="s">
        <v>51</v>
      </c>
      <c r="C23" t="s">
        <v>52</v>
      </c>
      <c r="D23">
        <v>225</v>
      </c>
      <c r="E23">
        <v>430</v>
      </c>
      <c r="F23">
        <v>0</v>
      </c>
      <c r="G23">
        <v>0</v>
      </c>
      <c r="H23">
        <v>0</v>
      </c>
      <c r="I23" s="19">
        <v>0</v>
      </c>
      <c r="J23">
        <v>0</v>
      </c>
      <c r="K23">
        <v>0</v>
      </c>
      <c r="L23">
        <v>1</v>
      </c>
      <c r="M23" s="42">
        <f t="shared" si="7"/>
        <v>0</v>
      </c>
      <c r="N23" s="11">
        <v>0</v>
      </c>
      <c r="O23" s="11">
        <v>0</v>
      </c>
      <c r="P23" s="11">
        <v>0</v>
      </c>
      <c r="Q23" s="11">
        <v>0</v>
      </c>
      <c r="R23" s="11">
        <v>1</v>
      </c>
      <c r="S23" s="11"/>
      <c r="T23" s="11"/>
      <c r="U23" s="11"/>
      <c r="V23" s="6">
        <f t="shared" si="0"/>
        <v>0</v>
      </c>
      <c r="W23" s="9">
        <f t="shared" si="1"/>
        <v>0</v>
      </c>
      <c r="X23" s="9">
        <f t="shared" si="2"/>
        <v>1</v>
      </c>
      <c r="Y23" s="37">
        <f t="shared" si="8"/>
        <v>0</v>
      </c>
      <c r="Z23" s="37">
        <f t="shared" si="9"/>
        <v>0</v>
      </c>
      <c r="AA23" s="37">
        <f t="shared" si="10"/>
        <v>0</v>
      </c>
      <c r="AB23" s="9">
        <f t="shared" si="3"/>
        <v>0</v>
      </c>
      <c r="AC23" s="10">
        <f t="shared" si="4"/>
        <v>0</v>
      </c>
      <c r="AD23" s="9">
        <f t="shared" si="5"/>
        <v>0</v>
      </c>
      <c r="AE23" s="9">
        <f t="shared" si="6"/>
        <v>0</v>
      </c>
    </row>
    <row r="24" spans="1:31" x14ac:dyDescent="0.25">
      <c r="A24" t="s">
        <v>57</v>
      </c>
      <c r="B24" t="s">
        <v>51</v>
      </c>
      <c r="C24" t="s">
        <v>52</v>
      </c>
      <c r="D24">
        <v>514.5</v>
      </c>
      <c r="E24">
        <v>449</v>
      </c>
      <c r="F24">
        <v>0</v>
      </c>
      <c r="G24">
        <v>0</v>
      </c>
      <c r="H24">
        <v>0</v>
      </c>
      <c r="I24" s="19">
        <v>0</v>
      </c>
      <c r="J24">
        <v>0</v>
      </c>
      <c r="K24">
        <v>0</v>
      </c>
      <c r="L24">
        <v>1</v>
      </c>
      <c r="M24" s="7">
        <f t="shared" si="7"/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/>
      <c r="T24" s="3"/>
      <c r="U24" s="3"/>
      <c r="V24" s="6">
        <f t="shared" si="0"/>
        <v>0</v>
      </c>
      <c r="W24" s="9">
        <f t="shared" si="1"/>
        <v>1</v>
      </c>
      <c r="X24" s="9">
        <f t="shared" si="2"/>
        <v>0</v>
      </c>
      <c r="Y24" s="37">
        <f t="shared" si="8"/>
        <v>0</v>
      </c>
      <c r="Z24" s="37">
        <f t="shared" si="9"/>
        <v>0</v>
      </c>
      <c r="AA24" s="37">
        <f t="shared" si="10"/>
        <v>0</v>
      </c>
      <c r="AB24" s="9">
        <f t="shared" si="3"/>
        <v>0</v>
      </c>
      <c r="AC24" s="10">
        <f t="shared" si="4"/>
        <v>0</v>
      </c>
      <c r="AD24" s="9">
        <f t="shared" si="5"/>
        <v>0</v>
      </c>
      <c r="AE24" s="9">
        <f t="shared" si="6"/>
        <v>0</v>
      </c>
    </row>
    <row r="25" spans="1:31" s="37" customFormat="1" x14ac:dyDescent="0.25">
      <c r="A25" s="37" t="s">
        <v>58</v>
      </c>
      <c r="B25" s="37" t="s">
        <v>59</v>
      </c>
      <c r="C25" s="37" t="s">
        <v>60</v>
      </c>
      <c r="D25" s="37">
        <v>453</v>
      </c>
      <c r="E25" s="37">
        <v>269</v>
      </c>
      <c r="F25" s="37">
        <v>28046.062999999998</v>
      </c>
      <c r="G25" s="37">
        <v>15</v>
      </c>
      <c r="H25" s="37">
        <v>32</v>
      </c>
      <c r="I25" s="37">
        <v>4</v>
      </c>
      <c r="J25" s="37">
        <v>0</v>
      </c>
      <c r="K25" s="37">
        <v>0</v>
      </c>
      <c r="L25" s="37">
        <v>2</v>
      </c>
      <c r="M25" s="7">
        <f t="shared" si="7"/>
        <v>1</v>
      </c>
      <c r="N25" s="38">
        <v>0</v>
      </c>
      <c r="O25" s="38">
        <v>1</v>
      </c>
      <c r="P25" s="38">
        <v>0</v>
      </c>
      <c r="Q25" s="38">
        <v>1</v>
      </c>
      <c r="R25" s="38">
        <v>1</v>
      </c>
      <c r="S25" s="38"/>
      <c r="T25" s="38"/>
      <c r="U25" s="38"/>
      <c r="V25" s="43">
        <f t="shared" si="0"/>
        <v>0</v>
      </c>
      <c r="W25" s="37">
        <f t="shared" si="1"/>
        <v>0</v>
      </c>
      <c r="X25" s="37">
        <f t="shared" si="2"/>
        <v>0</v>
      </c>
      <c r="Y25" s="37">
        <f t="shared" si="8"/>
        <v>0</v>
      </c>
      <c r="Z25" s="37">
        <f t="shared" si="9"/>
        <v>0</v>
      </c>
      <c r="AA25" s="37">
        <f t="shared" si="10"/>
        <v>1</v>
      </c>
      <c r="AB25" s="37">
        <f t="shared" si="3"/>
        <v>0</v>
      </c>
      <c r="AC25" s="37">
        <f t="shared" si="4"/>
        <v>0</v>
      </c>
      <c r="AD25" s="37">
        <f t="shared" si="5"/>
        <v>0</v>
      </c>
      <c r="AE25" s="37">
        <f t="shared" si="6"/>
        <v>0</v>
      </c>
    </row>
    <row r="26" spans="1:31" x14ac:dyDescent="0.25">
      <c r="A26" t="s">
        <v>61</v>
      </c>
      <c r="B26" t="s">
        <v>59</v>
      </c>
      <c r="C26" t="s">
        <v>60</v>
      </c>
      <c r="D26">
        <v>545</v>
      </c>
      <c r="E26">
        <v>323.5</v>
      </c>
      <c r="F26">
        <v>0</v>
      </c>
      <c r="G26">
        <v>0</v>
      </c>
      <c r="H26">
        <v>0</v>
      </c>
      <c r="I26" s="19">
        <v>0</v>
      </c>
      <c r="J26">
        <v>0</v>
      </c>
      <c r="K26">
        <v>0</v>
      </c>
      <c r="L26">
        <v>1</v>
      </c>
      <c r="M26" s="7">
        <f t="shared" si="7"/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/>
      <c r="T26" s="3"/>
      <c r="U26" s="3"/>
      <c r="V26" s="6">
        <f t="shared" si="0"/>
        <v>0</v>
      </c>
      <c r="W26" s="9">
        <f t="shared" si="1"/>
        <v>1</v>
      </c>
      <c r="X26" s="9">
        <f t="shared" si="2"/>
        <v>0</v>
      </c>
      <c r="Y26" s="37">
        <f t="shared" si="8"/>
        <v>0</v>
      </c>
      <c r="Z26" s="37">
        <f t="shared" si="9"/>
        <v>0</v>
      </c>
      <c r="AA26" s="37">
        <f t="shared" si="10"/>
        <v>0</v>
      </c>
      <c r="AB26" s="9">
        <f t="shared" si="3"/>
        <v>0</v>
      </c>
      <c r="AC26" s="10">
        <f t="shared" si="4"/>
        <v>0</v>
      </c>
      <c r="AD26" s="9">
        <f t="shared" si="5"/>
        <v>0</v>
      </c>
      <c r="AE26" s="9">
        <f t="shared" si="6"/>
        <v>0</v>
      </c>
    </row>
    <row r="27" spans="1:31" x14ac:dyDescent="0.25">
      <c r="A27" t="s">
        <v>62</v>
      </c>
      <c r="B27" t="s">
        <v>59</v>
      </c>
      <c r="C27" t="s">
        <v>60</v>
      </c>
      <c r="D27">
        <v>436.5</v>
      </c>
      <c r="E27">
        <v>164.5</v>
      </c>
      <c r="F27">
        <v>0</v>
      </c>
      <c r="G27">
        <v>0</v>
      </c>
      <c r="H27">
        <v>0</v>
      </c>
      <c r="I27" s="19">
        <v>0</v>
      </c>
      <c r="J27">
        <v>0</v>
      </c>
      <c r="K27">
        <v>0</v>
      </c>
      <c r="L27">
        <v>1</v>
      </c>
      <c r="M27" s="42">
        <f t="shared" si="7"/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/>
      <c r="T27" s="3"/>
      <c r="U27" s="3"/>
      <c r="V27" s="6">
        <f t="shared" si="0"/>
        <v>0</v>
      </c>
      <c r="W27" s="9">
        <f t="shared" si="1"/>
        <v>1</v>
      </c>
      <c r="X27" s="9">
        <f t="shared" si="2"/>
        <v>0</v>
      </c>
      <c r="Y27" s="37">
        <f t="shared" si="8"/>
        <v>0</v>
      </c>
      <c r="Z27" s="37">
        <f t="shared" si="9"/>
        <v>0</v>
      </c>
      <c r="AA27" s="37">
        <f t="shared" si="10"/>
        <v>0</v>
      </c>
      <c r="AB27" s="9">
        <f t="shared" si="3"/>
        <v>0</v>
      </c>
      <c r="AC27" s="10">
        <f t="shared" si="4"/>
        <v>0</v>
      </c>
      <c r="AD27" s="9">
        <f t="shared" si="5"/>
        <v>0</v>
      </c>
      <c r="AE27" s="9">
        <f t="shared" si="6"/>
        <v>0</v>
      </c>
    </row>
    <row r="28" spans="1:31" x14ac:dyDescent="0.25">
      <c r="A28" t="s">
        <v>63</v>
      </c>
      <c r="B28" t="s">
        <v>59</v>
      </c>
      <c r="C28" t="s">
        <v>60</v>
      </c>
      <c r="D28">
        <v>370</v>
      </c>
      <c r="E28">
        <v>263</v>
      </c>
      <c r="F28">
        <v>0</v>
      </c>
      <c r="G28">
        <v>0</v>
      </c>
      <c r="H28">
        <v>0</v>
      </c>
      <c r="I28" s="19">
        <v>0</v>
      </c>
      <c r="J28">
        <v>0</v>
      </c>
      <c r="K28">
        <v>0</v>
      </c>
      <c r="L28">
        <v>2</v>
      </c>
      <c r="M28" s="7">
        <f t="shared" si="7"/>
        <v>1</v>
      </c>
      <c r="N28" s="3">
        <v>1</v>
      </c>
      <c r="O28" s="3">
        <v>0</v>
      </c>
      <c r="P28" s="3">
        <v>0</v>
      </c>
      <c r="Q28" s="3">
        <v>0</v>
      </c>
      <c r="R28" s="3">
        <v>1</v>
      </c>
      <c r="S28" s="3"/>
      <c r="T28" s="3"/>
      <c r="U28" s="3"/>
      <c r="V28" s="6">
        <f t="shared" si="0"/>
        <v>0</v>
      </c>
      <c r="W28" s="9">
        <f t="shared" si="1"/>
        <v>0</v>
      </c>
      <c r="X28" s="9">
        <f t="shared" si="2"/>
        <v>0</v>
      </c>
      <c r="Y28" s="37">
        <f t="shared" si="8"/>
        <v>1</v>
      </c>
      <c r="Z28" s="37">
        <f t="shared" si="9"/>
        <v>0</v>
      </c>
      <c r="AA28" s="37">
        <f t="shared" si="10"/>
        <v>0</v>
      </c>
      <c r="AB28" s="9">
        <f t="shared" si="3"/>
        <v>0</v>
      </c>
      <c r="AC28" s="10">
        <f t="shared" si="4"/>
        <v>0</v>
      </c>
      <c r="AD28" s="9">
        <f t="shared" si="5"/>
        <v>0</v>
      </c>
      <c r="AE28" s="9">
        <f t="shared" si="6"/>
        <v>0</v>
      </c>
    </row>
    <row r="29" spans="1:31" x14ac:dyDescent="0.25">
      <c r="A29" t="s">
        <v>64</v>
      </c>
      <c r="B29" t="s">
        <v>59</v>
      </c>
      <c r="C29" t="s">
        <v>60</v>
      </c>
      <c r="D29">
        <v>324</v>
      </c>
      <c r="E29">
        <v>386</v>
      </c>
      <c r="F29">
        <v>0</v>
      </c>
      <c r="G29">
        <v>0</v>
      </c>
      <c r="H29">
        <v>0</v>
      </c>
      <c r="I29" s="19">
        <v>0</v>
      </c>
      <c r="J29">
        <v>0</v>
      </c>
      <c r="K29">
        <v>0</v>
      </c>
      <c r="L29">
        <v>1</v>
      </c>
      <c r="M29" s="7">
        <f t="shared" si="7"/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  <c r="T29" s="3"/>
      <c r="U29" s="3"/>
      <c r="V29" s="6">
        <f t="shared" si="0"/>
        <v>0</v>
      </c>
      <c r="W29" s="9">
        <f t="shared" si="1"/>
        <v>1</v>
      </c>
      <c r="X29" s="9">
        <f t="shared" si="2"/>
        <v>0</v>
      </c>
      <c r="Y29" s="37">
        <f t="shared" si="8"/>
        <v>0</v>
      </c>
      <c r="Z29" s="37">
        <f t="shared" si="9"/>
        <v>0</v>
      </c>
      <c r="AA29" s="37">
        <f t="shared" si="10"/>
        <v>0</v>
      </c>
      <c r="AB29" s="9">
        <f t="shared" si="3"/>
        <v>0</v>
      </c>
      <c r="AC29" s="10">
        <f t="shared" si="4"/>
        <v>0</v>
      </c>
      <c r="AD29" s="9">
        <f t="shared" si="5"/>
        <v>0</v>
      </c>
      <c r="AE29" s="9">
        <f t="shared" si="6"/>
        <v>0</v>
      </c>
    </row>
    <row r="30" spans="1:31" x14ac:dyDescent="0.25">
      <c r="A30" t="s">
        <v>65</v>
      </c>
      <c r="B30" t="s">
        <v>59</v>
      </c>
      <c r="C30" t="s">
        <v>60</v>
      </c>
      <c r="D30">
        <v>71.5</v>
      </c>
      <c r="E30">
        <v>448.5</v>
      </c>
      <c r="F30">
        <v>1463.11</v>
      </c>
      <c r="G30">
        <v>1</v>
      </c>
      <c r="H30">
        <v>2</v>
      </c>
      <c r="I30" s="19">
        <v>0</v>
      </c>
      <c r="J30">
        <v>0</v>
      </c>
      <c r="K30">
        <v>0</v>
      </c>
      <c r="L30">
        <v>1</v>
      </c>
      <c r="M30" s="7">
        <f t="shared" si="7"/>
        <v>0</v>
      </c>
      <c r="N30" s="11">
        <v>0</v>
      </c>
      <c r="O30" s="11">
        <v>0</v>
      </c>
      <c r="P30" s="11">
        <v>1</v>
      </c>
      <c r="Q30" s="11">
        <v>0</v>
      </c>
      <c r="R30" s="11">
        <v>0</v>
      </c>
      <c r="S30" s="11"/>
      <c r="T30" s="11"/>
      <c r="U30" s="11"/>
      <c r="V30" s="6">
        <f t="shared" si="0"/>
        <v>1</v>
      </c>
      <c r="W30" s="9">
        <f t="shared" si="1"/>
        <v>0</v>
      </c>
      <c r="X30" s="9">
        <f t="shared" si="2"/>
        <v>0</v>
      </c>
      <c r="Y30" s="37">
        <f t="shared" si="8"/>
        <v>0</v>
      </c>
      <c r="Z30" s="37">
        <f t="shared" si="9"/>
        <v>0</v>
      </c>
      <c r="AA30" s="37">
        <f t="shared" si="10"/>
        <v>0</v>
      </c>
      <c r="AB30" s="9">
        <f t="shared" si="3"/>
        <v>0</v>
      </c>
      <c r="AC30" s="10">
        <f t="shared" si="4"/>
        <v>0</v>
      </c>
      <c r="AD30" s="9">
        <f t="shared" si="5"/>
        <v>0</v>
      </c>
      <c r="AE30" s="9">
        <f t="shared" si="6"/>
        <v>0</v>
      </c>
    </row>
    <row r="31" spans="1:31" x14ac:dyDescent="0.25">
      <c r="A31" t="s">
        <v>66</v>
      </c>
      <c r="B31" t="s">
        <v>59</v>
      </c>
      <c r="C31" t="s">
        <v>60</v>
      </c>
      <c r="D31">
        <v>126.5</v>
      </c>
      <c r="E31">
        <v>472.5</v>
      </c>
      <c r="F31">
        <v>0</v>
      </c>
      <c r="G31">
        <v>0</v>
      </c>
      <c r="H31">
        <v>0</v>
      </c>
      <c r="I31" s="19">
        <v>0</v>
      </c>
      <c r="J31">
        <v>0</v>
      </c>
      <c r="K31">
        <v>0</v>
      </c>
      <c r="L31">
        <v>2</v>
      </c>
      <c r="M31" s="42">
        <f t="shared" si="7"/>
        <v>1</v>
      </c>
      <c r="N31" s="11">
        <v>1</v>
      </c>
      <c r="O31" s="11">
        <v>0</v>
      </c>
      <c r="P31" s="11">
        <v>0</v>
      </c>
      <c r="Q31" s="11">
        <v>0</v>
      </c>
      <c r="R31" s="11">
        <v>0</v>
      </c>
      <c r="S31" s="11"/>
      <c r="T31" s="11"/>
      <c r="U31" s="11"/>
      <c r="V31" s="6">
        <f t="shared" si="0"/>
        <v>0</v>
      </c>
      <c r="W31" s="9">
        <f t="shared" si="1"/>
        <v>0</v>
      </c>
      <c r="X31" s="9">
        <f t="shared" si="2"/>
        <v>0</v>
      </c>
      <c r="Y31" s="37">
        <f t="shared" si="8"/>
        <v>0</v>
      </c>
      <c r="Z31" s="37">
        <f t="shared" si="9"/>
        <v>0</v>
      </c>
      <c r="AA31" s="37">
        <f t="shared" si="10"/>
        <v>0</v>
      </c>
      <c r="AB31" s="9">
        <f t="shared" si="3"/>
        <v>0</v>
      </c>
      <c r="AC31" s="10">
        <f t="shared" si="4"/>
        <v>1</v>
      </c>
      <c r="AD31" s="9">
        <f t="shared" si="5"/>
        <v>0</v>
      </c>
      <c r="AE31" s="9">
        <f t="shared" si="6"/>
        <v>0</v>
      </c>
    </row>
    <row r="32" spans="1:31" x14ac:dyDescent="0.25">
      <c r="A32" t="s">
        <v>67</v>
      </c>
      <c r="B32" t="s">
        <v>59</v>
      </c>
      <c r="C32" t="s">
        <v>60</v>
      </c>
      <c r="D32">
        <v>151</v>
      </c>
      <c r="E32">
        <v>75</v>
      </c>
      <c r="F32">
        <v>0</v>
      </c>
      <c r="G32">
        <v>0</v>
      </c>
      <c r="H32">
        <v>0</v>
      </c>
      <c r="I32" s="19">
        <v>0</v>
      </c>
      <c r="J32">
        <v>0</v>
      </c>
      <c r="K32">
        <v>0</v>
      </c>
      <c r="L32">
        <v>1</v>
      </c>
      <c r="M32" s="7">
        <f t="shared" si="7"/>
        <v>0</v>
      </c>
      <c r="N32" s="11">
        <v>0</v>
      </c>
      <c r="O32" s="11">
        <v>0</v>
      </c>
      <c r="P32" s="11">
        <v>0</v>
      </c>
      <c r="Q32" s="11">
        <v>0</v>
      </c>
      <c r="R32" s="11">
        <v>1</v>
      </c>
      <c r="S32" s="11"/>
      <c r="T32" s="11"/>
      <c r="U32" s="11"/>
      <c r="V32" s="6">
        <f t="shared" si="0"/>
        <v>0</v>
      </c>
      <c r="W32" s="9">
        <f t="shared" si="1"/>
        <v>0</v>
      </c>
      <c r="X32" s="9">
        <f t="shared" si="2"/>
        <v>1</v>
      </c>
      <c r="Y32" s="37">
        <f t="shared" si="8"/>
        <v>0</v>
      </c>
      <c r="Z32" s="37">
        <f t="shared" si="9"/>
        <v>0</v>
      </c>
      <c r="AA32" s="37">
        <f t="shared" si="10"/>
        <v>0</v>
      </c>
      <c r="AB32" s="9">
        <f t="shared" si="3"/>
        <v>0</v>
      </c>
      <c r="AC32" s="10">
        <f t="shared" si="4"/>
        <v>0</v>
      </c>
      <c r="AD32" s="9">
        <f t="shared" si="5"/>
        <v>0</v>
      </c>
      <c r="AE32" s="9">
        <f t="shared" si="6"/>
        <v>0</v>
      </c>
    </row>
    <row r="33" spans="1:31" x14ac:dyDescent="0.25">
      <c r="A33" t="s">
        <v>68</v>
      </c>
      <c r="B33" t="s">
        <v>59</v>
      </c>
      <c r="C33" t="s">
        <v>60</v>
      </c>
      <c r="D33">
        <v>251</v>
      </c>
      <c r="E33">
        <v>44.5</v>
      </c>
      <c r="F33">
        <v>0</v>
      </c>
      <c r="G33">
        <v>0</v>
      </c>
      <c r="H33">
        <v>0</v>
      </c>
      <c r="I33" s="19">
        <v>0</v>
      </c>
      <c r="J33">
        <v>0</v>
      </c>
      <c r="K33">
        <v>0</v>
      </c>
      <c r="L33">
        <v>2</v>
      </c>
      <c r="M33" s="7">
        <f t="shared" si="7"/>
        <v>1</v>
      </c>
      <c r="N33" s="11">
        <v>0</v>
      </c>
      <c r="O33" s="11">
        <v>0</v>
      </c>
      <c r="P33" s="11">
        <v>0</v>
      </c>
      <c r="Q33" s="11">
        <v>0</v>
      </c>
      <c r="R33" s="11">
        <v>1</v>
      </c>
      <c r="S33" s="11"/>
      <c r="T33" s="11"/>
      <c r="U33" s="11"/>
      <c r="V33" s="6">
        <f t="shared" si="0"/>
        <v>0</v>
      </c>
      <c r="W33" s="9">
        <f t="shared" si="1"/>
        <v>0</v>
      </c>
      <c r="X33" s="9">
        <f t="shared" si="2"/>
        <v>0</v>
      </c>
      <c r="Y33" s="37">
        <f t="shared" si="8"/>
        <v>1</v>
      </c>
      <c r="Z33" s="37">
        <f t="shared" si="9"/>
        <v>0</v>
      </c>
      <c r="AA33" s="37">
        <f t="shared" si="10"/>
        <v>0</v>
      </c>
      <c r="AB33" s="9">
        <f t="shared" si="3"/>
        <v>0</v>
      </c>
      <c r="AC33" s="10">
        <f t="shared" si="4"/>
        <v>0</v>
      </c>
      <c r="AD33" s="9">
        <f t="shared" si="5"/>
        <v>0</v>
      </c>
      <c r="AE33" s="9">
        <f t="shared" si="6"/>
        <v>0</v>
      </c>
    </row>
    <row r="34" spans="1:31" s="37" customFormat="1" x14ac:dyDescent="0.25">
      <c r="A34" s="37" t="s">
        <v>69</v>
      </c>
      <c r="B34" s="37" t="s">
        <v>70</v>
      </c>
      <c r="C34" s="37" t="s">
        <v>71</v>
      </c>
      <c r="D34" s="37">
        <v>538.5</v>
      </c>
      <c r="E34" s="37">
        <v>341.5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1</v>
      </c>
      <c r="M34" s="7">
        <f t="shared" si="7"/>
        <v>0</v>
      </c>
      <c r="N34" s="38">
        <v>0</v>
      </c>
      <c r="O34" s="38">
        <v>0</v>
      </c>
      <c r="P34" s="38">
        <v>1</v>
      </c>
      <c r="Q34" s="38">
        <v>0</v>
      </c>
      <c r="R34" s="38">
        <v>0</v>
      </c>
      <c r="S34" s="38"/>
      <c r="T34" s="38"/>
      <c r="U34" s="38"/>
      <c r="V34" s="43">
        <f t="shared" ref="V34:V65" si="11">IF((M34=0)*AND(R34=0)*AND(P34=1)*AND(Q34=0),1,0)</f>
        <v>1</v>
      </c>
      <c r="W34" s="37">
        <f t="shared" ref="W34:W65" si="12">IF((M34=0)*AND(R34=0)*AND(P34=0)*AND(Q34=0),1,0)</f>
        <v>0</v>
      </c>
      <c r="X34" s="37">
        <f t="shared" ref="X34:X65" si="13">IF((R34=1)*AND(M34=0)*AND(Q34=0),1,0)</f>
        <v>0</v>
      </c>
      <c r="Y34" s="37">
        <f t="shared" si="8"/>
        <v>0</v>
      </c>
      <c r="Z34" s="37">
        <f t="shared" si="9"/>
        <v>0</v>
      </c>
      <c r="AA34" s="37">
        <f t="shared" si="10"/>
        <v>0</v>
      </c>
      <c r="AB34" s="37">
        <f t="shared" ref="AB34:AB65" si="14">IF((R34=1)*AND(Q34=1)*AND(O34=1)*AND(P34=1),1,0)</f>
        <v>0</v>
      </c>
      <c r="AC34" s="37">
        <f t="shared" ref="AC34:AC65" si="15">IF((R34=0)*AND(M34=1),1,0)</f>
        <v>0</v>
      </c>
      <c r="AD34" s="37">
        <f t="shared" ref="AD34:AD65" si="16">IF((V34+W34+X34+Y34+Z34+AA34+AB34+AC34)=0,1,0)</f>
        <v>0</v>
      </c>
      <c r="AE34" s="37">
        <f t="shared" ref="AE34:AE65" si="17">IF(SUM(V34:AD34)&gt;1,1,0)</f>
        <v>0</v>
      </c>
    </row>
    <row r="35" spans="1:31" x14ac:dyDescent="0.25">
      <c r="A35" t="s">
        <v>72</v>
      </c>
      <c r="B35" t="s">
        <v>70</v>
      </c>
      <c r="C35" t="s">
        <v>71</v>
      </c>
      <c r="D35">
        <v>393</v>
      </c>
      <c r="E35">
        <v>86</v>
      </c>
      <c r="F35">
        <v>0</v>
      </c>
      <c r="G35">
        <v>0</v>
      </c>
      <c r="H35">
        <v>0</v>
      </c>
      <c r="I35" s="19">
        <v>0</v>
      </c>
      <c r="J35">
        <v>0</v>
      </c>
      <c r="K35">
        <v>0</v>
      </c>
      <c r="L35">
        <v>1</v>
      </c>
      <c r="M35" s="42">
        <f t="shared" si="7"/>
        <v>0</v>
      </c>
      <c r="N35" s="11">
        <v>0</v>
      </c>
      <c r="O35" s="11">
        <v>0</v>
      </c>
      <c r="P35" s="11">
        <v>1</v>
      </c>
      <c r="Q35" s="11">
        <v>0</v>
      </c>
      <c r="R35" s="11">
        <v>0</v>
      </c>
      <c r="S35" s="11"/>
      <c r="T35" s="11"/>
      <c r="U35" s="11"/>
      <c r="V35" s="6">
        <f t="shared" si="11"/>
        <v>1</v>
      </c>
      <c r="W35" s="9">
        <f t="shared" si="12"/>
        <v>0</v>
      </c>
      <c r="X35" s="9">
        <f t="shared" si="13"/>
        <v>0</v>
      </c>
      <c r="Y35" s="37">
        <f t="shared" si="8"/>
        <v>0</v>
      </c>
      <c r="Z35" s="37">
        <f t="shared" si="9"/>
        <v>0</v>
      </c>
      <c r="AA35" s="37">
        <f t="shared" si="10"/>
        <v>0</v>
      </c>
      <c r="AB35" s="9">
        <f t="shared" si="14"/>
        <v>0</v>
      </c>
      <c r="AC35" s="10">
        <f t="shared" si="15"/>
        <v>0</v>
      </c>
      <c r="AD35" s="9">
        <f t="shared" si="16"/>
        <v>0</v>
      </c>
      <c r="AE35" s="9">
        <f t="shared" si="17"/>
        <v>0</v>
      </c>
    </row>
    <row r="36" spans="1:31" x14ac:dyDescent="0.25">
      <c r="A36" t="s">
        <v>73</v>
      </c>
      <c r="B36" t="s">
        <v>70</v>
      </c>
      <c r="C36" t="s">
        <v>71</v>
      </c>
      <c r="D36">
        <v>113.5</v>
      </c>
      <c r="E36">
        <v>319</v>
      </c>
      <c r="F36">
        <v>0</v>
      </c>
      <c r="G36">
        <v>0</v>
      </c>
      <c r="H36">
        <v>0</v>
      </c>
      <c r="I36" s="19">
        <v>0</v>
      </c>
      <c r="J36">
        <v>0</v>
      </c>
      <c r="K36">
        <v>0</v>
      </c>
      <c r="L36">
        <v>2</v>
      </c>
      <c r="M36" s="7">
        <f t="shared" si="7"/>
        <v>1</v>
      </c>
      <c r="N36" s="3">
        <v>0</v>
      </c>
      <c r="O36" s="3">
        <v>1</v>
      </c>
      <c r="P36" s="3">
        <v>0</v>
      </c>
      <c r="Q36" s="3">
        <v>1</v>
      </c>
      <c r="R36" s="3">
        <v>1</v>
      </c>
      <c r="S36" s="3"/>
      <c r="T36" s="3"/>
      <c r="U36" s="3"/>
      <c r="V36" s="6">
        <f t="shared" si="11"/>
        <v>0</v>
      </c>
      <c r="W36" s="9">
        <f t="shared" si="12"/>
        <v>0</v>
      </c>
      <c r="X36" s="9">
        <f t="shared" si="13"/>
        <v>0</v>
      </c>
      <c r="Y36" s="37">
        <f t="shared" si="8"/>
        <v>0</v>
      </c>
      <c r="Z36" s="37">
        <f t="shared" si="9"/>
        <v>0</v>
      </c>
      <c r="AA36" s="37">
        <f t="shared" si="10"/>
        <v>1</v>
      </c>
      <c r="AB36" s="9">
        <f t="shared" si="14"/>
        <v>0</v>
      </c>
      <c r="AC36" s="10">
        <f t="shared" si="15"/>
        <v>0</v>
      </c>
      <c r="AD36" s="9">
        <f t="shared" si="16"/>
        <v>0</v>
      </c>
      <c r="AE36" s="9">
        <f t="shared" si="17"/>
        <v>0</v>
      </c>
    </row>
    <row r="37" spans="1:31" x14ac:dyDescent="0.25">
      <c r="A37" t="s">
        <v>74</v>
      </c>
      <c r="B37" t="s">
        <v>70</v>
      </c>
      <c r="C37" t="s">
        <v>71</v>
      </c>
      <c r="D37">
        <v>193</v>
      </c>
      <c r="E37">
        <v>321</v>
      </c>
      <c r="F37">
        <v>0</v>
      </c>
      <c r="G37">
        <v>0</v>
      </c>
      <c r="H37">
        <v>0</v>
      </c>
      <c r="I37" s="19">
        <v>0</v>
      </c>
      <c r="J37">
        <v>0</v>
      </c>
      <c r="K37">
        <v>0</v>
      </c>
      <c r="L37">
        <v>1</v>
      </c>
      <c r="M37" s="7">
        <f t="shared" si="7"/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/>
      <c r="T37" s="3"/>
      <c r="U37" s="3"/>
      <c r="V37" s="6">
        <f t="shared" si="11"/>
        <v>0</v>
      </c>
      <c r="W37" s="9">
        <f t="shared" si="12"/>
        <v>1</v>
      </c>
      <c r="X37" s="9">
        <f t="shared" si="13"/>
        <v>0</v>
      </c>
      <c r="Y37" s="37">
        <f t="shared" si="8"/>
        <v>0</v>
      </c>
      <c r="Z37" s="37">
        <f t="shared" si="9"/>
        <v>0</v>
      </c>
      <c r="AA37" s="37">
        <f t="shared" si="10"/>
        <v>0</v>
      </c>
      <c r="AB37" s="9">
        <f t="shared" si="14"/>
        <v>0</v>
      </c>
      <c r="AC37" s="10">
        <f t="shared" si="15"/>
        <v>0</v>
      </c>
      <c r="AD37" s="9">
        <f t="shared" si="16"/>
        <v>0</v>
      </c>
      <c r="AE37" s="9">
        <f t="shared" si="17"/>
        <v>0</v>
      </c>
    </row>
    <row r="38" spans="1:31" x14ac:dyDescent="0.25">
      <c r="A38" t="s">
        <v>75</v>
      </c>
      <c r="B38" t="s">
        <v>70</v>
      </c>
      <c r="C38" t="s">
        <v>71</v>
      </c>
      <c r="D38">
        <v>406.5</v>
      </c>
      <c r="E38">
        <v>363.5</v>
      </c>
      <c r="F38">
        <v>0</v>
      </c>
      <c r="G38">
        <v>0</v>
      </c>
      <c r="H38">
        <v>0</v>
      </c>
      <c r="I38" s="19">
        <v>0</v>
      </c>
      <c r="J38">
        <v>0</v>
      </c>
      <c r="K38">
        <v>0</v>
      </c>
      <c r="L38">
        <v>2</v>
      </c>
      <c r="M38" s="7">
        <f t="shared" si="7"/>
        <v>1</v>
      </c>
      <c r="N38" s="3">
        <v>0</v>
      </c>
      <c r="O38" s="3">
        <v>1</v>
      </c>
      <c r="P38" s="3">
        <v>0</v>
      </c>
      <c r="Q38" s="3">
        <v>1</v>
      </c>
      <c r="R38" s="3">
        <v>1</v>
      </c>
      <c r="S38" s="3"/>
      <c r="T38" s="3"/>
      <c r="U38" s="3"/>
      <c r="V38" s="6">
        <f t="shared" si="11"/>
        <v>0</v>
      </c>
      <c r="W38" s="9">
        <f t="shared" si="12"/>
        <v>0</v>
      </c>
      <c r="X38" s="9">
        <f t="shared" si="13"/>
        <v>0</v>
      </c>
      <c r="Y38" s="37">
        <f t="shared" si="8"/>
        <v>0</v>
      </c>
      <c r="Z38" s="37">
        <f t="shared" si="9"/>
        <v>0</v>
      </c>
      <c r="AA38" s="37">
        <f t="shared" si="10"/>
        <v>1</v>
      </c>
      <c r="AB38" s="9">
        <f t="shared" si="14"/>
        <v>0</v>
      </c>
      <c r="AC38" s="10">
        <f t="shared" si="15"/>
        <v>0</v>
      </c>
      <c r="AD38" s="9">
        <f t="shared" si="16"/>
        <v>0</v>
      </c>
      <c r="AE38" s="9">
        <f t="shared" si="17"/>
        <v>0</v>
      </c>
    </row>
    <row r="39" spans="1:31" x14ac:dyDescent="0.25">
      <c r="A39" t="s">
        <v>76</v>
      </c>
      <c r="B39" t="s">
        <v>70</v>
      </c>
      <c r="C39" t="s">
        <v>71</v>
      </c>
      <c r="D39">
        <v>226.5</v>
      </c>
      <c r="E39">
        <v>416</v>
      </c>
      <c r="F39">
        <v>0</v>
      </c>
      <c r="G39">
        <v>0</v>
      </c>
      <c r="H39">
        <v>0</v>
      </c>
      <c r="I39" s="19">
        <v>0</v>
      </c>
      <c r="J39">
        <v>0</v>
      </c>
      <c r="K39">
        <v>0</v>
      </c>
      <c r="L39">
        <v>2</v>
      </c>
      <c r="M39" s="42">
        <f t="shared" si="7"/>
        <v>1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3"/>
      <c r="T39" s="3"/>
      <c r="U39" s="3"/>
      <c r="V39" s="6">
        <f t="shared" si="11"/>
        <v>0</v>
      </c>
      <c r="W39" s="9">
        <f t="shared" si="12"/>
        <v>0</v>
      </c>
      <c r="X39" s="9">
        <f t="shared" si="13"/>
        <v>0</v>
      </c>
      <c r="Y39" s="37">
        <f t="shared" si="8"/>
        <v>1</v>
      </c>
      <c r="Z39" s="37">
        <f t="shared" si="9"/>
        <v>0</v>
      </c>
      <c r="AA39" s="37">
        <f t="shared" si="10"/>
        <v>0</v>
      </c>
      <c r="AB39" s="9">
        <f t="shared" si="14"/>
        <v>0</v>
      </c>
      <c r="AC39" s="10">
        <f t="shared" si="15"/>
        <v>0</v>
      </c>
      <c r="AD39" s="9">
        <f t="shared" si="16"/>
        <v>0</v>
      </c>
      <c r="AE39" s="9">
        <f t="shared" si="17"/>
        <v>0</v>
      </c>
    </row>
    <row r="40" spans="1:31" x14ac:dyDescent="0.25">
      <c r="A40" t="s">
        <v>77</v>
      </c>
      <c r="B40" t="s">
        <v>70</v>
      </c>
      <c r="C40" t="s">
        <v>71</v>
      </c>
      <c r="D40">
        <v>325.5</v>
      </c>
      <c r="E40">
        <v>271.5</v>
      </c>
      <c r="F40">
        <v>0</v>
      </c>
      <c r="G40">
        <v>0</v>
      </c>
      <c r="H40">
        <v>0</v>
      </c>
      <c r="I40" s="19">
        <v>0</v>
      </c>
      <c r="J40">
        <v>0</v>
      </c>
      <c r="K40">
        <v>0</v>
      </c>
      <c r="L40">
        <v>1</v>
      </c>
      <c r="M40" s="7">
        <f t="shared" si="7"/>
        <v>0</v>
      </c>
      <c r="N40" s="3">
        <v>0</v>
      </c>
      <c r="O40" s="3">
        <v>0</v>
      </c>
      <c r="P40" s="3">
        <v>0</v>
      </c>
      <c r="Q40" s="3">
        <v>0</v>
      </c>
      <c r="R40" s="3">
        <v>1</v>
      </c>
      <c r="S40" s="3"/>
      <c r="T40" s="3"/>
      <c r="U40" s="3"/>
      <c r="V40" s="6">
        <f t="shared" si="11"/>
        <v>0</v>
      </c>
      <c r="W40" s="9">
        <f t="shared" si="12"/>
        <v>0</v>
      </c>
      <c r="X40" s="9">
        <f t="shared" si="13"/>
        <v>1</v>
      </c>
      <c r="Y40" s="37">
        <f t="shared" si="8"/>
        <v>0</v>
      </c>
      <c r="Z40" s="37">
        <f t="shared" si="9"/>
        <v>0</v>
      </c>
      <c r="AA40" s="37">
        <f t="shared" si="10"/>
        <v>0</v>
      </c>
      <c r="AB40" s="9">
        <f t="shared" si="14"/>
        <v>0</v>
      </c>
      <c r="AC40" s="10">
        <f t="shared" si="15"/>
        <v>0</v>
      </c>
      <c r="AD40" s="9">
        <f t="shared" si="16"/>
        <v>0</v>
      </c>
      <c r="AE40" s="9">
        <f t="shared" si="17"/>
        <v>0</v>
      </c>
    </row>
    <row r="41" spans="1:31" x14ac:dyDescent="0.25">
      <c r="A41" t="s">
        <v>78</v>
      </c>
      <c r="B41" t="s">
        <v>70</v>
      </c>
      <c r="C41" t="s">
        <v>71</v>
      </c>
      <c r="D41">
        <v>374.5</v>
      </c>
      <c r="E41">
        <v>305</v>
      </c>
      <c r="F41">
        <v>0</v>
      </c>
      <c r="G41">
        <v>0</v>
      </c>
      <c r="H41">
        <v>0</v>
      </c>
      <c r="I41" s="19">
        <v>0</v>
      </c>
      <c r="J41">
        <v>0</v>
      </c>
      <c r="K41">
        <v>0</v>
      </c>
      <c r="L41">
        <v>1</v>
      </c>
      <c r="M41" s="7">
        <f t="shared" si="7"/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/>
      <c r="T41" s="11"/>
      <c r="U41" s="11"/>
      <c r="V41" s="6">
        <f t="shared" si="11"/>
        <v>0</v>
      </c>
      <c r="W41" s="9">
        <f t="shared" si="12"/>
        <v>1</v>
      </c>
      <c r="X41" s="9">
        <f t="shared" si="13"/>
        <v>0</v>
      </c>
      <c r="Y41" s="37">
        <f t="shared" si="8"/>
        <v>0</v>
      </c>
      <c r="Z41" s="37">
        <f t="shared" si="9"/>
        <v>0</v>
      </c>
      <c r="AA41" s="37">
        <f t="shared" si="10"/>
        <v>0</v>
      </c>
      <c r="AB41" s="9">
        <f t="shared" si="14"/>
        <v>0</v>
      </c>
      <c r="AC41" s="10">
        <f t="shared" si="15"/>
        <v>0</v>
      </c>
      <c r="AD41" s="9">
        <f t="shared" si="16"/>
        <v>0</v>
      </c>
      <c r="AE41" s="9">
        <f t="shared" si="17"/>
        <v>0</v>
      </c>
    </row>
    <row r="42" spans="1:31" s="37" customFormat="1" x14ac:dyDescent="0.25">
      <c r="A42" s="37" t="s">
        <v>79</v>
      </c>
      <c r="B42" s="37" t="s">
        <v>80</v>
      </c>
      <c r="C42" s="37" t="s">
        <v>81</v>
      </c>
      <c r="D42" s="37">
        <v>448</v>
      </c>
      <c r="E42" s="37">
        <v>190</v>
      </c>
      <c r="F42" s="37">
        <v>11020.197</v>
      </c>
      <c r="G42" s="37">
        <v>9</v>
      </c>
      <c r="H42" s="37">
        <v>14</v>
      </c>
      <c r="I42" s="37">
        <v>0</v>
      </c>
      <c r="J42" s="37">
        <v>0</v>
      </c>
      <c r="K42" s="37">
        <v>0</v>
      </c>
      <c r="L42" s="37">
        <v>2</v>
      </c>
      <c r="M42" s="7">
        <f t="shared" si="7"/>
        <v>1</v>
      </c>
      <c r="N42" s="38">
        <v>0</v>
      </c>
      <c r="O42" s="38">
        <v>1</v>
      </c>
      <c r="P42" s="38">
        <v>1</v>
      </c>
      <c r="Q42" s="38">
        <v>1</v>
      </c>
      <c r="R42" s="38">
        <v>1</v>
      </c>
      <c r="S42" s="38"/>
      <c r="T42" s="38"/>
      <c r="U42" s="38"/>
      <c r="V42" s="43">
        <f t="shared" si="11"/>
        <v>0</v>
      </c>
      <c r="W42" s="37">
        <f t="shared" si="12"/>
        <v>0</v>
      </c>
      <c r="X42" s="37">
        <f t="shared" si="13"/>
        <v>0</v>
      </c>
      <c r="Y42" s="37">
        <f t="shared" si="8"/>
        <v>0</v>
      </c>
      <c r="Z42" s="37">
        <f t="shared" si="9"/>
        <v>0</v>
      </c>
      <c r="AA42" s="37">
        <f t="shared" si="10"/>
        <v>0</v>
      </c>
      <c r="AB42" s="37">
        <f t="shared" si="14"/>
        <v>1</v>
      </c>
      <c r="AC42" s="37">
        <f t="shared" si="15"/>
        <v>0</v>
      </c>
      <c r="AD42" s="37">
        <f t="shared" si="16"/>
        <v>0</v>
      </c>
      <c r="AE42" s="37">
        <f t="shared" si="17"/>
        <v>0</v>
      </c>
    </row>
    <row r="43" spans="1:31" x14ac:dyDescent="0.25">
      <c r="A43" t="s">
        <v>82</v>
      </c>
      <c r="B43" t="s">
        <v>80</v>
      </c>
      <c r="C43" t="s">
        <v>81</v>
      </c>
      <c r="D43">
        <v>357.5</v>
      </c>
      <c r="E43">
        <v>180</v>
      </c>
      <c r="F43">
        <v>2285.4430000000002</v>
      </c>
      <c r="G43">
        <v>2</v>
      </c>
      <c r="H43">
        <v>2</v>
      </c>
      <c r="I43" s="19">
        <v>0</v>
      </c>
      <c r="J43">
        <v>0</v>
      </c>
      <c r="K43">
        <v>0</v>
      </c>
      <c r="L43">
        <v>2</v>
      </c>
      <c r="M43" s="42">
        <f t="shared" si="7"/>
        <v>1</v>
      </c>
      <c r="N43" s="11">
        <v>1</v>
      </c>
      <c r="O43" s="11">
        <v>0</v>
      </c>
      <c r="P43" s="11">
        <v>0</v>
      </c>
      <c r="Q43" s="11">
        <v>0</v>
      </c>
      <c r="R43" s="11">
        <v>1</v>
      </c>
      <c r="S43" s="11">
        <v>1</v>
      </c>
      <c r="T43" s="11">
        <v>1</v>
      </c>
      <c r="U43" s="11"/>
      <c r="V43" s="6">
        <f t="shared" si="11"/>
        <v>0</v>
      </c>
      <c r="W43" s="9">
        <f t="shared" si="12"/>
        <v>0</v>
      </c>
      <c r="X43" s="9">
        <f t="shared" si="13"/>
        <v>0</v>
      </c>
      <c r="Y43" s="37">
        <f t="shared" si="8"/>
        <v>0</v>
      </c>
      <c r="Z43" s="37">
        <f t="shared" si="9"/>
        <v>1</v>
      </c>
      <c r="AA43" s="37">
        <f t="shared" si="10"/>
        <v>0</v>
      </c>
      <c r="AB43" s="9">
        <f t="shared" si="14"/>
        <v>0</v>
      </c>
      <c r="AC43" s="10">
        <f t="shared" si="15"/>
        <v>0</v>
      </c>
      <c r="AD43" s="9">
        <f t="shared" si="16"/>
        <v>0</v>
      </c>
      <c r="AE43" s="9">
        <f t="shared" si="17"/>
        <v>0</v>
      </c>
    </row>
    <row r="44" spans="1:31" x14ac:dyDescent="0.25">
      <c r="A44" t="s">
        <v>83</v>
      </c>
      <c r="B44" t="s">
        <v>80</v>
      </c>
      <c r="C44" t="s">
        <v>81</v>
      </c>
      <c r="D44">
        <v>129.5</v>
      </c>
      <c r="E44">
        <v>293.5</v>
      </c>
      <c r="F44">
        <v>0</v>
      </c>
      <c r="G44">
        <v>0</v>
      </c>
      <c r="H44">
        <v>0</v>
      </c>
      <c r="I44" s="19">
        <v>0</v>
      </c>
      <c r="J44">
        <v>0</v>
      </c>
      <c r="K44">
        <v>0</v>
      </c>
      <c r="L44">
        <v>1</v>
      </c>
      <c r="M44" s="7">
        <f t="shared" si="7"/>
        <v>0</v>
      </c>
      <c r="N44" s="11">
        <v>0</v>
      </c>
      <c r="O44" s="11">
        <v>0</v>
      </c>
      <c r="P44" s="11">
        <v>1</v>
      </c>
      <c r="Q44" s="11">
        <v>0</v>
      </c>
      <c r="R44" s="11">
        <v>0</v>
      </c>
      <c r="S44" s="11"/>
      <c r="T44" s="11"/>
      <c r="U44" s="11"/>
      <c r="V44" s="6">
        <f t="shared" si="11"/>
        <v>1</v>
      </c>
      <c r="W44" s="9">
        <f t="shared" si="12"/>
        <v>0</v>
      </c>
      <c r="X44" s="9">
        <f t="shared" si="13"/>
        <v>0</v>
      </c>
      <c r="Y44" s="37">
        <f t="shared" si="8"/>
        <v>0</v>
      </c>
      <c r="Z44" s="37">
        <f t="shared" si="9"/>
        <v>0</v>
      </c>
      <c r="AA44" s="37">
        <f t="shared" si="10"/>
        <v>0</v>
      </c>
      <c r="AB44" s="9">
        <f t="shared" si="14"/>
        <v>0</v>
      </c>
      <c r="AC44" s="10">
        <f t="shared" si="15"/>
        <v>0</v>
      </c>
      <c r="AD44" s="9">
        <f t="shared" si="16"/>
        <v>0</v>
      </c>
      <c r="AE44" s="9">
        <f t="shared" si="17"/>
        <v>0</v>
      </c>
    </row>
    <row r="45" spans="1:31" x14ac:dyDescent="0.25">
      <c r="A45" t="s">
        <v>84</v>
      </c>
      <c r="B45" t="s">
        <v>80</v>
      </c>
      <c r="C45" t="s">
        <v>81</v>
      </c>
      <c r="D45">
        <v>181.5</v>
      </c>
      <c r="E45">
        <v>286.5</v>
      </c>
      <c r="F45">
        <v>0</v>
      </c>
      <c r="G45">
        <v>0</v>
      </c>
      <c r="H45">
        <v>0</v>
      </c>
      <c r="I45" s="19">
        <v>0</v>
      </c>
      <c r="J45">
        <v>0</v>
      </c>
      <c r="K45">
        <v>0</v>
      </c>
      <c r="L45">
        <v>1</v>
      </c>
      <c r="M45" s="7">
        <f t="shared" si="7"/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/>
      <c r="T45" s="11"/>
      <c r="U45" s="11"/>
      <c r="V45" s="6">
        <f t="shared" si="11"/>
        <v>0</v>
      </c>
      <c r="W45" s="9">
        <f t="shared" si="12"/>
        <v>1</v>
      </c>
      <c r="X45" s="9">
        <f t="shared" si="13"/>
        <v>0</v>
      </c>
      <c r="Y45" s="37">
        <f t="shared" si="8"/>
        <v>0</v>
      </c>
      <c r="Z45" s="37">
        <f t="shared" si="9"/>
        <v>0</v>
      </c>
      <c r="AA45" s="37">
        <f t="shared" si="10"/>
        <v>0</v>
      </c>
      <c r="AB45" s="9">
        <f t="shared" si="14"/>
        <v>0</v>
      </c>
      <c r="AC45" s="10">
        <f t="shared" si="15"/>
        <v>0</v>
      </c>
      <c r="AD45" s="9">
        <f t="shared" si="16"/>
        <v>0</v>
      </c>
      <c r="AE45" s="9">
        <f t="shared" si="17"/>
        <v>0</v>
      </c>
    </row>
    <row r="46" spans="1:31" x14ac:dyDescent="0.25">
      <c r="A46" t="s">
        <v>85</v>
      </c>
      <c r="B46" t="s">
        <v>80</v>
      </c>
      <c r="C46" t="s">
        <v>81</v>
      </c>
      <c r="D46">
        <v>235.5</v>
      </c>
      <c r="E46">
        <v>270</v>
      </c>
      <c r="F46">
        <v>0</v>
      </c>
      <c r="G46">
        <v>0</v>
      </c>
      <c r="H46">
        <v>0</v>
      </c>
      <c r="I46" s="19">
        <v>0</v>
      </c>
      <c r="J46">
        <v>0</v>
      </c>
      <c r="K46">
        <v>0</v>
      </c>
      <c r="L46">
        <v>1</v>
      </c>
      <c r="M46" s="7">
        <f t="shared" si="7"/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/>
      <c r="T46" s="11"/>
      <c r="U46" s="11"/>
      <c r="V46" s="6">
        <f t="shared" si="11"/>
        <v>0</v>
      </c>
      <c r="W46" s="9">
        <f t="shared" si="12"/>
        <v>1</v>
      </c>
      <c r="X46" s="9">
        <f t="shared" si="13"/>
        <v>0</v>
      </c>
      <c r="Y46" s="37">
        <f t="shared" si="8"/>
        <v>0</v>
      </c>
      <c r="Z46" s="37">
        <f t="shared" si="9"/>
        <v>0</v>
      </c>
      <c r="AA46" s="37">
        <f t="shared" si="10"/>
        <v>0</v>
      </c>
      <c r="AB46" s="9">
        <f t="shared" si="14"/>
        <v>0</v>
      </c>
      <c r="AC46" s="10">
        <f t="shared" si="15"/>
        <v>0</v>
      </c>
      <c r="AD46" s="9">
        <f t="shared" si="16"/>
        <v>0</v>
      </c>
      <c r="AE46" s="9">
        <f t="shared" si="17"/>
        <v>0</v>
      </c>
    </row>
    <row r="47" spans="1:31" x14ac:dyDescent="0.25">
      <c r="A47" t="s">
        <v>86</v>
      </c>
      <c r="B47" t="s">
        <v>80</v>
      </c>
      <c r="C47" t="s">
        <v>81</v>
      </c>
      <c r="D47">
        <v>367</v>
      </c>
      <c r="E47">
        <v>382.5</v>
      </c>
      <c r="F47">
        <v>1086.597</v>
      </c>
      <c r="G47">
        <v>1</v>
      </c>
      <c r="H47">
        <v>1</v>
      </c>
      <c r="I47" s="19">
        <v>0</v>
      </c>
      <c r="J47">
        <v>0</v>
      </c>
      <c r="K47">
        <v>0</v>
      </c>
      <c r="L47">
        <v>2</v>
      </c>
      <c r="M47" s="42">
        <f t="shared" si="7"/>
        <v>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  <c r="T47" s="3"/>
      <c r="U47" s="3"/>
      <c r="V47" s="6">
        <f t="shared" si="11"/>
        <v>0</v>
      </c>
      <c r="W47" s="9">
        <f t="shared" si="12"/>
        <v>0</v>
      </c>
      <c r="X47" s="9">
        <f t="shared" si="13"/>
        <v>0</v>
      </c>
      <c r="Y47" s="37">
        <f t="shared" si="8"/>
        <v>0</v>
      </c>
      <c r="Z47" s="37">
        <f t="shared" si="9"/>
        <v>0</v>
      </c>
      <c r="AA47" s="37">
        <f t="shared" si="10"/>
        <v>0</v>
      </c>
      <c r="AB47" s="9">
        <f t="shared" si="14"/>
        <v>0</v>
      </c>
      <c r="AC47" s="10">
        <f t="shared" si="15"/>
        <v>1</v>
      </c>
      <c r="AD47" s="9">
        <f t="shared" si="16"/>
        <v>0</v>
      </c>
      <c r="AE47" s="9">
        <f t="shared" si="17"/>
        <v>0</v>
      </c>
    </row>
    <row r="48" spans="1:31" x14ac:dyDescent="0.25">
      <c r="A48" t="s">
        <v>87</v>
      </c>
      <c r="B48" t="s">
        <v>80</v>
      </c>
      <c r="C48" t="s">
        <v>81</v>
      </c>
      <c r="D48">
        <v>407</v>
      </c>
      <c r="E48">
        <v>466</v>
      </c>
      <c r="F48">
        <v>1395.1890000000001</v>
      </c>
      <c r="G48">
        <v>1</v>
      </c>
      <c r="H48">
        <v>2</v>
      </c>
      <c r="I48" s="19">
        <v>0</v>
      </c>
      <c r="J48">
        <v>0</v>
      </c>
      <c r="K48">
        <v>0</v>
      </c>
      <c r="L48">
        <v>1</v>
      </c>
      <c r="M48" s="7">
        <f t="shared" si="7"/>
        <v>0</v>
      </c>
      <c r="N48" s="3">
        <v>0</v>
      </c>
      <c r="O48" s="3">
        <v>0</v>
      </c>
      <c r="P48" s="3">
        <v>1</v>
      </c>
      <c r="Q48" s="3">
        <v>0</v>
      </c>
      <c r="R48" s="3">
        <v>0</v>
      </c>
      <c r="S48" s="3"/>
      <c r="T48" s="3"/>
      <c r="U48" s="3"/>
      <c r="V48" s="6">
        <f t="shared" si="11"/>
        <v>1</v>
      </c>
      <c r="W48" s="9">
        <f t="shared" si="12"/>
        <v>0</v>
      </c>
      <c r="X48" s="9">
        <f t="shared" si="13"/>
        <v>0</v>
      </c>
      <c r="Y48" s="37">
        <f t="shared" si="8"/>
        <v>0</v>
      </c>
      <c r="Z48" s="37">
        <f t="shared" si="9"/>
        <v>0</v>
      </c>
      <c r="AA48" s="37">
        <f t="shared" si="10"/>
        <v>0</v>
      </c>
      <c r="AB48" s="9">
        <f t="shared" si="14"/>
        <v>0</v>
      </c>
      <c r="AC48" s="10">
        <f t="shared" si="15"/>
        <v>0</v>
      </c>
      <c r="AD48" s="9">
        <f t="shared" si="16"/>
        <v>0</v>
      </c>
      <c r="AE48" s="9">
        <f t="shared" si="17"/>
        <v>0</v>
      </c>
    </row>
    <row r="49" spans="1:31" x14ac:dyDescent="0.25">
      <c r="A49" t="s">
        <v>88</v>
      </c>
      <c r="B49" t="s">
        <v>80</v>
      </c>
      <c r="C49" t="s">
        <v>81</v>
      </c>
      <c r="D49">
        <v>441</v>
      </c>
      <c r="E49">
        <v>409.5</v>
      </c>
      <c r="F49">
        <v>0</v>
      </c>
      <c r="G49">
        <v>0</v>
      </c>
      <c r="H49">
        <v>0</v>
      </c>
      <c r="I49" s="19">
        <v>0</v>
      </c>
      <c r="J49">
        <v>0</v>
      </c>
      <c r="K49">
        <v>0</v>
      </c>
      <c r="L49">
        <v>1</v>
      </c>
      <c r="M49" s="7">
        <f t="shared" si="7"/>
        <v>0</v>
      </c>
      <c r="N49" s="3">
        <v>0</v>
      </c>
      <c r="O49" s="3">
        <v>0</v>
      </c>
      <c r="P49" s="3">
        <v>0</v>
      </c>
      <c r="Q49" s="3">
        <v>0</v>
      </c>
      <c r="R49" s="3">
        <v>1</v>
      </c>
      <c r="S49" s="3"/>
      <c r="T49" s="3"/>
      <c r="U49" s="3"/>
      <c r="V49" s="6">
        <f t="shared" si="11"/>
        <v>0</v>
      </c>
      <c r="W49" s="9">
        <f t="shared" si="12"/>
        <v>0</v>
      </c>
      <c r="X49" s="9">
        <f t="shared" si="13"/>
        <v>1</v>
      </c>
      <c r="Y49" s="37">
        <f t="shared" si="8"/>
        <v>0</v>
      </c>
      <c r="Z49" s="37">
        <f t="shared" si="9"/>
        <v>0</v>
      </c>
      <c r="AA49" s="37">
        <f t="shared" si="10"/>
        <v>0</v>
      </c>
      <c r="AB49" s="9">
        <f t="shared" si="14"/>
        <v>0</v>
      </c>
      <c r="AC49" s="10">
        <f t="shared" si="15"/>
        <v>0</v>
      </c>
      <c r="AD49" s="9">
        <f t="shared" si="16"/>
        <v>0</v>
      </c>
      <c r="AE49" s="9">
        <f t="shared" si="17"/>
        <v>0</v>
      </c>
    </row>
    <row r="50" spans="1:31" s="37" customFormat="1" x14ac:dyDescent="0.25">
      <c r="A50" s="37" t="s">
        <v>89</v>
      </c>
      <c r="B50" s="37" t="s">
        <v>90</v>
      </c>
      <c r="C50" s="37" t="s">
        <v>91</v>
      </c>
      <c r="D50" s="37">
        <v>275.5</v>
      </c>
      <c r="E50" s="37">
        <v>52</v>
      </c>
      <c r="F50" s="37">
        <v>0</v>
      </c>
      <c r="G50" s="37">
        <v>0</v>
      </c>
      <c r="H50" s="37">
        <v>0</v>
      </c>
      <c r="I50" s="37">
        <v>0</v>
      </c>
      <c r="J50" s="37">
        <v>0</v>
      </c>
      <c r="K50" s="37">
        <v>0</v>
      </c>
      <c r="L50" s="37">
        <v>1</v>
      </c>
      <c r="M50" s="7">
        <f t="shared" si="7"/>
        <v>0</v>
      </c>
      <c r="N50" s="38">
        <v>0</v>
      </c>
      <c r="O50" s="38">
        <v>0</v>
      </c>
      <c r="P50" s="38">
        <v>0</v>
      </c>
      <c r="Q50" s="38">
        <v>0</v>
      </c>
      <c r="R50" s="38">
        <v>1</v>
      </c>
      <c r="S50" s="38"/>
      <c r="T50" s="38"/>
      <c r="U50" s="38"/>
      <c r="V50" s="43">
        <f t="shared" si="11"/>
        <v>0</v>
      </c>
      <c r="W50" s="37">
        <f t="shared" si="12"/>
        <v>0</v>
      </c>
      <c r="X50" s="37">
        <f t="shared" si="13"/>
        <v>1</v>
      </c>
      <c r="Y50" s="37">
        <f t="shared" si="8"/>
        <v>0</v>
      </c>
      <c r="Z50" s="37">
        <f t="shared" si="9"/>
        <v>0</v>
      </c>
      <c r="AA50" s="37">
        <f t="shared" si="10"/>
        <v>0</v>
      </c>
      <c r="AB50" s="37">
        <f t="shared" si="14"/>
        <v>0</v>
      </c>
      <c r="AC50" s="37">
        <f t="shared" si="15"/>
        <v>0</v>
      </c>
      <c r="AD50" s="37">
        <f t="shared" si="16"/>
        <v>0</v>
      </c>
      <c r="AE50" s="37">
        <f t="shared" si="17"/>
        <v>0</v>
      </c>
    </row>
    <row r="51" spans="1:31" x14ac:dyDescent="0.25">
      <c r="A51" t="s">
        <v>92</v>
      </c>
      <c r="B51" t="s">
        <v>90</v>
      </c>
      <c r="C51" t="s">
        <v>91</v>
      </c>
      <c r="D51">
        <v>368</v>
      </c>
      <c r="E51">
        <v>43</v>
      </c>
      <c r="F51">
        <v>0</v>
      </c>
      <c r="G51">
        <v>0</v>
      </c>
      <c r="H51">
        <v>0</v>
      </c>
      <c r="I51" s="19">
        <v>0</v>
      </c>
      <c r="J51">
        <v>0</v>
      </c>
      <c r="K51">
        <v>0</v>
      </c>
      <c r="L51">
        <v>1</v>
      </c>
      <c r="M51" s="42">
        <f t="shared" si="7"/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/>
      <c r="T51" s="11"/>
      <c r="U51" s="11"/>
      <c r="V51" s="6">
        <f t="shared" si="11"/>
        <v>0</v>
      </c>
      <c r="W51" s="9">
        <f t="shared" si="12"/>
        <v>1</v>
      </c>
      <c r="X51" s="9">
        <f t="shared" si="13"/>
        <v>0</v>
      </c>
      <c r="Y51" s="37">
        <f t="shared" si="8"/>
        <v>0</v>
      </c>
      <c r="Z51" s="37">
        <f t="shared" si="9"/>
        <v>0</v>
      </c>
      <c r="AA51" s="37">
        <f t="shared" si="10"/>
        <v>0</v>
      </c>
      <c r="AB51" s="9">
        <f t="shared" si="14"/>
        <v>0</v>
      </c>
      <c r="AC51" s="10">
        <f t="shared" si="15"/>
        <v>0</v>
      </c>
      <c r="AD51" s="9">
        <f t="shared" si="16"/>
        <v>0</v>
      </c>
      <c r="AE51" s="9">
        <f t="shared" si="17"/>
        <v>0</v>
      </c>
    </row>
    <row r="52" spans="1:31" x14ac:dyDescent="0.25">
      <c r="A52" t="s">
        <v>93</v>
      </c>
      <c r="B52" t="s">
        <v>90</v>
      </c>
      <c r="C52" t="s">
        <v>91</v>
      </c>
      <c r="D52">
        <v>359</v>
      </c>
      <c r="E52">
        <v>121.5</v>
      </c>
      <c r="F52">
        <v>700.92499999999995</v>
      </c>
      <c r="G52">
        <v>1</v>
      </c>
      <c r="H52">
        <v>1</v>
      </c>
      <c r="I52" s="19">
        <v>0</v>
      </c>
      <c r="J52">
        <v>0</v>
      </c>
      <c r="K52">
        <v>0</v>
      </c>
      <c r="L52">
        <v>2</v>
      </c>
      <c r="M52" s="7">
        <f t="shared" si="7"/>
        <v>1</v>
      </c>
      <c r="N52" s="3">
        <v>0</v>
      </c>
      <c r="O52" s="3">
        <v>1</v>
      </c>
      <c r="P52" s="3">
        <v>0</v>
      </c>
      <c r="Q52" s="3">
        <v>1</v>
      </c>
      <c r="R52" s="3">
        <v>1</v>
      </c>
      <c r="S52" s="3"/>
      <c r="T52" s="3"/>
      <c r="U52" s="3"/>
      <c r="V52" s="6">
        <f t="shared" si="11"/>
        <v>0</v>
      </c>
      <c r="W52" s="9">
        <f t="shared" si="12"/>
        <v>0</v>
      </c>
      <c r="X52" s="9">
        <f t="shared" si="13"/>
        <v>0</v>
      </c>
      <c r="Y52" s="37">
        <f t="shared" si="8"/>
        <v>0</v>
      </c>
      <c r="Z52" s="37">
        <f t="shared" si="9"/>
        <v>0</v>
      </c>
      <c r="AA52" s="37">
        <f t="shared" si="10"/>
        <v>1</v>
      </c>
      <c r="AB52" s="9">
        <f t="shared" si="14"/>
        <v>0</v>
      </c>
      <c r="AC52" s="10">
        <f t="shared" si="15"/>
        <v>0</v>
      </c>
      <c r="AD52" s="9">
        <f t="shared" si="16"/>
        <v>0</v>
      </c>
      <c r="AE52" s="9">
        <f t="shared" si="17"/>
        <v>0</v>
      </c>
    </row>
    <row r="53" spans="1:31" x14ac:dyDescent="0.25">
      <c r="A53" t="s">
        <v>94</v>
      </c>
      <c r="B53" t="s">
        <v>90</v>
      </c>
      <c r="C53" t="s">
        <v>91</v>
      </c>
      <c r="D53">
        <v>492.5</v>
      </c>
      <c r="E53">
        <v>229.5</v>
      </c>
      <c r="F53">
        <v>943.99900000000002</v>
      </c>
      <c r="G53">
        <v>1</v>
      </c>
      <c r="H53">
        <v>1</v>
      </c>
      <c r="I53" s="19">
        <v>0</v>
      </c>
      <c r="J53">
        <v>0</v>
      </c>
      <c r="K53">
        <v>0</v>
      </c>
      <c r="L53">
        <v>1</v>
      </c>
      <c r="M53" s="7">
        <f t="shared" si="7"/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  <c r="T53" s="3"/>
      <c r="U53" s="3"/>
      <c r="V53" s="6">
        <f t="shared" si="11"/>
        <v>0</v>
      </c>
      <c r="W53" s="9">
        <f t="shared" si="12"/>
        <v>1</v>
      </c>
      <c r="X53" s="9">
        <f t="shared" si="13"/>
        <v>0</v>
      </c>
      <c r="Y53" s="37">
        <f t="shared" si="8"/>
        <v>0</v>
      </c>
      <c r="Z53" s="37">
        <f t="shared" si="9"/>
        <v>0</v>
      </c>
      <c r="AA53" s="37">
        <f t="shared" si="10"/>
        <v>0</v>
      </c>
      <c r="AB53" s="9">
        <f t="shared" si="14"/>
        <v>0</v>
      </c>
      <c r="AC53" s="10">
        <f t="shared" si="15"/>
        <v>0</v>
      </c>
      <c r="AD53" s="9">
        <f t="shared" si="16"/>
        <v>0</v>
      </c>
      <c r="AE53" s="9">
        <f t="shared" si="17"/>
        <v>0</v>
      </c>
    </row>
    <row r="54" spans="1:31" x14ac:dyDescent="0.25">
      <c r="A54" t="s">
        <v>95</v>
      </c>
      <c r="B54" t="s">
        <v>90</v>
      </c>
      <c r="C54" t="s">
        <v>91</v>
      </c>
      <c r="D54">
        <v>389.5</v>
      </c>
      <c r="E54">
        <v>203</v>
      </c>
      <c r="F54">
        <v>894.601</v>
      </c>
      <c r="G54">
        <v>1</v>
      </c>
      <c r="H54">
        <v>1</v>
      </c>
      <c r="I54" s="19">
        <v>0</v>
      </c>
      <c r="J54">
        <v>0</v>
      </c>
      <c r="K54">
        <v>0</v>
      </c>
      <c r="L54">
        <v>2</v>
      </c>
      <c r="M54" s="7">
        <f t="shared" si="7"/>
        <v>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/>
      <c r="T54" s="3"/>
      <c r="U54" s="3"/>
      <c r="V54" s="6">
        <f t="shared" si="11"/>
        <v>0</v>
      </c>
      <c r="W54" s="9">
        <f t="shared" si="12"/>
        <v>0</v>
      </c>
      <c r="X54" s="9">
        <f t="shared" si="13"/>
        <v>0</v>
      </c>
      <c r="Y54" s="37">
        <f t="shared" si="8"/>
        <v>0</v>
      </c>
      <c r="Z54" s="37">
        <f t="shared" si="9"/>
        <v>0</v>
      </c>
      <c r="AA54" s="37">
        <f t="shared" si="10"/>
        <v>0</v>
      </c>
      <c r="AB54" s="9">
        <f t="shared" si="14"/>
        <v>0</v>
      </c>
      <c r="AC54" s="10">
        <f t="shared" si="15"/>
        <v>1</v>
      </c>
      <c r="AD54" s="9">
        <f t="shared" si="16"/>
        <v>0</v>
      </c>
      <c r="AE54" s="9">
        <f t="shared" si="17"/>
        <v>0</v>
      </c>
    </row>
    <row r="55" spans="1:31" x14ac:dyDescent="0.25">
      <c r="A55" t="s">
        <v>96</v>
      </c>
      <c r="B55" t="s">
        <v>90</v>
      </c>
      <c r="C55" t="s">
        <v>91</v>
      </c>
      <c r="D55">
        <v>363.5</v>
      </c>
      <c r="E55">
        <v>274.5</v>
      </c>
      <c r="F55">
        <v>0</v>
      </c>
      <c r="G55">
        <v>0</v>
      </c>
      <c r="H55">
        <v>0</v>
      </c>
      <c r="I55" s="19">
        <v>0</v>
      </c>
      <c r="J55">
        <v>0</v>
      </c>
      <c r="K55">
        <v>0</v>
      </c>
      <c r="L55">
        <v>1</v>
      </c>
      <c r="M55" s="7">
        <f t="shared" si="7"/>
        <v>0</v>
      </c>
      <c r="N55" s="3">
        <v>0</v>
      </c>
      <c r="O55" s="3">
        <v>0</v>
      </c>
      <c r="P55" s="3">
        <v>1</v>
      </c>
      <c r="Q55" s="3">
        <v>0</v>
      </c>
      <c r="R55" s="3">
        <v>0</v>
      </c>
      <c r="S55" s="3"/>
      <c r="T55" s="3"/>
      <c r="U55" s="3"/>
      <c r="V55" s="6">
        <f t="shared" si="11"/>
        <v>1</v>
      </c>
      <c r="W55" s="9">
        <f t="shared" si="12"/>
        <v>0</v>
      </c>
      <c r="X55" s="9">
        <f t="shared" si="13"/>
        <v>0</v>
      </c>
      <c r="Y55" s="37">
        <f t="shared" si="8"/>
        <v>0</v>
      </c>
      <c r="Z55" s="37">
        <f t="shared" si="9"/>
        <v>0</v>
      </c>
      <c r="AA55" s="37">
        <f t="shared" si="10"/>
        <v>0</v>
      </c>
      <c r="AB55" s="9">
        <f t="shared" si="14"/>
        <v>0</v>
      </c>
      <c r="AC55" s="10">
        <f t="shared" si="15"/>
        <v>0</v>
      </c>
      <c r="AD55" s="9">
        <f t="shared" si="16"/>
        <v>0</v>
      </c>
      <c r="AE55" s="9">
        <f t="shared" si="17"/>
        <v>0</v>
      </c>
    </row>
    <row r="56" spans="1:31" x14ac:dyDescent="0.25">
      <c r="A56" t="s">
        <v>97</v>
      </c>
      <c r="B56" t="s">
        <v>90</v>
      </c>
      <c r="C56" t="s">
        <v>91</v>
      </c>
      <c r="D56">
        <v>205</v>
      </c>
      <c r="E56">
        <v>311</v>
      </c>
      <c r="F56">
        <v>39031.356</v>
      </c>
      <c r="G56">
        <v>36</v>
      </c>
      <c r="H56">
        <v>45</v>
      </c>
      <c r="I56" s="19">
        <v>1</v>
      </c>
      <c r="J56">
        <v>0</v>
      </c>
      <c r="K56">
        <v>0</v>
      </c>
      <c r="L56">
        <v>2</v>
      </c>
      <c r="M56" s="7">
        <f t="shared" si="7"/>
        <v>1</v>
      </c>
      <c r="N56" s="3">
        <v>0</v>
      </c>
      <c r="O56" s="3">
        <v>1</v>
      </c>
      <c r="P56" s="3">
        <v>1</v>
      </c>
      <c r="Q56" s="3">
        <v>1</v>
      </c>
      <c r="R56" s="3">
        <v>1</v>
      </c>
      <c r="S56" s="3"/>
      <c r="T56" s="3"/>
      <c r="U56" s="3"/>
      <c r="V56" s="6">
        <f t="shared" si="11"/>
        <v>0</v>
      </c>
      <c r="W56" s="9">
        <f t="shared" si="12"/>
        <v>0</v>
      </c>
      <c r="X56" s="9">
        <f t="shared" si="13"/>
        <v>0</v>
      </c>
      <c r="Y56" s="37">
        <f t="shared" si="8"/>
        <v>0</v>
      </c>
      <c r="Z56" s="37">
        <f t="shared" si="9"/>
        <v>0</v>
      </c>
      <c r="AA56" s="37">
        <f t="shared" si="10"/>
        <v>0</v>
      </c>
      <c r="AB56" s="9">
        <f t="shared" si="14"/>
        <v>1</v>
      </c>
      <c r="AC56" s="10">
        <f t="shared" si="15"/>
        <v>0</v>
      </c>
      <c r="AD56" s="9">
        <f t="shared" si="16"/>
        <v>0</v>
      </c>
      <c r="AE56" s="9">
        <f t="shared" si="17"/>
        <v>0</v>
      </c>
    </row>
    <row r="57" spans="1:31" x14ac:dyDescent="0.25">
      <c r="A57" t="s">
        <v>98</v>
      </c>
      <c r="B57" t="s">
        <v>90</v>
      </c>
      <c r="C57" t="s">
        <v>91</v>
      </c>
      <c r="D57">
        <v>64.5</v>
      </c>
      <c r="E57">
        <v>261.5</v>
      </c>
      <c r="F57">
        <v>7461.4489999999996</v>
      </c>
      <c r="G57">
        <v>4</v>
      </c>
      <c r="H57">
        <v>8</v>
      </c>
      <c r="I57" s="19">
        <v>1</v>
      </c>
      <c r="J57">
        <v>0</v>
      </c>
      <c r="K57">
        <v>0</v>
      </c>
      <c r="L57">
        <v>1</v>
      </c>
      <c r="M57" s="7">
        <f t="shared" si="7"/>
        <v>0</v>
      </c>
      <c r="N57" s="3">
        <v>0</v>
      </c>
      <c r="O57" s="3">
        <v>0</v>
      </c>
      <c r="P57" s="3">
        <v>1</v>
      </c>
      <c r="Q57" s="3">
        <v>0</v>
      </c>
      <c r="R57" s="3">
        <v>0</v>
      </c>
      <c r="S57" s="3"/>
      <c r="T57" s="3"/>
      <c r="U57" s="3"/>
      <c r="V57" s="6">
        <f t="shared" si="11"/>
        <v>1</v>
      </c>
      <c r="W57" s="9">
        <f t="shared" si="12"/>
        <v>0</v>
      </c>
      <c r="X57" s="9">
        <f t="shared" si="13"/>
        <v>0</v>
      </c>
      <c r="Y57" s="37">
        <f t="shared" si="8"/>
        <v>0</v>
      </c>
      <c r="Z57" s="37">
        <f t="shared" si="9"/>
        <v>0</v>
      </c>
      <c r="AA57" s="37">
        <f t="shared" si="10"/>
        <v>0</v>
      </c>
      <c r="AB57" s="9">
        <f t="shared" si="14"/>
        <v>0</v>
      </c>
      <c r="AC57" s="10">
        <f t="shared" si="15"/>
        <v>0</v>
      </c>
      <c r="AD57" s="9">
        <f t="shared" si="16"/>
        <v>0</v>
      </c>
      <c r="AE57" s="9">
        <f t="shared" si="17"/>
        <v>0</v>
      </c>
    </row>
    <row r="58" spans="1:31" x14ac:dyDescent="0.25">
      <c r="A58" t="s">
        <v>99</v>
      </c>
      <c r="B58" t="s">
        <v>90</v>
      </c>
      <c r="C58" t="s">
        <v>91</v>
      </c>
      <c r="D58">
        <v>154.5</v>
      </c>
      <c r="E58">
        <v>231</v>
      </c>
      <c r="F58">
        <v>0</v>
      </c>
      <c r="G58">
        <v>0</v>
      </c>
      <c r="H58">
        <v>0</v>
      </c>
      <c r="I58" s="19">
        <v>0</v>
      </c>
      <c r="J58">
        <v>0</v>
      </c>
      <c r="K58">
        <v>0</v>
      </c>
      <c r="L58">
        <v>2</v>
      </c>
      <c r="M58" s="7">
        <f t="shared" si="7"/>
        <v>1</v>
      </c>
      <c r="N58" s="3">
        <v>0</v>
      </c>
      <c r="O58" s="3">
        <v>0</v>
      </c>
      <c r="P58" s="3">
        <v>0</v>
      </c>
      <c r="Q58" s="3">
        <v>0</v>
      </c>
      <c r="R58" s="3">
        <v>1</v>
      </c>
      <c r="S58" s="3"/>
      <c r="T58" s="3"/>
      <c r="U58" s="3"/>
      <c r="V58" s="6">
        <f t="shared" si="11"/>
        <v>0</v>
      </c>
      <c r="W58" s="9">
        <f t="shared" si="12"/>
        <v>0</v>
      </c>
      <c r="X58" s="9">
        <f t="shared" si="13"/>
        <v>0</v>
      </c>
      <c r="Y58" s="37">
        <f t="shared" si="8"/>
        <v>1</v>
      </c>
      <c r="Z58" s="37">
        <f t="shared" si="9"/>
        <v>0</v>
      </c>
      <c r="AA58" s="37">
        <f t="shared" si="10"/>
        <v>0</v>
      </c>
      <c r="AB58" s="9">
        <f t="shared" si="14"/>
        <v>0</v>
      </c>
      <c r="AC58" s="10">
        <f t="shared" si="15"/>
        <v>0</v>
      </c>
      <c r="AD58" s="9">
        <f t="shared" si="16"/>
        <v>0</v>
      </c>
      <c r="AE58" s="9">
        <f t="shared" si="17"/>
        <v>0</v>
      </c>
    </row>
    <row r="59" spans="1:31" x14ac:dyDescent="0.25">
      <c r="A59" t="s">
        <v>100</v>
      </c>
      <c r="B59" t="s">
        <v>90</v>
      </c>
      <c r="C59" t="s">
        <v>91</v>
      </c>
      <c r="D59">
        <v>87.5</v>
      </c>
      <c r="E59">
        <v>205.5</v>
      </c>
      <c r="F59">
        <v>0</v>
      </c>
      <c r="G59">
        <v>0</v>
      </c>
      <c r="H59">
        <v>0</v>
      </c>
      <c r="I59" s="19">
        <v>0</v>
      </c>
      <c r="J59">
        <v>0</v>
      </c>
      <c r="K59">
        <v>0</v>
      </c>
      <c r="L59">
        <v>2</v>
      </c>
      <c r="M59" s="7">
        <f t="shared" si="7"/>
        <v>1</v>
      </c>
      <c r="N59" s="3">
        <v>1</v>
      </c>
      <c r="O59" s="3">
        <v>0</v>
      </c>
      <c r="P59" s="3">
        <v>0</v>
      </c>
      <c r="Q59" s="3">
        <v>0</v>
      </c>
      <c r="R59" s="3">
        <v>1</v>
      </c>
      <c r="S59" s="3"/>
      <c r="T59" s="3"/>
      <c r="U59" s="3"/>
      <c r="V59" s="6">
        <f t="shared" si="11"/>
        <v>0</v>
      </c>
      <c r="W59" s="9">
        <f t="shared" si="12"/>
        <v>0</v>
      </c>
      <c r="X59" s="9">
        <f t="shared" si="13"/>
        <v>0</v>
      </c>
      <c r="Y59" s="37">
        <f t="shared" si="8"/>
        <v>1</v>
      </c>
      <c r="Z59" s="37">
        <f t="shared" si="9"/>
        <v>0</v>
      </c>
      <c r="AA59" s="37">
        <f t="shared" si="10"/>
        <v>0</v>
      </c>
      <c r="AB59" s="9">
        <f t="shared" si="14"/>
        <v>0</v>
      </c>
      <c r="AC59" s="10">
        <f t="shared" si="15"/>
        <v>0</v>
      </c>
      <c r="AD59" s="9">
        <f t="shared" si="16"/>
        <v>0</v>
      </c>
      <c r="AE59" s="9">
        <f t="shared" si="17"/>
        <v>0</v>
      </c>
    </row>
    <row r="60" spans="1:31" x14ac:dyDescent="0.25">
      <c r="A60" t="s">
        <v>101</v>
      </c>
      <c r="B60" t="s">
        <v>90</v>
      </c>
      <c r="C60" t="s">
        <v>91</v>
      </c>
      <c r="D60">
        <v>368</v>
      </c>
      <c r="E60">
        <v>471.5</v>
      </c>
      <c r="F60">
        <v>0</v>
      </c>
      <c r="G60">
        <v>0</v>
      </c>
      <c r="H60">
        <v>0</v>
      </c>
      <c r="I60" s="19">
        <v>0</v>
      </c>
      <c r="J60">
        <v>0</v>
      </c>
      <c r="K60">
        <v>0</v>
      </c>
      <c r="L60">
        <v>2</v>
      </c>
      <c r="M60" s="7">
        <f t="shared" si="7"/>
        <v>1</v>
      </c>
      <c r="N60" s="11">
        <v>0</v>
      </c>
      <c r="O60" s="11">
        <v>0</v>
      </c>
      <c r="P60" s="11">
        <v>0</v>
      </c>
      <c r="Q60" s="11">
        <v>1</v>
      </c>
      <c r="R60" s="11">
        <v>0</v>
      </c>
      <c r="S60" s="11"/>
      <c r="T60" s="11"/>
      <c r="U60" s="11"/>
      <c r="V60" s="6">
        <f t="shared" si="11"/>
        <v>0</v>
      </c>
      <c r="W60" s="9">
        <f t="shared" si="12"/>
        <v>0</v>
      </c>
      <c r="X60" s="9">
        <f t="shared" si="13"/>
        <v>0</v>
      </c>
      <c r="Y60" s="37">
        <f t="shared" si="8"/>
        <v>0</v>
      </c>
      <c r="Z60" s="37">
        <f t="shared" si="9"/>
        <v>0</v>
      </c>
      <c r="AA60" s="37">
        <f t="shared" si="10"/>
        <v>0</v>
      </c>
      <c r="AB60" s="9">
        <f t="shared" si="14"/>
        <v>0</v>
      </c>
      <c r="AC60" s="10">
        <f t="shared" si="15"/>
        <v>1</v>
      </c>
      <c r="AD60" s="9">
        <f t="shared" si="16"/>
        <v>0</v>
      </c>
      <c r="AE60" s="9">
        <f t="shared" si="17"/>
        <v>0</v>
      </c>
    </row>
    <row r="61" spans="1:31" x14ac:dyDescent="0.25">
      <c r="A61" t="s">
        <v>102</v>
      </c>
      <c r="B61" t="s">
        <v>90</v>
      </c>
      <c r="C61" t="s">
        <v>91</v>
      </c>
      <c r="D61">
        <v>300.5</v>
      </c>
      <c r="E61">
        <v>439.5</v>
      </c>
      <c r="F61">
        <v>0</v>
      </c>
      <c r="G61">
        <v>0</v>
      </c>
      <c r="H61">
        <v>0</v>
      </c>
      <c r="I61" s="19">
        <v>0</v>
      </c>
      <c r="J61">
        <v>0</v>
      </c>
      <c r="K61">
        <v>0</v>
      </c>
      <c r="L61">
        <v>1</v>
      </c>
      <c r="M61" s="7">
        <f t="shared" si="7"/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/>
      <c r="T61" s="11"/>
      <c r="U61" s="11"/>
      <c r="V61" s="6">
        <f t="shared" si="11"/>
        <v>0</v>
      </c>
      <c r="W61" s="9">
        <f t="shared" si="12"/>
        <v>1</v>
      </c>
      <c r="X61" s="9">
        <f t="shared" si="13"/>
        <v>0</v>
      </c>
      <c r="Y61" s="37">
        <f t="shared" si="8"/>
        <v>0</v>
      </c>
      <c r="Z61" s="37">
        <f t="shared" si="9"/>
        <v>0</v>
      </c>
      <c r="AA61" s="37">
        <f t="shared" si="10"/>
        <v>0</v>
      </c>
      <c r="AB61" s="9">
        <f t="shared" si="14"/>
        <v>0</v>
      </c>
      <c r="AC61" s="10">
        <f t="shared" si="15"/>
        <v>0</v>
      </c>
      <c r="AD61" s="9">
        <f t="shared" si="16"/>
        <v>0</v>
      </c>
      <c r="AE61" s="9">
        <f t="shared" si="17"/>
        <v>0</v>
      </c>
    </row>
    <row r="62" spans="1:31" x14ac:dyDescent="0.25">
      <c r="A62" t="s">
        <v>103</v>
      </c>
      <c r="B62" t="s">
        <v>90</v>
      </c>
      <c r="C62" t="s">
        <v>91</v>
      </c>
      <c r="D62">
        <v>359</v>
      </c>
      <c r="E62">
        <v>371</v>
      </c>
      <c r="F62">
        <v>0</v>
      </c>
      <c r="G62">
        <v>0</v>
      </c>
      <c r="H62">
        <v>0</v>
      </c>
      <c r="I62" s="19">
        <v>0</v>
      </c>
      <c r="J62">
        <v>0</v>
      </c>
      <c r="K62">
        <v>0</v>
      </c>
      <c r="L62">
        <v>2</v>
      </c>
      <c r="M62" s="7">
        <f t="shared" si="7"/>
        <v>1</v>
      </c>
      <c r="N62" s="11">
        <v>0</v>
      </c>
      <c r="O62" s="11">
        <v>1</v>
      </c>
      <c r="P62" s="11">
        <v>0</v>
      </c>
      <c r="Q62" s="11">
        <v>1</v>
      </c>
      <c r="R62" s="11">
        <v>1</v>
      </c>
      <c r="S62" s="11"/>
      <c r="T62" s="11"/>
      <c r="U62" s="11"/>
      <c r="V62" s="6">
        <f t="shared" si="11"/>
        <v>0</v>
      </c>
      <c r="W62" s="9">
        <f t="shared" si="12"/>
        <v>0</v>
      </c>
      <c r="X62" s="9">
        <f t="shared" si="13"/>
        <v>0</v>
      </c>
      <c r="Y62" s="37">
        <f t="shared" si="8"/>
        <v>0</v>
      </c>
      <c r="Z62" s="37">
        <f t="shared" si="9"/>
        <v>0</v>
      </c>
      <c r="AA62" s="37">
        <f t="shared" si="10"/>
        <v>1</v>
      </c>
      <c r="AB62" s="9">
        <f t="shared" si="14"/>
        <v>0</v>
      </c>
      <c r="AC62" s="10">
        <f t="shared" si="15"/>
        <v>0</v>
      </c>
      <c r="AD62" s="9">
        <f t="shared" si="16"/>
        <v>0</v>
      </c>
      <c r="AE62" s="9">
        <f t="shared" si="17"/>
        <v>0</v>
      </c>
    </row>
    <row r="63" spans="1:31" x14ac:dyDescent="0.25">
      <c r="A63" t="s">
        <v>104</v>
      </c>
      <c r="B63" t="s">
        <v>90</v>
      </c>
      <c r="C63" t="s">
        <v>91</v>
      </c>
      <c r="D63">
        <v>288.5</v>
      </c>
      <c r="E63">
        <v>325.5</v>
      </c>
      <c r="F63">
        <v>0</v>
      </c>
      <c r="G63">
        <v>0</v>
      </c>
      <c r="H63">
        <v>0</v>
      </c>
      <c r="I63" s="19">
        <v>0</v>
      </c>
      <c r="J63">
        <v>0</v>
      </c>
      <c r="K63">
        <v>0</v>
      </c>
      <c r="L63">
        <v>1</v>
      </c>
      <c r="M63" s="7">
        <f t="shared" si="7"/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/>
      <c r="T63" s="11"/>
      <c r="U63" s="11"/>
      <c r="V63" s="6">
        <f t="shared" si="11"/>
        <v>0</v>
      </c>
      <c r="W63" s="9">
        <f t="shared" si="12"/>
        <v>1</v>
      </c>
      <c r="X63" s="9">
        <f t="shared" si="13"/>
        <v>0</v>
      </c>
      <c r="Y63" s="37">
        <f t="shared" si="8"/>
        <v>0</v>
      </c>
      <c r="Z63" s="37">
        <f t="shared" si="9"/>
        <v>0</v>
      </c>
      <c r="AA63" s="37">
        <f t="shared" si="10"/>
        <v>0</v>
      </c>
      <c r="AB63" s="9">
        <f t="shared" si="14"/>
        <v>0</v>
      </c>
      <c r="AC63" s="10">
        <f t="shared" si="15"/>
        <v>0</v>
      </c>
      <c r="AD63" s="9">
        <f t="shared" si="16"/>
        <v>0</v>
      </c>
      <c r="AE63" s="9">
        <f t="shared" si="17"/>
        <v>0</v>
      </c>
    </row>
    <row r="64" spans="1:31" x14ac:dyDescent="0.25">
      <c r="A64" t="s">
        <v>105</v>
      </c>
      <c r="B64" t="s">
        <v>90</v>
      </c>
      <c r="C64" t="s">
        <v>91</v>
      </c>
      <c r="D64">
        <v>458.5</v>
      </c>
      <c r="E64">
        <v>356.5</v>
      </c>
      <c r="F64">
        <v>0</v>
      </c>
      <c r="G64">
        <v>0</v>
      </c>
      <c r="H64">
        <v>0</v>
      </c>
      <c r="I64" s="19">
        <v>0</v>
      </c>
      <c r="J64">
        <v>0</v>
      </c>
      <c r="K64">
        <v>0</v>
      </c>
      <c r="L64">
        <v>1</v>
      </c>
      <c r="M64" s="7">
        <f t="shared" si="7"/>
        <v>0</v>
      </c>
      <c r="N64" s="11">
        <v>0</v>
      </c>
      <c r="O64" s="11">
        <v>0</v>
      </c>
      <c r="P64" s="11">
        <v>1</v>
      </c>
      <c r="Q64" s="11">
        <v>0</v>
      </c>
      <c r="R64" s="11">
        <v>0</v>
      </c>
      <c r="S64" s="11"/>
      <c r="T64" s="11"/>
      <c r="U64" s="11"/>
      <c r="V64" s="6">
        <f t="shared" si="11"/>
        <v>1</v>
      </c>
      <c r="W64" s="9">
        <f t="shared" si="12"/>
        <v>0</v>
      </c>
      <c r="X64" s="9">
        <f t="shared" si="13"/>
        <v>0</v>
      </c>
      <c r="Y64" s="37">
        <f t="shared" si="8"/>
        <v>0</v>
      </c>
      <c r="Z64" s="37">
        <f t="shared" si="9"/>
        <v>0</v>
      </c>
      <c r="AA64" s="37">
        <f t="shared" si="10"/>
        <v>0</v>
      </c>
      <c r="AB64" s="9">
        <f t="shared" si="14"/>
        <v>0</v>
      </c>
      <c r="AC64" s="10">
        <f t="shared" si="15"/>
        <v>0</v>
      </c>
      <c r="AD64" s="9">
        <f t="shared" si="16"/>
        <v>0</v>
      </c>
      <c r="AE64" s="9">
        <f t="shared" si="17"/>
        <v>0</v>
      </c>
    </row>
    <row r="65" spans="1:31" x14ac:dyDescent="0.25">
      <c r="A65" t="s">
        <v>106</v>
      </c>
      <c r="B65" t="s">
        <v>90</v>
      </c>
      <c r="C65" t="s">
        <v>91</v>
      </c>
      <c r="D65">
        <v>600.5</v>
      </c>
      <c r="E65">
        <v>348.5</v>
      </c>
      <c r="F65">
        <v>0</v>
      </c>
      <c r="G65">
        <v>0</v>
      </c>
      <c r="H65">
        <v>0</v>
      </c>
      <c r="I65" s="19">
        <v>0</v>
      </c>
      <c r="J65">
        <v>0</v>
      </c>
      <c r="K65">
        <v>0</v>
      </c>
      <c r="L65">
        <v>1</v>
      </c>
      <c r="M65" s="7">
        <f t="shared" si="7"/>
        <v>0</v>
      </c>
      <c r="N65" s="11">
        <v>0</v>
      </c>
      <c r="O65" s="11">
        <v>0</v>
      </c>
      <c r="P65" s="11">
        <v>0</v>
      </c>
      <c r="Q65" s="11">
        <v>0</v>
      </c>
      <c r="R65" s="11">
        <v>1</v>
      </c>
      <c r="S65" s="11"/>
      <c r="T65" s="11"/>
      <c r="U65" s="11"/>
      <c r="V65" s="6">
        <f t="shared" si="11"/>
        <v>0</v>
      </c>
      <c r="W65" s="9">
        <f t="shared" si="12"/>
        <v>0</v>
      </c>
      <c r="X65" s="9">
        <f t="shared" si="13"/>
        <v>1</v>
      </c>
      <c r="Y65" s="37">
        <f t="shared" si="8"/>
        <v>0</v>
      </c>
      <c r="Z65" s="37">
        <f t="shared" si="9"/>
        <v>0</v>
      </c>
      <c r="AA65" s="37">
        <f t="shared" si="10"/>
        <v>0</v>
      </c>
      <c r="AB65" s="9">
        <f t="shared" si="14"/>
        <v>0</v>
      </c>
      <c r="AC65" s="10">
        <f t="shared" si="15"/>
        <v>0</v>
      </c>
      <c r="AD65" s="9">
        <f t="shared" si="16"/>
        <v>0</v>
      </c>
      <c r="AE65" s="9">
        <f t="shared" si="17"/>
        <v>0</v>
      </c>
    </row>
    <row r="66" spans="1:31" x14ac:dyDescent="0.25">
      <c r="A66" t="s">
        <v>107</v>
      </c>
      <c r="B66" t="s">
        <v>90</v>
      </c>
      <c r="C66" t="s">
        <v>91</v>
      </c>
      <c r="D66">
        <v>525.5</v>
      </c>
      <c r="E66">
        <v>442.5</v>
      </c>
      <c r="F66">
        <v>0</v>
      </c>
      <c r="G66">
        <v>0</v>
      </c>
      <c r="H66">
        <v>0</v>
      </c>
      <c r="I66" s="19">
        <v>0</v>
      </c>
      <c r="J66">
        <v>0</v>
      </c>
      <c r="K66">
        <v>0</v>
      </c>
      <c r="L66">
        <v>2</v>
      </c>
      <c r="M66" s="7">
        <f t="shared" ref="M66:M129" si="18">L66-1</f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/>
      <c r="T66" s="11"/>
      <c r="U66" s="11"/>
      <c r="V66" s="6">
        <f t="shared" ref="V66:V97" si="19">IF((M66=0)*AND(R66=0)*AND(P66=1)*AND(Q66=0),1,0)</f>
        <v>0</v>
      </c>
      <c r="W66" s="9">
        <f t="shared" ref="W66:W97" si="20">IF((M66=0)*AND(R66=0)*AND(P66=0)*AND(Q66=0),1,0)</f>
        <v>0</v>
      </c>
      <c r="X66" s="9">
        <f t="shared" ref="X66:X97" si="21">IF((R66=1)*AND(M66=0)*AND(Q66=0),1,0)</f>
        <v>0</v>
      </c>
      <c r="Y66" s="37">
        <f t="shared" si="8"/>
        <v>1</v>
      </c>
      <c r="Z66" s="37">
        <f t="shared" si="9"/>
        <v>0</v>
      </c>
      <c r="AA66" s="37">
        <f t="shared" si="10"/>
        <v>0</v>
      </c>
      <c r="AB66" s="9">
        <f t="shared" ref="AB66:AB97" si="22">IF((R66=1)*AND(Q66=1)*AND(O66=1)*AND(P66=1),1,0)</f>
        <v>0</v>
      </c>
      <c r="AC66" s="10">
        <f t="shared" ref="AC66:AC97" si="23">IF((R66=0)*AND(M66=1),1,0)</f>
        <v>0</v>
      </c>
      <c r="AD66" s="9">
        <f t="shared" ref="AD66:AD97" si="24">IF((V66+W66+X66+Y66+Z66+AA66+AB66+AC66)=0,1,0)</f>
        <v>0</v>
      </c>
      <c r="AE66" s="9">
        <f t="shared" ref="AE66:AE97" si="25">IF(SUM(V66:AD66)&gt;1,1,0)</f>
        <v>0</v>
      </c>
    </row>
    <row r="67" spans="1:31" x14ac:dyDescent="0.25">
      <c r="A67" t="s">
        <v>108</v>
      </c>
      <c r="B67" t="s">
        <v>90</v>
      </c>
      <c r="C67" t="s">
        <v>91</v>
      </c>
      <c r="D67">
        <v>107.5</v>
      </c>
      <c r="E67">
        <v>108</v>
      </c>
      <c r="F67">
        <v>0</v>
      </c>
      <c r="G67">
        <v>0</v>
      </c>
      <c r="H67">
        <v>0</v>
      </c>
      <c r="I67" s="19">
        <v>0</v>
      </c>
      <c r="J67">
        <v>0</v>
      </c>
      <c r="K67">
        <v>0</v>
      </c>
      <c r="L67">
        <v>1</v>
      </c>
      <c r="M67" s="7">
        <f t="shared" si="18"/>
        <v>0</v>
      </c>
      <c r="N67" s="11">
        <v>0</v>
      </c>
      <c r="O67" s="11">
        <v>0</v>
      </c>
      <c r="P67" s="11">
        <v>1</v>
      </c>
      <c r="Q67" s="11">
        <v>0</v>
      </c>
      <c r="R67" s="11">
        <v>0</v>
      </c>
      <c r="S67" s="11"/>
      <c r="T67" s="11"/>
      <c r="U67" s="11"/>
      <c r="V67" s="6">
        <f t="shared" si="19"/>
        <v>1</v>
      </c>
      <c r="W67" s="9">
        <f t="shared" si="20"/>
        <v>0</v>
      </c>
      <c r="X67" s="9">
        <f t="shared" si="21"/>
        <v>0</v>
      </c>
      <c r="Y67" s="37">
        <f t="shared" ref="Y67:Y130" si="26">IF((M67=1)*AND(OR(N67=0,N67=1))*AND(O67=0)*AND(R67=1)*AND(S67=0)*AND(Q67=0)*AND(OR(T67=0,T67=1)),1,0)</f>
        <v>0</v>
      </c>
      <c r="Z67" s="37">
        <f t="shared" ref="Z67:Z130" si="27">IF((M67=1)*AND(N67=1)*AND(O67=0)*AND(R67=1)*AND(S67=1)*AND(T67=1),1,0)</f>
        <v>0</v>
      </c>
      <c r="AA67" s="37">
        <f t="shared" ref="AA67:AA130" si="28">IF((R67=1)*AND(Q67=1)*AND(O67=1)*AND(P67=0)*AND(N67=0),1,0)</f>
        <v>0</v>
      </c>
      <c r="AB67" s="9">
        <f t="shared" si="22"/>
        <v>0</v>
      </c>
      <c r="AC67" s="10">
        <f t="shared" si="23"/>
        <v>0</v>
      </c>
      <c r="AD67" s="9">
        <f t="shared" si="24"/>
        <v>0</v>
      </c>
      <c r="AE67" s="9">
        <f t="shared" si="25"/>
        <v>0</v>
      </c>
    </row>
    <row r="68" spans="1:31" x14ac:dyDescent="0.25">
      <c r="A68" t="s">
        <v>109</v>
      </c>
      <c r="B68" t="s">
        <v>90</v>
      </c>
      <c r="C68" t="s">
        <v>91</v>
      </c>
      <c r="D68">
        <v>33.5</v>
      </c>
      <c r="E68">
        <v>105.5</v>
      </c>
      <c r="F68">
        <v>0</v>
      </c>
      <c r="G68">
        <v>0</v>
      </c>
      <c r="H68">
        <v>0</v>
      </c>
      <c r="I68" s="19">
        <v>0</v>
      </c>
      <c r="J68">
        <v>0</v>
      </c>
      <c r="K68">
        <v>0</v>
      </c>
      <c r="L68">
        <v>2</v>
      </c>
      <c r="M68" s="7">
        <f t="shared" si="18"/>
        <v>1</v>
      </c>
      <c r="N68" s="11">
        <v>0</v>
      </c>
      <c r="O68" s="11">
        <v>0</v>
      </c>
      <c r="P68" s="11">
        <v>0</v>
      </c>
      <c r="Q68" s="11">
        <v>0</v>
      </c>
      <c r="R68" s="11">
        <v>1</v>
      </c>
      <c r="S68" s="11"/>
      <c r="T68" s="11"/>
      <c r="U68" s="11"/>
      <c r="V68" s="6">
        <f t="shared" si="19"/>
        <v>0</v>
      </c>
      <c r="W68" s="9">
        <f t="shared" si="20"/>
        <v>0</v>
      </c>
      <c r="X68" s="9">
        <f t="shared" si="21"/>
        <v>0</v>
      </c>
      <c r="Y68" s="37">
        <f t="shared" si="26"/>
        <v>1</v>
      </c>
      <c r="Z68" s="37">
        <f t="shared" si="27"/>
        <v>0</v>
      </c>
      <c r="AA68" s="37">
        <f t="shared" si="28"/>
        <v>0</v>
      </c>
      <c r="AB68" s="9">
        <f t="shared" si="22"/>
        <v>0</v>
      </c>
      <c r="AC68" s="10">
        <f t="shared" si="23"/>
        <v>0</v>
      </c>
      <c r="AD68" s="9">
        <f t="shared" si="24"/>
        <v>0</v>
      </c>
      <c r="AE68" s="9">
        <f t="shared" si="25"/>
        <v>0</v>
      </c>
    </row>
    <row r="69" spans="1:31" s="37" customFormat="1" x14ac:dyDescent="0.25">
      <c r="A69" s="37" t="s">
        <v>110</v>
      </c>
      <c r="B69" s="37" t="s">
        <v>111</v>
      </c>
      <c r="C69" s="37" t="s">
        <v>112</v>
      </c>
      <c r="D69" s="37">
        <v>403.5</v>
      </c>
      <c r="E69" s="37">
        <v>113</v>
      </c>
      <c r="F69" s="37">
        <v>21598.404999999999</v>
      </c>
      <c r="G69" s="37">
        <v>30</v>
      </c>
      <c r="H69" s="37">
        <v>27</v>
      </c>
      <c r="I69" s="37">
        <v>0</v>
      </c>
      <c r="J69" s="37">
        <v>0</v>
      </c>
      <c r="K69" s="37">
        <v>0</v>
      </c>
      <c r="L69" s="37">
        <v>2</v>
      </c>
      <c r="M69" s="7">
        <f t="shared" si="18"/>
        <v>1</v>
      </c>
      <c r="N69" s="38">
        <v>0</v>
      </c>
      <c r="O69" s="38">
        <v>1</v>
      </c>
      <c r="P69" s="38">
        <v>1</v>
      </c>
      <c r="Q69" s="38">
        <v>1</v>
      </c>
      <c r="R69" s="38">
        <v>1</v>
      </c>
      <c r="S69" s="38"/>
      <c r="T69" s="38"/>
      <c r="U69" s="38"/>
      <c r="V69" s="43">
        <f t="shared" si="19"/>
        <v>0</v>
      </c>
      <c r="W69" s="37">
        <f t="shared" si="20"/>
        <v>0</v>
      </c>
      <c r="X69" s="37">
        <f t="shared" si="21"/>
        <v>0</v>
      </c>
      <c r="Y69" s="37">
        <f t="shared" si="26"/>
        <v>0</v>
      </c>
      <c r="Z69" s="37">
        <f t="shared" si="27"/>
        <v>0</v>
      </c>
      <c r="AA69" s="37">
        <f t="shared" si="28"/>
        <v>0</v>
      </c>
      <c r="AB69" s="37">
        <f t="shared" si="22"/>
        <v>1</v>
      </c>
      <c r="AC69" s="37">
        <f t="shared" si="23"/>
        <v>0</v>
      </c>
      <c r="AD69" s="37">
        <f t="shared" si="24"/>
        <v>0</v>
      </c>
      <c r="AE69" s="37">
        <f t="shared" si="25"/>
        <v>0</v>
      </c>
    </row>
    <row r="70" spans="1:31" x14ac:dyDescent="0.25">
      <c r="A70" t="s">
        <v>113</v>
      </c>
      <c r="B70" t="s">
        <v>111</v>
      </c>
      <c r="C70" t="s">
        <v>112</v>
      </c>
      <c r="D70">
        <v>502</v>
      </c>
      <c r="E70">
        <v>119</v>
      </c>
      <c r="F70">
        <v>1777.354</v>
      </c>
      <c r="G70">
        <v>2</v>
      </c>
      <c r="H70">
        <v>2</v>
      </c>
      <c r="I70" s="19">
        <v>0</v>
      </c>
      <c r="J70">
        <v>0</v>
      </c>
      <c r="K70">
        <v>0</v>
      </c>
      <c r="L70">
        <v>1</v>
      </c>
      <c r="M70" s="7">
        <f t="shared" si="18"/>
        <v>0</v>
      </c>
      <c r="N70" s="3">
        <v>0</v>
      </c>
      <c r="O70" s="3">
        <v>0</v>
      </c>
      <c r="P70" s="3">
        <v>1</v>
      </c>
      <c r="Q70" s="3">
        <v>0</v>
      </c>
      <c r="R70" s="3">
        <v>0</v>
      </c>
      <c r="S70" s="3"/>
      <c r="T70" s="3"/>
      <c r="U70" s="3"/>
      <c r="V70" s="6">
        <f t="shared" si="19"/>
        <v>1</v>
      </c>
      <c r="W70" s="9">
        <f t="shared" si="20"/>
        <v>0</v>
      </c>
      <c r="X70" s="9">
        <f t="shared" si="21"/>
        <v>0</v>
      </c>
      <c r="Y70" s="37">
        <f t="shared" si="26"/>
        <v>0</v>
      </c>
      <c r="Z70" s="37">
        <f t="shared" si="27"/>
        <v>0</v>
      </c>
      <c r="AA70" s="37">
        <f t="shared" si="28"/>
        <v>0</v>
      </c>
      <c r="AB70" s="9">
        <f t="shared" si="22"/>
        <v>0</v>
      </c>
      <c r="AC70" s="10">
        <f t="shared" si="23"/>
        <v>0</v>
      </c>
      <c r="AD70" s="9">
        <f t="shared" si="24"/>
        <v>0</v>
      </c>
      <c r="AE70" s="9">
        <f t="shared" si="25"/>
        <v>0</v>
      </c>
    </row>
    <row r="71" spans="1:31" x14ac:dyDescent="0.25">
      <c r="A71" t="s">
        <v>114</v>
      </c>
      <c r="B71" t="s">
        <v>111</v>
      </c>
      <c r="C71" t="s">
        <v>112</v>
      </c>
      <c r="D71">
        <v>524.5</v>
      </c>
      <c r="E71">
        <v>260</v>
      </c>
      <c r="F71">
        <v>689.31200000000001</v>
      </c>
      <c r="G71">
        <v>1</v>
      </c>
      <c r="H71">
        <v>1</v>
      </c>
      <c r="I71" s="19">
        <v>0</v>
      </c>
      <c r="J71">
        <v>0</v>
      </c>
      <c r="K71">
        <v>0</v>
      </c>
      <c r="L71">
        <v>2</v>
      </c>
      <c r="M71" s="7">
        <f t="shared" si="18"/>
        <v>1</v>
      </c>
      <c r="N71" s="3">
        <v>0</v>
      </c>
      <c r="O71" s="3">
        <v>0</v>
      </c>
      <c r="P71" s="3">
        <v>0</v>
      </c>
      <c r="Q71" s="3">
        <v>0</v>
      </c>
      <c r="R71" s="3">
        <v>1</v>
      </c>
      <c r="S71" s="3"/>
      <c r="T71" s="3"/>
      <c r="U71" s="3"/>
      <c r="V71" s="6">
        <f t="shared" si="19"/>
        <v>0</v>
      </c>
      <c r="W71" s="9">
        <f t="shared" si="20"/>
        <v>0</v>
      </c>
      <c r="X71" s="9">
        <f t="shared" si="21"/>
        <v>0</v>
      </c>
      <c r="Y71" s="37">
        <f t="shared" si="26"/>
        <v>1</v>
      </c>
      <c r="Z71" s="37">
        <f t="shared" si="27"/>
        <v>0</v>
      </c>
      <c r="AA71" s="37">
        <f t="shared" si="28"/>
        <v>0</v>
      </c>
      <c r="AB71" s="9">
        <f t="shared" si="22"/>
        <v>0</v>
      </c>
      <c r="AC71" s="10">
        <f t="shared" si="23"/>
        <v>0</v>
      </c>
      <c r="AD71" s="9">
        <f t="shared" si="24"/>
        <v>0</v>
      </c>
      <c r="AE71" s="9">
        <f t="shared" si="25"/>
        <v>0</v>
      </c>
    </row>
    <row r="72" spans="1:31" x14ac:dyDescent="0.25">
      <c r="A72" t="s">
        <v>115</v>
      </c>
      <c r="B72" t="s">
        <v>111</v>
      </c>
      <c r="C72" t="s">
        <v>112</v>
      </c>
      <c r="D72">
        <v>602</v>
      </c>
      <c r="E72">
        <v>451.5</v>
      </c>
      <c r="F72">
        <v>0</v>
      </c>
      <c r="G72">
        <v>0</v>
      </c>
      <c r="H72">
        <v>0</v>
      </c>
      <c r="I72" s="19">
        <v>0</v>
      </c>
      <c r="J72">
        <v>0</v>
      </c>
      <c r="K72">
        <v>0</v>
      </c>
      <c r="L72">
        <v>1</v>
      </c>
      <c r="M72" s="7">
        <f t="shared" si="18"/>
        <v>0</v>
      </c>
      <c r="N72" s="3">
        <v>0</v>
      </c>
      <c r="O72" s="3">
        <v>0</v>
      </c>
      <c r="P72" s="3">
        <v>1</v>
      </c>
      <c r="Q72" s="3">
        <v>0</v>
      </c>
      <c r="R72" s="3">
        <v>0</v>
      </c>
      <c r="S72" s="3"/>
      <c r="T72" s="3"/>
      <c r="U72" s="3"/>
      <c r="V72" s="6">
        <f t="shared" si="19"/>
        <v>1</v>
      </c>
      <c r="W72" s="9">
        <f t="shared" si="20"/>
        <v>0</v>
      </c>
      <c r="X72" s="9">
        <f t="shared" si="21"/>
        <v>0</v>
      </c>
      <c r="Y72" s="37">
        <f t="shared" si="26"/>
        <v>0</v>
      </c>
      <c r="Z72" s="37">
        <f t="shared" si="27"/>
        <v>0</v>
      </c>
      <c r="AA72" s="37">
        <f t="shared" si="28"/>
        <v>0</v>
      </c>
      <c r="AB72" s="9">
        <f t="shared" si="22"/>
        <v>0</v>
      </c>
      <c r="AC72" s="10">
        <f t="shared" si="23"/>
        <v>0</v>
      </c>
      <c r="AD72" s="9">
        <f t="shared" si="24"/>
        <v>0</v>
      </c>
      <c r="AE72" s="9">
        <f t="shared" si="25"/>
        <v>0</v>
      </c>
    </row>
    <row r="73" spans="1:31" x14ac:dyDescent="0.25">
      <c r="A73" t="s">
        <v>116</v>
      </c>
      <c r="B73" t="s">
        <v>111</v>
      </c>
      <c r="C73" t="s">
        <v>112</v>
      </c>
      <c r="D73">
        <v>666</v>
      </c>
      <c r="E73">
        <v>426</v>
      </c>
      <c r="F73">
        <v>884.89499999999998</v>
      </c>
      <c r="G73">
        <v>1</v>
      </c>
      <c r="H73">
        <v>1</v>
      </c>
      <c r="I73" s="19">
        <v>0</v>
      </c>
      <c r="J73">
        <v>0</v>
      </c>
      <c r="K73">
        <v>0</v>
      </c>
      <c r="L73">
        <v>1</v>
      </c>
      <c r="M73" s="7">
        <f t="shared" si="18"/>
        <v>0</v>
      </c>
      <c r="N73" s="11">
        <v>0</v>
      </c>
      <c r="O73" s="11">
        <v>0</v>
      </c>
      <c r="P73" s="11">
        <v>1</v>
      </c>
      <c r="Q73" s="11">
        <v>0</v>
      </c>
      <c r="R73" s="11">
        <v>0</v>
      </c>
      <c r="S73" s="11"/>
      <c r="T73" s="11"/>
      <c r="U73" s="11"/>
      <c r="V73" s="6">
        <f t="shared" si="19"/>
        <v>1</v>
      </c>
      <c r="W73" s="9">
        <f t="shared" si="20"/>
        <v>0</v>
      </c>
      <c r="X73" s="9">
        <f t="shared" si="21"/>
        <v>0</v>
      </c>
      <c r="Y73" s="37">
        <f t="shared" si="26"/>
        <v>0</v>
      </c>
      <c r="Z73" s="37">
        <f t="shared" si="27"/>
        <v>0</v>
      </c>
      <c r="AA73" s="37">
        <f t="shared" si="28"/>
        <v>0</v>
      </c>
      <c r="AB73" s="9">
        <f t="shared" si="22"/>
        <v>0</v>
      </c>
      <c r="AC73" s="10">
        <f t="shared" si="23"/>
        <v>0</v>
      </c>
      <c r="AD73" s="9">
        <f t="shared" si="24"/>
        <v>0</v>
      </c>
      <c r="AE73" s="9">
        <f t="shared" si="25"/>
        <v>0</v>
      </c>
    </row>
    <row r="74" spans="1:31" x14ac:dyDescent="0.25">
      <c r="A74" t="s">
        <v>117</v>
      </c>
      <c r="B74" t="s">
        <v>111</v>
      </c>
      <c r="C74" t="s">
        <v>112</v>
      </c>
      <c r="D74">
        <v>438</v>
      </c>
      <c r="E74">
        <v>430.5</v>
      </c>
      <c r="F74">
        <v>17001.303</v>
      </c>
      <c r="G74">
        <v>18</v>
      </c>
      <c r="H74">
        <v>20</v>
      </c>
      <c r="I74" s="19">
        <v>0</v>
      </c>
      <c r="J74">
        <v>0</v>
      </c>
      <c r="K74">
        <v>0</v>
      </c>
      <c r="L74">
        <v>2</v>
      </c>
      <c r="M74" s="7">
        <f t="shared" si="18"/>
        <v>1</v>
      </c>
      <c r="N74" s="3">
        <v>0</v>
      </c>
      <c r="O74" s="3">
        <v>1</v>
      </c>
      <c r="P74" s="3">
        <v>1</v>
      </c>
      <c r="Q74" s="3">
        <v>1</v>
      </c>
      <c r="R74" s="3">
        <v>1</v>
      </c>
      <c r="S74" s="3"/>
      <c r="T74" s="3"/>
      <c r="U74" s="3"/>
      <c r="V74" s="6">
        <f t="shared" si="19"/>
        <v>0</v>
      </c>
      <c r="W74" s="9">
        <f t="shared" si="20"/>
        <v>0</v>
      </c>
      <c r="X74" s="9">
        <f t="shared" si="21"/>
        <v>0</v>
      </c>
      <c r="Y74" s="37">
        <f t="shared" si="26"/>
        <v>0</v>
      </c>
      <c r="Z74" s="37">
        <f t="shared" si="27"/>
        <v>0</v>
      </c>
      <c r="AA74" s="37">
        <f t="shared" si="28"/>
        <v>0</v>
      </c>
      <c r="AB74" s="9">
        <f t="shared" si="22"/>
        <v>1</v>
      </c>
      <c r="AC74" s="10">
        <f t="shared" si="23"/>
        <v>0</v>
      </c>
      <c r="AD74" s="9">
        <f t="shared" si="24"/>
        <v>0</v>
      </c>
      <c r="AE74" s="9">
        <f t="shared" si="25"/>
        <v>0</v>
      </c>
    </row>
    <row r="75" spans="1:31" x14ac:dyDescent="0.25">
      <c r="A75" t="s">
        <v>118</v>
      </c>
      <c r="B75" t="s">
        <v>111</v>
      </c>
      <c r="C75" t="s">
        <v>112</v>
      </c>
      <c r="D75">
        <v>320.5</v>
      </c>
      <c r="E75">
        <v>366</v>
      </c>
      <c r="F75">
        <v>2084.2860000000001</v>
      </c>
      <c r="G75">
        <v>2</v>
      </c>
      <c r="H75">
        <v>2</v>
      </c>
      <c r="I75" s="19">
        <v>0</v>
      </c>
      <c r="J75">
        <v>0</v>
      </c>
      <c r="K75">
        <v>0</v>
      </c>
      <c r="L75">
        <v>1</v>
      </c>
      <c r="M75" s="7">
        <f t="shared" si="18"/>
        <v>0</v>
      </c>
      <c r="N75" s="11">
        <v>0</v>
      </c>
      <c r="O75" s="11">
        <v>1</v>
      </c>
      <c r="P75" s="11">
        <v>0</v>
      </c>
      <c r="Q75" s="11">
        <v>1</v>
      </c>
      <c r="R75" s="11">
        <v>1</v>
      </c>
      <c r="S75" s="11"/>
      <c r="T75" s="11"/>
      <c r="U75" s="11"/>
      <c r="V75" s="6">
        <f t="shared" si="19"/>
        <v>0</v>
      </c>
      <c r="W75" s="9">
        <f t="shared" si="20"/>
        <v>0</v>
      </c>
      <c r="X75" s="9">
        <f t="shared" si="21"/>
        <v>0</v>
      </c>
      <c r="Y75" s="37">
        <f t="shared" si="26"/>
        <v>0</v>
      </c>
      <c r="Z75" s="37">
        <f t="shared" si="27"/>
        <v>0</v>
      </c>
      <c r="AA75" s="37">
        <f t="shared" si="28"/>
        <v>1</v>
      </c>
      <c r="AB75" s="9">
        <f t="shared" si="22"/>
        <v>0</v>
      </c>
      <c r="AC75" s="10">
        <f t="shared" si="23"/>
        <v>0</v>
      </c>
      <c r="AD75" s="9">
        <f t="shared" si="24"/>
        <v>0</v>
      </c>
      <c r="AE75" s="9">
        <f t="shared" si="25"/>
        <v>0</v>
      </c>
    </row>
    <row r="76" spans="1:31" x14ac:dyDescent="0.25">
      <c r="A76" t="s">
        <v>119</v>
      </c>
      <c r="B76" t="s">
        <v>111</v>
      </c>
      <c r="C76" t="s">
        <v>112</v>
      </c>
      <c r="D76">
        <v>120</v>
      </c>
      <c r="E76">
        <v>353</v>
      </c>
      <c r="F76">
        <v>0</v>
      </c>
      <c r="G76">
        <v>0</v>
      </c>
      <c r="H76">
        <v>0</v>
      </c>
      <c r="I76" s="19">
        <v>0</v>
      </c>
      <c r="J76">
        <v>0</v>
      </c>
      <c r="K76">
        <v>0</v>
      </c>
      <c r="L76">
        <v>1</v>
      </c>
      <c r="M76" s="7">
        <f t="shared" si="18"/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/>
      <c r="T76" s="3"/>
      <c r="U76" s="3"/>
      <c r="V76" s="6">
        <f t="shared" si="19"/>
        <v>0</v>
      </c>
      <c r="W76" s="9">
        <f t="shared" si="20"/>
        <v>1</v>
      </c>
      <c r="X76" s="9">
        <f t="shared" si="21"/>
        <v>0</v>
      </c>
      <c r="Y76" s="37">
        <f t="shared" si="26"/>
        <v>0</v>
      </c>
      <c r="Z76" s="37">
        <f t="shared" si="27"/>
        <v>0</v>
      </c>
      <c r="AA76" s="37">
        <f t="shared" si="28"/>
        <v>0</v>
      </c>
      <c r="AB76" s="9">
        <f t="shared" si="22"/>
        <v>0</v>
      </c>
      <c r="AC76" s="10">
        <f t="shared" si="23"/>
        <v>0</v>
      </c>
      <c r="AD76" s="9">
        <f t="shared" si="24"/>
        <v>0</v>
      </c>
      <c r="AE76" s="9">
        <f t="shared" si="25"/>
        <v>0</v>
      </c>
    </row>
    <row r="77" spans="1:31" x14ac:dyDescent="0.25">
      <c r="A77" t="s">
        <v>120</v>
      </c>
      <c r="B77" t="s">
        <v>111</v>
      </c>
      <c r="C77" t="s">
        <v>112</v>
      </c>
      <c r="D77">
        <v>96</v>
      </c>
      <c r="E77">
        <v>268.5</v>
      </c>
      <c r="F77">
        <v>9046.5419999999995</v>
      </c>
      <c r="G77">
        <v>12</v>
      </c>
      <c r="H77">
        <v>11</v>
      </c>
      <c r="I77" s="19">
        <v>0</v>
      </c>
      <c r="J77">
        <v>0</v>
      </c>
      <c r="K77">
        <v>0</v>
      </c>
      <c r="L77">
        <v>2</v>
      </c>
      <c r="M77" s="7">
        <f t="shared" si="18"/>
        <v>1</v>
      </c>
      <c r="N77" s="3">
        <v>0</v>
      </c>
      <c r="O77" s="3">
        <v>1</v>
      </c>
      <c r="P77" s="3">
        <v>0</v>
      </c>
      <c r="Q77" s="3">
        <v>1</v>
      </c>
      <c r="R77" s="3">
        <v>1</v>
      </c>
      <c r="S77" s="3"/>
      <c r="T77" s="3"/>
      <c r="U77" s="3"/>
      <c r="V77" s="6">
        <f t="shared" si="19"/>
        <v>0</v>
      </c>
      <c r="W77" s="9">
        <f t="shared" si="20"/>
        <v>0</v>
      </c>
      <c r="X77" s="9">
        <f t="shared" si="21"/>
        <v>0</v>
      </c>
      <c r="Y77" s="37">
        <f t="shared" si="26"/>
        <v>0</v>
      </c>
      <c r="Z77" s="37">
        <f t="shared" si="27"/>
        <v>0</v>
      </c>
      <c r="AA77" s="37">
        <f t="shared" si="28"/>
        <v>1</v>
      </c>
      <c r="AB77" s="9">
        <f t="shared" si="22"/>
        <v>0</v>
      </c>
      <c r="AC77" s="10">
        <f t="shared" si="23"/>
        <v>0</v>
      </c>
      <c r="AD77" s="9">
        <f t="shared" si="24"/>
        <v>0</v>
      </c>
      <c r="AE77" s="9">
        <f t="shared" si="25"/>
        <v>0</v>
      </c>
    </row>
    <row r="78" spans="1:31" x14ac:dyDescent="0.25">
      <c r="A78" t="s">
        <v>121</v>
      </c>
      <c r="B78" t="s">
        <v>111</v>
      </c>
      <c r="C78" t="s">
        <v>112</v>
      </c>
      <c r="D78">
        <v>215</v>
      </c>
      <c r="E78">
        <v>277</v>
      </c>
      <c r="F78">
        <v>0</v>
      </c>
      <c r="G78">
        <v>0</v>
      </c>
      <c r="H78">
        <v>0</v>
      </c>
      <c r="I78" s="19">
        <v>0</v>
      </c>
      <c r="J78">
        <v>0</v>
      </c>
      <c r="K78">
        <v>0</v>
      </c>
      <c r="L78">
        <v>2</v>
      </c>
      <c r="M78" s="7">
        <f t="shared" si="18"/>
        <v>1</v>
      </c>
      <c r="N78" s="3">
        <v>0</v>
      </c>
      <c r="O78" s="3">
        <v>0</v>
      </c>
      <c r="P78" s="3">
        <v>0</v>
      </c>
      <c r="Q78" s="3">
        <v>0</v>
      </c>
      <c r="R78" s="3">
        <v>1</v>
      </c>
      <c r="S78" s="3"/>
      <c r="T78" s="3"/>
      <c r="U78" s="3"/>
      <c r="V78" s="6">
        <f t="shared" si="19"/>
        <v>0</v>
      </c>
      <c r="W78" s="9">
        <f t="shared" si="20"/>
        <v>0</v>
      </c>
      <c r="X78" s="9">
        <f t="shared" si="21"/>
        <v>0</v>
      </c>
      <c r="Y78" s="37">
        <f t="shared" si="26"/>
        <v>1</v>
      </c>
      <c r="Z78" s="37">
        <f t="shared" si="27"/>
        <v>0</v>
      </c>
      <c r="AA78" s="37">
        <f t="shared" si="28"/>
        <v>0</v>
      </c>
      <c r="AB78" s="9">
        <f t="shared" si="22"/>
        <v>0</v>
      </c>
      <c r="AC78" s="10">
        <f t="shared" si="23"/>
        <v>0</v>
      </c>
      <c r="AD78" s="9">
        <f t="shared" si="24"/>
        <v>0</v>
      </c>
      <c r="AE78" s="9">
        <f t="shared" si="25"/>
        <v>0</v>
      </c>
    </row>
    <row r="79" spans="1:31" x14ac:dyDescent="0.25">
      <c r="A79" t="s">
        <v>122</v>
      </c>
      <c r="B79" t="s">
        <v>111</v>
      </c>
      <c r="C79" t="s">
        <v>112</v>
      </c>
      <c r="D79">
        <v>122</v>
      </c>
      <c r="E79">
        <v>134</v>
      </c>
      <c r="F79">
        <v>0</v>
      </c>
      <c r="G79">
        <v>0</v>
      </c>
      <c r="H79">
        <v>0</v>
      </c>
      <c r="I79" s="19">
        <v>0</v>
      </c>
      <c r="J79">
        <v>0</v>
      </c>
      <c r="K79">
        <v>0</v>
      </c>
      <c r="L79">
        <v>2</v>
      </c>
      <c r="M79" s="7">
        <f t="shared" si="18"/>
        <v>1</v>
      </c>
      <c r="N79" s="3">
        <v>0</v>
      </c>
      <c r="O79" s="3">
        <v>0</v>
      </c>
      <c r="P79" s="3">
        <v>0</v>
      </c>
      <c r="Q79" s="3">
        <v>0</v>
      </c>
      <c r="R79" s="3">
        <v>1</v>
      </c>
      <c r="S79" s="3"/>
      <c r="T79" s="3"/>
      <c r="U79" s="3"/>
      <c r="V79" s="6">
        <f t="shared" si="19"/>
        <v>0</v>
      </c>
      <c r="W79" s="9">
        <f t="shared" si="20"/>
        <v>0</v>
      </c>
      <c r="X79" s="9">
        <f t="shared" si="21"/>
        <v>0</v>
      </c>
      <c r="Y79" s="37">
        <f t="shared" si="26"/>
        <v>1</v>
      </c>
      <c r="Z79" s="37">
        <f t="shared" si="27"/>
        <v>0</v>
      </c>
      <c r="AA79" s="37">
        <f t="shared" si="28"/>
        <v>0</v>
      </c>
      <c r="AB79" s="9">
        <f t="shared" si="22"/>
        <v>0</v>
      </c>
      <c r="AC79" s="10">
        <f t="shared" si="23"/>
        <v>0</v>
      </c>
      <c r="AD79" s="9">
        <f t="shared" si="24"/>
        <v>0</v>
      </c>
      <c r="AE79" s="9">
        <f t="shared" si="25"/>
        <v>0</v>
      </c>
    </row>
    <row r="80" spans="1:31" x14ac:dyDescent="0.25">
      <c r="A80" t="s">
        <v>123</v>
      </c>
      <c r="B80" t="s">
        <v>111</v>
      </c>
      <c r="C80" t="s">
        <v>112</v>
      </c>
      <c r="D80">
        <v>175.5</v>
      </c>
      <c r="E80">
        <v>53</v>
      </c>
      <c r="F80">
        <v>601.42100000000005</v>
      </c>
      <c r="G80">
        <v>1</v>
      </c>
      <c r="H80">
        <v>1</v>
      </c>
      <c r="I80" s="19">
        <v>0</v>
      </c>
      <c r="J80">
        <v>0</v>
      </c>
      <c r="K80">
        <v>0</v>
      </c>
      <c r="L80">
        <v>1</v>
      </c>
      <c r="M80" s="7">
        <f t="shared" si="18"/>
        <v>0</v>
      </c>
      <c r="N80" s="3">
        <v>0</v>
      </c>
      <c r="O80" s="3">
        <v>0</v>
      </c>
      <c r="P80" s="3">
        <v>1</v>
      </c>
      <c r="Q80" s="3">
        <v>0</v>
      </c>
      <c r="R80" s="3">
        <v>0</v>
      </c>
      <c r="S80" s="3"/>
      <c r="T80" s="3"/>
      <c r="U80" s="3"/>
      <c r="V80" s="6">
        <f t="shared" si="19"/>
        <v>1</v>
      </c>
      <c r="W80" s="9">
        <f t="shared" si="20"/>
        <v>0</v>
      </c>
      <c r="X80" s="9">
        <f t="shared" si="21"/>
        <v>0</v>
      </c>
      <c r="Y80" s="37">
        <f t="shared" si="26"/>
        <v>0</v>
      </c>
      <c r="Z80" s="37">
        <f t="shared" si="27"/>
        <v>0</v>
      </c>
      <c r="AA80" s="37">
        <f t="shared" si="28"/>
        <v>0</v>
      </c>
      <c r="AB80" s="9">
        <f t="shared" si="22"/>
        <v>0</v>
      </c>
      <c r="AC80" s="10">
        <f t="shared" si="23"/>
        <v>0</v>
      </c>
      <c r="AD80" s="9">
        <f t="shared" si="24"/>
        <v>0</v>
      </c>
      <c r="AE80" s="9">
        <f t="shared" si="25"/>
        <v>0</v>
      </c>
    </row>
    <row r="81" spans="1:31" x14ac:dyDescent="0.25">
      <c r="A81" t="s">
        <v>124</v>
      </c>
      <c r="B81" t="s">
        <v>111</v>
      </c>
      <c r="C81" t="s">
        <v>112</v>
      </c>
      <c r="D81">
        <v>349.5</v>
      </c>
      <c r="E81">
        <v>255.5</v>
      </c>
      <c r="F81">
        <v>20253.741999999998</v>
      </c>
      <c r="G81">
        <v>22</v>
      </c>
      <c r="H81">
        <v>25</v>
      </c>
      <c r="I81" s="19">
        <v>1</v>
      </c>
      <c r="J81">
        <v>0</v>
      </c>
      <c r="K81">
        <v>0</v>
      </c>
      <c r="L81">
        <v>2</v>
      </c>
      <c r="M81" s="7">
        <f t="shared" si="18"/>
        <v>1</v>
      </c>
      <c r="N81" s="3">
        <v>0</v>
      </c>
      <c r="O81" s="3">
        <v>1</v>
      </c>
      <c r="P81" s="3">
        <v>0</v>
      </c>
      <c r="Q81" s="3">
        <v>1</v>
      </c>
      <c r="R81" s="3">
        <v>1</v>
      </c>
      <c r="S81" s="3"/>
      <c r="T81" s="3"/>
      <c r="U81" s="3"/>
      <c r="V81" s="6">
        <f t="shared" si="19"/>
        <v>0</v>
      </c>
      <c r="W81" s="9">
        <f t="shared" si="20"/>
        <v>0</v>
      </c>
      <c r="X81" s="9">
        <f t="shared" si="21"/>
        <v>0</v>
      </c>
      <c r="Y81" s="37">
        <f t="shared" si="26"/>
        <v>0</v>
      </c>
      <c r="Z81" s="37">
        <f t="shared" si="27"/>
        <v>0</v>
      </c>
      <c r="AA81" s="37">
        <f t="shared" si="28"/>
        <v>1</v>
      </c>
      <c r="AB81" s="9">
        <f t="shared" si="22"/>
        <v>0</v>
      </c>
      <c r="AC81" s="10">
        <f t="shared" si="23"/>
        <v>0</v>
      </c>
      <c r="AD81" s="9">
        <f t="shared" si="24"/>
        <v>0</v>
      </c>
      <c r="AE81" s="9">
        <f t="shared" si="25"/>
        <v>0</v>
      </c>
    </row>
    <row r="82" spans="1:31" x14ac:dyDescent="0.25">
      <c r="A82" t="s">
        <v>125</v>
      </c>
      <c r="B82" t="s">
        <v>111</v>
      </c>
      <c r="C82" t="s">
        <v>112</v>
      </c>
      <c r="D82">
        <v>395.5</v>
      </c>
      <c r="E82">
        <v>337</v>
      </c>
      <c r="F82">
        <v>766.24099999999999</v>
      </c>
      <c r="G82">
        <v>1</v>
      </c>
      <c r="H82">
        <v>1</v>
      </c>
      <c r="I82" s="19">
        <v>0</v>
      </c>
      <c r="J82">
        <v>0</v>
      </c>
      <c r="K82">
        <v>0</v>
      </c>
      <c r="L82">
        <v>2</v>
      </c>
      <c r="M82" s="7">
        <f t="shared" si="18"/>
        <v>1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/>
      <c r="T82" s="11"/>
      <c r="U82" s="11"/>
      <c r="V82" s="6">
        <f t="shared" si="19"/>
        <v>0</v>
      </c>
      <c r="W82" s="9">
        <f t="shared" si="20"/>
        <v>0</v>
      </c>
      <c r="X82" s="9">
        <f t="shared" si="21"/>
        <v>0</v>
      </c>
      <c r="Y82" s="37">
        <f t="shared" si="26"/>
        <v>0</v>
      </c>
      <c r="Z82" s="37">
        <f t="shared" si="27"/>
        <v>0</v>
      </c>
      <c r="AA82" s="37">
        <f t="shared" si="28"/>
        <v>0</v>
      </c>
      <c r="AB82" s="9">
        <f t="shared" si="22"/>
        <v>0</v>
      </c>
      <c r="AC82" s="10">
        <f t="shared" si="23"/>
        <v>1</v>
      </c>
      <c r="AD82" s="9">
        <f t="shared" si="24"/>
        <v>0</v>
      </c>
      <c r="AE82" s="9">
        <f t="shared" si="25"/>
        <v>0</v>
      </c>
    </row>
    <row r="83" spans="1:31" x14ac:dyDescent="0.25">
      <c r="A83" t="s">
        <v>126</v>
      </c>
      <c r="B83" t="s">
        <v>111</v>
      </c>
      <c r="C83" t="s">
        <v>112</v>
      </c>
      <c r="D83">
        <v>448.5</v>
      </c>
      <c r="E83">
        <v>311.5</v>
      </c>
      <c r="F83">
        <v>0</v>
      </c>
      <c r="G83">
        <v>0</v>
      </c>
      <c r="H83">
        <v>0</v>
      </c>
      <c r="I83" s="19">
        <v>0</v>
      </c>
      <c r="J83">
        <v>0</v>
      </c>
      <c r="K83">
        <v>0</v>
      </c>
      <c r="L83">
        <v>2</v>
      </c>
      <c r="M83" s="7">
        <f t="shared" si="18"/>
        <v>1</v>
      </c>
      <c r="N83" s="11">
        <v>0</v>
      </c>
      <c r="O83" s="11">
        <v>0</v>
      </c>
      <c r="P83" s="11">
        <v>0</v>
      </c>
      <c r="Q83" s="11">
        <v>0</v>
      </c>
      <c r="R83" s="11">
        <v>1</v>
      </c>
      <c r="S83" s="11"/>
      <c r="T83" s="11"/>
      <c r="U83" s="11"/>
      <c r="V83" s="6">
        <f t="shared" si="19"/>
        <v>0</v>
      </c>
      <c r="W83" s="9">
        <f t="shared" si="20"/>
        <v>0</v>
      </c>
      <c r="X83" s="9">
        <f t="shared" si="21"/>
        <v>0</v>
      </c>
      <c r="Y83" s="37">
        <f t="shared" si="26"/>
        <v>1</v>
      </c>
      <c r="Z83" s="37">
        <f t="shared" si="27"/>
        <v>0</v>
      </c>
      <c r="AA83" s="37">
        <f t="shared" si="28"/>
        <v>0</v>
      </c>
      <c r="AB83" s="9">
        <f t="shared" si="22"/>
        <v>0</v>
      </c>
      <c r="AC83" s="10">
        <f t="shared" si="23"/>
        <v>0</v>
      </c>
      <c r="AD83" s="9">
        <f t="shared" si="24"/>
        <v>0</v>
      </c>
      <c r="AE83" s="9">
        <f t="shared" si="25"/>
        <v>0</v>
      </c>
    </row>
    <row r="84" spans="1:31" x14ac:dyDescent="0.25">
      <c r="A84" t="s">
        <v>127</v>
      </c>
      <c r="B84" t="s">
        <v>111</v>
      </c>
      <c r="C84" t="s">
        <v>112</v>
      </c>
      <c r="D84">
        <v>461.5</v>
      </c>
      <c r="E84">
        <v>483</v>
      </c>
      <c r="F84">
        <v>0</v>
      </c>
      <c r="G84">
        <v>0</v>
      </c>
      <c r="H84">
        <v>0</v>
      </c>
      <c r="I84" s="19">
        <v>0</v>
      </c>
      <c r="J84">
        <v>0</v>
      </c>
      <c r="K84">
        <v>0</v>
      </c>
      <c r="L84">
        <v>1</v>
      </c>
      <c r="M84" s="7">
        <f t="shared" si="18"/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  <c r="T84" s="3"/>
      <c r="U84" s="3"/>
      <c r="V84" s="6">
        <f t="shared" si="19"/>
        <v>0</v>
      </c>
      <c r="W84" s="9">
        <f t="shared" si="20"/>
        <v>1</v>
      </c>
      <c r="X84" s="9">
        <f t="shared" si="21"/>
        <v>0</v>
      </c>
      <c r="Y84" s="37">
        <f t="shared" si="26"/>
        <v>0</v>
      </c>
      <c r="Z84" s="37">
        <f t="shared" si="27"/>
        <v>0</v>
      </c>
      <c r="AA84" s="37">
        <f t="shared" si="28"/>
        <v>0</v>
      </c>
      <c r="AB84" s="9">
        <f t="shared" si="22"/>
        <v>0</v>
      </c>
      <c r="AC84" s="10">
        <f t="shared" si="23"/>
        <v>0</v>
      </c>
      <c r="AD84" s="9">
        <f t="shared" si="24"/>
        <v>0</v>
      </c>
      <c r="AE84" s="9">
        <f t="shared" si="25"/>
        <v>0</v>
      </c>
    </row>
    <row r="85" spans="1:31" x14ac:dyDescent="0.25">
      <c r="A85" t="s">
        <v>128</v>
      </c>
      <c r="B85" t="s">
        <v>111</v>
      </c>
      <c r="C85" t="s">
        <v>112</v>
      </c>
      <c r="D85">
        <v>324</v>
      </c>
      <c r="E85">
        <v>145.5</v>
      </c>
      <c r="F85">
        <v>1485.8610000000001</v>
      </c>
      <c r="G85">
        <v>2</v>
      </c>
      <c r="H85">
        <v>2</v>
      </c>
      <c r="I85" s="19">
        <v>0</v>
      </c>
      <c r="J85">
        <v>0</v>
      </c>
      <c r="K85">
        <v>0</v>
      </c>
      <c r="L85">
        <v>1</v>
      </c>
      <c r="M85" s="7">
        <f t="shared" si="18"/>
        <v>0</v>
      </c>
      <c r="N85" s="3">
        <v>0</v>
      </c>
      <c r="O85" s="3">
        <v>0</v>
      </c>
      <c r="P85" s="3">
        <v>1</v>
      </c>
      <c r="Q85" s="3">
        <v>0</v>
      </c>
      <c r="R85" s="3">
        <v>0</v>
      </c>
      <c r="S85" s="3"/>
      <c r="T85" s="3"/>
      <c r="U85" s="3"/>
      <c r="V85" s="6">
        <f t="shared" si="19"/>
        <v>1</v>
      </c>
      <c r="W85" s="9">
        <f t="shared" si="20"/>
        <v>0</v>
      </c>
      <c r="X85" s="9">
        <f t="shared" si="21"/>
        <v>0</v>
      </c>
      <c r="Y85" s="37">
        <f t="shared" si="26"/>
        <v>0</v>
      </c>
      <c r="Z85" s="37">
        <f t="shared" si="27"/>
        <v>0</v>
      </c>
      <c r="AA85" s="37">
        <f t="shared" si="28"/>
        <v>0</v>
      </c>
      <c r="AB85" s="9">
        <f t="shared" si="22"/>
        <v>0</v>
      </c>
      <c r="AC85" s="10">
        <f t="shared" si="23"/>
        <v>0</v>
      </c>
      <c r="AD85" s="9">
        <f t="shared" si="24"/>
        <v>0</v>
      </c>
      <c r="AE85" s="9">
        <f t="shared" si="25"/>
        <v>0</v>
      </c>
    </row>
    <row r="86" spans="1:31" x14ac:dyDescent="0.25">
      <c r="A86" t="s">
        <v>129</v>
      </c>
      <c r="B86" t="s">
        <v>111</v>
      </c>
      <c r="C86" t="s">
        <v>112</v>
      </c>
      <c r="D86">
        <v>380</v>
      </c>
      <c r="E86">
        <v>172</v>
      </c>
      <c r="F86">
        <v>0</v>
      </c>
      <c r="G86">
        <v>0</v>
      </c>
      <c r="H86">
        <v>0</v>
      </c>
      <c r="I86" s="19">
        <v>0</v>
      </c>
      <c r="J86">
        <v>0</v>
      </c>
      <c r="K86">
        <v>0</v>
      </c>
      <c r="L86">
        <v>2</v>
      </c>
      <c r="M86" s="7">
        <f t="shared" si="18"/>
        <v>1</v>
      </c>
      <c r="N86" s="3">
        <v>0</v>
      </c>
      <c r="O86" s="3">
        <v>0</v>
      </c>
      <c r="P86" s="3">
        <v>0</v>
      </c>
      <c r="Q86" s="3">
        <v>0</v>
      </c>
      <c r="R86" s="3">
        <v>1</v>
      </c>
      <c r="S86" s="3"/>
      <c r="T86" s="3"/>
      <c r="U86" s="3"/>
      <c r="V86" s="6">
        <f t="shared" si="19"/>
        <v>0</v>
      </c>
      <c r="W86" s="9">
        <f t="shared" si="20"/>
        <v>0</v>
      </c>
      <c r="X86" s="9">
        <f t="shared" si="21"/>
        <v>0</v>
      </c>
      <c r="Y86" s="37">
        <f t="shared" si="26"/>
        <v>1</v>
      </c>
      <c r="Z86" s="37">
        <f t="shared" si="27"/>
        <v>0</v>
      </c>
      <c r="AA86" s="37">
        <f t="shared" si="28"/>
        <v>0</v>
      </c>
      <c r="AB86" s="9">
        <f t="shared" si="22"/>
        <v>0</v>
      </c>
      <c r="AC86" s="10">
        <f t="shared" si="23"/>
        <v>0</v>
      </c>
      <c r="AD86" s="9">
        <f t="shared" si="24"/>
        <v>0</v>
      </c>
      <c r="AE86" s="9">
        <f t="shared" si="25"/>
        <v>0</v>
      </c>
    </row>
    <row r="87" spans="1:31" x14ac:dyDescent="0.25">
      <c r="A87" t="s">
        <v>130</v>
      </c>
      <c r="B87" t="s">
        <v>111</v>
      </c>
      <c r="C87" t="s">
        <v>112</v>
      </c>
      <c r="D87">
        <v>451</v>
      </c>
      <c r="E87">
        <v>200</v>
      </c>
      <c r="F87">
        <v>753.85599999999999</v>
      </c>
      <c r="G87">
        <v>1</v>
      </c>
      <c r="H87">
        <v>1</v>
      </c>
      <c r="I87" s="19">
        <v>0</v>
      </c>
      <c r="J87">
        <v>0</v>
      </c>
      <c r="K87">
        <v>0</v>
      </c>
      <c r="L87">
        <v>1</v>
      </c>
      <c r="M87" s="7">
        <f t="shared" si="18"/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  <c r="T87" s="3"/>
      <c r="U87" s="3"/>
      <c r="V87" s="6">
        <f t="shared" si="19"/>
        <v>0</v>
      </c>
      <c r="W87" s="9">
        <f t="shared" si="20"/>
        <v>1</v>
      </c>
      <c r="X87" s="9">
        <f t="shared" si="21"/>
        <v>0</v>
      </c>
      <c r="Y87" s="37">
        <f t="shared" si="26"/>
        <v>0</v>
      </c>
      <c r="Z87" s="37">
        <f t="shared" si="27"/>
        <v>0</v>
      </c>
      <c r="AA87" s="37">
        <f t="shared" si="28"/>
        <v>0</v>
      </c>
      <c r="AB87" s="9">
        <f t="shared" si="22"/>
        <v>0</v>
      </c>
      <c r="AC87" s="10">
        <f t="shared" si="23"/>
        <v>0</v>
      </c>
      <c r="AD87" s="9">
        <f t="shared" si="24"/>
        <v>0</v>
      </c>
      <c r="AE87" s="9">
        <f t="shared" si="25"/>
        <v>0</v>
      </c>
    </row>
    <row r="88" spans="1:31" x14ac:dyDescent="0.25">
      <c r="A88" t="s">
        <v>131</v>
      </c>
      <c r="B88" t="s">
        <v>111</v>
      </c>
      <c r="C88" t="s">
        <v>112</v>
      </c>
      <c r="D88">
        <v>406.5</v>
      </c>
      <c r="E88">
        <v>241.5</v>
      </c>
      <c r="F88">
        <v>0</v>
      </c>
      <c r="G88">
        <v>0</v>
      </c>
      <c r="H88">
        <v>0</v>
      </c>
      <c r="I88" s="19">
        <v>0</v>
      </c>
      <c r="J88">
        <v>0</v>
      </c>
      <c r="K88">
        <v>0</v>
      </c>
      <c r="L88">
        <v>1</v>
      </c>
      <c r="M88" s="7">
        <f t="shared" si="18"/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  <c r="T88" s="3"/>
      <c r="U88" s="3"/>
      <c r="V88" s="6">
        <f t="shared" si="19"/>
        <v>0</v>
      </c>
      <c r="W88" s="9">
        <f t="shared" si="20"/>
        <v>1</v>
      </c>
      <c r="X88" s="9">
        <f t="shared" si="21"/>
        <v>0</v>
      </c>
      <c r="Y88" s="37">
        <f t="shared" si="26"/>
        <v>0</v>
      </c>
      <c r="Z88" s="37">
        <f t="shared" si="27"/>
        <v>0</v>
      </c>
      <c r="AA88" s="37">
        <f t="shared" si="28"/>
        <v>0</v>
      </c>
      <c r="AB88" s="9">
        <f t="shared" si="22"/>
        <v>0</v>
      </c>
      <c r="AC88" s="10">
        <f t="shared" si="23"/>
        <v>0</v>
      </c>
      <c r="AD88" s="9">
        <f t="shared" si="24"/>
        <v>0</v>
      </c>
      <c r="AE88" s="9">
        <f t="shared" si="25"/>
        <v>0</v>
      </c>
    </row>
    <row r="89" spans="1:31" x14ac:dyDescent="0.25">
      <c r="A89" t="s">
        <v>132</v>
      </c>
      <c r="B89" t="s">
        <v>111</v>
      </c>
      <c r="C89" t="s">
        <v>112</v>
      </c>
      <c r="D89">
        <v>664</v>
      </c>
      <c r="E89">
        <v>196.5</v>
      </c>
      <c r="F89">
        <v>2199.424</v>
      </c>
      <c r="G89">
        <v>3</v>
      </c>
      <c r="H89">
        <v>3</v>
      </c>
      <c r="I89" s="19">
        <v>0</v>
      </c>
      <c r="J89">
        <v>0</v>
      </c>
      <c r="K89">
        <v>0</v>
      </c>
      <c r="L89">
        <v>1</v>
      </c>
      <c r="M89" s="7">
        <f t="shared" si="18"/>
        <v>0</v>
      </c>
      <c r="N89" s="11">
        <v>0</v>
      </c>
      <c r="O89" s="11">
        <v>0</v>
      </c>
      <c r="P89" s="11">
        <v>1</v>
      </c>
      <c r="Q89" s="11">
        <v>0</v>
      </c>
      <c r="R89" s="11">
        <v>0</v>
      </c>
      <c r="S89" s="11"/>
      <c r="T89" s="11"/>
      <c r="U89" s="11"/>
      <c r="V89" s="6">
        <f t="shared" si="19"/>
        <v>1</v>
      </c>
      <c r="W89" s="9">
        <f t="shared" si="20"/>
        <v>0</v>
      </c>
      <c r="X89" s="9">
        <f t="shared" si="21"/>
        <v>0</v>
      </c>
      <c r="Y89" s="37">
        <f t="shared" si="26"/>
        <v>0</v>
      </c>
      <c r="Z89" s="37">
        <f t="shared" si="27"/>
        <v>0</v>
      </c>
      <c r="AA89" s="37">
        <f t="shared" si="28"/>
        <v>0</v>
      </c>
      <c r="AB89" s="9">
        <f t="shared" si="22"/>
        <v>0</v>
      </c>
      <c r="AC89" s="10">
        <f t="shared" si="23"/>
        <v>0</v>
      </c>
      <c r="AD89" s="9">
        <f t="shared" si="24"/>
        <v>0</v>
      </c>
      <c r="AE89" s="9">
        <f t="shared" si="25"/>
        <v>0</v>
      </c>
    </row>
    <row r="90" spans="1:31" s="37" customFormat="1" x14ac:dyDescent="0.25">
      <c r="A90" s="37" t="s">
        <v>133</v>
      </c>
      <c r="B90" s="37" t="s">
        <v>134</v>
      </c>
      <c r="C90" s="37" t="s">
        <v>135</v>
      </c>
      <c r="D90" s="37">
        <v>561.5</v>
      </c>
      <c r="E90" s="37">
        <v>181</v>
      </c>
      <c r="F90" s="37">
        <v>314.80500000000001</v>
      </c>
      <c r="G90" s="37">
        <v>1</v>
      </c>
      <c r="H90" s="37">
        <v>0</v>
      </c>
      <c r="I90" s="37">
        <v>0</v>
      </c>
      <c r="J90" s="37">
        <v>0</v>
      </c>
      <c r="K90" s="37">
        <v>0</v>
      </c>
      <c r="L90" s="37">
        <v>2</v>
      </c>
      <c r="M90" s="7">
        <f t="shared" si="18"/>
        <v>1</v>
      </c>
      <c r="N90" s="38">
        <v>0</v>
      </c>
      <c r="O90" s="38">
        <v>0</v>
      </c>
      <c r="P90" s="38">
        <v>0</v>
      </c>
      <c r="Q90" s="38">
        <v>0</v>
      </c>
      <c r="R90" s="38">
        <v>1</v>
      </c>
      <c r="S90" s="38"/>
      <c r="T90" s="38"/>
      <c r="U90" s="38"/>
      <c r="V90" s="43">
        <f t="shared" si="19"/>
        <v>0</v>
      </c>
      <c r="W90" s="37">
        <f t="shared" si="20"/>
        <v>0</v>
      </c>
      <c r="X90" s="37">
        <f t="shared" si="21"/>
        <v>0</v>
      </c>
      <c r="Y90" s="37">
        <f t="shared" si="26"/>
        <v>1</v>
      </c>
      <c r="Z90" s="37">
        <f t="shared" si="27"/>
        <v>0</v>
      </c>
      <c r="AA90" s="37">
        <f t="shared" si="28"/>
        <v>0</v>
      </c>
      <c r="AB90" s="37">
        <f t="shared" si="22"/>
        <v>0</v>
      </c>
      <c r="AC90" s="37">
        <f t="shared" si="23"/>
        <v>0</v>
      </c>
      <c r="AD90" s="37">
        <f t="shared" si="24"/>
        <v>0</v>
      </c>
      <c r="AE90" s="37">
        <f t="shared" si="25"/>
        <v>0</v>
      </c>
    </row>
    <row r="91" spans="1:31" x14ac:dyDescent="0.25">
      <c r="A91" t="s">
        <v>136</v>
      </c>
      <c r="B91" t="s">
        <v>134</v>
      </c>
      <c r="C91" t="s">
        <v>135</v>
      </c>
      <c r="D91">
        <v>496</v>
      </c>
      <c r="E91">
        <v>102.5</v>
      </c>
      <c r="F91">
        <v>14848.933000000001</v>
      </c>
      <c r="G91">
        <v>24</v>
      </c>
      <c r="H91">
        <v>20</v>
      </c>
      <c r="I91" s="19">
        <v>0</v>
      </c>
      <c r="J91">
        <v>0</v>
      </c>
      <c r="K91">
        <v>0</v>
      </c>
      <c r="L91">
        <v>3</v>
      </c>
      <c r="M91" s="7">
        <f t="shared" si="18"/>
        <v>2</v>
      </c>
      <c r="N91" s="3">
        <v>0</v>
      </c>
      <c r="O91" s="3">
        <v>1</v>
      </c>
      <c r="P91" s="3">
        <v>1</v>
      </c>
      <c r="Q91" s="3">
        <v>1</v>
      </c>
      <c r="R91" s="3">
        <v>1</v>
      </c>
      <c r="S91" s="3"/>
      <c r="T91" s="3"/>
      <c r="U91" s="3"/>
      <c r="V91" s="6">
        <f t="shared" si="19"/>
        <v>0</v>
      </c>
      <c r="W91" s="9">
        <f t="shared" si="20"/>
        <v>0</v>
      </c>
      <c r="X91" s="9">
        <f t="shared" si="21"/>
        <v>0</v>
      </c>
      <c r="Y91" s="37">
        <f t="shared" si="26"/>
        <v>0</v>
      </c>
      <c r="Z91" s="37">
        <f t="shared" si="27"/>
        <v>0</v>
      </c>
      <c r="AA91" s="37">
        <f t="shared" si="28"/>
        <v>0</v>
      </c>
      <c r="AB91" s="9">
        <f t="shared" si="22"/>
        <v>1</v>
      </c>
      <c r="AC91" s="10">
        <f t="shared" si="23"/>
        <v>0</v>
      </c>
      <c r="AD91" s="9">
        <f t="shared" si="24"/>
        <v>0</v>
      </c>
      <c r="AE91" s="9">
        <f t="shared" si="25"/>
        <v>0</v>
      </c>
    </row>
    <row r="92" spans="1:31" x14ac:dyDescent="0.25">
      <c r="A92" t="s">
        <v>137</v>
      </c>
      <c r="B92" t="s">
        <v>134</v>
      </c>
      <c r="C92" t="s">
        <v>135</v>
      </c>
      <c r="D92">
        <v>466</v>
      </c>
      <c r="E92">
        <v>357.5</v>
      </c>
      <c r="F92">
        <v>24754.32</v>
      </c>
      <c r="G92">
        <v>29</v>
      </c>
      <c r="H92">
        <v>30</v>
      </c>
      <c r="I92" s="19">
        <v>0</v>
      </c>
      <c r="J92">
        <v>0</v>
      </c>
      <c r="K92">
        <v>0</v>
      </c>
      <c r="L92">
        <v>2</v>
      </c>
      <c r="M92" s="7">
        <f t="shared" si="18"/>
        <v>1</v>
      </c>
      <c r="N92" s="11">
        <v>0</v>
      </c>
      <c r="O92" s="11">
        <v>1</v>
      </c>
      <c r="P92" s="11">
        <v>1</v>
      </c>
      <c r="Q92" s="11">
        <v>1</v>
      </c>
      <c r="R92" s="11">
        <v>1</v>
      </c>
      <c r="S92" s="11"/>
      <c r="T92" s="11"/>
      <c r="U92" s="11"/>
      <c r="V92" s="6">
        <f t="shared" si="19"/>
        <v>0</v>
      </c>
      <c r="W92" s="9">
        <f t="shared" si="20"/>
        <v>0</v>
      </c>
      <c r="X92" s="9">
        <f t="shared" si="21"/>
        <v>0</v>
      </c>
      <c r="Y92" s="37">
        <f t="shared" si="26"/>
        <v>0</v>
      </c>
      <c r="Z92" s="37">
        <f t="shared" si="27"/>
        <v>0</v>
      </c>
      <c r="AA92" s="37">
        <f t="shared" si="28"/>
        <v>0</v>
      </c>
      <c r="AB92" s="9">
        <f t="shared" si="22"/>
        <v>1</v>
      </c>
      <c r="AC92" s="10">
        <f t="shared" si="23"/>
        <v>0</v>
      </c>
      <c r="AD92" s="9">
        <f t="shared" si="24"/>
        <v>0</v>
      </c>
      <c r="AE92" s="9">
        <f t="shared" si="25"/>
        <v>0</v>
      </c>
    </row>
    <row r="93" spans="1:31" x14ac:dyDescent="0.25">
      <c r="A93" t="s">
        <v>138</v>
      </c>
      <c r="B93" t="s">
        <v>134</v>
      </c>
      <c r="C93" t="s">
        <v>135</v>
      </c>
      <c r="D93">
        <v>447</v>
      </c>
      <c r="E93">
        <v>281</v>
      </c>
      <c r="F93">
        <v>771.62099999999998</v>
      </c>
      <c r="G93">
        <v>1</v>
      </c>
      <c r="H93">
        <v>1</v>
      </c>
      <c r="I93" s="19">
        <v>0</v>
      </c>
      <c r="J93">
        <v>0</v>
      </c>
      <c r="K93">
        <v>0</v>
      </c>
      <c r="L93">
        <v>2</v>
      </c>
      <c r="M93" s="7">
        <f t="shared" si="18"/>
        <v>1</v>
      </c>
      <c r="N93" s="3">
        <v>0</v>
      </c>
      <c r="O93" s="3">
        <v>1</v>
      </c>
      <c r="P93" s="3">
        <v>0</v>
      </c>
      <c r="Q93" s="3">
        <v>1</v>
      </c>
      <c r="R93" s="3">
        <v>1</v>
      </c>
      <c r="S93" s="3"/>
      <c r="T93" s="3"/>
      <c r="U93" s="3"/>
      <c r="V93" s="6">
        <f t="shared" si="19"/>
        <v>0</v>
      </c>
      <c r="W93" s="9">
        <f t="shared" si="20"/>
        <v>0</v>
      </c>
      <c r="X93" s="9">
        <f t="shared" si="21"/>
        <v>0</v>
      </c>
      <c r="Y93" s="37">
        <f t="shared" si="26"/>
        <v>0</v>
      </c>
      <c r="Z93" s="37">
        <f t="shared" si="27"/>
        <v>0</v>
      </c>
      <c r="AA93" s="37">
        <f t="shared" si="28"/>
        <v>1</v>
      </c>
      <c r="AB93" s="9">
        <f t="shared" si="22"/>
        <v>0</v>
      </c>
      <c r="AC93" s="10">
        <f t="shared" si="23"/>
        <v>0</v>
      </c>
      <c r="AD93" s="9">
        <f t="shared" si="24"/>
        <v>0</v>
      </c>
      <c r="AE93" s="9">
        <f t="shared" si="25"/>
        <v>0</v>
      </c>
    </row>
    <row r="94" spans="1:31" x14ac:dyDescent="0.25">
      <c r="A94" t="s">
        <v>139</v>
      </c>
      <c r="B94" t="s">
        <v>134</v>
      </c>
      <c r="C94" t="s">
        <v>135</v>
      </c>
      <c r="D94">
        <v>413</v>
      </c>
      <c r="E94">
        <v>239.5</v>
      </c>
      <c r="F94">
        <v>0</v>
      </c>
      <c r="G94">
        <v>0</v>
      </c>
      <c r="H94">
        <v>0</v>
      </c>
      <c r="I94" s="19">
        <v>0</v>
      </c>
      <c r="J94">
        <v>0</v>
      </c>
      <c r="K94">
        <v>0</v>
      </c>
      <c r="L94">
        <v>1</v>
      </c>
      <c r="M94" s="7">
        <f t="shared" si="18"/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/>
      <c r="T94" s="11"/>
      <c r="U94" s="11"/>
      <c r="V94" s="6">
        <f t="shared" si="19"/>
        <v>0</v>
      </c>
      <c r="W94" s="9">
        <f t="shared" si="20"/>
        <v>1</v>
      </c>
      <c r="X94" s="9">
        <f t="shared" si="21"/>
        <v>0</v>
      </c>
      <c r="Y94" s="37">
        <f t="shared" si="26"/>
        <v>0</v>
      </c>
      <c r="Z94" s="37">
        <f t="shared" si="27"/>
        <v>0</v>
      </c>
      <c r="AA94" s="37">
        <f t="shared" si="28"/>
        <v>0</v>
      </c>
      <c r="AB94" s="9">
        <f t="shared" si="22"/>
        <v>0</v>
      </c>
      <c r="AC94" s="10">
        <f t="shared" si="23"/>
        <v>0</v>
      </c>
      <c r="AD94" s="9">
        <f t="shared" si="24"/>
        <v>0</v>
      </c>
      <c r="AE94" s="9">
        <f t="shared" si="25"/>
        <v>0</v>
      </c>
    </row>
    <row r="95" spans="1:31" x14ac:dyDescent="0.25">
      <c r="A95" t="s">
        <v>140</v>
      </c>
      <c r="B95" t="s">
        <v>134</v>
      </c>
      <c r="C95" t="s">
        <v>135</v>
      </c>
      <c r="D95">
        <v>211</v>
      </c>
      <c r="E95">
        <v>463</v>
      </c>
      <c r="F95">
        <v>1021.575</v>
      </c>
      <c r="G95">
        <v>1</v>
      </c>
      <c r="H95">
        <v>1</v>
      </c>
      <c r="I95" s="19">
        <v>0</v>
      </c>
      <c r="J95">
        <v>0</v>
      </c>
      <c r="K95">
        <v>0</v>
      </c>
      <c r="L95">
        <v>2</v>
      </c>
      <c r="M95" s="7">
        <f t="shared" si="18"/>
        <v>1</v>
      </c>
      <c r="N95" s="3">
        <v>1</v>
      </c>
      <c r="O95" s="3">
        <v>0</v>
      </c>
      <c r="P95" s="3">
        <v>0</v>
      </c>
      <c r="Q95" s="3">
        <v>0</v>
      </c>
      <c r="R95" s="3">
        <v>1</v>
      </c>
      <c r="S95" s="3">
        <v>1</v>
      </c>
      <c r="T95" s="3">
        <v>1</v>
      </c>
      <c r="U95" s="3"/>
      <c r="V95" s="6">
        <f t="shared" si="19"/>
        <v>0</v>
      </c>
      <c r="W95" s="9">
        <f t="shared" si="20"/>
        <v>0</v>
      </c>
      <c r="X95" s="9">
        <f t="shared" si="21"/>
        <v>0</v>
      </c>
      <c r="Y95" s="37">
        <f t="shared" si="26"/>
        <v>0</v>
      </c>
      <c r="Z95" s="37">
        <f t="shared" si="27"/>
        <v>1</v>
      </c>
      <c r="AA95" s="37">
        <f t="shared" si="28"/>
        <v>0</v>
      </c>
      <c r="AB95" s="9">
        <f t="shared" si="22"/>
        <v>0</v>
      </c>
      <c r="AC95" s="10">
        <f t="shared" si="23"/>
        <v>0</v>
      </c>
      <c r="AD95" s="9">
        <f t="shared" si="24"/>
        <v>0</v>
      </c>
      <c r="AE95" s="9">
        <f t="shared" si="25"/>
        <v>0</v>
      </c>
    </row>
    <row r="96" spans="1:31" x14ac:dyDescent="0.25">
      <c r="A96" t="s">
        <v>141</v>
      </c>
      <c r="B96" t="s">
        <v>134</v>
      </c>
      <c r="C96" t="s">
        <v>135</v>
      </c>
      <c r="D96">
        <v>135.5</v>
      </c>
      <c r="E96">
        <v>386</v>
      </c>
      <c r="F96">
        <v>0</v>
      </c>
      <c r="G96">
        <v>0</v>
      </c>
      <c r="H96">
        <v>0</v>
      </c>
      <c r="I96" s="19">
        <v>0</v>
      </c>
      <c r="J96">
        <v>0</v>
      </c>
      <c r="K96">
        <v>0</v>
      </c>
      <c r="L96">
        <v>2</v>
      </c>
      <c r="M96" s="7">
        <f t="shared" si="18"/>
        <v>1</v>
      </c>
      <c r="N96" s="3">
        <v>1</v>
      </c>
      <c r="O96" s="3">
        <v>0</v>
      </c>
      <c r="P96" s="3">
        <v>0</v>
      </c>
      <c r="Q96" s="3">
        <v>0</v>
      </c>
      <c r="R96" s="3">
        <v>1</v>
      </c>
      <c r="S96" s="3"/>
      <c r="T96" s="3"/>
      <c r="U96" s="3"/>
      <c r="V96" s="6">
        <f t="shared" si="19"/>
        <v>0</v>
      </c>
      <c r="W96" s="9">
        <f t="shared" si="20"/>
        <v>0</v>
      </c>
      <c r="X96" s="9">
        <f t="shared" si="21"/>
        <v>0</v>
      </c>
      <c r="Y96" s="37">
        <f t="shared" si="26"/>
        <v>1</v>
      </c>
      <c r="Z96" s="37">
        <f t="shared" si="27"/>
        <v>0</v>
      </c>
      <c r="AA96" s="37">
        <f t="shared" si="28"/>
        <v>0</v>
      </c>
      <c r="AB96" s="9">
        <f t="shared" si="22"/>
        <v>0</v>
      </c>
      <c r="AC96" s="10">
        <f t="shared" si="23"/>
        <v>0</v>
      </c>
      <c r="AD96" s="9">
        <f t="shared" si="24"/>
        <v>0</v>
      </c>
      <c r="AE96" s="9">
        <f t="shared" si="25"/>
        <v>0</v>
      </c>
    </row>
    <row r="97" spans="1:31" x14ac:dyDescent="0.25">
      <c r="A97" t="s">
        <v>142</v>
      </c>
      <c r="B97" t="s">
        <v>134</v>
      </c>
      <c r="C97" t="s">
        <v>135</v>
      </c>
      <c r="D97">
        <v>44.5</v>
      </c>
      <c r="E97">
        <v>437.5</v>
      </c>
      <c r="F97">
        <v>0</v>
      </c>
      <c r="G97">
        <v>0</v>
      </c>
      <c r="H97">
        <v>0</v>
      </c>
      <c r="I97" s="19">
        <v>0</v>
      </c>
      <c r="J97">
        <v>0</v>
      </c>
      <c r="K97">
        <v>0</v>
      </c>
      <c r="L97">
        <v>1</v>
      </c>
      <c r="M97" s="7">
        <f t="shared" si="18"/>
        <v>0</v>
      </c>
      <c r="N97" s="3">
        <v>0</v>
      </c>
      <c r="O97" s="3">
        <v>1</v>
      </c>
      <c r="P97" s="3">
        <v>0</v>
      </c>
      <c r="Q97" s="3">
        <v>1</v>
      </c>
      <c r="R97" s="3">
        <v>1</v>
      </c>
      <c r="S97" s="3"/>
      <c r="T97" s="3"/>
      <c r="U97" s="3"/>
      <c r="V97" s="6">
        <f t="shared" si="19"/>
        <v>0</v>
      </c>
      <c r="W97" s="9">
        <f t="shared" si="20"/>
        <v>0</v>
      </c>
      <c r="X97" s="9">
        <f t="shared" si="21"/>
        <v>0</v>
      </c>
      <c r="Y97" s="37">
        <f t="shared" si="26"/>
        <v>0</v>
      </c>
      <c r="Z97" s="37">
        <f t="shared" si="27"/>
        <v>0</v>
      </c>
      <c r="AA97" s="37">
        <f t="shared" si="28"/>
        <v>1</v>
      </c>
      <c r="AB97" s="9">
        <f t="shared" si="22"/>
        <v>0</v>
      </c>
      <c r="AC97" s="10">
        <f t="shared" si="23"/>
        <v>0</v>
      </c>
      <c r="AD97" s="9">
        <f t="shared" si="24"/>
        <v>0</v>
      </c>
      <c r="AE97" s="9">
        <f t="shared" si="25"/>
        <v>0</v>
      </c>
    </row>
    <row r="98" spans="1:31" x14ac:dyDescent="0.25">
      <c r="A98" t="s">
        <v>143</v>
      </c>
      <c r="B98" t="s">
        <v>144</v>
      </c>
      <c r="C98" t="s">
        <v>145</v>
      </c>
      <c r="D98">
        <v>587.5</v>
      </c>
      <c r="E98">
        <v>242.5</v>
      </c>
      <c r="F98">
        <v>495.20100000000002</v>
      </c>
      <c r="G98">
        <v>1</v>
      </c>
      <c r="H98">
        <v>1</v>
      </c>
      <c r="I98" s="19">
        <v>0</v>
      </c>
      <c r="J98">
        <v>0</v>
      </c>
      <c r="K98">
        <v>0</v>
      </c>
      <c r="L98">
        <v>2</v>
      </c>
      <c r="M98" s="7">
        <f t="shared" si="18"/>
        <v>1</v>
      </c>
      <c r="N98" s="8">
        <v>0</v>
      </c>
      <c r="O98" s="8">
        <v>0</v>
      </c>
      <c r="P98" s="8">
        <v>0</v>
      </c>
      <c r="Q98" s="8">
        <v>0</v>
      </c>
      <c r="R98" s="8">
        <v>1</v>
      </c>
      <c r="S98" s="8"/>
      <c r="T98" s="8"/>
      <c r="U98" s="8"/>
      <c r="V98" s="6">
        <f t="shared" ref="V98:V131" si="29">IF((M98=0)*AND(R98=0)*AND(P98=1)*AND(Q98=0),1,0)</f>
        <v>0</v>
      </c>
      <c r="W98" s="9">
        <f t="shared" ref="W98:W129" si="30">IF((M98=0)*AND(R98=0)*AND(P98=0)*AND(Q98=0),1,0)</f>
        <v>0</v>
      </c>
      <c r="X98" s="9">
        <f t="shared" ref="X98:X131" si="31">IF((R98=1)*AND(M98=0)*AND(Q98=0),1,0)</f>
        <v>0</v>
      </c>
      <c r="Y98" s="37">
        <f t="shared" si="26"/>
        <v>1</v>
      </c>
      <c r="Z98" s="37">
        <f t="shared" si="27"/>
        <v>0</v>
      </c>
      <c r="AA98" s="37">
        <f t="shared" si="28"/>
        <v>0</v>
      </c>
      <c r="AB98" s="9">
        <f t="shared" ref="AB98:AB130" si="32">IF((R98=1)*AND(Q98=1)*AND(O98=1)*AND(P98=1),1,0)</f>
        <v>0</v>
      </c>
      <c r="AC98" s="10">
        <f t="shared" ref="AC98:AC130" si="33">IF((R98=0)*AND(M98=1),1,0)</f>
        <v>0</v>
      </c>
      <c r="AD98" s="9">
        <f t="shared" ref="AD98:AD129" si="34">IF((V98+W98+X98+Y98+Z98+AA98+AB98+AC98)=0,1,0)</f>
        <v>0</v>
      </c>
      <c r="AE98" s="9">
        <f t="shared" ref="AE98:AE129" si="35">IF(SUM(V98:AD98)&gt;1,1,0)</f>
        <v>0</v>
      </c>
    </row>
    <row r="99" spans="1:31" x14ac:dyDescent="0.25">
      <c r="A99" t="s">
        <v>146</v>
      </c>
      <c r="B99" t="s">
        <v>144</v>
      </c>
      <c r="C99" t="s">
        <v>145</v>
      </c>
      <c r="D99">
        <v>579</v>
      </c>
      <c r="E99">
        <v>362.5</v>
      </c>
      <c r="F99">
        <v>457.45800000000003</v>
      </c>
      <c r="G99">
        <v>1</v>
      </c>
      <c r="H99">
        <v>1</v>
      </c>
      <c r="I99" s="19">
        <v>0</v>
      </c>
      <c r="J99">
        <v>0</v>
      </c>
      <c r="K99">
        <v>0</v>
      </c>
      <c r="L99">
        <v>2</v>
      </c>
      <c r="M99" s="7">
        <f t="shared" si="18"/>
        <v>1</v>
      </c>
      <c r="N99" s="3">
        <v>0</v>
      </c>
      <c r="O99" s="3">
        <v>0</v>
      </c>
      <c r="P99" s="3">
        <v>0</v>
      </c>
      <c r="Q99" s="3">
        <v>0</v>
      </c>
      <c r="R99" s="3">
        <v>1</v>
      </c>
      <c r="S99" s="3"/>
      <c r="T99" s="3"/>
      <c r="U99" s="3"/>
      <c r="V99" s="6">
        <f t="shared" si="29"/>
        <v>0</v>
      </c>
      <c r="W99" s="9">
        <f t="shared" si="30"/>
        <v>0</v>
      </c>
      <c r="X99" s="9">
        <f t="shared" si="31"/>
        <v>0</v>
      </c>
      <c r="Y99" s="37">
        <f t="shared" si="26"/>
        <v>1</v>
      </c>
      <c r="Z99" s="37">
        <f t="shared" si="27"/>
        <v>0</v>
      </c>
      <c r="AA99" s="37">
        <f t="shared" si="28"/>
        <v>0</v>
      </c>
      <c r="AB99" s="9">
        <f t="shared" si="32"/>
        <v>0</v>
      </c>
      <c r="AC99" s="10">
        <f t="shared" si="33"/>
        <v>0</v>
      </c>
      <c r="AD99" s="9">
        <f t="shared" si="34"/>
        <v>0</v>
      </c>
      <c r="AE99" s="9">
        <f t="shared" si="35"/>
        <v>0</v>
      </c>
    </row>
    <row r="100" spans="1:31" x14ac:dyDescent="0.25">
      <c r="A100" t="s">
        <v>147</v>
      </c>
      <c r="B100" t="s">
        <v>144</v>
      </c>
      <c r="C100" t="s">
        <v>145</v>
      </c>
      <c r="D100">
        <v>515.5</v>
      </c>
      <c r="E100">
        <v>300</v>
      </c>
      <c r="F100">
        <v>412.56599999999997</v>
      </c>
      <c r="G100">
        <v>1</v>
      </c>
      <c r="H100">
        <v>0</v>
      </c>
      <c r="I100" s="19">
        <v>0</v>
      </c>
      <c r="J100">
        <v>0</v>
      </c>
      <c r="K100">
        <v>0</v>
      </c>
      <c r="L100">
        <v>2</v>
      </c>
      <c r="M100" s="7">
        <f t="shared" si="18"/>
        <v>1</v>
      </c>
      <c r="N100" s="3">
        <v>0</v>
      </c>
      <c r="O100" s="3">
        <v>0</v>
      </c>
      <c r="P100" s="3">
        <v>0</v>
      </c>
      <c r="Q100" s="3">
        <v>0</v>
      </c>
      <c r="R100" s="3">
        <v>1</v>
      </c>
      <c r="S100" s="3"/>
      <c r="T100" s="3"/>
      <c r="U100" s="3"/>
      <c r="V100" s="6">
        <f t="shared" si="29"/>
        <v>0</v>
      </c>
      <c r="W100" s="9">
        <f t="shared" si="30"/>
        <v>0</v>
      </c>
      <c r="X100" s="9">
        <f t="shared" si="31"/>
        <v>0</v>
      </c>
      <c r="Y100" s="37">
        <f t="shared" si="26"/>
        <v>1</v>
      </c>
      <c r="Z100" s="37">
        <f t="shared" si="27"/>
        <v>0</v>
      </c>
      <c r="AA100" s="37">
        <f t="shared" si="28"/>
        <v>0</v>
      </c>
      <c r="AB100" s="9">
        <f t="shared" si="32"/>
        <v>0</v>
      </c>
      <c r="AC100" s="10">
        <f t="shared" si="33"/>
        <v>0</v>
      </c>
      <c r="AD100" s="9">
        <f t="shared" si="34"/>
        <v>0</v>
      </c>
      <c r="AE100" s="9">
        <f t="shared" si="35"/>
        <v>0</v>
      </c>
    </row>
    <row r="101" spans="1:31" x14ac:dyDescent="0.25">
      <c r="A101" t="s">
        <v>148</v>
      </c>
      <c r="B101" t="s">
        <v>144</v>
      </c>
      <c r="C101" t="s">
        <v>145</v>
      </c>
      <c r="D101">
        <v>433.5</v>
      </c>
      <c r="E101">
        <v>343</v>
      </c>
      <c r="F101">
        <v>0</v>
      </c>
      <c r="G101">
        <v>0</v>
      </c>
      <c r="H101">
        <v>0</v>
      </c>
      <c r="I101" s="19">
        <v>0</v>
      </c>
      <c r="J101">
        <v>0</v>
      </c>
      <c r="K101">
        <v>0</v>
      </c>
      <c r="L101">
        <v>2</v>
      </c>
      <c r="M101" s="7">
        <f t="shared" si="18"/>
        <v>1</v>
      </c>
      <c r="N101" s="11">
        <v>1</v>
      </c>
      <c r="O101" s="11">
        <v>0</v>
      </c>
      <c r="P101" s="11">
        <v>0</v>
      </c>
      <c r="Q101" s="11">
        <v>0</v>
      </c>
      <c r="R101" s="11">
        <v>1</v>
      </c>
      <c r="S101" s="11">
        <v>1</v>
      </c>
      <c r="T101" s="11">
        <v>1</v>
      </c>
      <c r="U101" s="11"/>
      <c r="V101" s="6">
        <f t="shared" si="29"/>
        <v>0</v>
      </c>
      <c r="W101" s="9">
        <f t="shared" si="30"/>
        <v>0</v>
      </c>
      <c r="X101" s="9">
        <f t="shared" si="31"/>
        <v>0</v>
      </c>
      <c r="Y101" s="37">
        <f t="shared" si="26"/>
        <v>0</v>
      </c>
      <c r="Z101" s="37">
        <f t="shared" si="27"/>
        <v>1</v>
      </c>
      <c r="AA101" s="37">
        <f t="shared" si="28"/>
        <v>0</v>
      </c>
      <c r="AB101" s="9">
        <f t="shared" si="32"/>
        <v>0</v>
      </c>
      <c r="AC101" s="10">
        <f t="shared" si="33"/>
        <v>0</v>
      </c>
      <c r="AD101" s="9">
        <f t="shared" si="34"/>
        <v>0</v>
      </c>
      <c r="AE101" s="9">
        <f t="shared" si="35"/>
        <v>0</v>
      </c>
    </row>
    <row r="102" spans="1:31" x14ac:dyDescent="0.25">
      <c r="A102" t="s">
        <v>149</v>
      </c>
      <c r="B102" t="s">
        <v>144</v>
      </c>
      <c r="C102" t="s">
        <v>145</v>
      </c>
      <c r="D102">
        <v>275</v>
      </c>
      <c r="E102">
        <v>399.5</v>
      </c>
      <c r="F102">
        <v>0</v>
      </c>
      <c r="G102">
        <v>0</v>
      </c>
      <c r="H102">
        <v>0</v>
      </c>
      <c r="I102" s="19">
        <v>0</v>
      </c>
      <c r="J102">
        <v>0</v>
      </c>
      <c r="K102">
        <v>0</v>
      </c>
      <c r="L102">
        <v>1</v>
      </c>
      <c r="M102" s="7">
        <f t="shared" si="18"/>
        <v>0</v>
      </c>
      <c r="N102" s="11">
        <v>0</v>
      </c>
      <c r="O102" s="3">
        <v>0</v>
      </c>
      <c r="P102" s="3">
        <v>0</v>
      </c>
      <c r="Q102" s="3">
        <v>0</v>
      </c>
      <c r="R102" s="3">
        <v>0</v>
      </c>
      <c r="S102" s="3"/>
      <c r="T102" s="3"/>
      <c r="U102" s="3"/>
      <c r="V102" s="6">
        <f t="shared" si="29"/>
        <v>0</v>
      </c>
      <c r="W102" s="9">
        <f t="shared" si="30"/>
        <v>1</v>
      </c>
      <c r="X102" s="9">
        <f t="shared" si="31"/>
        <v>0</v>
      </c>
      <c r="Y102" s="37">
        <f t="shared" si="26"/>
        <v>0</v>
      </c>
      <c r="Z102" s="37">
        <f t="shared" si="27"/>
        <v>0</v>
      </c>
      <c r="AA102" s="37">
        <f t="shared" si="28"/>
        <v>0</v>
      </c>
      <c r="AB102" s="9">
        <f t="shared" si="32"/>
        <v>0</v>
      </c>
      <c r="AC102" s="10">
        <f t="shared" si="33"/>
        <v>0</v>
      </c>
      <c r="AD102" s="9">
        <f t="shared" si="34"/>
        <v>0</v>
      </c>
      <c r="AE102" s="9">
        <f t="shared" si="35"/>
        <v>0</v>
      </c>
    </row>
    <row r="103" spans="1:31" x14ac:dyDescent="0.25">
      <c r="A103" t="s">
        <v>150</v>
      </c>
      <c r="B103" t="s">
        <v>144</v>
      </c>
      <c r="C103" t="s">
        <v>145</v>
      </c>
      <c r="D103">
        <v>183</v>
      </c>
      <c r="E103">
        <v>347.5</v>
      </c>
      <c r="F103">
        <v>0</v>
      </c>
      <c r="G103">
        <v>0</v>
      </c>
      <c r="H103">
        <v>0</v>
      </c>
      <c r="I103" s="19">
        <v>0</v>
      </c>
      <c r="J103">
        <v>0</v>
      </c>
      <c r="K103">
        <v>0</v>
      </c>
      <c r="L103">
        <v>1</v>
      </c>
      <c r="M103" s="7">
        <f t="shared" si="18"/>
        <v>0</v>
      </c>
      <c r="N103" s="3">
        <v>0</v>
      </c>
      <c r="O103" s="3">
        <v>0</v>
      </c>
      <c r="P103" s="3">
        <v>0</v>
      </c>
      <c r="Q103" s="3">
        <v>0</v>
      </c>
      <c r="R103" s="3">
        <v>1</v>
      </c>
      <c r="S103" s="3"/>
      <c r="T103" s="3"/>
      <c r="U103" s="3"/>
      <c r="V103" s="6">
        <f t="shared" si="29"/>
        <v>0</v>
      </c>
      <c r="W103" s="9">
        <f t="shared" si="30"/>
        <v>0</v>
      </c>
      <c r="X103" s="9">
        <f t="shared" si="31"/>
        <v>1</v>
      </c>
      <c r="Y103" s="37">
        <f t="shared" si="26"/>
        <v>0</v>
      </c>
      <c r="Z103" s="37">
        <f t="shared" si="27"/>
        <v>0</v>
      </c>
      <c r="AA103" s="37">
        <f t="shared" si="28"/>
        <v>0</v>
      </c>
      <c r="AB103" s="9">
        <f t="shared" si="32"/>
        <v>0</v>
      </c>
      <c r="AC103" s="10">
        <f t="shared" si="33"/>
        <v>0</v>
      </c>
      <c r="AD103" s="9">
        <f t="shared" si="34"/>
        <v>0</v>
      </c>
      <c r="AE103" s="9">
        <f t="shared" si="35"/>
        <v>0</v>
      </c>
    </row>
    <row r="104" spans="1:31" x14ac:dyDescent="0.25">
      <c r="A104" t="s">
        <v>151</v>
      </c>
      <c r="B104" t="s">
        <v>144</v>
      </c>
      <c r="C104" t="s">
        <v>145</v>
      </c>
      <c r="D104">
        <v>284.5</v>
      </c>
      <c r="E104">
        <v>269</v>
      </c>
      <c r="F104">
        <v>1190.3040000000001</v>
      </c>
      <c r="G104">
        <v>2</v>
      </c>
      <c r="H104">
        <v>2</v>
      </c>
      <c r="I104" s="19">
        <v>0</v>
      </c>
      <c r="J104">
        <v>0</v>
      </c>
      <c r="K104">
        <v>0</v>
      </c>
      <c r="L104">
        <v>2</v>
      </c>
      <c r="M104" s="7">
        <f t="shared" si="18"/>
        <v>1</v>
      </c>
      <c r="N104" s="11">
        <v>0</v>
      </c>
      <c r="O104" s="11">
        <v>0</v>
      </c>
      <c r="P104" s="11">
        <v>0</v>
      </c>
      <c r="Q104" s="11">
        <v>0</v>
      </c>
      <c r="R104" s="11">
        <v>1</v>
      </c>
      <c r="S104" s="11"/>
      <c r="T104" s="11"/>
      <c r="U104" s="11"/>
      <c r="V104" s="6">
        <f t="shared" si="29"/>
        <v>0</v>
      </c>
      <c r="W104" s="9">
        <f t="shared" si="30"/>
        <v>0</v>
      </c>
      <c r="X104" s="9">
        <f t="shared" si="31"/>
        <v>0</v>
      </c>
      <c r="Y104" s="37">
        <f t="shared" si="26"/>
        <v>1</v>
      </c>
      <c r="Z104" s="37">
        <f t="shared" si="27"/>
        <v>0</v>
      </c>
      <c r="AA104" s="37">
        <f t="shared" si="28"/>
        <v>0</v>
      </c>
      <c r="AB104" s="9">
        <f t="shared" si="32"/>
        <v>0</v>
      </c>
      <c r="AC104" s="10">
        <f t="shared" si="33"/>
        <v>0</v>
      </c>
      <c r="AD104" s="9">
        <f t="shared" si="34"/>
        <v>0</v>
      </c>
      <c r="AE104" s="9">
        <f t="shared" si="35"/>
        <v>0</v>
      </c>
    </row>
    <row r="105" spans="1:31" x14ac:dyDescent="0.25">
      <c r="A105" t="s">
        <v>152</v>
      </c>
      <c r="B105" t="s">
        <v>144</v>
      </c>
      <c r="C105" t="s">
        <v>145</v>
      </c>
      <c r="D105">
        <v>210</v>
      </c>
      <c r="E105">
        <v>171</v>
      </c>
      <c r="F105">
        <v>3391.4940000000001</v>
      </c>
      <c r="G105">
        <v>2</v>
      </c>
      <c r="H105">
        <v>4</v>
      </c>
      <c r="I105" s="19">
        <v>1</v>
      </c>
      <c r="J105">
        <v>0</v>
      </c>
      <c r="K105">
        <v>0</v>
      </c>
      <c r="L105">
        <v>2</v>
      </c>
      <c r="M105" s="7">
        <f t="shared" si="18"/>
        <v>1</v>
      </c>
      <c r="N105" s="3">
        <v>0</v>
      </c>
      <c r="O105" s="3">
        <v>0</v>
      </c>
      <c r="P105" s="3">
        <v>0</v>
      </c>
      <c r="Q105" s="3">
        <v>0</v>
      </c>
      <c r="R105" s="3">
        <v>1</v>
      </c>
      <c r="S105" s="3"/>
      <c r="T105" s="3"/>
      <c r="U105" s="3"/>
      <c r="V105" s="6">
        <f t="shared" si="29"/>
        <v>0</v>
      </c>
      <c r="W105" s="9">
        <f t="shared" si="30"/>
        <v>0</v>
      </c>
      <c r="X105" s="9">
        <f t="shared" si="31"/>
        <v>0</v>
      </c>
      <c r="Y105" s="37">
        <f t="shared" si="26"/>
        <v>1</v>
      </c>
      <c r="Z105" s="37">
        <f t="shared" si="27"/>
        <v>0</v>
      </c>
      <c r="AA105" s="37">
        <f t="shared" si="28"/>
        <v>0</v>
      </c>
      <c r="AB105" s="9">
        <f t="shared" si="32"/>
        <v>0</v>
      </c>
      <c r="AC105" s="10">
        <f t="shared" si="33"/>
        <v>0</v>
      </c>
      <c r="AD105" s="9">
        <f t="shared" si="34"/>
        <v>0</v>
      </c>
      <c r="AE105" s="9">
        <f t="shared" si="35"/>
        <v>0</v>
      </c>
    </row>
    <row r="106" spans="1:31" x14ac:dyDescent="0.25">
      <c r="A106" t="s">
        <v>153</v>
      </c>
      <c r="B106" t="s">
        <v>144</v>
      </c>
      <c r="C106" t="s">
        <v>145</v>
      </c>
      <c r="D106">
        <v>79.5</v>
      </c>
      <c r="E106">
        <v>233.5</v>
      </c>
      <c r="F106">
        <v>1241.6289999999999</v>
      </c>
      <c r="G106">
        <v>1</v>
      </c>
      <c r="H106">
        <v>1</v>
      </c>
      <c r="I106" s="19">
        <v>0</v>
      </c>
      <c r="J106">
        <v>0</v>
      </c>
      <c r="K106">
        <v>0</v>
      </c>
      <c r="L106">
        <v>1</v>
      </c>
      <c r="M106" s="7">
        <f t="shared" si="18"/>
        <v>0</v>
      </c>
      <c r="N106" s="11">
        <v>0</v>
      </c>
      <c r="O106" s="11">
        <v>0</v>
      </c>
      <c r="P106" s="11">
        <v>1</v>
      </c>
      <c r="Q106" s="11">
        <v>0</v>
      </c>
      <c r="R106" s="11">
        <v>0</v>
      </c>
      <c r="S106" s="11"/>
      <c r="T106" s="11"/>
      <c r="U106" s="11"/>
      <c r="V106" s="6">
        <f t="shared" si="29"/>
        <v>1</v>
      </c>
      <c r="W106" s="9">
        <f t="shared" si="30"/>
        <v>0</v>
      </c>
      <c r="X106" s="9">
        <f t="shared" si="31"/>
        <v>0</v>
      </c>
      <c r="Y106" s="37">
        <f t="shared" si="26"/>
        <v>0</v>
      </c>
      <c r="Z106" s="37">
        <f t="shared" si="27"/>
        <v>0</v>
      </c>
      <c r="AA106" s="37">
        <f t="shared" si="28"/>
        <v>0</v>
      </c>
      <c r="AB106" s="9">
        <f t="shared" si="32"/>
        <v>0</v>
      </c>
      <c r="AC106" s="10">
        <f t="shared" si="33"/>
        <v>0</v>
      </c>
      <c r="AD106" s="9">
        <f t="shared" si="34"/>
        <v>0</v>
      </c>
      <c r="AE106" s="9">
        <f t="shared" si="35"/>
        <v>0</v>
      </c>
    </row>
    <row r="107" spans="1:31" x14ac:dyDescent="0.25">
      <c r="A107" t="s">
        <v>154</v>
      </c>
      <c r="B107" t="s">
        <v>144</v>
      </c>
      <c r="C107" t="s">
        <v>145</v>
      </c>
      <c r="D107">
        <v>100.5</v>
      </c>
      <c r="E107">
        <v>149.5</v>
      </c>
      <c r="F107">
        <v>0</v>
      </c>
      <c r="G107">
        <v>0</v>
      </c>
      <c r="H107">
        <v>0</v>
      </c>
      <c r="I107" s="19">
        <v>0</v>
      </c>
      <c r="J107">
        <v>0</v>
      </c>
      <c r="K107">
        <v>0</v>
      </c>
      <c r="L107">
        <v>1</v>
      </c>
      <c r="M107" s="7">
        <f t="shared" si="18"/>
        <v>0</v>
      </c>
      <c r="N107" s="11">
        <v>0</v>
      </c>
      <c r="O107" s="11">
        <v>0</v>
      </c>
      <c r="P107" s="11">
        <v>1</v>
      </c>
      <c r="Q107" s="11">
        <v>0</v>
      </c>
      <c r="R107" s="11">
        <v>0</v>
      </c>
      <c r="S107" s="11"/>
      <c r="T107" s="11"/>
      <c r="U107" s="11"/>
      <c r="V107" s="6">
        <f t="shared" si="29"/>
        <v>1</v>
      </c>
      <c r="W107" s="9">
        <f t="shared" si="30"/>
        <v>0</v>
      </c>
      <c r="X107" s="9">
        <f t="shared" si="31"/>
        <v>0</v>
      </c>
      <c r="Y107" s="37">
        <f t="shared" si="26"/>
        <v>0</v>
      </c>
      <c r="Z107" s="37">
        <f t="shared" si="27"/>
        <v>0</v>
      </c>
      <c r="AA107" s="37">
        <f t="shared" si="28"/>
        <v>0</v>
      </c>
      <c r="AB107" s="9">
        <f t="shared" si="32"/>
        <v>0</v>
      </c>
      <c r="AC107" s="10">
        <f t="shared" si="33"/>
        <v>0</v>
      </c>
      <c r="AD107" s="9">
        <f t="shared" si="34"/>
        <v>0</v>
      </c>
      <c r="AE107" s="9">
        <f t="shared" si="35"/>
        <v>0</v>
      </c>
    </row>
    <row r="108" spans="1:31" s="37" customFormat="1" x14ac:dyDescent="0.25">
      <c r="A108" s="37" t="s">
        <v>155</v>
      </c>
      <c r="B108" s="37" t="s">
        <v>156</v>
      </c>
      <c r="C108" s="37" t="s">
        <v>157</v>
      </c>
      <c r="D108" s="37">
        <v>562</v>
      </c>
      <c r="E108" s="37">
        <v>177.5</v>
      </c>
      <c r="F108" s="37">
        <v>0</v>
      </c>
      <c r="G108" s="37">
        <v>0</v>
      </c>
      <c r="H108" s="37">
        <v>0</v>
      </c>
      <c r="I108" s="37">
        <v>0</v>
      </c>
      <c r="J108" s="37">
        <v>0</v>
      </c>
      <c r="K108" s="37">
        <v>0</v>
      </c>
      <c r="L108" s="37">
        <v>1</v>
      </c>
      <c r="M108" s="7">
        <f t="shared" si="18"/>
        <v>0</v>
      </c>
      <c r="N108" s="38">
        <v>0</v>
      </c>
      <c r="O108" s="38">
        <v>0</v>
      </c>
      <c r="P108" s="38">
        <v>1</v>
      </c>
      <c r="Q108" s="38">
        <v>0</v>
      </c>
      <c r="R108" s="38">
        <v>0</v>
      </c>
      <c r="S108" s="38"/>
      <c r="T108" s="38"/>
      <c r="U108" s="38"/>
      <c r="V108" s="43">
        <f t="shared" si="29"/>
        <v>1</v>
      </c>
      <c r="W108" s="37">
        <f t="shared" si="30"/>
        <v>0</v>
      </c>
      <c r="X108" s="37">
        <f t="shared" si="31"/>
        <v>0</v>
      </c>
      <c r="Y108" s="37">
        <f t="shared" si="26"/>
        <v>0</v>
      </c>
      <c r="Z108" s="37">
        <f t="shared" si="27"/>
        <v>0</v>
      </c>
      <c r="AA108" s="37">
        <f t="shared" si="28"/>
        <v>0</v>
      </c>
      <c r="AB108" s="37">
        <f t="shared" si="32"/>
        <v>0</v>
      </c>
      <c r="AC108" s="37">
        <f t="shared" si="33"/>
        <v>0</v>
      </c>
      <c r="AD108" s="37">
        <f t="shared" si="34"/>
        <v>0</v>
      </c>
      <c r="AE108" s="37">
        <f t="shared" si="35"/>
        <v>0</v>
      </c>
    </row>
    <row r="109" spans="1:31" x14ac:dyDescent="0.25">
      <c r="A109" t="s">
        <v>158</v>
      </c>
      <c r="B109" t="s">
        <v>156</v>
      </c>
      <c r="C109" t="s">
        <v>157</v>
      </c>
      <c r="D109">
        <v>466</v>
      </c>
      <c r="E109">
        <v>83.5</v>
      </c>
      <c r="F109">
        <v>0</v>
      </c>
      <c r="G109">
        <v>0</v>
      </c>
      <c r="H109">
        <v>0</v>
      </c>
      <c r="I109" s="19">
        <v>0</v>
      </c>
      <c r="J109">
        <v>0</v>
      </c>
      <c r="K109">
        <v>0</v>
      </c>
      <c r="L109">
        <v>2</v>
      </c>
      <c r="M109" s="7">
        <f t="shared" si="18"/>
        <v>1</v>
      </c>
      <c r="N109" s="3">
        <v>0</v>
      </c>
      <c r="O109" s="3">
        <v>1</v>
      </c>
      <c r="P109" s="3">
        <v>0</v>
      </c>
      <c r="Q109" s="3">
        <v>1</v>
      </c>
      <c r="R109" s="3">
        <v>1</v>
      </c>
      <c r="S109" s="3"/>
      <c r="T109" s="3"/>
      <c r="U109" s="3"/>
      <c r="V109" s="6">
        <f t="shared" si="29"/>
        <v>0</v>
      </c>
      <c r="W109" s="9">
        <f t="shared" si="30"/>
        <v>0</v>
      </c>
      <c r="X109" s="9">
        <f t="shared" si="31"/>
        <v>0</v>
      </c>
      <c r="Y109" s="37">
        <f t="shared" si="26"/>
        <v>0</v>
      </c>
      <c r="Z109" s="37">
        <f t="shared" si="27"/>
        <v>0</v>
      </c>
      <c r="AA109" s="37">
        <f t="shared" si="28"/>
        <v>1</v>
      </c>
      <c r="AB109" s="9">
        <f t="shared" si="32"/>
        <v>0</v>
      </c>
      <c r="AC109" s="10">
        <f t="shared" si="33"/>
        <v>0</v>
      </c>
      <c r="AD109" s="9">
        <f t="shared" si="34"/>
        <v>0</v>
      </c>
      <c r="AE109" s="9">
        <f t="shared" si="35"/>
        <v>0</v>
      </c>
    </row>
    <row r="110" spans="1:31" x14ac:dyDescent="0.25">
      <c r="A110" t="s">
        <v>159</v>
      </c>
      <c r="B110" t="s">
        <v>156</v>
      </c>
      <c r="C110" t="s">
        <v>157</v>
      </c>
      <c r="D110">
        <v>394.5</v>
      </c>
      <c r="E110">
        <v>199</v>
      </c>
      <c r="F110">
        <v>10123.448</v>
      </c>
      <c r="G110">
        <v>12</v>
      </c>
      <c r="H110">
        <v>11</v>
      </c>
      <c r="I110" s="19">
        <v>0</v>
      </c>
      <c r="J110">
        <v>0</v>
      </c>
      <c r="K110">
        <v>0</v>
      </c>
      <c r="L110">
        <v>2</v>
      </c>
      <c r="M110" s="7">
        <f t="shared" si="18"/>
        <v>1</v>
      </c>
      <c r="N110" s="3">
        <v>0</v>
      </c>
      <c r="O110" s="3">
        <v>1</v>
      </c>
      <c r="P110" s="3">
        <v>1</v>
      </c>
      <c r="Q110" s="3">
        <v>1</v>
      </c>
      <c r="R110" s="3">
        <v>1</v>
      </c>
      <c r="S110" s="3"/>
      <c r="T110" s="3"/>
      <c r="U110" s="3"/>
      <c r="V110" s="6">
        <f t="shared" si="29"/>
        <v>0</v>
      </c>
      <c r="W110" s="9">
        <f t="shared" si="30"/>
        <v>0</v>
      </c>
      <c r="X110" s="9">
        <f t="shared" si="31"/>
        <v>0</v>
      </c>
      <c r="Y110" s="37">
        <f t="shared" si="26"/>
        <v>0</v>
      </c>
      <c r="Z110" s="37">
        <f t="shared" si="27"/>
        <v>0</v>
      </c>
      <c r="AA110" s="37">
        <f t="shared" si="28"/>
        <v>0</v>
      </c>
      <c r="AB110" s="9">
        <f t="shared" si="32"/>
        <v>1</v>
      </c>
      <c r="AC110" s="10">
        <f t="shared" si="33"/>
        <v>0</v>
      </c>
      <c r="AD110" s="9">
        <f t="shared" si="34"/>
        <v>0</v>
      </c>
      <c r="AE110" s="9">
        <f t="shared" si="35"/>
        <v>0</v>
      </c>
    </row>
    <row r="111" spans="1:31" x14ac:dyDescent="0.25">
      <c r="A111" t="s">
        <v>160</v>
      </c>
      <c r="B111" t="s">
        <v>156</v>
      </c>
      <c r="C111" t="s">
        <v>157</v>
      </c>
      <c r="D111">
        <v>354.5</v>
      </c>
      <c r="E111">
        <v>364.5</v>
      </c>
      <c r="F111">
        <v>0</v>
      </c>
      <c r="G111">
        <v>0</v>
      </c>
      <c r="H111">
        <v>0</v>
      </c>
      <c r="I111" s="19">
        <v>0</v>
      </c>
      <c r="J111">
        <v>0</v>
      </c>
      <c r="K111">
        <v>0</v>
      </c>
      <c r="L111">
        <v>2</v>
      </c>
      <c r="M111" s="7">
        <f t="shared" si="18"/>
        <v>1</v>
      </c>
      <c r="N111" s="3">
        <v>0</v>
      </c>
      <c r="O111" s="3">
        <v>0</v>
      </c>
      <c r="P111" s="3">
        <v>0</v>
      </c>
      <c r="Q111" s="3">
        <v>0</v>
      </c>
      <c r="R111" s="3">
        <v>1</v>
      </c>
      <c r="S111" s="3"/>
      <c r="T111" s="3"/>
      <c r="U111" s="3"/>
      <c r="V111" s="6">
        <f t="shared" si="29"/>
        <v>0</v>
      </c>
      <c r="W111" s="9">
        <f t="shared" si="30"/>
        <v>0</v>
      </c>
      <c r="X111" s="9">
        <f t="shared" si="31"/>
        <v>0</v>
      </c>
      <c r="Y111" s="37">
        <f t="shared" si="26"/>
        <v>1</v>
      </c>
      <c r="Z111" s="37">
        <f t="shared" si="27"/>
        <v>0</v>
      </c>
      <c r="AA111" s="37">
        <f t="shared" si="28"/>
        <v>0</v>
      </c>
      <c r="AB111" s="9">
        <f t="shared" si="32"/>
        <v>0</v>
      </c>
      <c r="AC111" s="10">
        <f t="shared" si="33"/>
        <v>0</v>
      </c>
      <c r="AD111" s="9">
        <f t="shared" si="34"/>
        <v>0</v>
      </c>
      <c r="AE111" s="9">
        <f t="shared" si="35"/>
        <v>0</v>
      </c>
    </row>
    <row r="112" spans="1:31" x14ac:dyDescent="0.25">
      <c r="A112" t="s">
        <v>161</v>
      </c>
      <c r="B112" t="s">
        <v>156</v>
      </c>
      <c r="C112" t="s">
        <v>157</v>
      </c>
      <c r="D112">
        <v>209</v>
      </c>
      <c r="E112">
        <v>336</v>
      </c>
      <c r="F112">
        <v>0</v>
      </c>
      <c r="G112">
        <v>0</v>
      </c>
      <c r="H112">
        <v>0</v>
      </c>
      <c r="I112" s="19">
        <v>0</v>
      </c>
      <c r="J112">
        <v>0</v>
      </c>
      <c r="K112">
        <v>0</v>
      </c>
      <c r="L112">
        <v>1</v>
      </c>
      <c r="M112" s="7">
        <f t="shared" si="18"/>
        <v>0</v>
      </c>
      <c r="N112" s="11">
        <v>0</v>
      </c>
      <c r="O112" s="11">
        <v>0</v>
      </c>
      <c r="P112" s="11">
        <v>1</v>
      </c>
      <c r="Q112" s="11">
        <v>0</v>
      </c>
      <c r="R112" s="11">
        <v>0</v>
      </c>
      <c r="S112" s="11"/>
      <c r="T112" s="11"/>
      <c r="U112" s="11"/>
      <c r="V112" s="6">
        <f t="shared" si="29"/>
        <v>1</v>
      </c>
      <c r="W112" s="9">
        <f t="shared" si="30"/>
        <v>0</v>
      </c>
      <c r="X112" s="9">
        <f t="shared" si="31"/>
        <v>0</v>
      </c>
      <c r="Y112" s="37">
        <f t="shared" si="26"/>
        <v>0</v>
      </c>
      <c r="Z112" s="37">
        <f t="shared" si="27"/>
        <v>0</v>
      </c>
      <c r="AA112" s="37">
        <f t="shared" si="28"/>
        <v>0</v>
      </c>
      <c r="AB112" s="9">
        <f t="shared" si="32"/>
        <v>0</v>
      </c>
      <c r="AC112" s="10">
        <f t="shared" si="33"/>
        <v>0</v>
      </c>
      <c r="AD112" s="9">
        <f t="shared" si="34"/>
        <v>0</v>
      </c>
      <c r="AE112" s="9">
        <f t="shared" si="35"/>
        <v>0</v>
      </c>
    </row>
    <row r="113" spans="1:31" x14ac:dyDescent="0.25">
      <c r="A113" t="s">
        <v>162</v>
      </c>
      <c r="B113" t="s">
        <v>156</v>
      </c>
      <c r="C113" t="s">
        <v>157</v>
      </c>
      <c r="D113">
        <v>162</v>
      </c>
      <c r="E113">
        <v>283</v>
      </c>
      <c r="F113">
        <v>0</v>
      </c>
      <c r="G113">
        <v>0</v>
      </c>
      <c r="H113">
        <v>0</v>
      </c>
      <c r="I113" s="19">
        <v>0</v>
      </c>
      <c r="J113">
        <v>0</v>
      </c>
      <c r="K113">
        <v>0</v>
      </c>
      <c r="L113">
        <v>1</v>
      </c>
      <c r="M113" s="7">
        <f t="shared" si="18"/>
        <v>0</v>
      </c>
      <c r="N113" s="11">
        <v>0</v>
      </c>
      <c r="O113" s="11">
        <v>0</v>
      </c>
      <c r="P113" s="11">
        <v>1</v>
      </c>
      <c r="Q113" s="11">
        <v>0</v>
      </c>
      <c r="R113" s="11">
        <v>0</v>
      </c>
      <c r="S113" s="11"/>
      <c r="T113" s="11"/>
      <c r="U113" s="11"/>
      <c r="V113" s="6">
        <f t="shared" si="29"/>
        <v>1</v>
      </c>
      <c r="W113" s="9">
        <f t="shared" si="30"/>
        <v>0</v>
      </c>
      <c r="X113" s="9">
        <f t="shared" si="31"/>
        <v>0</v>
      </c>
      <c r="Y113" s="37">
        <f t="shared" si="26"/>
        <v>0</v>
      </c>
      <c r="Z113" s="37">
        <f t="shared" si="27"/>
        <v>0</v>
      </c>
      <c r="AA113" s="37">
        <f t="shared" si="28"/>
        <v>0</v>
      </c>
      <c r="AB113" s="9">
        <f t="shared" si="32"/>
        <v>0</v>
      </c>
      <c r="AC113" s="10">
        <f t="shared" si="33"/>
        <v>0</v>
      </c>
      <c r="AD113" s="9">
        <f t="shared" si="34"/>
        <v>0</v>
      </c>
      <c r="AE113" s="9">
        <f t="shared" si="35"/>
        <v>0</v>
      </c>
    </row>
    <row r="114" spans="1:31" x14ac:dyDescent="0.25">
      <c r="A114" t="s">
        <v>163</v>
      </c>
      <c r="B114" t="s">
        <v>156</v>
      </c>
      <c r="C114" t="s">
        <v>157</v>
      </c>
      <c r="D114">
        <v>282.5</v>
      </c>
      <c r="E114">
        <v>432</v>
      </c>
      <c r="F114">
        <v>828.75800000000004</v>
      </c>
      <c r="G114">
        <v>1</v>
      </c>
      <c r="H114">
        <v>1</v>
      </c>
      <c r="I114" s="19">
        <v>0</v>
      </c>
      <c r="J114">
        <v>0</v>
      </c>
      <c r="K114">
        <v>0</v>
      </c>
      <c r="L114">
        <v>2</v>
      </c>
      <c r="M114" s="7">
        <f t="shared" si="18"/>
        <v>1</v>
      </c>
      <c r="N114" s="11">
        <v>0</v>
      </c>
      <c r="O114" s="11">
        <v>1</v>
      </c>
      <c r="P114" s="11">
        <v>0</v>
      </c>
      <c r="Q114" s="11">
        <v>1</v>
      </c>
      <c r="R114" s="11">
        <v>1</v>
      </c>
      <c r="S114" s="11"/>
      <c r="T114" s="11"/>
      <c r="U114" s="11"/>
      <c r="V114" s="6">
        <f t="shared" si="29"/>
        <v>0</v>
      </c>
      <c r="W114" s="9">
        <f t="shared" si="30"/>
        <v>0</v>
      </c>
      <c r="X114" s="9">
        <f t="shared" si="31"/>
        <v>0</v>
      </c>
      <c r="Y114" s="37">
        <f t="shared" si="26"/>
        <v>0</v>
      </c>
      <c r="Z114" s="37">
        <f t="shared" si="27"/>
        <v>0</v>
      </c>
      <c r="AA114" s="37">
        <f t="shared" si="28"/>
        <v>1</v>
      </c>
      <c r="AB114" s="9">
        <f t="shared" si="32"/>
        <v>0</v>
      </c>
      <c r="AC114" s="10">
        <f t="shared" si="33"/>
        <v>0</v>
      </c>
      <c r="AD114" s="9">
        <f t="shared" si="34"/>
        <v>0</v>
      </c>
      <c r="AE114" s="9">
        <f t="shared" si="35"/>
        <v>0</v>
      </c>
    </row>
    <row r="115" spans="1:31" x14ac:dyDescent="0.25">
      <c r="A115" t="s">
        <v>164</v>
      </c>
      <c r="B115" t="s">
        <v>156</v>
      </c>
      <c r="C115" t="s">
        <v>157</v>
      </c>
      <c r="D115">
        <v>194.5</v>
      </c>
      <c r="E115">
        <v>481</v>
      </c>
      <c r="F115">
        <v>0</v>
      </c>
      <c r="G115">
        <v>0</v>
      </c>
      <c r="H115">
        <v>0</v>
      </c>
      <c r="I115" s="19">
        <v>0</v>
      </c>
      <c r="J115" s="9">
        <v>0</v>
      </c>
      <c r="K115" s="9">
        <v>0</v>
      </c>
      <c r="L115">
        <v>2</v>
      </c>
      <c r="M115" s="7">
        <f t="shared" si="18"/>
        <v>1</v>
      </c>
      <c r="N115" s="11">
        <v>1</v>
      </c>
      <c r="O115" s="11">
        <v>0</v>
      </c>
      <c r="P115" s="11">
        <v>0</v>
      </c>
      <c r="Q115" s="11">
        <v>0</v>
      </c>
      <c r="R115" s="11">
        <v>1</v>
      </c>
      <c r="S115" s="11">
        <v>1</v>
      </c>
      <c r="T115" s="11">
        <v>1</v>
      </c>
      <c r="U115" s="11"/>
      <c r="V115" s="6">
        <f t="shared" si="29"/>
        <v>0</v>
      </c>
      <c r="W115" s="9">
        <f t="shared" si="30"/>
        <v>0</v>
      </c>
      <c r="X115" s="9">
        <f t="shared" si="31"/>
        <v>0</v>
      </c>
      <c r="Y115" s="37">
        <f t="shared" si="26"/>
        <v>0</v>
      </c>
      <c r="Z115" s="37">
        <f t="shared" si="27"/>
        <v>1</v>
      </c>
      <c r="AA115" s="37">
        <f t="shared" si="28"/>
        <v>0</v>
      </c>
      <c r="AB115" s="9">
        <f t="shared" si="32"/>
        <v>0</v>
      </c>
      <c r="AC115" s="10">
        <f t="shared" si="33"/>
        <v>0</v>
      </c>
      <c r="AD115" s="9">
        <f t="shared" si="34"/>
        <v>0</v>
      </c>
      <c r="AE115" s="9">
        <f t="shared" si="35"/>
        <v>0</v>
      </c>
    </row>
    <row r="116" spans="1:31" s="37" customFormat="1" x14ac:dyDescent="0.25">
      <c r="A116" s="37" t="s">
        <v>165</v>
      </c>
      <c r="B116" s="37" t="s">
        <v>166</v>
      </c>
      <c r="C116" s="37" t="s">
        <v>167</v>
      </c>
      <c r="D116" s="37">
        <v>513.5</v>
      </c>
      <c r="E116" s="37">
        <v>274.5</v>
      </c>
      <c r="F116" s="37">
        <v>0</v>
      </c>
      <c r="G116" s="37">
        <v>0</v>
      </c>
      <c r="H116" s="37">
        <v>0</v>
      </c>
      <c r="I116" s="37">
        <v>0</v>
      </c>
      <c r="J116" s="37">
        <v>0</v>
      </c>
      <c r="K116" s="37">
        <v>0</v>
      </c>
      <c r="L116" s="37">
        <v>1</v>
      </c>
      <c r="M116" s="7">
        <f t="shared" si="18"/>
        <v>0</v>
      </c>
      <c r="N116" s="38">
        <v>0</v>
      </c>
      <c r="O116" s="38">
        <v>0</v>
      </c>
      <c r="P116" s="38">
        <v>0</v>
      </c>
      <c r="Q116" s="38">
        <v>0</v>
      </c>
      <c r="R116" s="38">
        <v>1</v>
      </c>
      <c r="S116" s="38"/>
      <c r="T116" s="38"/>
      <c r="U116" s="38"/>
      <c r="V116" s="43">
        <f t="shared" si="29"/>
        <v>0</v>
      </c>
      <c r="W116" s="37">
        <f t="shared" si="30"/>
        <v>0</v>
      </c>
      <c r="X116" s="37">
        <f t="shared" si="31"/>
        <v>1</v>
      </c>
      <c r="Y116" s="37">
        <f t="shared" si="26"/>
        <v>0</v>
      </c>
      <c r="Z116" s="37">
        <f t="shared" si="27"/>
        <v>0</v>
      </c>
      <c r="AA116" s="37">
        <f t="shared" si="28"/>
        <v>0</v>
      </c>
      <c r="AB116" s="37">
        <f t="shared" si="32"/>
        <v>0</v>
      </c>
      <c r="AC116" s="37">
        <f t="shared" si="33"/>
        <v>0</v>
      </c>
      <c r="AD116" s="37">
        <f t="shared" si="34"/>
        <v>0</v>
      </c>
      <c r="AE116" s="37">
        <f t="shared" si="35"/>
        <v>0</v>
      </c>
    </row>
    <row r="117" spans="1:31" x14ac:dyDescent="0.25">
      <c r="A117" t="s">
        <v>168</v>
      </c>
      <c r="B117" t="s">
        <v>166</v>
      </c>
      <c r="C117" t="s">
        <v>167</v>
      </c>
      <c r="D117">
        <v>395</v>
      </c>
      <c r="E117">
        <v>324</v>
      </c>
      <c r="F117">
        <v>369.36</v>
      </c>
      <c r="G117">
        <v>1</v>
      </c>
      <c r="H117">
        <v>0</v>
      </c>
      <c r="I117" s="19">
        <v>0</v>
      </c>
      <c r="J117" s="9">
        <v>0</v>
      </c>
      <c r="K117" s="9">
        <v>0</v>
      </c>
      <c r="L117">
        <v>1</v>
      </c>
      <c r="M117" s="7">
        <f t="shared" si="18"/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1</v>
      </c>
      <c r="S117" s="11"/>
      <c r="T117" s="11"/>
      <c r="U117" s="11"/>
      <c r="V117" s="6">
        <f t="shared" si="29"/>
        <v>0</v>
      </c>
      <c r="W117" s="9">
        <f t="shared" si="30"/>
        <v>0</v>
      </c>
      <c r="X117" s="9">
        <f t="shared" si="31"/>
        <v>1</v>
      </c>
      <c r="Y117" s="37">
        <f t="shared" si="26"/>
        <v>0</v>
      </c>
      <c r="Z117" s="37">
        <f t="shared" si="27"/>
        <v>0</v>
      </c>
      <c r="AA117" s="37">
        <f t="shared" si="28"/>
        <v>0</v>
      </c>
      <c r="AB117" s="9">
        <f t="shared" si="32"/>
        <v>0</v>
      </c>
      <c r="AC117" s="10">
        <f t="shared" si="33"/>
        <v>0</v>
      </c>
      <c r="AD117" s="9">
        <f t="shared" si="34"/>
        <v>0</v>
      </c>
      <c r="AE117" s="9">
        <f t="shared" si="35"/>
        <v>0</v>
      </c>
    </row>
    <row r="118" spans="1:31" x14ac:dyDescent="0.25">
      <c r="A118" t="s">
        <v>169</v>
      </c>
      <c r="B118" t="s">
        <v>166</v>
      </c>
      <c r="C118" t="s">
        <v>167</v>
      </c>
      <c r="D118">
        <v>316</v>
      </c>
      <c r="E118">
        <v>432</v>
      </c>
      <c r="F118">
        <v>0</v>
      </c>
      <c r="G118">
        <v>0</v>
      </c>
      <c r="H118">
        <v>0</v>
      </c>
      <c r="I118" s="19">
        <v>0</v>
      </c>
      <c r="J118" s="9">
        <v>0</v>
      </c>
      <c r="K118" s="9">
        <v>0</v>
      </c>
      <c r="L118">
        <v>2</v>
      </c>
      <c r="M118" s="7">
        <f t="shared" si="18"/>
        <v>1</v>
      </c>
      <c r="N118" s="11">
        <v>0</v>
      </c>
      <c r="O118" s="11">
        <v>0</v>
      </c>
      <c r="P118" s="11">
        <v>0</v>
      </c>
      <c r="Q118" s="11">
        <v>0</v>
      </c>
      <c r="R118" s="11">
        <v>1</v>
      </c>
      <c r="S118" s="11"/>
      <c r="T118" s="11"/>
      <c r="U118" s="11"/>
      <c r="V118" s="6">
        <f t="shared" si="29"/>
        <v>0</v>
      </c>
      <c r="W118" s="9">
        <f t="shared" si="30"/>
        <v>0</v>
      </c>
      <c r="X118" s="9">
        <f t="shared" si="31"/>
        <v>0</v>
      </c>
      <c r="Y118" s="37">
        <f t="shared" si="26"/>
        <v>1</v>
      </c>
      <c r="Z118" s="37">
        <f t="shared" si="27"/>
        <v>0</v>
      </c>
      <c r="AA118" s="37">
        <f t="shared" si="28"/>
        <v>0</v>
      </c>
      <c r="AB118" s="9">
        <f t="shared" si="32"/>
        <v>0</v>
      </c>
      <c r="AC118" s="10">
        <f t="shared" si="33"/>
        <v>0</v>
      </c>
      <c r="AD118" s="9">
        <f t="shared" si="34"/>
        <v>0</v>
      </c>
      <c r="AE118" s="9">
        <f t="shared" si="35"/>
        <v>0</v>
      </c>
    </row>
    <row r="119" spans="1:31" x14ac:dyDescent="0.25">
      <c r="A119" t="s">
        <v>170</v>
      </c>
      <c r="B119" t="s">
        <v>166</v>
      </c>
      <c r="C119" t="s">
        <v>167</v>
      </c>
      <c r="D119">
        <v>388</v>
      </c>
      <c r="E119">
        <v>477</v>
      </c>
      <c r="F119">
        <v>0</v>
      </c>
      <c r="G119">
        <v>0</v>
      </c>
      <c r="H119">
        <v>0</v>
      </c>
      <c r="I119" s="19">
        <v>0</v>
      </c>
      <c r="J119" s="9">
        <v>0</v>
      </c>
      <c r="K119" s="9">
        <v>0</v>
      </c>
      <c r="L119">
        <v>1</v>
      </c>
      <c r="M119" s="7">
        <f t="shared" si="18"/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/>
      <c r="T119" s="11"/>
      <c r="U119" s="11"/>
      <c r="V119" s="6">
        <f t="shared" si="29"/>
        <v>0</v>
      </c>
      <c r="W119" s="9">
        <f t="shared" si="30"/>
        <v>1</v>
      </c>
      <c r="X119" s="9">
        <f t="shared" si="31"/>
        <v>0</v>
      </c>
      <c r="Y119" s="37">
        <f t="shared" si="26"/>
        <v>0</v>
      </c>
      <c r="Z119" s="37">
        <f t="shared" si="27"/>
        <v>0</v>
      </c>
      <c r="AA119" s="37">
        <f t="shared" si="28"/>
        <v>0</v>
      </c>
      <c r="AB119" s="9">
        <f t="shared" si="32"/>
        <v>0</v>
      </c>
      <c r="AC119" s="10">
        <f t="shared" si="33"/>
        <v>0</v>
      </c>
      <c r="AD119" s="9">
        <f t="shared" si="34"/>
        <v>0</v>
      </c>
      <c r="AE119" s="9">
        <f t="shared" si="35"/>
        <v>0</v>
      </c>
    </row>
    <row r="120" spans="1:31" x14ac:dyDescent="0.25">
      <c r="A120" t="s">
        <v>171</v>
      </c>
      <c r="B120" t="s">
        <v>166</v>
      </c>
      <c r="C120" t="s">
        <v>167</v>
      </c>
      <c r="D120">
        <v>553</v>
      </c>
      <c r="E120">
        <v>203.5</v>
      </c>
      <c r="F120">
        <v>0</v>
      </c>
      <c r="G120">
        <v>0</v>
      </c>
      <c r="H120">
        <v>0</v>
      </c>
      <c r="I120" s="19">
        <v>0</v>
      </c>
      <c r="J120" s="9">
        <v>0</v>
      </c>
      <c r="K120" s="9">
        <v>0</v>
      </c>
      <c r="L120">
        <v>2</v>
      </c>
      <c r="M120" s="7">
        <f t="shared" si="18"/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1</v>
      </c>
      <c r="S120" s="11"/>
      <c r="T120" s="11"/>
      <c r="U120" s="11"/>
      <c r="V120" s="6">
        <f t="shared" si="29"/>
        <v>0</v>
      </c>
      <c r="W120" s="9">
        <f t="shared" si="30"/>
        <v>0</v>
      </c>
      <c r="X120" s="9">
        <f t="shared" si="31"/>
        <v>0</v>
      </c>
      <c r="Y120" s="37">
        <f t="shared" si="26"/>
        <v>1</v>
      </c>
      <c r="Z120" s="37">
        <f t="shared" si="27"/>
        <v>0</v>
      </c>
      <c r="AA120" s="37">
        <f t="shared" si="28"/>
        <v>0</v>
      </c>
      <c r="AB120" s="9">
        <f t="shared" si="32"/>
        <v>0</v>
      </c>
      <c r="AC120" s="10">
        <f t="shared" si="33"/>
        <v>0</v>
      </c>
      <c r="AD120" s="9">
        <f t="shared" si="34"/>
        <v>0</v>
      </c>
      <c r="AE120" s="9">
        <f t="shared" si="35"/>
        <v>0</v>
      </c>
    </row>
    <row r="121" spans="1:31" x14ac:dyDescent="0.25">
      <c r="A121" t="s">
        <v>172</v>
      </c>
      <c r="B121" t="s">
        <v>166</v>
      </c>
      <c r="C121" t="s">
        <v>167</v>
      </c>
      <c r="D121">
        <v>616.5</v>
      </c>
      <c r="E121">
        <v>203.5</v>
      </c>
      <c r="F121">
        <v>1102.481</v>
      </c>
      <c r="G121">
        <v>1</v>
      </c>
      <c r="H121">
        <v>1</v>
      </c>
      <c r="I121" s="19">
        <v>0</v>
      </c>
      <c r="J121" s="9">
        <v>0</v>
      </c>
      <c r="K121" s="9">
        <v>0</v>
      </c>
      <c r="L121">
        <v>1</v>
      </c>
      <c r="M121" s="7">
        <f t="shared" si="18"/>
        <v>0</v>
      </c>
      <c r="N121" s="11">
        <v>0</v>
      </c>
      <c r="O121" s="11">
        <v>0</v>
      </c>
      <c r="P121" s="11">
        <v>1</v>
      </c>
      <c r="Q121" s="11">
        <v>0</v>
      </c>
      <c r="R121" s="11">
        <v>0</v>
      </c>
      <c r="S121" s="11"/>
      <c r="T121" s="11"/>
      <c r="U121" s="11"/>
      <c r="V121" s="6">
        <f t="shared" si="29"/>
        <v>1</v>
      </c>
      <c r="W121" s="9">
        <f t="shared" si="30"/>
        <v>0</v>
      </c>
      <c r="X121" s="9">
        <f t="shared" si="31"/>
        <v>0</v>
      </c>
      <c r="Y121" s="37">
        <f t="shared" si="26"/>
        <v>0</v>
      </c>
      <c r="Z121" s="37">
        <f t="shared" si="27"/>
        <v>0</v>
      </c>
      <c r="AA121" s="37">
        <f t="shared" si="28"/>
        <v>0</v>
      </c>
      <c r="AB121" s="9">
        <f t="shared" si="32"/>
        <v>0</v>
      </c>
      <c r="AC121" s="10">
        <f t="shared" si="33"/>
        <v>0</v>
      </c>
      <c r="AD121" s="9">
        <f t="shared" si="34"/>
        <v>0</v>
      </c>
      <c r="AE121" s="9">
        <f t="shared" si="35"/>
        <v>0</v>
      </c>
    </row>
    <row r="122" spans="1:31" x14ac:dyDescent="0.25">
      <c r="A122" t="s">
        <v>173</v>
      </c>
      <c r="B122" t="s">
        <v>166</v>
      </c>
      <c r="C122" t="s">
        <v>167</v>
      </c>
      <c r="D122">
        <v>529.5</v>
      </c>
      <c r="E122">
        <v>149.5</v>
      </c>
      <c r="F122">
        <v>2404.5079999999998</v>
      </c>
      <c r="G122">
        <v>3</v>
      </c>
      <c r="H122">
        <v>3</v>
      </c>
      <c r="I122" s="19">
        <v>0</v>
      </c>
      <c r="J122" s="9">
        <v>0</v>
      </c>
      <c r="K122" s="9">
        <v>0</v>
      </c>
      <c r="L122">
        <v>2</v>
      </c>
      <c r="M122" s="7">
        <f t="shared" si="18"/>
        <v>1</v>
      </c>
      <c r="N122" s="11">
        <v>0</v>
      </c>
      <c r="O122" s="11">
        <v>1</v>
      </c>
      <c r="P122" s="11">
        <v>1</v>
      </c>
      <c r="Q122" s="11">
        <v>1</v>
      </c>
      <c r="R122" s="11">
        <v>1</v>
      </c>
      <c r="S122" s="11"/>
      <c r="T122" s="11"/>
      <c r="U122" s="11"/>
      <c r="V122" s="6">
        <f t="shared" si="29"/>
        <v>0</v>
      </c>
      <c r="W122" s="9">
        <f t="shared" si="30"/>
        <v>0</v>
      </c>
      <c r="X122" s="9">
        <f t="shared" si="31"/>
        <v>0</v>
      </c>
      <c r="Y122" s="37">
        <f t="shared" si="26"/>
        <v>0</v>
      </c>
      <c r="Z122" s="37">
        <f t="shared" si="27"/>
        <v>0</v>
      </c>
      <c r="AA122" s="37">
        <f t="shared" si="28"/>
        <v>0</v>
      </c>
      <c r="AB122" s="9">
        <f t="shared" si="32"/>
        <v>1</v>
      </c>
      <c r="AC122" s="10">
        <f t="shared" si="33"/>
        <v>0</v>
      </c>
      <c r="AD122" s="9">
        <f t="shared" si="34"/>
        <v>0</v>
      </c>
      <c r="AE122" s="9">
        <f t="shared" si="35"/>
        <v>0</v>
      </c>
    </row>
    <row r="123" spans="1:31" x14ac:dyDescent="0.25">
      <c r="A123" t="s">
        <v>174</v>
      </c>
      <c r="B123" t="s">
        <v>166</v>
      </c>
      <c r="C123" t="s">
        <v>167</v>
      </c>
      <c r="D123">
        <v>124.5</v>
      </c>
      <c r="E123">
        <v>164</v>
      </c>
      <c r="F123">
        <v>22526.359</v>
      </c>
      <c r="G123">
        <v>27</v>
      </c>
      <c r="H123">
        <v>26</v>
      </c>
      <c r="I123" s="19">
        <v>0</v>
      </c>
      <c r="J123" s="9">
        <v>0</v>
      </c>
      <c r="K123" s="9">
        <v>0</v>
      </c>
      <c r="L123">
        <v>2</v>
      </c>
      <c r="M123" s="7">
        <f t="shared" si="18"/>
        <v>1</v>
      </c>
      <c r="N123" s="3">
        <v>0</v>
      </c>
      <c r="O123" s="3">
        <v>1</v>
      </c>
      <c r="P123" s="3">
        <v>1</v>
      </c>
      <c r="Q123" s="3">
        <v>1</v>
      </c>
      <c r="R123" s="3">
        <v>1</v>
      </c>
      <c r="S123" s="3"/>
      <c r="T123" s="3"/>
      <c r="U123" s="3"/>
      <c r="V123" s="6">
        <f t="shared" si="29"/>
        <v>0</v>
      </c>
      <c r="W123" s="9">
        <f t="shared" si="30"/>
        <v>0</v>
      </c>
      <c r="X123" s="9">
        <f t="shared" si="31"/>
        <v>0</v>
      </c>
      <c r="Y123" s="37">
        <f t="shared" si="26"/>
        <v>0</v>
      </c>
      <c r="Z123" s="37">
        <f t="shared" si="27"/>
        <v>0</v>
      </c>
      <c r="AA123" s="37">
        <f t="shared" si="28"/>
        <v>0</v>
      </c>
      <c r="AB123" s="9">
        <f t="shared" si="32"/>
        <v>1</v>
      </c>
      <c r="AC123" s="10">
        <f t="shared" si="33"/>
        <v>0</v>
      </c>
      <c r="AD123" s="9">
        <f t="shared" si="34"/>
        <v>0</v>
      </c>
      <c r="AE123" s="9">
        <f t="shared" si="35"/>
        <v>0</v>
      </c>
    </row>
    <row r="124" spans="1:31" x14ac:dyDescent="0.25">
      <c r="A124" t="s">
        <v>175</v>
      </c>
      <c r="B124" t="s">
        <v>166</v>
      </c>
      <c r="C124" t="s">
        <v>167</v>
      </c>
      <c r="D124">
        <v>59.5</v>
      </c>
      <c r="E124">
        <v>351</v>
      </c>
      <c r="F124">
        <v>970.76099999999997</v>
      </c>
      <c r="G124">
        <v>1</v>
      </c>
      <c r="H124">
        <v>1</v>
      </c>
      <c r="I124" s="19">
        <v>0</v>
      </c>
      <c r="J124" s="9">
        <v>0</v>
      </c>
      <c r="K124" s="9">
        <v>0</v>
      </c>
      <c r="L124">
        <v>1</v>
      </c>
      <c r="M124" s="7">
        <f t="shared" si="18"/>
        <v>0</v>
      </c>
      <c r="N124" s="3">
        <v>0</v>
      </c>
      <c r="O124" s="3">
        <v>0</v>
      </c>
      <c r="P124" s="3">
        <v>1</v>
      </c>
      <c r="Q124" s="3">
        <v>0</v>
      </c>
      <c r="R124" s="3">
        <v>0</v>
      </c>
      <c r="S124" s="3"/>
      <c r="T124" s="3"/>
      <c r="U124" s="3"/>
      <c r="V124" s="6">
        <f t="shared" si="29"/>
        <v>1</v>
      </c>
      <c r="W124" s="9">
        <f t="shared" si="30"/>
        <v>0</v>
      </c>
      <c r="X124" s="9">
        <f t="shared" si="31"/>
        <v>0</v>
      </c>
      <c r="Y124" s="37">
        <f t="shared" si="26"/>
        <v>0</v>
      </c>
      <c r="Z124" s="37">
        <f t="shared" si="27"/>
        <v>0</v>
      </c>
      <c r="AA124" s="37">
        <f t="shared" si="28"/>
        <v>0</v>
      </c>
      <c r="AB124" s="9">
        <f t="shared" si="32"/>
        <v>0</v>
      </c>
      <c r="AC124" s="10">
        <f t="shared" si="33"/>
        <v>0</v>
      </c>
      <c r="AD124" s="9">
        <f t="shared" si="34"/>
        <v>0</v>
      </c>
      <c r="AE124" s="9">
        <f t="shared" si="35"/>
        <v>0</v>
      </c>
    </row>
    <row r="125" spans="1:31" x14ac:dyDescent="0.25">
      <c r="A125" t="s">
        <v>176</v>
      </c>
      <c r="B125" t="s">
        <v>166</v>
      </c>
      <c r="C125" t="s">
        <v>167</v>
      </c>
      <c r="D125">
        <v>398</v>
      </c>
      <c r="E125">
        <v>77</v>
      </c>
      <c r="F125">
        <v>338.14100000000002</v>
      </c>
      <c r="G125">
        <v>1</v>
      </c>
      <c r="H125">
        <v>0</v>
      </c>
      <c r="I125" s="19">
        <v>0</v>
      </c>
      <c r="J125" s="9">
        <v>0</v>
      </c>
      <c r="K125" s="9">
        <v>0</v>
      </c>
      <c r="L125">
        <v>1</v>
      </c>
      <c r="M125" s="7">
        <f t="shared" si="18"/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/>
      <c r="T125" s="11"/>
      <c r="U125" s="11"/>
      <c r="V125" s="6">
        <f t="shared" si="29"/>
        <v>0</v>
      </c>
      <c r="W125" s="9">
        <f t="shared" si="30"/>
        <v>1</v>
      </c>
      <c r="X125" s="9">
        <f t="shared" si="31"/>
        <v>0</v>
      </c>
      <c r="Y125" s="37">
        <f t="shared" si="26"/>
        <v>0</v>
      </c>
      <c r="Z125" s="37">
        <f t="shared" si="27"/>
        <v>0</v>
      </c>
      <c r="AA125" s="37">
        <f t="shared" si="28"/>
        <v>0</v>
      </c>
      <c r="AB125" s="9">
        <f t="shared" si="32"/>
        <v>0</v>
      </c>
      <c r="AC125" s="10">
        <f t="shared" si="33"/>
        <v>0</v>
      </c>
      <c r="AD125" s="9">
        <f t="shared" si="34"/>
        <v>0</v>
      </c>
      <c r="AE125" s="9">
        <f t="shared" si="35"/>
        <v>0</v>
      </c>
    </row>
    <row r="126" spans="1:31" x14ac:dyDescent="0.25">
      <c r="A126" t="s">
        <v>177</v>
      </c>
      <c r="B126" t="s">
        <v>166</v>
      </c>
      <c r="C126" t="s">
        <v>167</v>
      </c>
      <c r="D126">
        <v>286</v>
      </c>
      <c r="E126">
        <v>186</v>
      </c>
      <c r="F126">
        <v>877.89700000000005</v>
      </c>
      <c r="G126">
        <v>1</v>
      </c>
      <c r="H126">
        <v>1</v>
      </c>
      <c r="I126" s="19">
        <v>0</v>
      </c>
      <c r="J126" s="9">
        <v>0</v>
      </c>
      <c r="K126" s="9">
        <v>0</v>
      </c>
      <c r="L126">
        <v>1</v>
      </c>
      <c r="M126" s="7">
        <f t="shared" si="18"/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/>
      <c r="T126" s="11"/>
      <c r="U126" s="11"/>
      <c r="V126" s="6">
        <f t="shared" si="29"/>
        <v>0</v>
      </c>
      <c r="W126" s="9">
        <f t="shared" si="30"/>
        <v>1</v>
      </c>
      <c r="X126" s="9">
        <f t="shared" si="31"/>
        <v>0</v>
      </c>
      <c r="Y126" s="37">
        <f t="shared" si="26"/>
        <v>0</v>
      </c>
      <c r="Z126" s="37">
        <f t="shared" si="27"/>
        <v>0</v>
      </c>
      <c r="AA126" s="37">
        <f t="shared" si="28"/>
        <v>0</v>
      </c>
      <c r="AB126" s="9">
        <f t="shared" si="32"/>
        <v>0</v>
      </c>
      <c r="AC126" s="10">
        <f t="shared" si="33"/>
        <v>0</v>
      </c>
      <c r="AD126" s="9">
        <f t="shared" si="34"/>
        <v>0</v>
      </c>
      <c r="AE126" s="9">
        <f t="shared" si="35"/>
        <v>0</v>
      </c>
    </row>
    <row r="127" spans="1:31" x14ac:dyDescent="0.25">
      <c r="A127" t="s">
        <v>178</v>
      </c>
      <c r="B127" t="s">
        <v>166</v>
      </c>
      <c r="C127" t="s">
        <v>167</v>
      </c>
      <c r="D127">
        <v>230</v>
      </c>
      <c r="E127">
        <v>156</v>
      </c>
      <c r="F127">
        <v>0</v>
      </c>
      <c r="G127">
        <v>0</v>
      </c>
      <c r="H127">
        <v>0</v>
      </c>
      <c r="I127" s="19">
        <v>0</v>
      </c>
      <c r="J127" s="9">
        <v>0</v>
      </c>
      <c r="K127" s="9">
        <v>0</v>
      </c>
      <c r="L127">
        <v>1</v>
      </c>
      <c r="M127" s="7">
        <f t="shared" si="18"/>
        <v>0</v>
      </c>
      <c r="N127" s="3">
        <v>0</v>
      </c>
      <c r="O127" s="3">
        <v>0</v>
      </c>
      <c r="P127" s="3">
        <v>1</v>
      </c>
      <c r="Q127" s="3">
        <v>0</v>
      </c>
      <c r="R127" s="3">
        <v>0</v>
      </c>
      <c r="S127" s="3"/>
      <c r="T127" s="3"/>
      <c r="U127" s="3"/>
      <c r="V127" s="6">
        <f t="shared" si="29"/>
        <v>1</v>
      </c>
      <c r="W127" s="9">
        <f t="shared" si="30"/>
        <v>0</v>
      </c>
      <c r="X127" s="9">
        <f t="shared" si="31"/>
        <v>0</v>
      </c>
      <c r="Y127" s="37">
        <f t="shared" si="26"/>
        <v>0</v>
      </c>
      <c r="Z127" s="37">
        <f t="shared" si="27"/>
        <v>0</v>
      </c>
      <c r="AA127" s="37">
        <f t="shared" si="28"/>
        <v>0</v>
      </c>
      <c r="AB127" s="9">
        <f t="shared" si="32"/>
        <v>0</v>
      </c>
      <c r="AC127" s="10">
        <f t="shared" si="33"/>
        <v>0</v>
      </c>
      <c r="AD127" s="9">
        <f t="shared" si="34"/>
        <v>0</v>
      </c>
      <c r="AE127" s="9">
        <f t="shared" si="35"/>
        <v>0</v>
      </c>
    </row>
    <row r="128" spans="1:31" x14ac:dyDescent="0.25">
      <c r="A128" t="s">
        <v>179</v>
      </c>
      <c r="B128" t="s">
        <v>166</v>
      </c>
      <c r="C128" t="s">
        <v>167</v>
      </c>
      <c r="D128">
        <v>289</v>
      </c>
      <c r="E128">
        <v>309</v>
      </c>
      <c r="F128">
        <v>0</v>
      </c>
      <c r="G128">
        <v>0</v>
      </c>
      <c r="H128">
        <v>0</v>
      </c>
      <c r="I128" s="19">
        <v>0</v>
      </c>
      <c r="J128" s="9">
        <v>0</v>
      </c>
      <c r="K128" s="9">
        <v>0</v>
      </c>
      <c r="L128">
        <v>1</v>
      </c>
      <c r="M128" s="7">
        <f t="shared" si="18"/>
        <v>0</v>
      </c>
      <c r="N128" s="3">
        <v>0</v>
      </c>
      <c r="O128" s="3">
        <v>0</v>
      </c>
      <c r="P128" s="3">
        <v>1</v>
      </c>
      <c r="Q128" s="3">
        <v>0</v>
      </c>
      <c r="R128" s="3">
        <v>0</v>
      </c>
      <c r="S128" s="3"/>
      <c r="T128" s="3"/>
      <c r="U128" s="3"/>
      <c r="V128" s="6">
        <f t="shared" si="29"/>
        <v>1</v>
      </c>
      <c r="W128" s="9">
        <f t="shared" si="30"/>
        <v>0</v>
      </c>
      <c r="X128" s="9">
        <f t="shared" si="31"/>
        <v>0</v>
      </c>
      <c r="Y128" s="37">
        <f t="shared" si="26"/>
        <v>0</v>
      </c>
      <c r="Z128" s="37">
        <f t="shared" si="27"/>
        <v>0</v>
      </c>
      <c r="AA128" s="37">
        <f t="shared" si="28"/>
        <v>0</v>
      </c>
      <c r="AB128" s="9">
        <f t="shared" si="32"/>
        <v>0</v>
      </c>
      <c r="AC128" s="10">
        <f t="shared" si="33"/>
        <v>0</v>
      </c>
      <c r="AD128" s="9">
        <f t="shared" si="34"/>
        <v>0</v>
      </c>
      <c r="AE128" s="9">
        <f t="shared" si="35"/>
        <v>0</v>
      </c>
    </row>
    <row r="129" spans="1:31" s="37" customFormat="1" x14ac:dyDescent="0.25">
      <c r="A129" s="37" t="s">
        <v>180</v>
      </c>
      <c r="B129" s="37" t="s">
        <v>181</v>
      </c>
      <c r="C129" s="37" t="s">
        <v>182</v>
      </c>
      <c r="D129" s="37">
        <v>333</v>
      </c>
      <c r="E129" s="37">
        <v>58</v>
      </c>
      <c r="F129" s="37">
        <v>0</v>
      </c>
      <c r="G129" s="37">
        <v>0</v>
      </c>
      <c r="H129" s="37">
        <v>0</v>
      </c>
      <c r="I129" s="37">
        <v>0</v>
      </c>
      <c r="J129" s="37">
        <v>0</v>
      </c>
      <c r="K129" s="37">
        <v>0</v>
      </c>
      <c r="L129" s="37">
        <v>1</v>
      </c>
      <c r="M129" s="7">
        <f t="shared" si="18"/>
        <v>0</v>
      </c>
      <c r="N129" s="38">
        <v>0</v>
      </c>
      <c r="O129" s="38">
        <v>0</v>
      </c>
      <c r="P129" s="38">
        <v>1</v>
      </c>
      <c r="Q129" s="38">
        <v>0</v>
      </c>
      <c r="R129" s="38">
        <v>0</v>
      </c>
      <c r="S129" s="38"/>
      <c r="T129" s="38"/>
      <c r="U129" s="38"/>
      <c r="V129" s="43">
        <f t="shared" si="29"/>
        <v>1</v>
      </c>
      <c r="W129" s="37">
        <f t="shared" si="30"/>
        <v>0</v>
      </c>
      <c r="X129" s="37">
        <f t="shared" si="31"/>
        <v>0</v>
      </c>
      <c r="Y129" s="37">
        <f t="shared" si="26"/>
        <v>0</v>
      </c>
      <c r="Z129" s="37">
        <f t="shared" si="27"/>
        <v>0</v>
      </c>
      <c r="AA129" s="37">
        <f t="shared" si="28"/>
        <v>0</v>
      </c>
      <c r="AB129" s="37">
        <f t="shared" si="32"/>
        <v>0</v>
      </c>
      <c r="AC129" s="37">
        <f t="shared" si="33"/>
        <v>0</v>
      </c>
      <c r="AD129" s="37">
        <f t="shared" si="34"/>
        <v>0</v>
      </c>
      <c r="AE129" s="37">
        <f t="shared" si="35"/>
        <v>0</v>
      </c>
    </row>
    <row r="130" spans="1:31" x14ac:dyDescent="0.25">
      <c r="A130" t="s">
        <v>183</v>
      </c>
      <c r="B130" t="s">
        <v>181</v>
      </c>
      <c r="C130" t="s">
        <v>182</v>
      </c>
      <c r="D130">
        <v>410</v>
      </c>
      <c r="E130">
        <v>166</v>
      </c>
      <c r="F130">
        <v>0</v>
      </c>
      <c r="G130">
        <v>0</v>
      </c>
      <c r="H130">
        <v>0</v>
      </c>
      <c r="I130" s="19">
        <v>0</v>
      </c>
      <c r="J130" s="9">
        <v>0</v>
      </c>
      <c r="K130" s="9">
        <v>0</v>
      </c>
      <c r="L130">
        <v>1</v>
      </c>
      <c r="M130" s="7">
        <f t="shared" ref="M130:M193" si="36">L130-1</f>
        <v>0</v>
      </c>
      <c r="N130" s="3">
        <v>0</v>
      </c>
      <c r="O130" s="3">
        <v>0</v>
      </c>
      <c r="P130" s="3">
        <v>0</v>
      </c>
      <c r="Q130" s="3">
        <v>0</v>
      </c>
      <c r="R130" s="3">
        <v>1</v>
      </c>
      <c r="S130" s="3"/>
      <c r="T130" s="3"/>
      <c r="U130" s="11"/>
      <c r="V130" s="6">
        <f t="shared" si="29"/>
        <v>0</v>
      </c>
      <c r="W130" s="9">
        <f t="shared" ref="W130:W164" si="37">IF((M130=0)*AND(R130=0)*AND(P130=0)*AND(Q130=0),1,0)</f>
        <v>0</v>
      </c>
      <c r="X130" s="9">
        <f t="shared" si="31"/>
        <v>1</v>
      </c>
      <c r="Y130" s="37">
        <f t="shared" si="26"/>
        <v>0</v>
      </c>
      <c r="Z130" s="37">
        <f t="shared" si="27"/>
        <v>0</v>
      </c>
      <c r="AA130" s="37">
        <f t="shared" si="28"/>
        <v>0</v>
      </c>
      <c r="AB130" s="9">
        <f t="shared" si="32"/>
        <v>0</v>
      </c>
      <c r="AC130" s="10">
        <f t="shared" si="33"/>
        <v>0</v>
      </c>
      <c r="AD130" s="9">
        <f t="shared" ref="AD130:AD161" si="38">IF((V130+W130+X130+Y130+Z130+AA130+AB130+AC130)=0,1,0)</f>
        <v>0</v>
      </c>
      <c r="AE130" s="9">
        <f t="shared" ref="AE130:AE161" si="39">IF(SUM(V130:AD130)&gt;1,1,0)</f>
        <v>0</v>
      </c>
    </row>
    <row r="131" spans="1:31" x14ac:dyDescent="0.25">
      <c r="A131" t="s">
        <v>184</v>
      </c>
      <c r="B131" t="s">
        <v>181</v>
      </c>
      <c r="C131" t="s">
        <v>182</v>
      </c>
      <c r="D131">
        <v>422</v>
      </c>
      <c r="E131">
        <v>86</v>
      </c>
      <c r="F131">
        <v>0</v>
      </c>
      <c r="G131">
        <v>0</v>
      </c>
      <c r="H131">
        <v>0</v>
      </c>
      <c r="I131" s="19">
        <v>0</v>
      </c>
      <c r="J131" s="9">
        <v>0</v>
      </c>
      <c r="K131" s="9">
        <v>0</v>
      </c>
      <c r="M131" s="7">
        <f t="shared" si="36"/>
        <v>-1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/>
      <c r="T131" s="3"/>
      <c r="U131" s="11"/>
      <c r="V131" s="6">
        <f t="shared" si="29"/>
        <v>0</v>
      </c>
      <c r="W131" s="9">
        <f t="shared" si="37"/>
        <v>0</v>
      </c>
      <c r="X131" s="9">
        <f t="shared" si="31"/>
        <v>0</v>
      </c>
      <c r="Y131" s="37">
        <f t="shared" ref="Y131:Y194" si="40">IF((M131=1)*AND(OR(N131=0,N131=1))*AND(O131=0)*AND(R131=1)*AND(S131=0)*AND(Q131=0)*AND(OR(T131=0,T131=1)),1,0)</f>
        <v>0</v>
      </c>
      <c r="Z131" s="37">
        <f t="shared" ref="Z131:Z194" si="41">IF((M131=1)*AND(N131=1)*AND(O131=0)*AND(R131=1)*AND(S131=1)*AND(T131=1),1,0)</f>
        <v>0</v>
      </c>
      <c r="AA131" s="37">
        <f t="shared" ref="AA131:AA194" si="42">IF((R131=1)*AND(Q131=1)*AND(O131=1)*AND(P131=0)*AND(N131=0),1,0)</f>
        <v>0</v>
      </c>
      <c r="AB131" s="9">
        <f t="shared" ref="AB131:AB164" si="43">IF((R131=1)*AND(Q131=1)*AND(O131=1)*AND(P131=1),1,0)</f>
        <v>0</v>
      </c>
      <c r="AC131" s="10">
        <f t="shared" ref="AC131:AC164" si="44">IF((R131=0)*AND(M131=1),1,0)</f>
        <v>0</v>
      </c>
      <c r="AD131" s="9">
        <f t="shared" si="38"/>
        <v>1</v>
      </c>
      <c r="AE131" s="9">
        <f t="shared" si="39"/>
        <v>0</v>
      </c>
    </row>
    <row r="132" spans="1:31" x14ac:dyDescent="0.25">
      <c r="A132" t="s">
        <v>185</v>
      </c>
      <c r="B132" t="s">
        <v>181</v>
      </c>
      <c r="C132" t="s">
        <v>182</v>
      </c>
      <c r="D132">
        <v>586</v>
      </c>
      <c r="E132">
        <v>267</v>
      </c>
      <c r="F132">
        <v>0</v>
      </c>
      <c r="G132">
        <v>0</v>
      </c>
      <c r="H132">
        <v>0</v>
      </c>
      <c r="I132" s="19">
        <v>0</v>
      </c>
      <c r="J132" s="9">
        <v>0</v>
      </c>
      <c r="K132" s="9">
        <v>0</v>
      </c>
      <c r="L132">
        <v>1</v>
      </c>
      <c r="M132" s="7">
        <f t="shared" si="36"/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1</v>
      </c>
      <c r="S132" s="11"/>
      <c r="T132" s="11"/>
      <c r="U132" s="11"/>
      <c r="V132" s="6">
        <f t="shared" ref="V132:V164" si="45">IF((M132=0)*AND(R132=0)*AND(P132=1)*AND(Q132=0),1,0)</f>
        <v>0</v>
      </c>
      <c r="W132" s="9">
        <f t="shared" si="37"/>
        <v>0</v>
      </c>
      <c r="X132" s="9">
        <f t="shared" ref="X132:X164" si="46">IF((R132=1)*AND(M132=0)*AND(Q132=0),1,0)</f>
        <v>1</v>
      </c>
      <c r="Y132" s="37">
        <f t="shared" si="40"/>
        <v>0</v>
      </c>
      <c r="Z132" s="37">
        <f t="shared" si="41"/>
        <v>0</v>
      </c>
      <c r="AA132" s="37">
        <f t="shared" si="42"/>
        <v>0</v>
      </c>
      <c r="AB132" s="9">
        <f t="shared" si="43"/>
        <v>0</v>
      </c>
      <c r="AC132" s="10">
        <f t="shared" si="44"/>
        <v>0</v>
      </c>
      <c r="AD132" s="9">
        <f t="shared" si="38"/>
        <v>0</v>
      </c>
      <c r="AE132" s="9">
        <f t="shared" si="39"/>
        <v>0</v>
      </c>
    </row>
    <row r="133" spans="1:31" x14ac:dyDescent="0.25">
      <c r="A133" t="s">
        <v>186</v>
      </c>
      <c r="B133" t="s">
        <v>181</v>
      </c>
      <c r="C133" t="s">
        <v>182</v>
      </c>
      <c r="D133">
        <v>459.5</v>
      </c>
      <c r="E133">
        <v>255.5</v>
      </c>
      <c r="F133">
        <v>0</v>
      </c>
      <c r="G133">
        <v>0</v>
      </c>
      <c r="H133">
        <v>0</v>
      </c>
      <c r="I133" s="19">
        <v>0</v>
      </c>
      <c r="J133" s="9">
        <v>0</v>
      </c>
      <c r="K133" s="9">
        <v>0</v>
      </c>
      <c r="L133">
        <v>1</v>
      </c>
      <c r="M133" s="7">
        <f t="shared" si="36"/>
        <v>0</v>
      </c>
      <c r="N133" s="3">
        <v>0</v>
      </c>
      <c r="O133" s="3">
        <v>0</v>
      </c>
      <c r="P133" s="3">
        <v>1</v>
      </c>
      <c r="Q133" s="3">
        <v>0</v>
      </c>
      <c r="R133" s="3">
        <v>0</v>
      </c>
      <c r="S133" s="3"/>
      <c r="T133" s="3"/>
      <c r="U133" s="11"/>
      <c r="V133" s="6">
        <f t="shared" si="45"/>
        <v>1</v>
      </c>
      <c r="W133" s="9">
        <f t="shared" si="37"/>
        <v>0</v>
      </c>
      <c r="X133" s="9">
        <f t="shared" si="46"/>
        <v>0</v>
      </c>
      <c r="Y133" s="37">
        <f t="shared" si="40"/>
        <v>0</v>
      </c>
      <c r="Z133" s="37">
        <f t="shared" si="41"/>
        <v>0</v>
      </c>
      <c r="AA133" s="37">
        <f t="shared" si="42"/>
        <v>0</v>
      </c>
      <c r="AB133" s="9">
        <f t="shared" si="43"/>
        <v>0</v>
      </c>
      <c r="AC133" s="10">
        <f t="shared" si="44"/>
        <v>0</v>
      </c>
      <c r="AD133" s="9">
        <f t="shared" si="38"/>
        <v>0</v>
      </c>
      <c r="AE133" s="9">
        <f t="shared" si="39"/>
        <v>0</v>
      </c>
    </row>
    <row r="134" spans="1:31" x14ac:dyDescent="0.25">
      <c r="A134" t="s">
        <v>187</v>
      </c>
      <c r="B134" t="s">
        <v>181</v>
      </c>
      <c r="C134" t="s">
        <v>182</v>
      </c>
      <c r="D134">
        <v>505</v>
      </c>
      <c r="E134">
        <v>365</v>
      </c>
      <c r="F134">
        <v>0</v>
      </c>
      <c r="G134">
        <v>0</v>
      </c>
      <c r="H134">
        <v>0</v>
      </c>
      <c r="I134" s="19">
        <v>0</v>
      </c>
      <c r="J134" s="9">
        <v>0</v>
      </c>
      <c r="K134" s="9">
        <v>0</v>
      </c>
      <c r="L134">
        <v>1</v>
      </c>
      <c r="M134" s="7">
        <f t="shared" si="36"/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/>
      <c r="T134" s="11"/>
      <c r="U134" s="11"/>
      <c r="V134" s="6">
        <f t="shared" si="45"/>
        <v>0</v>
      </c>
      <c r="W134" s="9">
        <f t="shared" si="37"/>
        <v>1</v>
      </c>
      <c r="X134" s="9">
        <f t="shared" si="46"/>
        <v>0</v>
      </c>
      <c r="Y134" s="37">
        <f t="shared" si="40"/>
        <v>0</v>
      </c>
      <c r="Z134" s="37">
        <f t="shared" si="41"/>
        <v>0</v>
      </c>
      <c r="AA134" s="37">
        <f t="shared" si="42"/>
        <v>0</v>
      </c>
      <c r="AB134" s="9">
        <f t="shared" si="43"/>
        <v>0</v>
      </c>
      <c r="AC134" s="10">
        <f t="shared" si="44"/>
        <v>0</v>
      </c>
      <c r="AD134" s="9">
        <f t="shared" si="38"/>
        <v>0</v>
      </c>
      <c r="AE134" s="9">
        <f t="shared" si="39"/>
        <v>0</v>
      </c>
    </row>
    <row r="135" spans="1:31" x14ac:dyDescent="0.25">
      <c r="A135" t="s">
        <v>188</v>
      </c>
      <c r="B135" t="s">
        <v>181</v>
      </c>
      <c r="C135" t="s">
        <v>182</v>
      </c>
      <c r="D135">
        <v>371.5</v>
      </c>
      <c r="E135">
        <v>353.5</v>
      </c>
      <c r="F135">
        <v>0</v>
      </c>
      <c r="G135">
        <v>0</v>
      </c>
      <c r="H135">
        <v>0</v>
      </c>
      <c r="I135" s="19">
        <v>0</v>
      </c>
      <c r="J135" s="9">
        <v>0</v>
      </c>
      <c r="K135" s="9">
        <v>0</v>
      </c>
      <c r="L135">
        <v>2</v>
      </c>
      <c r="M135" s="7">
        <f t="shared" si="36"/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1</v>
      </c>
      <c r="S135" s="11">
        <v>1</v>
      </c>
      <c r="T135" s="11">
        <v>1</v>
      </c>
      <c r="U135" s="11"/>
      <c r="V135" s="6">
        <f t="shared" si="45"/>
        <v>0</v>
      </c>
      <c r="W135" s="9">
        <f t="shared" si="37"/>
        <v>0</v>
      </c>
      <c r="X135" s="9">
        <f t="shared" si="46"/>
        <v>0</v>
      </c>
      <c r="Y135" s="37">
        <f t="shared" si="40"/>
        <v>0</v>
      </c>
      <c r="Z135" s="37">
        <f t="shared" si="41"/>
        <v>1</v>
      </c>
      <c r="AA135" s="37">
        <f t="shared" si="42"/>
        <v>0</v>
      </c>
      <c r="AB135" s="9">
        <f t="shared" si="43"/>
        <v>0</v>
      </c>
      <c r="AC135" s="10">
        <f t="shared" si="44"/>
        <v>0</v>
      </c>
      <c r="AD135" s="9">
        <f t="shared" si="38"/>
        <v>0</v>
      </c>
      <c r="AE135" s="9">
        <f t="shared" si="39"/>
        <v>0</v>
      </c>
    </row>
    <row r="136" spans="1:31" x14ac:dyDescent="0.25">
      <c r="A136" t="s">
        <v>189</v>
      </c>
      <c r="B136" t="s">
        <v>181</v>
      </c>
      <c r="C136" t="s">
        <v>182</v>
      </c>
      <c r="D136">
        <v>440</v>
      </c>
      <c r="E136">
        <v>427</v>
      </c>
      <c r="F136">
        <v>0</v>
      </c>
      <c r="G136">
        <v>0</v>
      </c>
      <c r="H136">
        <v>0</v>
      </c>
      <c r="I136" s="19">
        <v>0</v>
      </c>
      <c r="J136" s="9">
        <v>0</v>
      </c>
      <c r="K136" s="9">
        <v>0</v>
      </c>
      <c r="L136">
        <v>1</v>
      </c>
      <c r="M136" s="7">
        <f t="shared" si="36"/>
        <v>0</v>
      </c>
      <c r="N136" s="11">
        <v>0</v>
      </c>
      <c r="O136" s="11">
        <v>0</v>
      </c>
      <c r="P136" s="11">
        <v>1</v>
      </c>
      <c r="Q136" s="11">
        <v>0</v>
      </c>
      <c r="R136" s="11">
        <v>0</v>
      </c>
      <c r="S136" s="11"/>
      <c r="T136" s="11"/>
      <c r="U136" s="11"/>
      <c r="V136" s="6">
        <f t="shared" si="45"/>
        <v>1</v>
      </c>
      <c r="W136" s="9">
        <f t="shared" si="37"/>
        <v>0</v>
      </c>
      <c r="X136" s="9">
        <f t="shared" si="46"/>
        <v>0</v>
      </c>
      <c r="Y136" s="37">
        <f t="shared" si="40"/>
        <v>0</v>
      </c>
      <c r="Z136" s="37">
        <f t="shared" si="41"/>
        <v>0</v>
      </c>
      <c r="AA136" s="37">
        <f t="shared" si="42"/>
        <v>0</v>
      </c>
      <c r="AB136" s="9">
        <f t="shared" si="43"/>
        <v>0</v>
      </c>
      <c r="AC136" s="10">
        <f t="shared" si="44"/>
        <v>0</v>
      </c>
      <c r="AD136" s="9">
        <f t="shared" si="38"/>
        <v>0</v>
      </c>
      <c r="AE136" s="9">
        <f t="shared" si="39"/>
        <v>0</v>
      </c>
    </row>
    <row r="137" spans="1:31" x14ac:dyDescent="0.25">
      <c r="A137" t="s">
        <v>190</v>
      </c>
      <c r="B137" t="s">
        <v>181</v>
      </c>
      <c r="C137" t="s">
        <v>182</v>
      </c>
      <c r="D137">
        <v>255.5</v>
      </c>
      <c r="E137">
        <v>347.5</v>
      </c>
      <c r="F137">
        <v>0</v>
      </c>
      <c r="G137">
        <v>0</v>
      </c>
      <c r="H137">
        <v>0</v>
      </c>
      <c r="I137" s="19">
        <v>0</v>
      </c>
      <c r="J137" s="9">
        <v>0</v>
      </c>
      <c r="K137" s="9">
        <v>0</v>
      </c>
      <c r="L137">
        <v>2</v>
      </c>
      <c r="M137" s="7">
        <f t="shared" si="36"/>
        <v>1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/>
      <c r="T137" s="11"/>
      <c r="U137" s="11"/>
      <c r="V137" s="6">
        <f t="shared" si="45"/>
        <v>0</v>
      </c>
      <c r="W137" s="9">
        <f t="shared" si="37"/>
        <v>0</v>
      </c>
      <c r="X137" s="9">
        <f t="shared" si="46"/>
        <v>0</v>
      </c>
      <c r="Y137" s="37">
        <f t="shared" si="40"/>
        <v>1</v>
      </c>
      <c r="Z137" s="37">
        <f t="shared" si="41"/>
        <v>0</v>
      </c>
      <c r="AA137" s="37">
        <f t="shared" si="42"/>
        <v>0</v>
      </c>
      <c r="AB137" s="9">
        <f t="shared" si="43"/>
        <v>0</v>
      </c>
      <c r="AC137" s="10">
        <f t="shared" si="44"/>
        <v>0</v>
      </c>
      <c r="AD137" s="9">
        <f t="shared" si="38"/>
        <v>0</v>
      </c>
      <c r="AE137" s="9">
        <f t="shared" si="39"/>
        <v>0</v>
      </c>
    </row>
    <row r="138" spans="1:31" x14ac:dyDescent="0.25">
      <c r="A138" t="s">
        <v>191</v>
      </c>
      <c r="B138" t="s">
        <v>181</v>
      </c>
      <c r="C138" t="s">
        <v>182</v>
      </c>
      <c r="D138">
        <v>122.5</v>
      </c>
      <c r="E138">
        <v>366.5</v>
      </c>
      <c r="F138">
        <v>0</v>
      </c>
      <c r="G138">
        <v>0</v>
      </c>
      <c r="H138">
        <v>0</v>
      </c>
      <c r="I138" s="19">
        <v>0</v>
      </c>
      <c r="J138" s="9">
        <v>0</v>
      </c>
      <c r="K138" s="9">
        <v>0</v>
      </c>
      <c r="L138">
        <v>1</v>
      </c>
      <c r="M138" s="7">
        <f t="shared" si="36"/>
        <v>0</v>
      </c>
      <c r="N138" s="11">
        <v>0</v>
      </c>
      <c r="O138" s="11">
        <v>0</v>
      </c>
      <c r="P138" s="11">
        <v>1</v>
      </c>
      <c r="Q138" s="11">
        <v>0</v>
      </c>
      <c r="R138" s="11">
        <v>0</v>
      </c>
      <c r="S138" s="11"/>
      <c r="T138" s="11"/>
      <c r="U138" s="11"/>
      <c r="V138" s="6">
        <f t="shared" si="45"/>
        <v>1</v>
      </c>
      <c r="W138" s="9">
        <f t="shared" si="37"/>
        <v>0</v>
      </c>
      <c r="X138" s="9">
        <f t="shared" si="46"/>
        <v>0</v>
      </c>
      <c r="Y138" s="37">
        <f t="shared" si="40"/>
        <v>0</v>
      </c>
      <c r="Z138" s="37">
        <f t="shared" si="41"/>
        <v>0</v>
      </c>
      <c r="AA138" s="37">
        <f t="shared" si="42"/>
        <v>0</v>
      </c>
      <c r="AB138" s="9">
        <f t="shared" si="43"/>
        <v>0</v>
      </c>
      <c r="AC138" s="10">
        <f t="shared" si="44"/>
        <v>0</v>
      </c>
      <c r="AD138" s="9">
        <f t="shared" si="38"/>
        <v>0</v>
      </c>
      <c r="AE138" s="9">
        <f t="shared" si="39"/>
        <v>0</v>
      </c>
    </row>
    <row r="139" spans="1:31" x14ac:dyDescent="0.25">
      <c r="A139" t="s">
        <v>192</v>
      </c>
      <c r="B139" t="s">
        <v>181</v>
      </c>
      <c r="C139" t="s">
        <v>182</v>
      </c>
      <c r="D139">
        <v>308</v>
      </c>
      <c r="E139">
        <v>439.5</v>
      </c>
      <c r="F139">
        <v>0</v>
      </c>
      <c r="G139">
        <v>0</v>
      </c>
      <c r="H139">
        <v>0</v>
      </c>
      <c r="I139" s="19">
        <v>0</v>
      </c>
      <c r="J139" s="9">
        <v>0</v>
      </c>
      <c r="K139" s="9">
        <v>0</v>
      </c>
      <c r="L139">
        <v>2</v>
      </c>
      <c r="M139" s="7">
        <f t="shared" si="36"/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1</v>
      </c>
      <c r="S139" s="11"/>
      <c r="T139" s="11"/>
      <c r="U139" s="11"/>
      <c r="V139" s="6">
        <f t="shared" si="45"/>
        <v>0</v>
      </c>
      <c r="W139" s="9">
        <f t="shared" si="37"/>
        <v>0</v>
      </c>
      <c r="X139" s="9">
        <f t="shared" si="46"/>
        <v>0</v>
      </c>
      <c r="Y139" s="37">
        <f t="shared" si="40"/>
        <v>1</v>
      </c>
      <c r="Z139" s="37">
        <f t="shared" si="41"/>
        <v>0</v>
      </c>
      <c r="AA139" s="37">
        <f t="shared" si="42"/>
        <v>0</v>
      </c>
      <c r="AB139" s="9">
        <f t="shared" si="43"/>
        <v>0</v>
      </c>
      <c r="AC139" s="10">
        <f t="shared" si="44"/>
        <v>0</v>
      </c>
      <c r="AD139" s="9">
        <f t="shared" si="38"/>
        <v>0</v>
      </c>
      <c r="AE139" s="9">
        <f t="shared" si="39"/>
        <v>0</v>
      </c>
    </row>
    <row r="140" spans="1:31" x14ac:dyDescent="0.25">
      <c r="A140" t="s">
        <v>193</v>
      </c>
      <c r="B140" t="s">
        <v>181</v>
      </c>
      <c r="C140" t="s">
        <v>182</v>
      </c>
      <c r="D140">
        <v>215</v>
      </c>
      <c r="E140">
        <v>463.5</v>
      </c>
      <c r="F140">
        <v>0</v>
      </c>
      <c r="G140">
        <v>0</v>
      </c>
      <c r="H140">
        <v>0</v>
      </c>
      <c r="I140" s="19">
        <v>0</v>
      </c>
      <c r="J140" s="9">
        <v>0</v>
      </c>
      <c r="K140" s="9">
        <v>0</v>
      </c>
      <c r="L140">
        <v>2</v>
      </c>
      <c r="M140" s="7">
        <f t="shared" si="36"/>
        <v>1</v>
      </c>
      <c r="N140" s="11">
        <v>0</v>
      </c>
      <c r="O140" s="11">
        <v>0</v>
      </c>
      <c r="P140" s="11">
        <v>0</v>
      </c>
      <c r="Q140" s="11">
        <v>0</v>
      </c>
      <c r="R140" s="11">
        <v>1</v>
      </c>
      <c r="S140" s="11"/>
      <c r="T140" s="11"/>
      <c r="U140" s="11"/>
      <c r="V140" s="6">
        <f t="shared" si="45"/>
        <v>0</v>
      </c>
      <c r="W140" s="9">
        <f t="shared" si="37"/>
        <v>0</v>
      </c>
      <c r="X140" s="9">
        <f t="shared" si="46"/>
        <v>0</v>
      </c>
      <c r="Y140" s="37">
        <f t="shared" si="40"/>
        <v>1</v>
      </c>
      <c r="Z140" s="37">
        <f t="shared" si="41"/>
        <v>0</v>
      </c>
      <c r="AA140" s="37">
        <f t="shared" si="42"/>
        <v>0</v>
      </c>
      <c r="AB140" s="9">
        <f t="shared" si="43"/>
        <v>0</v>
      </c>
      <c r="AC140" s="10">
        <f t="shared" si="44"/>
        <v>0</v>
      </c>
      <c r="AD140" s="9">
        <f t="shared" si="38"/>
        <v>0</v>
      </c>
      <c r="AE140" s="9">
        <f t="shared" si="39"/>
        <v>0</v>
      </c>
    </row>
    <row r="141" spans="1:31" s="37" customFormat="1" x14ac:dyDescent="0.25">
      <c r="A141" s="37" t="s">
        <v>194</v>
      </c>
      <c r="B141" s="37" t="s">
        <v>195</v>
      </c>
      <c r="C141" s="37" t="s">
        <v>196</v>
      </c>
      <c r="D141" s="37">
        <v>439</v>
      </c>
      <c r="E141" s="37">
        <v>330</v>
      </c>
      <c r="F141" s="37">
        <v>17606.493999999999</v>
      </c>
      <c r="G141" s="37">
        <v>23</v>
      </c>
      <c r="H141" s="37">
        <v>21</v>
      </c>
      <c r="I141" s="37">
        <v>0</v>
      </c>
      <c r="J141" s="37">
        <v>0</v>
      </c>
      <c r="K141" s="37">
        <v>0</v>
      </c>
      <c r="L141" s="37">
        <v>2</v>
      </c>
      <c r="M141" s="7">
        <f t="shared" si="36"/>
        <v>1</v>
      </c>
      <c r="N141" s="38">
        <v>0</v>
      </c>
      <c r="O141" s="38">
        <v>1</v>
      </c>
      <c r="P141" s="38">
        <v>1</v>
      </c>
      <c r="Q141" s="38">
        <v>1</v>
      </c>
      <c r="R141" s="38">
        <v>1</v>
      </c>
      <c r="S141" s="38"/>
      <c r="T141" s="38"/>
      <c r="U141" s="38"/>
      <c r="V141" s="43">
        <f t="shared" si="45"/>
        <v>0</v>
      </c>
      <c r="W141" s="37">
        <f t="shared" si="37"/>
        <v>0</v>
      </c>
      <c r="X141" s="37">
        <f t="shared" si="46"/>
        <v>0</v>
      </c>
      <c r="Y141" s="37">
        <f t="shared" si="40"/>
        <v>0</v>
      </c>
      <c r="Z141" s="37">
        <f t="shared" si="41"/>
        <v>0</v>
      </c>
      <c r="AA141" s="37">
        <f t="shared" si="42"/>
        <v>0</v>
      </c>
      <c r="AB141" s="37">
        <f t="shared" si="43"/>
        <v>1</v>
      </c>
      <c r="AC141" s="37">
        <f t="shared" si="44"/>
        <v>0</v>
      </c>
      <c r="AD141" s="37">
        <f t="shared" si="38"/>
        <v>0</v>
      </c>
      <c r="AE141" s="37">
        <f t="shared" si="39"/>
        <v>0</v>
      </c>
    </row>
    <row r="142" spans="1:31" x14ac:dyDescent="0.25">
      <c r="A142" t="s">
        <v>197</v>
      </c>
      <c r="B142" t="s">
        <v>195</v>
      </c>
      <c r="C142" t="s">
        <v>196</v>
      </c>
      <c r="D142">
        <v>252</v>
      </c>
      <c r="E142">
        <v>376.5</v>
      </c>
      <c r="F142">
        <v>0</v>
      </c>
      <c r="G142">
        <v>0</v>
      </c>
      <c r="H142">
        <v>0</v>
      </c>
      <c r="I142" s="19">
        <v>0</v>
      </c>
      <c r="J142" s="9">
        <v>0</v>
      </c>
      <c r="K142" s="9">
        <v>0</v>
      </c>
      <c r="L142">
        <v>1</v>
      </c>
      <c r="M142" s="7">
        <f t="shared" si="36"/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1</v>
      </c>
      <c r="S142" s="11"/>
      <c r="T142" s="11"/>
      <c r="U142" s="11"/>
      <c r="V142" s="6">
        <f t="shared" si="45"/>
        <v>0</v>
      </c>
      <c r="W142" s="9">
        <f t="shared" si="37"/>
        <v>0</v>
      </c>
      <c r="X142" s="9">
        <f t="shared" si="46"/>
        <v>1</v>
      </c>
      <c r="Y142" s="37">
        <f t="shared" si="40"/>
        <v>0</v>
      </c>
      <c r="Z142" s="37">
        <f t="shared" si="41"/>
        <v>0</v>
      </c>
      <c r="AA142" s="37">
        <f t="shared" si="42"/>
        <v>0</v>
      </c>
      <c r="AB142" s="9">
        <f t="shared" si="43"/>
        <v>0</v>
      </c>
      <c r="AC142" s="10">
        <f t="shared" si="44"/>
        <v>0</v>
      </c>
      <c r="AD142" s="9">
        <f t="shared" si="38"/>
        <v>0</v>
      </c>
      <c r="AE142" s="9">
        <f t="shared" si="39"/>
        <v>0</v>
      </c>
    </row>
    <row r="143" spans="1:31" x14ac:dyDescent="0.25">
      <c r="A143" t="s">
        <v>198</v>
      </c>
      <c r="B143" t="s">
        <v>195</v>
      </c>
      <c r="C143" t="s">
        <v>196</v>
      </c>
      <c r="D143">
        <v>63.5</v>
      </c>
      <c r="E143">
        <v>468</v>
      </c>
      <c r="F143">
        <v>0</v>
      </c>
      <c r="G143">
        <v>0</v>
      </c>
      <c r="H143">
        <v>0</v>
      </c>
      <c r="I143" s="19">
        <v>0</v>
      </c>
      <c r="J143" s="9">
        <v>0</v>
      </c>
      <c r="K143" s="9">
        <v>0</v>
      </c>
      <c r="L143">
        <v>2</v>
      </c>
      <c r="M143" s="7">
        <f t="shared" si="36"/>
        <v>1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/>
      <c r="T143" s="11"/>
      <c r="U143" s="11"/>
      <c r="V143" s="6">
        <f t="shared" si="45"/>
        <v>0</v>
      </c>
      <c r="W143" s="9">
        <f t="shared" si="37"/>
        <v>0</v>
      </c>
      <c r="X143" s="9">
        <f t="shared" si="46"/>
        <v>0</v>
      </c>
      <c r="Y143" s="37">
        <f t="shared" si="40"/>
        <v>0</v>
      </c>
      <c r="Z143" s="37">
        <f t="shared" si="41"/>
        <v>0</v>
      </c>
      <c r="AA143" s="37">
        <f t="shared" si="42"/>
        <v>0</v>
      </c>
      <c r="AB143" s="9">
        <f t="shared" si="43"/>
        <v>0</v>
      </c>
      <c r="AC143" s="10">
        <f t="shared" si="44"/>
        <v>1</v>
      </c>
      <c r="AD143" s="9">
        <f t="shared" si="38"/>
        <v>0</v>
      </c>
      <c r="AE143" s="9">
        <f t="shared" si="39"/>
        <v>0</v>
      </c>
    </row>
    <row r="144" spans="1:31" x14ac:dyDescent="0.25">
      <c r="A144" t="s">
        <v>199</v>
      </c>
      <c r="B144" t="s">
        <v>195</v>
      </c>
      <c r="C144" t="s">
        <v>196</v>
      </c>
      <c r="D144">
        <v>84.5</v>
      </c>
      <c r="E144">
        <v>215</v>
      </c>
      <c r="F144">
        <v>669.64400000000001</v>
      </c>
      <c r="G144">
        <v>1</v>
      </c>
      <c r="H144">
        <v>1</v>
      </c>
      <c r="I144" s="19">
        <v>0</v>
      </c>
      <c r="J144" s="9">
        <v>0</v>
      </c>
      <c r="K144" s="9">
        <v>0</v>
      </c>
      <c r="L144">
        <v>2</v>
      </c>
      <c r="M144" s="7">
        <f t="shared" si="36"/>
        <v>1</v>
      </c>
      <c r="N144" s="3">
        <v>1</v>
      </c>
      <c r="O144" s="3">
        <v>0</v>
      </c>
      <c r="P144" s="3">
        <v>0</v>
      </c>
      <c r="Q144" s="3">
        <v>0</v>
      </c>
      <c r="R144" s="3">
        <v>1</v>
      </c>
      <c r="S144" s="3">
        <v>1</v>
      </c>
      <c r="T144" s="3">
        <v>1</v>
      </c>
      <c r="U144" s="11"/>
      <c r="V144" s="6">
        <f t="shared" si="45"/>
        <v>0</v>
      </c>
      <c r="W144" s="9">
        <f t="shared" si="37"/>
        <v>0</v>
      </c>
      <c r="X144" s="9">
        <f t="shared" si="46"/>
        <v>0</v>
      </c>
      <c r="Y144" s="37">
        <f t="shared" si="40"/>
        <v>0</v>
      </c>
      <c r="Z144" s="37">
        <f t="shared" si="41"/>
        <v>1</v>
      </c>
      <c r="AA144" s="37">
        <f t="shared" si="42"/>
        <v>0</v>
      </c>
      <c r="AB144" s="9">
        <f t="shared" si="43"/>
        <v>0</v>
      </c>
      <c r="AC144" s="10">
        <f t="shared" si="44"/>
        <v>0</v>
      </c>
      <c r="AD144" s="9">
        <f t="shared" si="38"/>
        <v>0</v>
      </c>
      <c r="AE144" s="9">
        <f t="shared" si="39"/>
        <v>0</v>
      </c>
    </row>
    <row r="145" spans="1:31" x14ac:dyDescent="0.25">
      <c r="A145" t="s">
        <v>200</v>
      </c>
      <c r="B145" t="s">
        <v>195</v>
      </c>
      <c r="C145" t="s">
        <v>196</v>
      </c>
      <c r="D145">
        <v>109</v>
      </c>
      <c r="E145">
        <v>84.5</v>
      </c>
      <c r="F145">
        <v>0</v>
      </c>
      <c r="G145">
        <v>0</v>
      </c>
      <c r="H145">
        <v>0</v>
      </c>
      <c r="I145" s="19">
        <v>0</v>
      </c>
      <c r="J145" s="9">
        <v>0</v>
      </c>
      <c r="K145" s="9">
        <v>0</v>
      </c>
      <c r="L145">
        <v>2</v>
      </c>
      <c r="M145" s="7">
        <f t="shared" si="36"/>
        <v>1</v>
      </c>
      <c r="N145" s="11">
        <v>0</v>
      </c>
      <c r="O145" s="11">
        <v>1</v>
      </c>
      <c r="P145" s="11">
        <v>0</v>
      </c>
      <c r="Q145" s="11">
        <v>1</v>
      </c>
      <c r="R145" s="11">
        <v>1</v>
      </c>
      <c r="S145" s="11"/>
      <c r="T145" s="11"/>
      <c r="U145" s="11"/>
      <c r="V145" s="6">
        <f t="shared" si="45"/>
        <v>0</v>
      </c>
      <c r="W145" s="9">
        <f t="shared" si="37"/>
        <v>0</v>
      </c>
      <c r="X145" s="9">
        <f t="shared" si="46"/>
        <v>0</v>
      </c>
      <c r="Y145" s="37">
        <f t="shared" si="40"/>
        <v>0</v>
      </c>
      <c r="Z145" s="37">
        <f t="shared" si="41"/>
        <v>0</v>
      </c>
      <c r="AA145" s="37">
        <f t="shared" si="42"/>
        <v>1</v>
      </c>
      <c r="AB145" s="9">
        <f t="shared" si="43"/>
        <v>0</v>
      </c>
      <c r="AC145" s="10">
        <f t="shared" si="44"/>
        <v>0</v>
      </c>
      <c r="AD145" s="9">
        <f t="shared" si="38"/>
        <v>0</v>
      </c>
      <c r="AE145" s="9">
        <f t="shared" si="39"/>
        <v>0</v>
      </c>
    </row>
    <row r="146" spans="1:31" x14ac:dyDescent="0.25">
      <c r="A146" t="s">
        <v>201</v>
      </c>
      <c r="B146" t="s">
        <v>195</v>
      </c>
      <c r="C146" t="s">
        <v>196</v>
      </c>
      <c r="D146">
        <v>255</v>
      </c>
      <c r="E146">
        <v>131</v>
      </c>
      <c r="F146">
        <v>283.87200000000001</v>
      </c>
      <c r="G146">
        <v>1</v>
      </c>
      <c r="H146">
        <v>0</v>
      </c>
      <c r="I146" s="19">
        <v>0</v>
      </c>
      <c r="J146" s="9">
        <v>0</v>
      </c>
      <c r="K146" s="9">
        <v>0</v>
      </c>
      <c r="L146">
        <v>2</v>
      </c>
      <c r="M146" s="7">
        <f t="shared" si="36"/>
        <v>1</v>
      </c>
      <c r="N146" s="3">
        <v>1</v>
      </c>
      <c r="O146" s="3">
        <v>0</v>
      </c>
      <c r="P146" s="3">
        <v>0</v>
      </c>
      <c r="Q146" s="3">
        <v>0</v>
      </c>
      <c r="R146" s="3">
        <v>1</v>
      </c>
      <c r="S146" s="3"/>
      <c r="T146" s="3"/>
      <c r="U146" s="11"/>
      <c r="V146" s="6">
        <f t="shared" si="45"/>
        <v>0</v>
      </c>
      <c r="W146" s="9">
        <f t="shared" si="37"/>
        <v>0</v>
      </c>
      <c r="X146" s="9">
        <f t="shared" si="46"/>
        <v>0</v>
      </c>
      <c r="Y146" s="37">
        <f t="shared" si="40"/>
        <v>1</v>
      </c>
      <c r="Z146" s="37">
        <f t="shared" si="41"/>
        <v>0</v>
      </c>
      <c r="AA146" s="37">
        <f t="shared" si="42"/>
        <v>0</v>
      </c>
      <c r="AB146" s="9">
        <f t="shared" si="43"/>
        <v>0</v>
      </c>
      <c r="AC146" s="10">
        <f t="shared" si="44"/>
        <v>0</v>
      </c>
      <c r="AD146" s="9">
        <f t="shared" si="38"/>
        <v>0</v>
      </c>
      <c r="AE146" s="9">
        <f t="shared" si="39"/>
        <v>0</v>
      </c>
    </row>
    <row r="147" spans="1:31" x14ac:dyDescent="0.25">
      <c r="A147" t="s">
        <v>202</v>
      </c>
      <c r="B147" t="s">
        <v>195</v>
      </c>
      <c r="C147" t="s">
        <v>196</v>
      </c>
      <c r="D147">
        <v>243</v>
      </c>
      <c r="E147">
        <v>212</v>
      </c>
      <c r="F147">
        <v>0</v>
      </c>
      <c r="G147">
        <v>0</v>
      </c>
      <c r="H147">
        <v>0</v>
      </c>
      <c r="I147" s="19">
        <v>0</v>
      </c>
      <c r="J147" s="9">
        <v>0</v>
      </c>
      <c r="K147" s="9">
        <v>0</v>
      </c>
      <c r="L147">
        <v>2</v>
      </c>
      <c r="M147" s="7">
        <f t="shared" si="36"/>
        <v>1</v>
      </c>
      <c r="N147" s="3">
        <v>0</v>
      </c>
      <c r="O147" s="3">
        <v>0</v>
      </c>
      <c r="P147" s="3">
        <v>0</v>
      </c>
      <c r="Q147" s="3">
        <v>0</v>
      </c>
      <c r="R147" s="3">
        <v>1</v>
      </c>
      <c r="S147" s="3"/>
      <c r="T147" s="3"/>
      <c r="U147" s="11"/>
      <c r="V147" s="6">
        <f t="shared" si="45"/>
        <v>0</v>
      </c>
      <c r="W147" s="9">
        <f t="shared" si="37"/>
        <v>0</v>
      </c>
      <c r="X147" s="9">
        <f t="shared" si="46"/>
        <v>0</v>
      </c>
      <c r="Y147" s="37">
        <f t="shared" si="40"/>
        <v>1</v>
      </c>
      <c r="Z147" s="37">
        <f t="shared" si="41"/>
        <v>0</v>
      </c>
      <c r="AA147" s="37">
        <f t="shared" si="42"/>
        <v>0</v>
      </c>
      <c r="AB147" s="9">
        <f t="shared" si="43"/>
        <v>0</v>
      </c>
      <c r="AC147" s="10">
        <f t="shared" si="44"/>
        <v>0</v>
      </c>
      <c r="AD147" s="9">
        <f t="shared" si="38"/>
        <v>0</v>
      </c>
      <c r="AE147" s="9">
        <f t="shared" si="39"/>
        <v>0</v>
      </c>
    </row>
    <row r="148" spans="1:31" x14ac:dyDescent="0.25">
      <c r="A148" t="s">
        <v>203</v>
      </c>
      <c r="B148" t="s">
        <v>195</v>
      </c>
      <c r="C148" t="s">
        <v>196</v>
      </c>
      <c r="D148">
        <v>539</v>
      </c>
      <c r="E148">
        <v>196</v>
      </c>
      <c r="F148">
        <v>0</v>
      </c>
      <c r="G148">
        <v>0</v>
      </c>
      <c r="H148">
        <v>0</v>
      </c>
      <c r="I148" s="19">
        <v>0</v>
      </c>
      <c r="J148" s="9">
        <v>0</v>
      </c>
      <c r="K148" s="9">
        <v>0</v>
      </c>
      <c r="L148">
        <v>1</v>
      </c>
      <c r="M148" s="7">
        <f t="shared" si="36"/>
        <v>0</v>
      </c>
      <c r="N148" s="3">
        <v>0</v>
      </c>
      <c r="O148" s="3">
        <v>0</v>
      </c>
      <c r="P148" s="3">
        <v>0</v>
      </c>
      <c r="Q148" s="3">
        <v>0</v>
      </c>
      <c r="R148" s="3">
        <v>1</v>
      </c>
      <c r="S148" s="3"/>
      <c r="T148" s="3"/>
      <c r="U148" s="11"/>
      <c r="V148" s="6">
        <f t="shared" si="45"/>
        <v>0</v>
      </c>
      <c r="W148" s="9">
        <f t="shared" si="37"/>
        <v>0</v>
      </c>
      <c r="X148" s="9">
        <f t="shared" si="46"/>
        <v>1</v>
      </c>
      <c r="Y148" s="37">
        <f t="shared" si="40"/>
        <v>0</v>
      </c>
      <c r="Z148" s="37">
        <f t="shared" si="41"/>
        <v>0</v>
      </c>
      <c r="AA148" s="37">
        <f t="shared" si="42"/>
        <v>0</v>
      </c>
      <c r="AB148" s="9">
        <f t="shared" si="43"/>
        <v>0</v>
      </c>
      <c r="AC148" s="10">
        <f t="shared" si="44"/>
        <v>0</v>
      </c>
      <c r="AD148" s="9">
        <f t="shared" si="38"/>
        <v>0</v>
      </c>
      <c r="AE148" s="9">
        <f t="shared" si="39"/>
        <v>0</v>
      </c>
    </row>
    <row r="149" spans="1:31" x14ac:dyDescent="0.25">
      <c r="A149" t="s">
        <v>204</v>
      </c>
      <c r="B149" t="s">
        <v>195</v>
      </c>
      <c r="C149" t="s">
        <v>196</v>
      </c>
      <c r="D149">
        <v>659</v>
      </c>
      <c r="E149">
        <v>258</v>
      </c>
      <c r="F149">
        <v>14383.475</v>
      </c>
      <c r="G149">
        <v>13</v>
      </c>
      <c r="H149">
        <v>18</v>
      </c>
      <c r="I149" s="19">
        <v>1</v>
      </c>
      <c r="J149" s="9">
        <v>0</v>
      </c>
      <c r="K149" s="9">
        <v>0</v>
      </c>
      <c r="L149">
        <v>1</v>
      </c>
      <c r="M149" s="7">
        <f t="shared" si="36"/>
        <v>0</v>
      </c>
      <c r="N149" s="3">
        <v>0</v>
      </c>
      <c r="O149" s="3">
        <v>1</v>
      </c>
      <c r="P149" s="3">
        <v>0</v>
      </c>
      <c r="Q149" s="3">
        <v>1</v>
      </c>
      <c r="R149" s="3">
        <v>1</v>
      </c>
      <c r="S149" s="3"/>
      <c r="T149" s="3"/>
      <c r="U149" s="11"/>
      <c r="V149" s="6">
        <f t="shared" si="45"/>
        <v>0</v>
      </c>
      <c r="W149" s="9">
        <f t="shared" si="37"/>
        <v>0</v>
      </c>
      <c r="X149" s="9">
        <f t="shared" si="46"/>
        <v>0</v>
      </c>
      <c r="Y149" s="37">
        <f t="shared" si="40"/>
        <v>0</v>
      </c>
      <c r="Z149" s="37">
        <f t="shared" si="41"/>
        <v>0</v>
      </c>
      <c r="AA149" s="37">
        <f t="shared" si="42"/>
        <v>1</v>
      </c>
      <c r="AB149" s="9">
        <f t="shared" si="43"/>
        <v>0</v>
      </c>
      <c r="AC149" s="10">
        <f t="shared" si="44"/>
        <v>0</v>
      </c>
      <c r="AD149" s="9">
        <f t="shared" si="38"/>
        <v>0</v>
      </c>
      <c r="AE149" s="9">
        <f t="shared" si="39"/>
        <v>0</v>
      </c>
    </row>
    <row r="150" spans="1:31" x14ac:dyDescent="0.25">
      <c r="A150" t="s">
        <v>205</v>
      </c>
      <c r="B150" t="s">
        <v>195</v>
      </c>
      <c r="C150" t="s">
        <v>196</v>
      </c>
      <c r="D150">
        <v>502</v>
      </c>
      <c r="E150">
        <v>284.5</v>
      </c>
      <c r="F150">
        <v>1984.806</v>
      </c>
      <c r="G150">
        <v>2</v>
      </c>
      <c r="H150">
        <v>2</v>
      </c>
      <c r="I150" s="19">
        <v>0</v>
      </c>
      <c r="J150" s="9">
        <v>0</v>
      </c>
      <c r="K150" s="9">
        <v>0</v>
      </c>
      <c r="L150">
        <v>1</v>
      </c>
      <c r="M150" s="7">
        <f t="shared" si="36"/>
        <v>0</v>
      </c>
      <c r="N150" s="11">
        <v>0</v>
      </c>
      <c r="O150" s="11">
        <v>0</v>
      </c>
      <c r="P150" s="11">
        <v>1</v>
      </c>
      <c r="Q150" s="11">
        <v>0</v>
      </c>
      <c r="R150" s="11">
        <v>0</v>
      </c>
      <c r="S150" s="11"/>
      <c r="T150" s="11"/>
      <c r="U150" s="11"/>
      <c r="V150" s="6">
        <f t="shared" si="45"/>
        <v>1</v>
      </c>
      <c r="W150" s="9">
        <f t="shared" si="37"/>
        <v>0</v>
      </c>
      <c r="X150" s="9">
        <f t="shared" si="46"/>
        <v>0</v>
      </c>
      <c r="Y150" s="37">
        <f t="shared" si="40"/>
        <v>0</v>
      </c>
      <c r="Z150" s="37">
        <f t="shared" si="41"/>
        <v>0</v>
      </c>
      <c r="AA150" s="37">
        <f t="shared" si="42"/>
        <v>0</v>
      </c>
      <c r="AB150" s="9">
        <f t="shared" si="43"/>
        <v>0</v>
      </c>
      <c r="AC150" s="10">
        <f t="shared" si="44"/>
        <v>0</v>
      </c>
      <c r="AD150" s="9">
        <f t="shared" si="38"/>
        <v>0</v>
      </c>
      <c r="AE150" s="9">
        <f t="shared" si="39"/>
        <v>0</v>
      </c>
    </row>
    <row r="151" spans="1:31" x14ac:dyDescent="0.25">
      <c r="A151" t="s">
        <v>206</v>
      </c>
      <c r="B151" t="s">
        <v>195</v>
      </c>
      <c r="C151" t="s">
        <v>196</v>
      </c>
      <c r="D151">
        <v>577.5</v>
      </c>
      <c r="E151">
        <v>309</v>
      </c>
      <c r="F151">
        <v>0</v>
      </c>
      <c r="G151">
        <v>0</v>
      </c>
      <c r="H151">
        <v>0</v>
      </c>
      <c r="I151" s="19">
        <v>0</v>
      </c>
      <c r="J151" s="9">
        <v>0</v>
      </c>
      <c r="K151" s="9">
        <v>0</v>
      </c>
      <c r="L151">
        <v>2</v>
      </c>
      <c r="M151" s="7">
        <f t="shared" si="36"/>
        <v>1</v>
      </c>
      <c r="N151" s="3">
        <v>1</v>
      </c>
      <c r="O151" s="3">
        <v>0</v>
      </c>
      <c r="P151" s="3">
        <v>0</v>
      </c>
      <c r="Q151" s="3">
        <v>0</v>
      </c>
      <c r="R151" s="3">
        <v>1</v>
      </c>
      <c r="S151" s="3"/>
      <c r="T151" s="3"/>
      <c r="U151" s="11"/>
      <c r="V151" s="6">
        <f t="shared" si="45"/>
        <v>0</v>
      </c>
      <c r="W151" s="9">
        <f t="shared" si="37"/>
        <v>0</v>
      </c>
      <c r="X151" s="9">
        <f t="shared" si="46"/>
        <v>0</v>
      </c>
      <c r="Y151" s="37">
        <f t="shared" si="40"/>
        <v>1</v>
      </c>
      <c r="Z151" s="37">
        <f t="shared" si="41"/>
        <v>0</v>
      </c>
      <c r="AA151" s="37">
        <f t="shared" si="42"/>
        <v>0</v>
      </c>
      <c r="AB151" s="9">
        <f t="shared" si="43"/>
        <v>0</v>
      </c>
      <c r="AC151" s="10">
        <f t="shared" si="44"/>
        <v>0</v>
      </c>
      <c r="AD151" s="9">
        <f t="shared" si="38"/>
        <v>0</v>
      </c>
      <c r="AE151" s="9">
        <f t="shared" si="39"/>
        <v>0</v>
      </c>
    </row>
    <row r="152" spans="1:31" s="37" customFormat="1" x14ac:dyDescent="0.25">
      <c r="A152" s="37" t="s">
        <v>207</v>
      </c>
      <c r="B152" s="37" t="s">
        <v>208</v>
      </c>
      <c r="C152" s="37" t="s">
        <v>209</v>
      </c>
      <c r="D152" s="37">
        <v>541</v>
      </c>
      <c r="E152" s="37">
        <v>429</v>
      </c>
      <c r="F152" s="37">
        <v>57990.19</v>
      </c>
      <c r="G152" s="37">
        <v>32</v>
      </c>
      <c r="H152" s="37">
        <v>64</v>
      </c>
      <c r="I152" s="37">
        <v>8</v>
      </c>
      <c r="J152" s="37">
        <v>0</v>
      </c>
      <c r="K152" s="37">
        <v>0</v>
      </c>
      <c r="L152" s="37">
        <v>2</v>
      </c>
      <c r="M152" s="7">
        <f t="shared" si="36"/>
        <v>1</v>
      </c>
      <c r="N152" s="38">
        <v>0</v>
      </c>
      <c r="O152" s="38">
        <v>1</v>
      </c>
      <c r="P152" s="38">
        <v>0</v>
      </c>
      <c r="Q152" s="38">
        <v>1</v>
      </c>
      <c r="R152" s="38">
        <v>1</v>
      </c>
      <c r="S152" s="38"/>
      <c r="T152" s="38"/>
      <c r="U152" s="38"/>
      <c r="V152" s="43">
        <f t="shared" si="45"/>
        <v>0</v>
      </c>
      <c r="W152" s="37">
        <f t="shared" si="37"/>
        <v>0</v>
      </c>
      <c r="X152" s="37">
        <f t="shared" si="46"/>
        <v>0</v>
      </c>
      <c r="Y152" s="37">
        <f t="shared" si="40"/>
        <v>0</v>
      </c>
      <c r="Z152" s="37">
        <f t="shared" si="41"/>
        <v>0</v>
      </c>
      <c r="AA152" s="37">
        <f t="shared" si="42"/>
        <v>1</v>
      </c>
      <c r="AB152" s="37">
        <f t="shared" si="43"/>
        <v>0</v>
      </c>
      <c r="AC152" s="37">
        <f t="shared" si="44"/>
        <v>0</v>
      </c>
      <c r="AD152" s="37">
        <f t="shared" si="38"/>
        <v>0</v>
      </c>
      <c r="AE152" s="37">
        <f t="shared" si="39"/>
        <v>0</v>
      </c>
    </row>
    <row r="153" spans="1:31" x14ac:dyDescent="0.25">
      <c r="A153" t="s">
        <v>210</v>
      </c>
      <c r="B153" t="s">
        <v>208</v>
      </c>
      <c r="C153" t="s">
        <v>209</v>
      </c>
      <c r="D153">
        <v>411.5</v>
      </c>
      <c r="E153">
        <v>469</v>
      </c>
      <c r="F153">
        <v>2187.3490000000002</v>
      </c>
      <c r="G153">
        <v>2</v>
      </c>
      <c r="H153">
        <v>3</v>
      </c>
      <c r="I153" s="19">
        <v>0</v>
      </c>
      <c r="J153" s="9">
        <v>0</v>
      </c>
      <c r="K153" s="9">
        <v>0</v>
      </c>
      <c r="L153">
        <v>1</v>
      </c>
      <c r="M153" s="7">
        <f t="shared" si="36"/>
        <v>0</v>
      </c>
      <c r="N153" s="3">
        <v>0</v>
      </c>
      <c r="O153" s="3">
        <v>0</v>
      </c>
      <c r="P153" s="3">
        <v>1</v>
      </c>
      <c r="Q153" s="3">
        <v>0</v>
      </c>
      <c r="R153" s="3">
        <v>0</v>
      </c>
      <c r="S153" s="3"/>
      <c r="T153" s="3"/>
      <c r="U153" s="11"/>
      <c r="V153" s="6">
        <f t="shared" si="45"/>
        <v>1</v>
      </c>
      <c r="W153" s="9">
        <f t="shared" si="37"/>
        <v>0</v>
      </c>
      <c r="X153" s="9">
        <f t="shared" si="46"/>
        <v>0</v>
      </c>
      <c r="Y153" s="37">
        <f t="shared" si="40"/>
        <v>0</v>
      </c>
      <c r="Z153" s="37">
        <f t="shared" si="41"/>
        <v>0</v>
      </c>
      <c r="AA153" s="37">
        <f t="shared" si="42"/>
        <v>0</v>
      </c>
      <c r="AB153" s="9">
        <f t="shared" si="43"/>
        <v>0</v>
      </c>
      <c r="AC153" s="10">
        <f t="shared" si="44"/>
        <v>0</v>
      </c>
      <c r="AD153" s="9">
        <f t="shared" si="38"/>
        <v>0</v>
      </c>
      <c r="AE153" s="9">
        <f t="shared" si="39"/>
        <v>0</v>
      </c>
    </row>
    <row r="154" spans="1:31" x14ac:dyDescent="0.25">
      <c r="A154" t="s">
        <v>211</v>
      </c>
      <c r="B154" t="s">
        <v>208</v>
      </c>
      <c r="C154" t="s">
        <v>209</v>
      </c>
      <c r="D154">
        <v>208.5</v>
      </c>
      <c r="E154">
        <v>376</v>
      </c>
      <c r="F154">
        <v>0</v>
      </c>
      <c r="G154">
        <v>0</v>
      </c>
      <c r="H154">
        <v>0</v>
      </c>
      <c r="I154" s="19">
        <v>0</v>
      </c>
      <c r="J154" s="9">
        <v>0</v>
      </c>
      <c r="K154" s="9">
        <v>0</v>
      </c>
      <c r="L154">
        <v>2</v>
      </c>
      <c r="M154" s="7">
        <f t="shared" si="36"/>
        <v>1</v>
      </c>
      <c r="N154" s="11">
        <v>0</v>
      </c>
      <c r="O154" s="11">
        <v>0</v>
      </c>
      <c r="P154" s="11">
        <v>0</v>
      </c>
      <c r="Q154" s="11">
        <v>0</v>
      </c>
      <c r="R154" s="11">
        <v>1</v>
      </c>
      <c r="S154" s="11"/>
      <c r="T154" s="11"/>
      <c r="U154" s="11"/>
      <c r="V154" s="6">
        <f t="shared" si="45"/>
        <v>0</v>
      </c>
      <c r="W154" s="9">
        <f t="shared" si="37"/>
        <v>0</v>
      </c>
      <c r="X154" s="9">
        <f t="shared" si="46"/>
        <v>0</v>
      </c>
      <c r="Y154" s="37">
        <f t="shared" si="40"/>
        <v>1</v>
      </c>
      <c r="Z154" s="37">
        <f t="shared" si="41"/>
        <v>0</v>
      </c>
      <c r="AA154" s="37">
        <f t="shared" si="42"/>
        <v>0</v>
      </c>
      <c r="AB154" s="9">
        <f t="shared" si="43"/>
        <v>0</v>
      </c>
      <c r="AC154" s="10">
        <f t="shared" si="44"/>
        <v>0</v>
      </c>
      <c r="AD154" s="9">
        <f t="shared" si="38"/>
        <v>0</v>
      </c>
      <c r="AE154" s="9">
        <f t="shared" si="39"/>
        <v>0</v>
      </c>
    </row>
    <row r="155" spans="1:31" x14ac:dyDescent="0.25">
      <c r="A155" t="s">
        <v>212</v>
      </c>
      <c r="B155" t="s">
        <v>208</v>
      </c>
      <c r="C155" t="s">
        <v>209</v>
      </c>
      <c r="D155">
        <v>94</v>
      </c>
      <c r="E155">
        <v>433</v>
      </c>
      <c r="F155">
        <v>0</v>
      </c>
      <c r="G155">
        <v>0</v>
      </c>
      <c r="H155">
        <v>0</v>
      </c>
      <c r="I155" s="19">
        <v>0</v>
      </c>
      <c r="J155" s="9">
        <v>0</v>
      </c>
      <c r="K155" s="9">
        <v>0</v>
      </c>
      <c r="L155">
        <v>2</v>
      </c>
      <c r="M155" s="7">
        <f t="shared" si="36"/>
        <v>1</v>
      </c>
      <c r="N155" s="3">
        <v>0</v>
      </c>
      <c r="O155" s="3">
        <v>0</v>
      </c>
      <c r="P155" s="3">
        <v>0</v>
      </c>
      <c r="Q155" s="3">
        <v>0</v>
      </c>
      <c r="R155" s="3">
        <v>1</v>
      </c>
      <c r="S155" s="3"/>
      <c r="T155" s="3"/>
      <c r="U155" s="11"/>
      <c r="V155" s="6">
        <f t="shared" si="45"/>
        <v>0</v>
      </c>
      <c r="W155" s="9">
        <f t="shared" si="37"/>
        <v>0</v>
      </c>
      <c r="X155" s="9">
        <f t="shared" si="46"/>
        <v>0</v>
      </c>
      <c r="Y155" s="37">
        <f t="shared" si="40"/>
        <v>1</v>
      </c>
      <c r="Z155" s="37">
        <f t="shared" si="41"/>
        <v>0</v>
      </c>
      <c r="AA155" s="37">
        <f t="shared" si="42"/>
        <v>0</v>
      </c>
      <c r="AB155" s="9">
        <f t="shared" si="43"/>
        <v>0</v>
      </c>
      <c r="AC155" s="10">
        <f t="shared" si="44"/>
        <v>0</v>
      </c>
      <c r="AD155" s="9">
        <f t="shared" si="38"/>
        <v>0</v>
      </c>
      <c r="AE155" s="9">
        <f t="shared" si="39"/>
        <v>0</v>
      </c>
    </row>
    <row r="156" spans="1:31" x14ac:dyDescent="0.25">
      <c r="A156" t="s">
        <v>213</v>
      </c>
      <c r="B156" t="s">
        <v>208</v>
      </c>
      <c r="C156" t="s">
        <v>209</v>
      </c>
      <c r="D156">
        <v>123.5</v>
      </c>
      <c r="E156">
        <v>481.5</v>
      </c>
      <c r="F156">
        <v>1380.9069999999999</v>
      </c>
      <c r="G156">
        <v>1</v>
      </c>
      <c r="H156">
        <v>2</v>
      </c>
      <c r="I156" s="19">
        <v>0</v>
      </c>
      <c r="J156" s="9">
        <v>0</v>
      </c>
      <c r="K156" s="9">
        <v>0</v>
      </c>
      <c r="L156">
        <v>1</v>
      </c>
      <c r="M156" s="7">
        <f t="shared" si="36"/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/>
      <c r="T156" s="11"/>
      <c r="U156" s="11"/>
      <c r="V156" s="6">
        <f t="shared" si="45"/>
        <v>0</v>
      </c>
      <c r="W156" s="9">
        <f t="shared" si="37"/>
        <v>1</v>
      </c>
      <c r="X156" s="9">
        <f t="shared" si="46"/>
        <v>0</v>
      </c>
      <c r="Y156" s="37">
        <f t="shared" si="40"/>
        <v>0</v>
      </c>
      <c r="Z156" s="37">
        <f t="shared" si="41"/>
        <v>0</v>
      </c>
      <c r="AA156" s="37">
        <f t="shared" si="42"/>
        <v>0</v>
      </c>
      <c r="AB156" s="9">
        <f t="shared" si="43"/>
        <v>0</v>
      </c>
      <c r="AC156" s="10">
        <f t="shared" si="44"/>
        <v>0</v>
      </c>
      <c r="AD156" s="9">
        <f t="shared" si="38"/>
        <v>0</v>
      </c>
      <c r="AE156" s="9">
        <f t="shared" si="39"/>
        <v>0</v>
      </c>
    </row>
    <row r="157" spans="1:31" x14ac:dyDescent="0.25">
      <c r="A157" t="s">
        <v>214</v>
      </c>
      <c r="B157" t="s">
        <v>208</v>
      </c>
      <c r="C157" t="s">
        <v>209</v>
      </c>
      <c r="D157">
        <v>130.5</v>
      </c>
      <c r="E157">
        <v>292</v>
      </c>
      <c r="F157">
        <v>1350.3050000000001</v>
      </c>
      <c r="G157">
        <v>1</v>
      </c>
      <c r="H157">
        <v>2</v>
      </c>
      <c r="I157" s="19">
        <v>0</v>
      </c>
      <c r="J157" s="9">
        <v>0</v>
      </c>
      <c r="K157" s="9">
        <v>0</v>
      </c>
      <c r="L157">
        <v>1</v>
      </c>
      <c r="M157" s="7">
        <f t="shared" si="36"/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/>
      <c r="T157" s="3"/>
      <c r="U157" s="11"/>
      <c r="V157" s="6">
        <f t="shared" si="45"/>
        <v>0</v>
      </c>
      <c r="W157" s="9">
        <f t="shared" si="37"/>
        <v>1</v>
      </c>
      <c r="X157" s="9">
        <f t="shared" si="46"/>
        <v>0</v>
      </c>
      <c r="Y157" s="37">
        <f t="shared" si="40"/>
        <v>0</v>
      </c>
      <c r="Z157" s="37">
        <f t="shared" si="41"/>
        <v>0</v>
      </c>
      <c r="AA157" s="37">
        <f t="shared" si="42"/>
        <v>0</v>
      </c>
      <c r="AB157" s="9">
        <f t="shared" si="43"/>
        <v>0</v>
      </c>
      <c r="AC157" s="10">
        <f t="shared" si="44"/>
        <v>0</v>
      </c>
      <c r="AD157" s="9">
        <f t="shared" si="38"/>
        <v>0</v>
      </c>
      <c r="AE157" s="9">
        <f t="shared" si="39"/>
        <v>0</v>
      </c>
    </row>
    <row r="158" spans="1:31" x14ac:dyDescent="0.25">
      <c r="A158" t="s">
        <v>215</v>
      </c>
      <c r="B158" t="s">
        <v>208</v>
      </c>
      <c r="C158" t="s">
        <v>209</v>
      </c>
      <c r="D158">
        <v>178.5</v>
      </c>
      <c r="E158">
        <v>196</v>
      </c>
      <c r="F158">
        <v>0</v>
      </c>
      <c r="G158">
        <v>0</v>
      </c>
      <c r="H158">
        <v>0</v>
      </c>
      <c r="I158" s="19">
        <v>0</v>
      </c>
      <c r="J158" s="9">
        <v>0</v>
      </c>
      <c r="K158" s="9">
        <v>0</v>
      </c>
      <c r="L158">
        <v>1</v>
      </c>
      <c r="M158" s="7">
        <f t="shared" si="36"/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/>
      <c r="T158" s="3"/>
      <c r="U158" s="11"/>
      <c r="V158" s="6">
        <f t="shared" si="45"/>
        <v>0</v>
      </c>
      <c r="W158" s="9">
        <f t="shared" si="37"/>
        <v>1</v>
      </c>
      <c r="X158" s="9">
        <f t="shared" si="46"/>
        <v>0</v>
      </c>
      <c r="Y158" s="37">
        <f t="shared" si="40"/>
        <v>0</v>
      </c>
      <c r="Z158" s="37">
        <f t="shared" si="41"/>
        <v>0</v>
      </c>
      <c r="AA158" s="37">
        <f t="shared" si="42"/>
        <v>0</v>
      </c>
      <c r="AB158" s="9">
        <f t="shared" si="43"/>
        <v>0</v>
      </c>
      <c r="AC158" s="10">
        <f t="shared" si="44"/>
        <v>0</v>
      </c>
      <c r="AD158" s="9">
        <f t="shared" si="38"/>
        <v>0</v>
      </c>
      <c r="AE158" s="9">
        <f t="shared" si="39"/>
        <v>0</v>
      </c>
    </row>
    <row r="159" spans="1:31" x14ac:dyDescent="0.25">
      <c r="A159" t="s">
        <v>216</v>
      </c>
      <c r="B159" t="s">
        <v>208</v>
      </c>
      <c r="C159" t="s">
        <v>209</v>
      </c>
      <c r="D159">
        <v>78</v>
      </c>
      <c r="E159">
        <v>90.5</v>
      </c>
      <c r="F159">
        <v>0</v>
      </c>
      <c r="G159">
        <v>0</v>
      </c>
      <c r="H159">
        <v>0</v>
      </c>
      <c r="I159" s="19">
        <v>0</v>
      </c>
      <c r="J159" s="9">
        <v>0</v>
      </c>
      <c r="K159" s="9">
        <v>0</v>
      </c>
      <c r="L159">
        <v>3</v>
      </c>
      <c r="M159" s="7">
        <f t="shared" si="36"/>
        <v>2</v>
      </c>
      <c r="N159" s="11">
        <v>1</v>
      </c>
      <c r="O159" s="11">
        <v>0</v>
      </c>
      <c r="P159" s="11">
        <v>0</v>
      </c>
      <c r="Q159" s="11">
        <v>0</v>
      </c>
      <c r="R159" s="11">
        <v>1</v>
      </c>
      <c r="S159" s="11"/>
      <c r="T159" s="11"/>
      <c r="U159" s="11"/>
      <c r="V159" s="6">
        <f t="shared" si="45"/>
        <v>0</v>
      </c>
      <c r="W159" s="9">
        <f t="shared" si="37"/>
        <v>0</v>
      </c>
      <c r="X159" s="9">
        <f t="shared" si="46"/>
        <v>0</v>
      </c>
      <c r="Y159" s="37">
        <f t="shared" si="40"/>
        <v>0</v>
      </c>
      <c r="Z159" s="37">
        <f t="shared" si="41"/>
        <v>0</v>
      </c>
      <c r="AA159" s="37">
        <f t="shared" si="42"/>
        <v>0</v>
      </c>
      <c r="AB159" s="9">
        <f t="shared" si="43"/>
        <v>0</v>
      </c>
      <c r="AC159" s="10">
        <f t="shared" si="44"/>
        <v>0</v>
      </c>
      <c r="AD159" s="9">
        <f t="shared" si="38"/>
        <v>1</v>
      </c>
      <c r="AE159" s="9">
        <f t="shared" si="39"/>
        <v>0</v>
      </c>
    </row>
    <row r="160" spans="1:31" x14ac:dyDescent="0.25">
      <c r="A160" t="s">
        <v>217</v>
      </c>
      <c r="B160" t="s">
        <v>208</v>
      </c>
      <c r="C160" t="s">
        <v>209</v>
      </c>
      <c r="D160">
        <v>347</v>
      </c>
      <c r="E160">
        <v>221.5</v>
      </c>
      <c r="F160">
        <v>2504.4659999999999</v>
      </c>
      <c r="G160">
        <v>1</v>
      </c>
      <c r="H160">
        <v>3</v>
      </c>
      <c r="I160" s="19">
        <v>1</v>
      </c>
      <c r="J160" s="9">
        <v>0</v>
      </c>
      <c r="K160" s="9">
        <v>0</v>
      </c>
      <c r="L160">
        <v>1</v>
      </c>
      <c r="M160" s="7">
        <f t="shared" si="36"/>
        <v>0</v>
      </c>
      <c r="N160" s="3">
        <v>0</v>
      </c>
      <c r="O160" s="3">
        <v>0</v>
      </c>
      <c r="P160" s="3">
        <v>1</v>
      </c>
      <c r="Q160" s="3">
        <v>0</v>
      </c>
      <c r="R160" s="3">
        <v>0</v>
      </c>
      <c r="S160" s="3"/>
      <c r="T160" s="3"/>
      <c r="U160" s="11"/>
      <c r="V160" s="6">
        <f t="shared" si="45"/>
        <v>1</v>
      </c>
      <c r="W160" s="9">
        <f t="shared" si="37"/>
        <v>0</v>
      </c>
      <c r="X160" s="9">
        <f t="shared" si="46"/>
        <v>0</v>
      </c>
      <c r="Y160" s="37">
        <f t="shared" si="40"/>
        <v>0</v>
      </c>
      <c r="Z160" s="37">
        <f t="shared" si="41"/>
        <v>0</v>
      </c>
      <c r="AA160" s="37">
        <f t="shared" si="42"/>
        <v>0</v>
      </c>
      <c r="AB160" s="9">
        <f t="shared" si="43"/>
        <v>0</v>
      </c>
      <c r="AC160" s="10">
        <f t="shared" si="44"/>
        <v>0</v>
      </c>
      <c r="AD160" s="9">
        <f t="shared" si="38"/>
        <v>0</v>
      </c>
      <c r="AE160" s="9">
        <f t="shared" si="39"/>
        <v>0</v>
      </c>
    </row>
    <row r="161" spans="1:31" x14ac:dyDescent="0.25">
      <c r="A161" t="s">
        <v>218</v>
      </c>
      <c r="B161" t="s">
        <v>208</v>
      </c>
      <c r="C161" t="s">
        <v>209</v>
      </c>
      <c r="D161">
        <v>424</v>
      </c>
      <c r="E161">
        <v>189.5</v>
      </c>
      <c r="F161">
        <v>0</v>
      </c>
      <c r="G161">
        <v>0</v>
      </c>
      <c r="H161">
        <v>0</v>
      </c>
      <c r="I161" s="19">
        <v>0</v>
      </c>
      <c r="J161" s="9">
        <v>0</v>
      </c>
      <c r="K161" s="9">
        <v>0</v>
      </c>
      <c r="M161" s="7">
        <f t="shared" si="36"/>
        <v>-1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/>
      <c r="T161" s="3"/>
      <c r="U161" s="11"/>
      <c r="V161" s="6">
        <f t="shared" si="45"/>
        <v>0</v>
      </c>
      <c r="W161" s="9">
        <f t="shared" si="37"/>
        <v>0</v>
      </c>
      <c r="X161" s="9">
        <f t="shared" si="46"/>
        <v>0</v>
      </c>
      <c r="Y161" s="37">
        <f t="shared" si="40"/>
        <v>0</v>
      </c>
      <c r="Z161" s="37">
        <f t="shared" si="41"/>
        <v>0</v>
      </c>
      <c r="AA161" s="37">
        <f t="shared" si="42"/>
        <v>0</v>
      </c>
      <c r="AB161" s="9">
        <f t="shared" si="43"/>
        <v>0</v>
      </c>
      <c r="AC161" s="10">
        <f t="shared" si="44"/>
        <v>0</v>
      </c>
      <c r="AD161" s="9">
        <f t="shared" si="38"/>
        <v>1</v>
      </c>
      <c r="AE161" s="9">
        <f t="shared" si="39"/>
        <v>0</v>
      </c>
    </row>
    <row r="162" spans="1:31" x14ac:dyDescent="0.25">
      <c r="A162" t="s">
        <v>219</v>
      </c>
      <c r="B162" t="s">
        <v>208</v>
      </c>
      <c r="C162" t="s">
        <v>209</v>
      </c>
      <c r="D162">
        <v>494.5</v>
      </c>
      <c r="E162">
        <v>119</v>
      </c>
      <c r="F162">
        <v>0</v>
      </c>
      <c r="G162">
        <v>0</v>
      </c>
      <c r="H162">
        <v>0</v>
      </c>
      <c r="I162" s="19">
        <v>0</v>
      </c>
      <c r="J162" s="9">
        <v>0</v>
      </c>
      <c r="K162" s="9">
        <v>0</v>
      </c>
      <c r="L162">
        <v>1</v>
      </c>
      <c r="M162" s="7">
        <f t="shared" si="36"/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/>
      <c r="T162" s="3"/>
      <c r="U162" s="11"/>
      <c r="V162" s="6">
        <f t="shared" si="45"/>
        <v>0</v>
      </c>
      <c r="W162" s="9">
        <f t="shared" si="37"/>
        <v>1</v>
      </c>
      <c r="X162" s="9">
        <f t="shared" si="46"/>
        <v>0</v>
      </c>
      <c r="Y162" s="37">
        <f t="shared" si="40"/>
        <v>0</v>
      </c>
      <c r="Z162" s="37">
        <f t="shared" si="41"/>
        <v>0</v>
      </c>
      <c r="AA162" s="37">
        <f t="shared" si="42"/>
        <v>0</v>
      </c>
      <c r="AB162" s="9">
        <f t="shared" si="43"/>
        <v>0</v>
      </c>
      <c r="AC162" s="10">
        <f t="shared" si="44"/>
        <v>0</v>
      </c>
      <c r="AD162" s="9">
        <f t="shared" ref="AD162:AD164" si="47">IF((V162+W162+X162+Y162+Z162+AA162+AB162+AC162)=0,1,0)</f>
        <v>0</v>
      </c>
      <c r="AE162" s="9">
        <f t="shared" ref="AE162:AE164" si="48">IF(SUM(V162:AD162)&gt;1,1,0)</f>
        <v>0</v>
      </c>
    </row>
    <row r="163" spans="1:31" x14ac:dyDescent="0.25">
      <c r="A163" t="s">
        <v>220</v>
      </c>
      <c r="B163" t="s">
        <v>208</v>
      </c>
      <c r="C163" t="s">
        <v>209</v>
      </c>
      <c r="D163">
        <v>588.5</v>
      </c>
      <c r="E163">
        <v>260.5</v>
      </c>
      <c r="F163">
        <v>0</v>
      </c>
      <c r="G163">
        <v>0</v>
      </c>
      <c r="H163">
        <v>0</v>
      </c>
      <c r="I163" s="19">
        <v>0</v>
      </c>
      <c r="J163" s="9">
        <v>0</v>
      </c>
      <c r="K163" s="9">
        <v>0</v>
      </c>
      <c r="L163" s="9"/>
      <c r="M163" s="7">
        <f t="shared" si="36"/>
        <v>-1</v>
      </c>
      <c r="N163" s="11">
        <v>0</v>
      </c>
      <c r="O163" s="11">
        <v>1</v>
      </c>
      <c r="P163" s="11">
        <v>0</v>
      </c>
      <c r="Q163" s="11">
        <v>1</v>
      </c>
      <c r="R163" s="11">
        <v>1</v>
      </c>
      <c r="S163" s="11"/>
      <c r="T163" s="11"/>
      <c r="U163" s="11"/>
      <c r="V163" s="6">
        <f t="shared" si="45"/>
        <v>0</v>
      </c>
      <c r="W163" s="9">
        <f t="shared" si="37"/>
        <v>0</v>
      </c>
      <c r="X163" s="9">
        <f t="shared" si="46"/>
        <v>0</v>
      </c>
      <c r="Y163" s="37">
        <f t="shared" si="40"/>
        <v>0</v>
      </c>
      <c r="Z163" s="37">
        <f t="shared" si="41"/>
        <v>0</v>
      </c>
      <c r="AA163" s="37">
        <f t="shared" si="42"/>
        <v>1</v>
      </c>
      <c r="AB163" s="9">
        <f t="shared" si="43"/>
        <v>0</v>
      </c>
      <c r="AC163" s="10">
        <f t="shared" si="44"/>
        <v>0</v>
      </c>
      <c r="AD163" s="9">
        <f t="shared" si="47"/>
        <v>0</v>
      </c>
      <c r="AE163" s="9">
        <f t="shared" si="48"/>
        <v>0</v>
      </c>
    </row>
    <row r="164" spans="1:31" x14ac:dyDescent="0.25">
      <c r="A164" t="s">
        <v>221</v>
      </c>
      <c r="B164" t="s">
        <v>208</v>
      </c>
      <c r="C164" t="s">
        <v>209</v>
      </c>
      <c r="D164">
        <v>525</v>
      </c>
      <c r="E164">
        <v>225.5</v>
      </c>
      <c r="F164">
        <v>1303.1320000000001</v>
      </c>
      <c r="G164">
        <v>1</v>
      </c>
      <c r="H164">
        <v>1</v>
      </c>
      <c r="I164" s="19">
        <v>0</v>
      </c>
      <c r="J164" s="9">
        <v>0</v>
      </c>
      <c r="K164" s="9">
        <v>0</v>
      </c>
      <c r="L164" s="9"/>
      <c r="M164" s="7">
        <f t="shared" si="36"/>
        <v>-1</v>
      </c>
      <c r="N164" s="3">
        <v>0</v>
      </c>
      <c r="O164" s="3">
        <v>1</v>
      </c>
      <c r="P164" s="3">
        <v>0</v>
      </c>
      <c r="Q164" s="3">
        <v>1</v>
      </c>
      <c r="R164" s="3">
        <v>1</v>
      </c>
      <c r="S164" s="3"/>
      <c r="T164" s="3"/>
      <c r="U164" s="11"/>
      <c r="V164" s="6">
        <f t="shared" si="45"/>
        <v>0</v>
      </c>
      <c r="W164" s="9">
        <f t="shared" si="37"/>
        <v>0</v>
      </c>
      <c r="X164" s="9">
        <f t="shared" si="46"/>
        <v>0</v>
      </c>
      <c r="Y164" s="37">
        <f t="shared" si="40"/>
        <v>0</v>
      </c>
      <c r="Z164" s="37">
        <f t="shared" si="41"/>
        <v>0</v>
      </c>
      <c r="AA164" s="37">
        <f t="shared" si="42"/>
        <v>1</v>
      </c>
      <c r="AB164" s="9">
        <f t="shared" si="43"/>
        <v>0</v>
      </c>
      <c r="AC164" s="10">
        <f t="shared" si="44"/>
        <v>0</v>
      </c>
      <c r="AD164" s="9">
        <f t="shared" si="47"/>
        <v>0</v>
      </c>
      <c r="AE164" s="9">
        <f t="shared" si="48"/>
        <v>0</v>
      </c>
    </row>
    <row r="165" spans="1:31" s="37" customFormat="1" x14ac:dyDescent="0.25">
      <c r="A165" s="37" t="s">
        <v>2648</v>
      </c>
      <c r="B165" s="37" t="s">
        <v>2649</v>
      </c>
      <c r="C165" s="37" t="s">
        <v>2650</v>
      </c>
      <c r="D165" s="37">
        <v>373</v>
      </c>
      <c r="E165" s="37">
        <v>212</v>
      </c>
      <c r="F165" s="37">
        <v>0</v>
      </c>
      <c r="G165" s="37">
        <v>0</v>
      </c>
      <c r="H165" s="37">
        <v>0</v>
      </c>
      <c r="I165" s="37">
        <v>0</v>
      </c>
      <c r="J165" s="37">
        <v>0</v>
      </c>
      <c r="K165" s="37">
        <v>0</v>
      </c>
      <c r="L165" s="37">
        <v>2</v>
      </c>
      <c r="M165" s="7">
        <f t="shared" si="36"/>
        <v>1</v>
      </c>
      <c r="N165" s="38">
        <v>0</v>
      </c>
      <c r="O165" s="38">
        <v>1</v>
      </c>
      <c r="P165" s="38">
        <v>0</v>
      </c>
      <c r="Q165" s="38">
        <v>1</v>
      </c>
      <c r="R165" s="38">
        <v>1</v>
      </c>
      <c r="S165" s="38"/>
      <c r="T165" s="38"/>
      <c r="U165" s="38"/>
      <c r="V165" s="43">
        <f>IF((M165=0)*AND(R165=0)*AND(P165=1)*AND(Q165=0),1,0)</f>
        <v>0</v>
      </c>
      <c r="W165" s="37">
        <f t="shared" ref="W165:W229" si="49">IF((M165=0)*AND(R165=0)*AND(P165=0)*AND(Q165=0),1,0)</f>
        <v>0</v>
      </c>
      <c r="X165" s="37">
        <f>IF((R165=1)*AND(M165=0)*AND(Q165=0),1,0)</f>
        <v>0</v>
      </c>
      <c r="Y165" s="37">
        <f t="shared" si="40"/>
        <v>0</v>
      </c>
      <c r="Z165" s="37">
        <f t="shared" si="41"/>
        <v>0</v>
      </c>
      <c r="AA165" s="37">
        <f t="shared" si="42"/>
        <v>1</v>
      </c>
      <c r="AB165" s="37">
        <f>IF((R165=1)*AND(Q165=1)*AND(O165=1)*AND(P165=1),1,0)</f>
        <v>0</v>
      </c>
      <c r="AC165" s="37">
        <f>IF((R165=0)*AND(M165=1),1,0)</f>
        <v>0</v>
      </c>
      <c r="AD165" s="37">
        <f>IF((V165+W165+X165+Y165+Z165+AA165+AB165+AC165)=0,1,0)</f>
        <v>0</v>
      </c>
      <c r="AE165" s="37">
        <f>IF(SUM(V165:AD165)&gt;1,1,0)</f>
        <v>0</v>
      </c>
    </row>
    <row r="166" spans="1:31" x14ac:dyDescent="0.25">
      <c r="A166" s="21" t="s">
        <v>2651</v>
      </c>
      <c r="B166" s="21" t="s">
        <v>2649</v>
      </c>
      <c r="C166" s="21" t="s">
        <v>2650</v>
      </c>
      <c r="D166" s="21">
        <v>373.5</v>
      </c>
      <c r="E166" s="21">
        <v>341.5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1</v>
      </c>
      <c r="M166" s="7">
        <f t="shared" si="36"/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1</v>
      </c>
      <c r="S166" s="17"/>
      <c r="T166" s="17"/>
      <c r="U166" s="17"/>
      <c r="V166" s="6">
        <f>IF((M166=0)*AND(R166=0)*AND(P166=1)*AND(Q166=0),1,0)</f>
        <v>0</v>
      </c>
      <c r="W166" s="9">
        <f t="shared" si="49"/>
        <v>0</v>
      </c>
      <c r="X166" s="9">
        <f>IF((R166=1)*AND(M166=0)*AND(Q166=0),1,0)</f>
        <v>1</v>
      </c>
      <c r="Y166" s="37">
        <f t="shared" si="40"/>
        <v>0</v>
      </c>
      <c r="Z166" s="37">
        <f t="shared" si="41"/>
        <v>0</v>
      </c>
      <c r="AA166" s="37">
        <f t="shared" si="42"/>
        <v>0</v>
      </c>
      <c r="AB166" s="9">
        <f t="shared" ref="AB166:AB203" si="50">IF((R166=1)*AND(Q166=1)*AND(O166=1)*AND(P166=1),1,0)</f>
        <v>0</v>
      </c>
      <c r="AC166" s="10">
        <f t="shared" ref="AC166:AC203" si="51">IF((R166=0)*AND(M166=1),1,0)</f>
        <v>0</v>
      </c>
      <c r="AD166" s="9">
        <f t="shared" ref="AD166:AD203" si="52">IF((V166+W166+X166+Y166+Z166+AA166+AB166+AC166)=0,1,0)</f>
        <v>0</v>
      </c>
      <c r="AE166" s="9">
        <f t="shared" ref="AE166:AE229" si="53">IF(SUM(V166:AD166)&gt;1,1,0)</f>
        <v>0</v>
      </c>
    </row>
    <row r="167" spans="1:31" x14ac:dyDescent="0.25">
      <c r="A167" s="21" t="s">
        <v>2652</v>
      </c>
      <c r="B167" s="21" t="s">
        <v>2649</v>
      </c>
      <c r="C167" s="21" t="s">
        <v>2650</v>
      </c>
      <c r="D167" s="21">
        <v>448.5</v>
      </c>
      <c r="E167" s="21">
        <v>288.5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2</v>
      </c>
      <c r="M167" s="7">
        <f t="shared" si="36"/>
        <v>1</v>
      </c>
      <c r="N167" s="17">
        <v>0</v>
      </c>
      <c r="O167" s="17">
        <v>0</v>
      </c>
      <c r="P167" s="17">
        <v>0</v>
      </c>
      <c r="Q167" s="17">
        <v>0</v>
      </c>
      <c r="R167" s="17">
        <v>1</v>
      </c>
      <c r="S167" s="17"/>
      <c r="T167" s="17"/>
      <c r="U167" s="17"/>
      <c r="V167" s="6">
        <f t="shared" ref="V167:V203" si="54">IF((M167=0)*AND(R167=0)*AND(P167=1)*AND(Q167=0),1,0)</f>
        <v>0</v>
      </c>
      <c r="W167" s="9">
        <f t="shared" si="49"/>
        <v>0</v>
      </c>
      <c r="X167" s="9">
        <f t="shared" ref="X167:X203" si="55">IF((R167=1)*AND(M167=0)*AND(Q167=0),1,0)</f>
        <v>0</v>
      </c>
      <c r="Y167" s="37">
        <f t="shared" si="40"/>
        <v>1</v>
      </c>
      <c r="Z167" s="37">
        <f t="shared" si="41"/>
        <v>0</v>
      </c>
      <c r="AA167" s="37">
        <f t="shared" si="42"/>
        <v>0</v>
      </c>
      <c r="AB167" s="9">
        <f t="shared" si="50"/>
        <v>0</v>
      </c>
      <c r="AC167" s="10">
        <f t="shared" si="51"/>
        <v>0</v>
      </c>
      <c r="AD167" s="9">
        <f t="shared" si="52"/>
        <v>0</v>
      </c>
      <c r="AE167" s="9">
        <f t="shared" si="53"/>
        <v>0</v>
      </c>
    </row>
    <row r="168" spans="1:31" x14ac:dyDescent="0.25">
      <c r="A168" s="21" t="s">
        <v>2653</v>
      </c>
      <c r="B168" s="21" t="s">
        <v>2649</v>
      </c>
      <c r="C168" s="21" t="s">
        <v>2650</v>
      </c>
      <c r="D168" s="21">
        <v>344.5</v>
      </c>
      <c r="E168" s="21">
        <v>461.5</v>
      </c>
      <c r="F168" s="21">
        <v>157449.016</v>
      </c>
      <c r="G168" s="21">
        <v>24</v>
      </c>
      <c r="H168" s="21">
        <v>46</v>
      </c>
      <c r="I168" s="21">
        <v>4</v>
      </c>
      <c r="J168" s="21">
        <v>26</v>
      </c>
      <c r="K168" s="21">
        <v>0</v>
      </c>
      <c r="L168" s="21">
        <v>2</v>
      </c>
      <c r="M168" s="7">
        <f t="shared" si="36"/>
        <v>1</v>
      </c>
      <c r="N168" s="17">
        <v>0</v>
      </c>
      <c r="O168" s="17">
        <v>1</v>
      </c>
      <c r="P168" s="17">
        <v>1</v>
      </c>
      <c r="Q168" s="17">
        <v>1</v>
      </c>
      <c r="R168" s="17">
        <v>1</v>
      </c>
      <c r="S168" s="17"/>
      <c r="T168" s="17"/>
      <c r="U168" s="17"/>
      <c r="V168" s="6">
        <f t="shared" si="54"/>
        <v>0</v>
      </c>
      <c r="W168" s="9">
        <f t="shared" si="49"/>
        <v>0</v>
      </c>
      <c r="X168" s="9">
        <f t="shared" si="55"/>
        <v>0</v>
      </c>
      <c r="Y168" s="37">
        <f t="shared" si="40"/>
        <v>0</v>
      </c>
      <c r="Z168" s="37">
        <f t="shared" si="41"/>
        <v>0</v>
      </c>
      <c r="AA168" s="37">
        <f t="shared" si="42"/>
        <v>0</v>
      </c>
      <c r="AB168" s="9">
        <f t="shared" si="50"/>
        <v>1</v>
      </c>
      <c r="AC168" s="10">
        <f t="shared" si="51"/>
        <v>0</v>
      </c>
      <c r="AD168" s="9">
        <f t="shared" si="52"/>
        <v>0</v>
      </c>
      <c r="AE168" s="9">
        <f t="shared" si="53"/>
        <v>0</v>
      </c>
    </row>
    <row r="169" spans="1:31" x14ac:dyDescent="0.25">
      <c r="A169" s="21" t="s">
        <v>2654</v>
      </c>
      <c r="B169" s="21" t="s">
        <v>2649</v>
      </c>
      <c r="C169" s="21" t="s">
        <v>2650</v>
      </c>
      <c r="D169" s="21">
        <v>449</v>
      </c>
      <c r="E169" s="21">
        <v>474.5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1</v>
      </c>
      <c r="M169" s="7">
        <f t="shared" si="36"/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/>
      <c r="T169" s="17"/>
      <c r="U169" s="17"/>
      <c r="V169" s="6">
        <f t="shared" si="54"/>
        <v>0</v>
      </c>
      <c r="W169" s="9">
        <f t="shared" si="49"/>
        <v>1</v>
      </c>
      <c r="X169" s="9">
        <f t="shared" si="55"/>
        <v>0</v>
      </c>
      <c r="Y169" s="37">
        <f t="shared" si="40"/>
        <v>0</v>
      </c>
      <c r="Z169" s="37">
        <f t="shared" si="41"/>
        <v>0</v>
      </c>
      <c r="AA169" s="37">
        <f t="shared" si="42"/>
        <v>0</v>
      </c>
      <c r="AB169" s="9">
        <f t="shared" si="50"/>
        <v>0</v>
      </c>
      <c r="AC169" s="10">
        <f t="shared" si="51"/>
        <v>0</v>
      </c>
      <c r="AD169" s="9">
        <f t="shared" si="52"/>
        <v>0</v>
      </c>
      <c r="AE169" s="9">
        <f t="shared" si="53"/>
        <v>0</v>
      </c>
    </row>
    <row r="170" spans="1:31" x14ac:dyDescent="0.25">
      <c r="A170" s="21" t="s">
        <v>2655</v>
      </c>
      <c r="B170" s="21" t="s">
        <v>2649</v>
      </c>
      <c r="C170" s="21" t="s">
        <v>2650</v>
      </c>
      <c r="D170" s="21">
        <v>67</v>
      </c>
      <c r="E170" s="21">
        <v>191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1</v>
      </c>
      <c r="M170" s="7">
        <f t="shared" si="36"/>
        <v>0</v>
      </c>
      <c r="N170" s="17">
        <v>0</v>
      </c>
      <c r="O170" s="17">
        <v>0</v>
      </c>
      <c r="P170" s="17">
        <v>1</v>
      </c>
      <c r="Q170" s="17">
        <v>0</v>
      </c>
      <c r="R170" s="17">
        <v>0</v>
      </c>
      <c r="S170" s="17"/>
      <c r="T170" s="17"/>
      <c r="U170" s="17"/>
      <c r="V170" s="6">
        <f t="shared" si="54"/>
        <v>1</v>
      </c>
      <c r="W170" s="9">
        <f>IF((M170=0)*AND(R170=0)*AND(P170=0)*AND(Q170=0),1,0)</f>
        <v>0</v>
      </c>
      <c r="X170" s="9">
        <f t="shared" si="55"/>
        <v>0</v>
      </c>
      <c r="Y170" s="37">
        <f t="shared" si="40"/>
        <v>0</v>
      </c>
      <c r="Z170" s="37">
        <f t="shared" si="41"/>
        <v>0</v>
      </c>
      <c r="AA170" s="37">
        <f t="shared" si="42"/>
        <v>0</v>
      </c>
      <c r="AB170" s="9">
        <f t="shared" si="50"/>
        <v>0</v>
      </c>
      <c r="AC170" s="10">
        <f t="shared" si="51"/>
        <v>0</v>
      </c>
      <c r="AD170" s="9">
        <f>IF((V170+W170+X170+Y170+Z170+AA170+AB170+AC170)=0,1,0)</f>
        <v>0</v>
      </c>
      <c r="AE170" s="9">
        <f t="shared" si="53"/>
        <v>0</v>
      </c>
    </row>
    <row r="171" spans="1:31" x14ac:dyDescent="0.25">
      <c r="A171" s="21" t="s">
        <v>2656</v>
      </c>
      <c r="B171" s="21" t="s">
        <v>2649</v>
      </c>
      <c r="C171" s="21" t="s">
        <v>2650</v>
      </c>
      <c r="D171" s="21">
        <v>202.5</v>
      </c>
      <c r="E171" s="21">
        <v>58.5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2</v>
      </c>
      <c r="M171" s="7">
        <f t="shared" si="36"/>
        <v>1</v>
      </c>
      <c r="N171" s="17">
        <v>0</v>
      </c>
      <c r="O171" s="17">
        <v>0</v>
      </c>
      <c r="P171" s="17">
        <v>0</v>
      </c>
      <c r="Q171" s="17">
        <v>0</v>
      </c>
      <c r="R171" s="17">
        <v>1</v>
      </c>
      <c r="S171" s="17"/>
      <c r="T171" s="17"/>
      <c r="U171" s="17"/>
      <c r="V171" s="6">
        <f t="shared" si="54"/>
        <v>0</v>
      </c>
      <c r="W171" s="9">
        <f t="shared" ref="W171:W173" si="56">IF((M171=0)*AND(R171=0)*AND(P171=0)*AND(Q171=0),1,0)</f>
        <v>0</v>
      </c>
      <c r="X171" s="9">
        <f t="shared" si="55"/>
        <v>0</v>
      </c>
      <c r="Y171" s="37">
        <f t="shared" si="40"/>
        <v>1</v>
      </c>
      <c r="Z171" s="37">
        <f t="shared" si="41"/>
        <v>0</v>
      </c>
      <c r="AA171" s="37">
        <f t="shared" si="42"/>
        <v>0</v>
      </c>
      <c r="AB171" s="9">
        <f t="shared" si="50"/>
        <v>0</v>
      </c>
      <c r="AC171" s="10">
        <f t="shared" si="51"/>
        <v>0</v>
      </c>
      <c r="AD171" s="9">
        <f t="shared" si="52"/>
        <v>0</v>
      </c>
      <c r="AE171" s="9">
        <f t="shared" si="53"/>
        <v>0</v>
      </c>
    </row>
    <row r="172" spans="1:31" x14ac:dyDescent="0.25">
      <c r="A172" s="21" t="s">
        <v>2657</v>
      </c>
      <c r="B172" s="21" t="s">
        <v>2649</v>
      </c>
      <c r="C172" s="21" t="s">
        <v>2650</v>
      </c>
      <c r="D172" s="21">
        <v>392.5</v>
      </c>
      <c r="E172" s="21">
        <v>266</v>
      </c>
      <c r="F172" s="21">
        <v>87241.292000000001</v>
      </c>
      <c r="G172" s="21">
        <v>12</v>
      </c>
      <c r="H172" s="21">
        <v>24</v>
      </c>
      <c r="I172" s="21">
        <v>3</v>
      </c>
      <c r="J172" s="21">
        <v>11</v>
      </c>
      <c r="K172" s="21">
        <v>0</v>
      </c>
      <c r="L172" s="21">
        <v>1</v>
      </c>
      <c r="M172" s="7">
        <f t="shared" si="36"/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/>
      <c r="T172" s="17"/>
      <c r="U172" s="17"/>
      <c r="V172" s="6">
        <f t="shared" si="54"/>
        <v>0</v>
      </c>
      <c r="W172" s="9">
        <f t="shared" si="56"/>
        <v>1</v>
      </c>
      <c r="X172" s="9">
        <f t="shared" si="55"/>
        <v>0</v>
      </c>
      <c r="Y172" s="37">
        <f t="shared" si="40"/>
        <v>0</v>
      </c>
      <c r="Z172" s="37">
        <f t="shared" si="41"/>
        <v>0</v>
      </c>
      <c r="AA172" s="37">
        <f t="shared" si="42"/>
        <v>0</v>
      </c>
      <c r="AB172" s="9">
        <f t="shared" si="50"/>
        <v>0</v>
      </c>
      <c r="AC172" s="10">
        <f t="shared" si="51"/>
        <v>0</v>
      </c>
      <c r="AD172" s="9">
        <f>IF((V172+W172+X172+Y172+Z172+AA172+AB172+AC172)=0,1,0)</f>
        <v>0</v>
      </c>
      <c r="AE172" s="9">
        <f t="shared" si="53"/>
        <v>0</v>
      </c>
    </row>
    <row r="173" spans="1:31" s="37" customFormat="1" x14ac:dyDescent="0.25">
      <c r="A173" s="37" t="s">
        <v>2658</v>
      </c>
      <c r="B173" s="37" t="s">
        <v>2659</v>
      </c>
      <c r="C173" s="37" t="s">
        <v>2660</v>
      </c>
      <c r="D173" s="37">
        <v>126.5</v>
      </c>
      <c r="E173" s="37">
        <v>320</v>
      </c>
      <c r="F173" s="37">
        <v>0</v>
      </c>
      <c r="G173" s="37">
        <v>0</v>
      </c>
      <c r="H173" s="37">
        <v>0</v>
      </c>
      <c r="I173" s="37">
        <v>0</v>
      </c>
      <c r="J173" s="37">
        <v>0</v>
      </c>
      <c r="K173" s="37">
        <v>0</v>
      </c>
      <c r="L173" s="37">
        <v>2</v>
      </c>
      <c r="M173" s="7">
        <f t="shared" si="36"/>
        <v>1</v>
      </c>
      <c r="N173" s="38">
        <v>0</v>
      </c>
      <c r="O173" s="38">
        <v>0</v>
      </c>
      <c r="P173" s="38">
        <v>0</v>
      </c>
      <c r="Q173" s="38">
        <v>0</v>
      </c>
      <c r="R173" s="38">
        <v>1</v>
      </c>
      <c r="S173" s="38"/>
      <c r="T173" s="38"/>
      <c r="U173" s="38"/>
      <c r="V173" s="43">
        <f t="shared" si="54"/>
        <v>0</v>
      </c>
      <c r="W173" s="37">
        <f t="shared" si="56"/>
        <v>0</v>
      </c>
      <c r="X173" s="37">
        <f t="shared" si="55"/>
        <v>0</v>
      </c>
      <c r="Y173" s="37">
        <f t="shared" si="40"/>
        <v>1</v>
      </c>
      <c r="Z173" s="37">
        <f t="shared" si="41"/>
        <v>0</v>
      </c>
      <c r="AA173" s="37">
        <f t="shared" si="42"/>
        <v>0</v>
      </c>
      <c r="AB173" s="37">
        <f t="shared" si="50"/>
        <v>0</v>
      </c>
      <c r="AC173" s="37">
        <f t="shared" si="51"/>
        <v>0</v>
      </c>
      <c r="AD173" s="37">
        <f t="shared" si="52"/>
        <v>0</v>
      </c>
      <c r="AE173" s="37">
        <f t="shared" si="53"/>
        <v>0</v>
      </c>
    </row>
    <row r="174" spans="1:31" x14ac:dyDescent="0.25">
      <c r="A174" s="21" t="s">
        <v>2661</v>
      </c>
      <c r="B174" s="21" t="s">
        <v>2659</v>
      </c>
      <c r="C174" s="21" t="s">
        <v>2660</v>
      </c>
      <c r="D174" s="21">
        <v>229</v>
      </c>
      <c r="E174" s="21">
        <v>308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2</v>
      </c>
      <c r="M174" s="7">
        <f t="shared" si="36"/>
        <v>1</v>
      </c>
      <c r="N174" s="17">
        <v>0</v>
      </c>
      <c r="O174" s="17">
        <v>0</v>
      </c>
      <c r="P174" s="17">
        <v>0</v>
      </c>
      <c r="Q174" s="17">
        <v>0</v>
      </c>
      <c r="R174" s="17">
        <v>1</v>
      </c>
      <c r="S174" s="17"/>
      <c r="T174" s="17"/>
      <c r="U174" s="17"/>
      <c r="V174" s="6">
        <f t="shared" si="54"/>
        <v>0</v>
      </c>
      <c r="W174" s="9">
        <f t="shared" si="49"/>
        <v>0</v>
      </c>
      <c r="X174" s="9">
        <f t="shared" si="55"/>
        <v>0</v>
      </c>
      <c r="Y174" s="37">
        <f t="shared" si="40"/>
        <v>1</v>
      </c>
      <c r="Z174" s="37">
        <f t="shared" si="41"/>
        <v>0</v>
      </c>
      <c r="AA174" s="37">
        <f t="shared" si="42"/>
        <v>0</v>
      </c>
      <c r="AB174" s="9">
        <f t="shared" si="50"/>
        <v>0</v>
      </c>
      <c r="AC174" s="10">
        <f t="shared" si="51"/>
        <v>0</v>
      </c>
      <c r="AD174" s="9">
        <f t="shared" si="52"/>
        <v>0</v>
      </c>
      <c r="AE174" s="9">
        <f t="shared" si="53"/>
        <v>0</v>
      </c>
    </row>
    <row r="175" spans="1:31" x14ac:dyDescent="0.25">
      <c r="A175" s="21" t="s">
        <v>2662</v>
      </c>
      <c r="B175" s="21" t="s">
        <v>2659</v>
      </c>
      <c r="C175" s="21" t="s">
        <v>2660</v>
      </c>
      <c r="D175" s="21">
        <v>425.5</v>
      </c>
      <c r="E175" s="21">
        <v>294.5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2</v>
      </c>
      <c r="M175" s="7">
        <f t="shared" si="36"/>
        <v>1</v>
      </c>
      <c r="N175" s="17">
        <v>0</v>
      </c>
      <c r="O175" s="17">
        <v>0</v>
      </c>
      <c r="P175" s="17">
        <v>0</v>
      </c>
      <c r="Q175" s="17">
        <v>0</v>
      </c>
      <c r="R175" s="17">
        <v>1</v>
      </c>
      <c r="S175" s="17"/>
      <c r="T175" s="17"/>
      <c r="U175" s="17"/>
      <c r="V175" s="6">
        <f t="shared" si="54"/>
        <v>0</v>
      </c>
      <c r="W175" s="9">
        <f t="shared" si="49"/>
        <v>0</v>
      </c>
      <c r="X175" s="9">
        <f t="shared" si="55"/>
        <v>0</v>
      </c>
      <c r="Y175" s="37">
        <f t="shared" si="40"/>
        <v>1</v>
      </c>
      <c r="Z175" s="37">
        <f t="shared" si="41"/>
        <v>0</v>
      </c>
      <c r="AA175" s="37">
        <f t="shared" si="42"/>
        <v>0</v>
      </c>
      <c r="AB175" s="9">
        <f t="shared" si="50"/>
        <v>0</v>
      </c>
      <c r="AC175" s="10">
        <f t="shared" si="51"/>
        <v>0</v>
      </c>
      <c r="AD175" s="9">
        <f t="shared" si="52"/>
        <v>0</v>
      </c>
      <c r="AE175" s="9">
        <f t="shared" si="53"/>
        <v>0</v>
      </c>
    </row>
    <row r="176" spans="1:31" x14ac:dyDescent="0.25">
      <c r="A176" s="21" t="s">
        <v>2663</v>
      </c>
      <c r="B176" s="21" t="s">
        <v>2659</v>
      </c>
      <c r="C176" s="21" t="s">
        <v>2660</v>
      </c>
      <c r="D176" s="21">
        <v>371</v>
      </c>
      <c r="E176" s="21">
        <v>153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1</v>
      </c>
      <c r="M176" s="7">
        <f t="shared" si="36"/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1</v>
      </c>
      <c r="S176" s="17"/>
      <c r="T176" s="17"/>
      <c r="U176" s="17"/>
      <c r="V176" s="6">
        <f t="shared" si="54"/>
        <v>0</v>
      </c>
      <c r="W176" s="9">
        <f t="shared" si="49"/>
        <v>0</v>
      </c>
      <c r="X176" s="9">
        <f t="shared" si="55"/>
        <v>1</v>
      </c>
      <c r="Y176" s="37">
        <f t="shared" si="40"/>
        <v>0</v>
      </c>
      <c r="Z176" s="37">
        <f t="shared" si="41"/>
        <v>0</v>
      </c>
      <c r="AA176" s="37">
        <f t="shared" si="42"/>
        <v>0</v>
      </c>
      <c r="AB176" s="9">
        <f t="shared" si="50"/>
        <v>0</v>
      </c>
      <c r="AC176" s="10">
        <f t="shared" si="51"/>
        <v>0</v>
      </c>
      <c r="AD176" s="9">
        <f t="shared" si="52"/>
        <v>0</v>
      </c>
      <c r="AE176" s="9">
        <f t="shared" si="53"/>
        <v>0</v>
      </c>
    </row>
    <row r="177" spans="1:31" x14ac:dyDescent="0.25">
      <c r="A177" s="21" t="s">
        <v>2664</v>
      </c>
      <c r="B177" s="21" t="s">
        <v>2659</v>
      </c>
      <c r="C177" s="21" t="s">
        <v>2660</v>
      </c>
      <c r="D177" s="21">
        <v>261.5</v>
      </c>
      <c r="E177" s="21">
        <v>210.5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1</v>
      </c>
      <c r="M177" s="7">
        <f t="shared" si="36"/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/>
      <c r="T177" s="17"/>
      <c r="U177" s="17"/>
      <c r="V177" s="6">
        <f t="shared" si="54"/>
        <v>0</v>
      </c>
      <c r="W177" s="9">
        <f t="shared" si="49"/>
        <v>1</v>
      </c>
      <c r="X177" s="9">
        <f t="shared" si="55"/>
        <v>0</v>
      </c>
      <c r="Y177" s="37">
        <f t="shared" si="40"/>
        <v>0</v>
      </c>
      <c r="Z177" s="37">
        <f t="shared" si="41"/>
        <v>0</v>
      </c>
      <c r="AA177" s="37">
        <f t="shared" si="42"/>
        <v>0</v>
      </c>
      <c r="AB177" s="9">
        <f t="shared" si="50"/>
        <v>0</v>
      </c>
      <c r="AC177" s="10">
        <f t="shared" si="51"/>
        <v>0</v>
      </c>
      <c r="AD177" s="9">
        <f t="shared" si="52"/>
        <v>0</v>
      </c>
      <c r="AE177" s="9">
        <f t="shared" si="53"/>
        <v>0</v>
      </c>
    </row>
    <row r="178" spans="1:31" x14ac:dyDescent="0.25">
      <c r="A178" s="21" t="s">
        <v>2665</v>
      </c>
      <c r="B178" s="21" t="s">
        <v>2659</v>
      </c>
      <c r="C178" s="21" t="s">
        <v>2660</v>
      </c>
      <c r="D178" s="21">
        <v>182</v>
      </c>
      <c r="E178" s="21">
        <v>118</v>
      </c>
      <c r="F178" s="21">
        <v>7065.5640000000003</v>
      </c>
      <c r="G178" s="21">
        <v>2</v>
      </c>
      <c r="H178" s="21">
        <v>2</v>
      </c>
      <c r="I178" s="21">
        <v>0</v>
      </c>
      <c r="J178" s="21">
        <v>2</v>
      </c>
      <c r="K178" s="21">
        <v>0</v>
      </c>
      <c r="L178" s="21">
        <v>2</v>
      </c>
      <c r="M178" s="7">
        <f t="shared" si="36"/>
        <v>1</v>
      </c>
      <c r="N178" s="17">
        <v>1</v>
      </c>
      <c r="O178" s="17">
        <v>0</v>
      </c>
      <c r="P178" s="17">
        <v>0</v>
      </c>
      <c r="Q178" s="17">
        <v>0</v>
      </c>
      <c r="R178" s="17">
        <v>1</v>
      </c>
      <c r="S178" s="17"/>
      <c r="T178" s="17"/>
      <c r="U178" s="17"/>
      <c r="V178" s="6">
        <f t="shared" si="54"/>
        <v>0</v>
      </c>
      <c r="W178" s="9">
        <f t="shared" si="49"/>
        <v>0</v>
      </c>
      <c r="X178" s="9">
        <f t="shared" si="55"/>
        <v>0</v>
      </c>
      <c r="Y178" s="37">
        <f t="shared" si="40"/>
        <v>1</v>
      </c>
      <c r="Z178" s="37">
        <f t="shared" si="41"/>
        <v>0</v>
      </c>
      <c r="AA178" s="37">
        <f t="shared" si="42"/>
        <v>0</v>
      </c>
      <c r="AB178" s="9">
        <f t="shared" si="50"/>
        <v>0</v>
      </c>
      <c r="AC178" s="10">
        <f t="shared" si="51"/>
        <v>0</v>
      </c>
      <c r="AD178" s="9">
        <f t="shared" si="52"/>
        <v>0</v>
      </c>
      <c r="AE178" s="9">
        <f t="shared" si="53"/>
        <v>0</v>
      </c>
    </row>
    <row r="179" spans="1:31" x14ac:dyDescent="0.25">
      <c r="A179" s="21" t="s">
        <v>2666</v>
      </c>
      <c r="B179" s="21" t="s">
        <v>2659</v>
      </c>
      <c r="C179" s="21" t="s">
        <v>2660</v>
      </c>
      <c r="D179" s="21">
        <v>265</v>
      </c>
      <c r="E179" s="21">
        <v>108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1</v>
      </c>
      <c r="M179" s="7">
        <f t="shared" si="36"/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1</v>
      </c>
      <c r="S179" s="17"/>
      <c r="T179" s="17"/>
      <c r="U179" s="17"/>
      <c r="V179" s="6">
        <f t="shared" si="54"/>
        <v>0</v>
      </c>
      <c r="W179" s="9">
        <f t="shared" si="49"/>
        <v>0</v>
      </c>
      <c r="X179" s="9">
        <f t="shared" si="55"/>
        <v>1</v>
      </c>
      <c r="Y179" s="37">
        <f t="shared" si="40"/>
        <v>0</v>
      </c>
      <c r="Z179" s="37">
        <f t="shared" si="41"/>
        <v>0</v>
      </c>
      <c r="AA179" s="37">
        <f t="shared" si="42"/>
        <v>0</v>
      </c>
      <c r="AB179" s="9">
        <f t="shared" si="50"/>
        <v>0</v>
      </c>
      <c r="AC179" s="10">
        <f t="shared" si="51"/>
        <v>0</v>
      </c>
      <c r="AD179" s="9">
        <f t="shared" si="52"/>
        <v>0</v>
      </c>
      <c r="AE179" s="9">
        <f t="shared" si="53"/>
        <v>0</v>
      </c>
    </row>
    <row r="180" spans="1:31" x14ac:dyDescent="0.25">
      <c r="A180" s="21" t="s">
        <v>2667</v>
      </c>
      <c r="B180" s="21" t="s">
        <v>2659</v>
      </c>
      <c r="C180" s="21" t="s">
        <v>2660</v>
      </c>
      <c r="D180" s="21">
        <v>122</v>
      </c>
      <c r="E180" s="21">
        <v>138.5</v>
      </c>
      <c r="F180" s="21">
        <v>1374.693</v>
      </c>
      <c r="G180" s="21">
        <v>1</v>
      </c>
      <c r="H180" s="21">
        <v>1</v>
      </c>
      <c r="I180" s="21">
        <v>0</v>
      </c>
      <c r="J180" s="21">
        <v>1</v>
      </c>
      <c r="K180" s="21">
        <v>0</v>
      </c>
      <c r="L180" s="21">
        <v>1</v>
      </c>
      <c r="M180" s="7">
        <f t="shared" si="36"/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1</v>
      </c>
      <c r="S180" s="17"/>
      <c r="T180" s="17"/>
      <c r="U180" s="17"/>
      <c r="V180" s="6">
        <f t="shared" si="54"/>
        <v>0</v>
      </c>
      <c r="W180" s="9">
        <f t="shared" si="49"/>
        <v>0</v>
      </c>
      <c r="X180" s="9">
        <f t="shared" si="55"/>
        <v>1</v>
      </c>
      <c r="Y180" s="37">
        <f t="shared" si="40"/>
        <v>0</v>
      </c>
      <c r="Z180" s="37">
        <f t="shared" si="41"/>
        <v>0</v>
      </c>
      <c r="AA180" s="37">
        <f t="shared" si="42"/>
        <v>0</v>
      </c>
      <c r="AB180" s="9">
        <f t="shared" si="50"/>
        <v>0</v>
      </c>
      <c r="AC180" s="10">
        <f t="shared" si="51"/>
        <v>0</v>
      </c>
      <c r="AD180" s="9">
        <f t="shared" si="52"/>
        <v>0</v>
      </c>
      <c r="AE180" s="9">
        <f t="shared" si="53"/>
        <v>0</v>
      </c>
    </row>
    <row r="181" spans="1:31" x14ac:dyDescent="0.25">
      <c r="A181" s="21" t="s">
        <v>2668</v>
      </c>
      <c r="B181" s="21" t="s">
        <v>2659</v>
      </c>
      <c r="C181" s="21" t="s">
        <v>2660</v>
      </c>
      <c r="D181" s="21">
        <v>179</v>
      </c>
      <c r="E181" s="21">
        <v>186</v>
      </c>
      <c r="F181" s="21">
        <v>6646.4780000000001</v>
      </c>
      <c r="G181" s="21">
        <v>1</v>
      </c>
      <c r="H181" s="21">
        <v>1</v>
      </c>
      <c r="I181" s="21">
        <v>0</v>
      </c>
      <c r="J181" s="21">
        <v>1</v>
      </c>
      <c r="K181" s="21">
        <v>0</v>
      </c>
      <c r="L181" s="21">
        <v>1</v>
      </c>
      <c r="M181" s="7">
        <f t="shared" si="36"/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/>
      <c r="T181" s="17"/>
      <c r="U181" s="17"/>
      <c r="V181" s="6">
        <f t="shared" si="54"/>
        <v>0</v>
      </c>
      <c r="W181" s="9">
        <f t="shared" si="49"/>
        <v>1</v>
      </c>
      <c r="X181" s="9">
        <f t="shared" si="55"/>
        <v>0</v>
      </c>
      <c r="Y181" s="37">
        <f t="shared" si="40"/>
        <v>0</v>
      </c>
      <c r="Z181" s="37">
        <f t="shared" si="41"/>
        <v>0</v>
      </c>
      <c r="AA181" s="37">
        <f t="shared" si="42"/>
        <v>0</v>
      </c>
      <c r="AB181" s="9">
        <f t="shared" si="50"/>
        <v>0</v>
      </c>
      <c r="AC181" s="10">
        <f t="shared" si="51"/>
        <v>0</v>
      </c>
      <c r="AD181" s="9">
        <f t="shared" si="52"/>
        <v>0</v>
      </c>
      <c r="AE181" s="9">
        <f t="shared" si="53"/>
        <v>0</v>
      </c>
    </row>
    <row r="182" spans="1:31" s="37" customFormat="1" x14ac:dyDescent="0.25">
      <c r="A182" s="37" t="s">
        <v>2669</v>
      </c>
      <c r="B182" s="37" t="s">
        <v>2670</v>
      </c>
      <c r="C182" s="37" t="s">
        <v>2671</v>
      </c>
      <c r="D182" s="37">
        <v>649.5</v>
      </c>
      <c r="E182" s="37">
        <v>462.5</v>
      </c>
      <c r="F182" s="37">
        <v>35689.819000000003</v>
      </c>
      <c r="G182" s="37">
        <v>7</v>
      </c>
      <c r="H182" s="37">
        <v>7</v>
      </c>
      <c r="I182" s="37">
        <v>0</v>
      </c>
      <c r="J182" s="37">
        <v>7</v>
      </c>
      <c r="K182" s="37">
        <v>0</v>
      </c>
      <c r="L182" s="37">
        <v>1</v>
      </c>
      <c r="M182" s="7">
        <f t="shared" si="36"/>
        <v>0</v>
      </c>
      <c r="N182" s="38">
        <v>0</v>
      </c>
      <c r="O182" s="38">
        <v>1</v>
      </c>
      <c r="P182" s="38">
        <v>1</v>
      </c>
      <c r="Q182" s="38">
        <v>1</v>
      </c>
      <c r="R182" s="38">
        <v>1</v>
      </c>
      <c r="S182" s="38"/>
      <c r="T182" s="38"/>
      <c r="U182" s="38"/>
      <c r="V182" s="43">
        <f t="shared" si="54"/>
        <v>0</v>
      </c>
      <c r="W182" s="37">
        <f t="shared" si="49"/>
        <v>0</v>
      </c>
      <c r="X182" s="37">
        <f t="shared" si="55"/>
        <v>0</v>
      </c>
      <c r="Y182" s="37">
        <f t="shared" si="40"/>
        <v>0</v>
      </c>
      <c r="Z182" s="37">
        <f t="shared" si="41"/>
        <v>0</v>
      </c>
      <c r="AA182" s="37">
        <f t="shared" si="42"/>
        <v>0</v>
      </c>
      <c r="AB182" s="37">
        <f t="shared" si="50"/>
        <v>1</v>
      </c>
      <c r="AC182" s="37">
        <f t="shared" si="51"/>
        <v>0</v>
      </c>
      <c r="AD182" s="37">
        <f t="shared" si="52"/>
        <v>0</v>
      </c>
      <c r="AE182" s="37">
        <f t="shared" si="53"/>
        <v>0</v>
      </c>
    </row>
    <row r="183" spans="1:31" x14ac:dyDescent="0.25">
      <c r="A183" s="21" t="s">
        <v>2672</v>
      </c>
      <c r="B183" s="21" t="s">
        <v>2670</v>
      </c>
      <c r="C183" s="21" t="s">
        <v>2671</v>
      </c>
      <c r="D183" s="21">
        <v>558.5</v>
      </c>
      <c r="E183" s="21">
        <v>345.5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2</v>
      </c>
      <c r="M183" s="7">
        <f t="shared" si="36"/>
        <v>1</v>
      </c>
      <c r="N183" s="17">
        <v>1</v>
      </c>
      <c r="O183" s="17">
        <v>0</v>
      </c>
      <c r="P183" s="17">
        <v>0</v>
      </c>
      <c r="Q183" s="17">
        <v>0</v>
      </c>
      <c r="R183" s="17">
        <v>1</v>
      </c>
      <c r="S183" s="17">
        <v>1</v>
      </c>
      <c r="T183" s="17">
        <v>1</v>
      </c>
      <c r="U183" s="17"/>
      <c r="V183" s="6">
        <f t="shared" si="54"/>
        <v>0</v>
      </c>
      <c r="W183" s="9">
        <f t="shared" si="49"/>
        <v>0</v>
      </c>
      <c r="X183" s="9">
        <f t="shared" si="55"/>
        <v>0</v>
      </c>
      <c r="Y183" s="37">
        <f t="shared" si="40"/>
        <v>0</v>
      </c>
      <c r="Z183" s="37">
        <f t="shared" si="41"/>
        <v>1</v>
      </c>
      <c r="AA183" s="37">
        <f t="shared" si="42"/>
        <v>0</v>
      </c>
      <c r="AB183" s="9">
        <f t="shared" si="50"/>
        <v>0</v>
      </c>
      <c r="AC183" s="10">
        <f t="shared" si="51"/>
        <v>0</v>
      </c>
      <c r="AD183" s="9">
        <f t="shared" si="52"/>
        <v>0</v>
      </c>
      <c r="AE183" s="9">
        <f t="shared" si="53"/>
        <v>0</v>
      </c>
    </row>
    <row r="184" spans="1:31" x14ac:dyDescent="0.25">
      <c r="A184" s="21" t="s">
        <v>2673</v>
      </c>
      <c r="B184" s="21" t="s">
        <v>2670</v>
      </c>
      <c r="C184" s="21" t="s">
        <v>2671</v>
      </c>
      <c r="D184" s="21">
        <v>460</v>
      </c>
      <c r="E184" s="21">
        <v>367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2</v>
      </c>
      <c r="M184" s="7">
        <f t="shared" si="36"/>
        <v>1</v>
      </c>
      <c r="N184" s="17">
        <v>0</v>
      </c>
      <c r="O184" s="17">
        <v>0</v>
      </c>
      <c r="P184" s="17">
        <v>0</v>
      </c>
      <c r="Q184" s="17">
        <v>0</v>
      </c>
      <c r="R184" s="17">
        <v>1</v>
      </c>
      <c r="S184" s="17"/>
      <c r="T184" s="17"/>
      <c r="U184" s="17"/>
      <c r="V184" s="6">
        <f t="shared" si="54"/>
        <v>0</v>
      </c>
      <c r="W184" s="9">
        <f t="shared" si="49"/>
        <v>0</v>
      </c>
      <c r="X184" s="9">
        <f t="shared" si="55"/>
        <v>0</v>
      </c>
      <c r="Y184" s="37">
        <f t="shared" si="40"/>
        <v>1</v>
      </c>
      <c r="Z184" s="37">
        <f t="shared" si="41"/>
        <v>0</v>
      </c>
      <c r="AA184" s="37">
        <f t="shared" si="42"/>
        <v>0</v>
      </c>
      <c r="AB184" s="9">
        <f t="shared" si="50"/>
        <v>0</v>
      </c>
      <c r="AC184" s="10">
        <f t="shared" si="51"/>
        <v>0</v>
      </c>
      <c r="AD184" s="9">
        <f t="shared" si="52"/>
        <v>0</v>
      </c>
      <c r="AE184" s="9">
        <f t="shared" si="53"/>
        <v>0</v>
      </c>
    </row>
    <row r="185" spans="1:31" x14ac:dyDescent="0.25">
      <c r="A185" s="21" t="s">
        <v>2674</v>
      </c>
      <c r="B185" s="21" t="s">
        <v>2670</v>
      </c>
      <c r="C185" s="21" t="s">
        <v>2671</v>
      </c>
      <c r="D185" s="21">
        <v>379.5</v>
      </c>
      <c r="E185" s="21">
        <v>273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1</v>
      </c>
      <c r="M185" s="7">
        <f t="shared" si="36"/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1</v>
      </c>
      <c r="S185" s="17"/>
      <c r="T185" s="17"/>
      <c r="U185" s="17"/>
      <c r="V185" s="6">
        <f t="shared" si="54"/>
        <v>0</v>
      </c>
      <c r="W185" s="9">
        <f t="shared" si="49"/>
        <v>0</v>
      </c>
      <c r="X185" s="9">
        <f t="shared" si="55"/>
        <v>1</v>
      </c>
      <c r="Y185" s="37">
        <f t="shared" si="40"/>
        <v>0</v>
      </c>
      <c r="Z185" s="37">
        <f t="shared" si="41"/>
        <v>0</v>
      </c>
      <c r="AA185" s="37">
        <f t="shared" si="42"/>
        <v>0</v>
      </c>
      <c r="AB185" s="9">
        <f t="shared" si="50"/>
        <v>0</v>
      </c>
      <c r="AC185" s="10">
        <f t="shared" si="51"/>
        <v>0</v>
      </c>
      <c r="AD185" s="9">
        <f t="shared" si="52"/>
        <v>0</v>
      </c>
      <c r="AE185" s="9">
        <f t="shared" si="53"/>
        <v>0</v>
      </c>
    </row>
    <row r="186" spans="1:31" x14ac:dyDescent="0.25">
      <c r="A186" s="21" t="s">
        <v>2675</v>
      </c>
      <c r="B186" s="21" t="s">
        <v>2670</v>
      </c>
      <c r="C186" s="21" t="s">
        <v>2671</v>
      </c>
      <c r="D186" s="21">
        <v>411</v>
      </c>
      <c r="E186" s="21">
        <v>343.5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1</v>
      </c>
      <c r="M186" s="7">
        <f t="shared" si="36"/>
        <v>0</v>
      </c>
      <c r="N186" s="17">
        <v>0</v>
      </c>
      <c r="O186" s="17">
        <v>0</v>
      </c>
      <c r="P186" s="17">
        <v>1</v>
      </c>
      <c r="Q186" s="17">
        <v>0</v>
      </c>
      <c r="R186" s="17">
        <v>0</v>
      </c>
      <c r="S186" s="17"/>
      <c r="T186" s="17"/>
      <c r="U186" s="17"/>
      <c r="V186" s="6">
        <f t="shared" si="54"/>
        <v>1</v>
      </c>
      <c r="W186" s="9">
        <f t="shared" si="49"/>
        <v>0</v>
      </c>
      <c r="X186" s="9">
        <f t="shared" si="55"/>
        <v>0</v>
      </c>
      <c r="Y186" s="37">
        <f t="shared" si="40"/>
        <v>0</v>
      </c>
      <c r="Z186" s="37">
        <f t="shared" si="41"/>
        <v>0</v>
      </c>
      <c r="AA186" s="37">
        <f t="shared" si="42"/>
        <v>0</v>
      </c>
      <c r="AB186" s="9">
        <f t="shared" si="50"/>
        <v>0</v>
      </c>
      <c r="AC186" s="10">
        <f t="shared" si="51"/>
        <v>0</v>
      </c>
      <c r="AD186" s="9">
        <f t="shared" si="52"/>
        <v>0</v>
      </c>
      <c r="AE186" s="9">
        <f t="shared" si="53"/>
        <v>0</v>
      </c>
    </row>
    <row r="187" spans="1:31" x14ac:dyDescent="0.25">
      <c r="A187" s="21" t="s">
        <v>2676</v>
      </c>
      <c r="B187" s="21" t="s">
        <v>2670</v>
      </c>
      <c r="C187" s="21" t="s">
        <v>2671</v>
      </c>
      <c r="D187" s="21">
        <v>448.5</v>
      </c>
      <c r="E187" s="21">
        <v>255.5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2</v>
      </c>
      <c r="M187" s="7">
        <f t="shared" si="36"/>
        <v>1</v>
      </c>
      <c r="N187" s="17">
        <v>0</v>
      </c>
      <c r="O187" s="17">
        <v>0</v>
      </c>
      <c r="P187" s="17">
        <v>0</v>
      </c>
      <c r="Q187" s="17">
        <v>0</v>
      </c>
      <c r="R187" s="17">
        <v>1</v>
      </c>
      <c r="S187" s="17"/>
      <c r="T187" s="17"/>
      <c r="U187" s="17"/>
      <c r="V187" s="6">
        <f t="shared" si="54"/>
        <v>0</v>
      </c>
      <c r="W187" s="9">
        <f t="shared" si="49"/>
        <v>0</v>
      </c>
      <c r="X187" s="9">
        <f t="shared" si="55"/>
        <v>0</v>
      </c>
      <c r="Y187" s="37">
        <f t="shared" si="40"/>
        <v>1</v>
      </c>
      <c r="Z187" s="37">
        <f t="shared" si="41"/>
        <v>0</v>
      </c>
      <c r="AA187" s="37">
        <f t="shared" si="42"/>
        <v>0</v>
      </c>
      <c r="AB187" s="9">
        <f t="shared" si="50"/>
        <v>0</v>
      </c>
      <c r="AC187" s="10">
        <f t="shared" si="51"/>
        <v>0</v>
      </c>
      <c r="AD187" s="9">
        <f t="shared" si="52"/>
        <v>0</v>
      </c>
      <c r="AE187" s="9">
        <f t="shared" si="53"/>
        <v>0</v>
      </c>
    </row>
    <row r="188" spans="1:31" x14ac:dyDescent="0.25">
      <c r="A188" s="21" t="s">
        <v>2677</v>
      </c>
      <c r="B188" s="21" t="s">
        <v>2670</v>
      </c>
      <c r="C188" s="21" t="s">
        <v>2671</v>
      </c>
      <c r="D188" s="21">
        <v>324.5</v>
      </c>
      <c r="E188" s="21">
        <v>300.5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1</v>
      </c>
      <c r="M188" s="7">
        <f t="shared" si="36"/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/>
      <c r="T188" s="17"/>
      <c r="U188" s="17"/>
      <c r="V188" s="6">
        <f t="shared" si="54"/>
        <v>0</v>
      </c>
      <c r="W188" s="9">
        <f t="shared" si="49"/>
        <v>1</v>
      </c>
      <c r="X188" s="9">
        <f t="shared" si="55"/>
        <v>0</v>
      </c>
      <c r="Y188" s="37">
        <f t="shared" si="40"/>
        <v>0</v>
      </c>
      <c r="Z188" s="37">
        <f t="shared" si="41"/>
        <v>0</v>
      </c>
      <c r="AA188" s="37">
        <f t="shared" si="42"/>
        <v>0</v>
      </c>
      <c r="AB188" s="9">
        <f t="shared" si="50"/>
        <v>0</v>
      </c>
      <c r="AC188" s="10">
        <f t="shared" si="51"/>
        <v>0</v>
      </c>
      <c r="AD188" s="9">
        <f t="shared" si="52"/>
        <v>0</v>
      </c>
      <c r="AE188" s="9">
        <f t="shared" si="53"/>
        <v>0</v>
      </c>
    </row>
    <row r="189" spans="1:31" x14ac:dyDescent="0.25">
      <c r="A189" s="21" t="s">
        <v>2678</v>
      </c>
      <c r="B189" s="21" t="s">
        <v>2670</v>
      </c>
      <c r="C189" s="21" t="s">
        <v>2671</v>
      </c>
      <c r="D189" s="21">
        <v>251</v>
      </c>
      <c r="E189" s="21">
        <v>279.5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1</v>
      </c>
      <c r="M189" s="7">
        <f t="shared" si="36"/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/>
      <c r="T189" s="17"/>
      <c r="U189" s="17"/>
      <c r="V189" s="6">
        <f t="shared" si="54"/>
        <v>0</v>
      </c>
      <c r="W189" s="9">
        <f t="shared" si="49"/>
        <v>1</v>
      </c>
      <c r="X189" s="9">
        <f t="shared" si="55"/>
        <v>0</v>
      </c>
      <c r="Y189" s="37">
        <f t="shared" si="40"/>
        <v>0</v>
      </c>
      <c r="Z189" s="37">
        <f t="shared" si="41"/>
        <v>0</v>
      </c>
      <c r="AA189" s="37">
        <f t="shared" si="42"/>
        <v>0</v>
      </c>
      <c r="AB189" s="9">
        <f t="shared" si="50"/>
        <v>0</v>
      </c>
      <c r="AC189" s="10">
        <f t="shared" si="51"/>
        <v>0</v>
      </c>
      <c r="AD189" s="9">
        <f t="shared" si="52"/>
        <v>0</v>
      </c>
      <c r="AE189" s="9">
        <f t="shared" si="53"/>
        <v>0</v>
      </c>
    </row>
    <row r="190" spans="1:31" x14ac:dyDescent="0.25">
      <c r="A190" s="21" t="s">
        <v>2679</v>
      </c>
      <c r="B190" s="21" t="s">
        <v>2670</v>
      </c>
      <c r="C190" s="21" t="s">
        <v>2671</v>
      </c>
      <c r="D190" s="21">
        <v>263.5</v>
      </c>
      <c r="E190" s="21">
        <v>344</v>
      </c>
      <c r="F190" s="21">
        <v>8000.134</v>
      </c>
      <c r="G190" s="21">
        <v>2</v>
      </c>
      <c r="H190" s="21">
        <v>2</v>
      </c>
      <c r="I190" s="21">
        <v>0</v>
      </c>
      <c r="J190" s="21">
        <v>2</v>
      </c>
      <c r="K190" s="21">
        <v>0</v>
      </c>
      <c r="L190" s="21">
        <v>1</v>
      </c>
      <c r="M190" s="7">
        <f t="shared" si="36"/>
        <v>0</v>
      </c>
      <c r="N190" s="17">
        <v>0</v>
      </c>
      <c r="O190" s="17">
        <v>0</v>
      </c>
      <c r="P190" s="17">
        <v>1</v>
      </c>
      <c r="Q190" s="17">
        <v>0</v>
      </c>
      <c r="R190" s="17">
        <v>0</v>
      </c>
      <c r="S190" s="17"/>
      <c r="T190" s="17"/>
      <c r="U190" s="17"/>
      <c r="V190" s="6">
        <f t="shared" si="54"/>
        <v>1</v>
      </c>
      <c r="W190" s="9">
        <f t="shared" si="49"/>
        <v>0</v>
      </c>
      <c r="X190" s="9">
        <f t="shared" si="55"/>
        <v>0</v>
      </c>
      <c r="Y190" s="37">
        <f t="shared" si="40"/>
        <v>0</v>
      </c>
      <c r="Z190" s="37">
        <f t="shared" si="41"/>
        <v>0</v>
      </c>
      <c r="AA190" s="37">
        <f t="shared" si="42"/>
        <v>0</v>
      </c>
      <c r="AB190" s="9">
        <f t="shared" si="50"/>
        <v>0</v>
      </c>
      <c r="AC190" s="10">
        <f t="shared" si="51"/>
        <v>0</v>
      </c>
      <c r="AD190" s="9">
        <f t="shared" si="52"/>
        <v>0</v>
      </c>
      <c r="AE190" s="9">
        <f t="shared" si="53"/>
        <v>0</v>
      </c>
    </row>
    <row r="191" spans="1:31" x14ac:dyDescent="0.25">
      <c r="A191" s="21" t="s">
        <v>2680</v>
      </c>
      <c r="B191" s="21" t="s">
        <v>2670</v>
      </c>
      <c r="C191" s="21" t="s">
        <v>2671</v>
      </c>
      <c r="D191" s="21">
        <v>382</v>
      </c>
      <c r="E191" s="21">
        <v>133</v>
      </c>
      <c r="F191" s="21">
        <v>5003.9219999999996</v>
      </c>
      <c r="G191" s="21">
        <v>1</v>
      </c>
      <c r="H191" s="21">
        <v>1</v>
      </c>
      <c r="I191" s="21">
        <v>0</v>
      </c>
      <c r="J191" s="21">
        <v>1</v>
      </c>
      <c r="K191" s="21">
        <v>0</v>
      </c>
      <c r="L191" s="21">
        <v>1</v>
      </c>
      <c r="M191" s="7">
        <f t="shared" si="36"/>
        <v>0</v>
      </c>
      <c r="N191" s="17">
        <v>0</v>
      </c>
      <c r="O191" s="17">
        <v>0</v>
      </c>
      <c r="P191" s="17">
        <v>1</v>
      </c>
      <c r="Q191" s="17">
        <v>0</v>
      </c>
      <c r="R191" s="17">
        <v>0</v>
      </c>
      <c r="S191" s="17"/>
      <c r="T191" s="17"/>
      <c r="U191" s="17"/>
      <c r="V191" s="6">
        <f t="shared" si="54"/>
        <v>1</v>
      </c>
      <c r="W191" s="9">
        <f t="shared" si="49"/>
        <v>0</v>
      </c>
      <c r="X191" s="9">
        <f t="shared" si="55"/>
        <v>0</v>
      </c>
      <c r="Y191" s="37">
        <f t="shared" si="40"/>
        <v>0</v>
      </c>
      <c r="Z191" s="37">
        <f t="shared" si="41"/>
        <v>0</v>
      </c>
      <c r="AA191" s="37">
        <f t="shared" si="42"/>
        <v>0</v>
      </c>
      <c r="AB191" s="9">
        <f t="shared" si="50"/>
        <v>0</v>
      </c>
      <c r="AC191" s="10">
        <f t="shared" si="51"/>
        <v>0</v>
      </c>
      <c r="AD191" s="9">
        <f t="shared" si="52"/>
        <v>0</v>
      </c>
      <c r="AE191" s="9">
        <f t="shared" si="53"/>
        <v>0</v>
      </c>
    </row>
    <row r="192" spans="1:31" x14ac:dyDescent="0.25">
      <c r="A192" s="21" t="s">
        <v>2681</v>
      </c>
      <c r="B192" s="21" t="s">
        <v>2670</v>
      </c>
      <c r="C192" s="21" t="s">
        <v>2671</v>
      </c>
      <c r="D192" s="21">
        <v>132.5</v>
      </c>
      <c r="E192" s="21">
        <v>92.5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1</v>
      </c>
      <c r="M192" s="7">
        <f t="shared" si="36"/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1</v>
      </c>
      <c r="S192" s="17"/>
      <c r="T192" s="17"/>
      <c r="U192" s="17"/>
      <c r="V192" s="6">
        <f t="shared" si="54"/>
        <v>0</v>
      </c>
      <c r="W192" s="9">
        <f t="shared" si="49"/>
        <v>0</v>
      </c>
      <c r="X192" s="9">
        <f t="shared" si="55"/>
        <v>1</v>
      </c>
      <c r="Y192" s="37">
        <f t="shared" si="40"/>
        <v>0</v>
      </c>
      <c r="Z192" s="37">
        <f t="shared" si="41"/>
        <v>0</v>
      </c>
      <c r="AA192" s="37">
        <f t="shared" si="42"/>
        <v>0</v>
      </c>
      <c r="AB192" s="9">
        <f t="shared" si="50"/>
        <v>0</v>
      </c>
      <c r="AC192" s="10">
        <f t="shared" si="51"/>
        <v>0</v>
      </c>
      <c r="AD192" s="9">
        <f t="shared" si="52"/>
        <v>0</v>
      </c>
      <c r="AE192" s="9">
        <f t="shared" si="53"/>
        <v>0</v>
      </c>
    </row>
    <row r="193" spans="1:31" x14ac:dyDescent="0.25">
      <c r="A193" s="21" t="s">
        <v>2682</v>
      </c>
      <c r="B193" s="21" t="s">
        <v>2670</v>
      </c>
      <c r="C193" s="21" t="s">
        <v>2671</v>
      </c>
      <c r="D193" s="21">
        <v>119.5</v>
      </c>
      <c r="E193" s="21">
        <v>154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1</v>
      </c>
      <c r="M193" s="7">
        <f t="shared" si="36"/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/>
      <c r="T193" s="17"/>
      <c r="U193" s="17"/>
      <c r="V193" s="6">
        <f t="shared" si="54"/>
        <v>0</v>
      </c>
      <c r="W193" s="9">
        <f t="shared" si="49"/>
        <v>1</v>
      </c>
      <c r="X193" s="9">
        <f t="shared" si="55"/>
        <v>0</v>
      </c>
      <c r="Y193" s="37">
        <f t="shared" si="40"/>
        <v>0</v>
      </c>
      <c r="Z193" s="37">
        <f t="shared" si="41"/>
        <v>0</v>
      </c>
      <c r="AA193" s="37">
        <f t="shared" si="42"/>
        <v>0</v>
      </c>
      <c r="AB193" s="9">
        <f t="shared" si="50"/>
        <v>0</v>
      </c>
      <c r="AC193" s="10">
        <f t="shared" si="51"/>
        <v>0</v>
      </c>
      <c r="AD193" s="9">
        <f t="shared" si="52"/>
        <v>0</v>
      </c>
      <c r="AE193" s="9">
        <f t="shared" si="53"/>
        <v>0</v>
      </c>
    </row>
    <row r="194" spans="1:31" s="37" customFormat="1" x14ac:dyDescent="0.25">
      <c r="A194" s="37" t="s">
        <v>2683</v>
      </c>
      <c r="B194" s="37" t="s">
        <v>2684</v>
      </c>
      <c r="C194" s="37" t="s">
        <v>2685</v>
      </c>
      <c r="D194" s="37">
        <v>275.5</v>
      </c>
      <c r="E194" s="37">
        <v>318.5</v>
      </c>
      <c r="F194" s="37">
        <v>0</v>
      </c>
      <c r="G194" s="37">
        <v>0</v>
      </c>
      <c r="H194" s="37">
        <v>0</v>
      </c>
      <c r="I194" s="37">
        <v>0</v>
      </c>
      <c r="J194" s="37">
        <v>0</v>
      </c>
      <c r="K194" s="37">
        <v>0</v>
      </c>
      <c r="L194" s="37">
        <v>2</v>
      </c>
      <c r="M194" s="7">
        <f t="shared" ref="M194:M257" si="57">L194-1</f>
        <v>1</v>
      </c>
      <c r="N194" s="38">
        <v>0</v>
      </c>
      <c r="O194" s="38">
        <v>1</v>
      </c>
      <c r="P194" s="38">
        <v>0</v>
      </c>
      <c r="Q194" s="38">
        <v>1</v>
      </c>
      <c r="R194" s="38">
        <v>1</v>
      </c>
      <c r="S194" s="38"/>
      <c r="T194" s="38"/>
      <c r="U194" s="38"/>
      <c r="V194" s="43">
        <f t="shared" si="54"/>
        <v>0</v>
      </c>
      <c r="W194" s="37">
        <f t="shared" si="49"/>
        <v>0</v>
      </c>
      <c r="X194" s="37">
        <f t="shared" si="55"/>
        <v>0</v>
      </c>
      <c r="Y194" s="37">
        <f t="shared" si="40"/>
        <v>0</v>
      </c>
      <c r="Z194" s="37">
        <f t="shared" si="41"/>
        <v>0</v>
      </c>
      <c r="AA194" s="37">
        <f t="shared" si="42"/>
        <v>1</v>
      </c>
      <c r="AB194" s="37">
        <f t="shared" si="50"/>
        <v>0</v>
      </c>
      <c r="AC194" s="37">
        <f t="shared" si="51"/>
        <v>0</v>
      </c>
      <c r="AD194" s="37">
        <f t="shared" si="52"/>
        <v>0</v>
      </c>
      <c r="AE194" s="37">
        <f t="shared" si="53"/>
        <v>0</v>
      </c>
    </row>
    <row r="195" spans="1:31" x14ac:dyDescent="0.25">
      <c r="A195" s="21" t="s">
        <v>2686</v>
      </c>
      <c r="B195" s="21" t="s">
        <v>2684</v>
      </c>
      <c r="C195" s="21" t="s">
        <v>2685</v>
      </c>
      <c r="D195" s="21">
        <v>348</v>
      </c>
      <c r="E195" s="21">
        <v>285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1</v>
      </c>
      <c r="M195" s="7">
        <f t="shared" si="57"/>
        <v>0</v>
      </c>
      <c r="N195" s="17">
        <v>0</v>
      </c>
      <c r="O195" s="17">
        <v>0</v>
      </c>
      <c r="P195" s="17">
        <v>1</v>
      </c>
      <c r="Q195" s="17">
        <v>0</v>
      </c>
      <c r="R195" s="17">
        <v>0</v>
      </c>
      <c r="S195" s="17"/>
      <c r="T195" s="17"/>
      <c r="U195" s="17"/>
      <c r="V195" s="6">
        <f t="shared" si="54"/>
        <v>1</v>
      </c>
      <c r="W195" s="9">
        <f t="shared" si="49"/>
        <v>0</v>
      </c>
      <c r="X195" s="9">
        <f t="shared" si="55"/>
        <v>0</v>
      </c>
      <c r="Y195" s="37">
        <f t="shared" ref="Y195:Y258" si="58">IF((M195=1)*AND(OR(N195=0,N195=1))*AND(O195=0)*AND(R195=1)*AND(S195=0)*AND(Q195=0)*AND(OR(T195=0,T195=1)),1,0)</f>
        <v>0</v>
      </c>
      <c r="Z195" s="37">
        <f t="shared" ref="Z195:Z258" si="59">IF((M195=1)*AND(N195=1)*AND(O195=0)*AND(R195=1)*AND(S195=1)*AND(T195=1),1,0)</f>
        <v>0</v>
      </c>
      <c r="AA195" s="37">
        <f t="shared" ref="AA195:AA258" si="60">IF((R195=1)*AND(Q195=1)*AND(O195=1)*AND(P195=0)*AND(N195=0),1,0)</f>
        <v>0</v>
      </c>
      <c r="AB195" s="9">
        <f t="shared" si="50"/>
        <v>0</v>
      </c>
      <c r="AC195" s="10">
        <f t="shared" si="51"/>
        <v>0</v>
      </c>
      <c r="AD195" s="9">
        <f t="shared" si="52"/>
        <v>0</v>
      </c>
      <c r="AE195" s="9">
        <f t="shared" si="53"/>
        <v>0</v>
      </c>
    </row>
    <row r="196" spans="1:31" x14ac:dyDescent="0.25">
      <c r="A196" s="21" t="s">
        <v>2687</v>
      </c>
      <c r="B196" s="21" t="s">
        <v>2684</v>
      </c>
      <c r="C196" s="21" t="s">
        <v>2685</v>
      </c>
      <c r="D196" s="21">
        <v>390</v>
      </c>
      <c r="E196" s="21">
        <v>142.5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1</v>
      </c>
      <c r="M196" s="7">
        <f t="shared" si="57"/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/>
      <c r="T196" s="17"/>
      <c r="U196" s="17"/>
      <c r="V196" s="6">
        <f t="shared" si="54"/>
        <v>0</v>
      </c>
      <c r="W196" s="9">
        <f t="shared" si="49"/>
        <v>1</v>
      </c>
      <c r="X196" s="9">
        <f t="shared" si="55"/>
        <v>0</v>
      </c>
      <c r="Y196" s="37">
        <f t="shared" si="58"/>
        <v>0</v>
      </c>
      <c r="Z196" s="37">
        <f t="shared" si="59"/>
        <v>0</v>
      </c>
      <c r="AA196" s="37">
        <f t="shared" si="60"/>
        <v>0</v>
      </c>
      <c r="AB196" s="9">
        <f t="shared" si="50"/>
        <v>0</v>
      </c>
      <c r="AC196" s="10">
        <f t="shared" si="51"/>
        <v>0</v>
      </c>
      <c r="AD196" s="9">
        <f t="shared" si="52"/>
        <v>0</v>
      </c>
      <c r="AE196" s="9">
        <f t="shared" si="53"/>
        <v>0</v>
      </c>
    </row>
    <row r="197" spans="1:31" x14ac:dyDescent="0.25">
      <c r="A197" s="21" t="s">
        <v>2688</v>
      </c>
      <c r="B197" s="21" t="s">
        <v>2684</v>
      </c>
      <c r="C197" s="21" t="s">
        <v>2685</v>
      </c>
      <c r="D197" s="21">
        <v>491.5</v>
      </c>
      <c r="E197" s="21">
        <v>227.5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1</v>
      </c>
      <c r="M197" s="7">
        <f t="shared" si="57"/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/>
      <c r="T197" s="17"/>
      <c r="U197" s="17"/>
      <c r="V197" s="6">
        <f t="shared" si="54"/>
        <v>0</v>
      </c>
      <c r="W197" s="9">
        <f t="shared" si="49"/>
        <v>1</v>
      </c>
      <c r="X197" s="9">
        <f t="shared" si="55"/>
        <v>0</v>
      </c>
      <c r="Y197" s="37">
        <f t="shared" si="58"/>
        <v>0</v>
      </c>
      <c r="Z197" s="37">
        <f t="shared" si="59"/>
        <v>0</v>
      </c>
      <c r="AA197" s="37">
        <f t="shared" si="60"/>
        <v>0</v>
      </c>
      <c r="AB197" s="9">
        <f t="shared" si="50"/>
        <v>0</v>
      </c>
      <c r="AC197" s="10">
        <f t="shared" si="51"/>
        <v>0</v>
      </c>
      <c r="AD197" s="9">
        <f t="shared" si="52"/>
        <v>0</v>
      </c>
      <c r="AE197" s="9">
        <f t="shared" si="53"/>
        <v>0</v>
      </c>
    </row>
    <row r="198" spans="1:31" x14ac:dyDescent="0.25">
      <c r="A198" s="21" t="s">
        <v>2689</v>
      </c>
      <c r="B198" s="21" t="s">
        <v>2684</v>
      </c>
      <c r="C198" s="21" t="s">
        <v>2685</v>
      </c>
      <c r="D198" s="21">
        <v>467</v>
      </c>
      <c r="E198" s="21">
        <v>372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2</v>
      </c>
      <c r="M198" s="7">
        <f t="shared" si="57"/>
        <v>1</v>
      </c>
      <c r="N198" s="17">
        <v>0</v>
      </c>
      <c r="O198" s="17">
        <v>0</v>
      </c>
      <c r="P198" s="17">
        <v>0</v>
      </c>
      <c r="Q198" s="17">
        <v>0</v>
      </c>
      <c r="R198" s="17">
        <v>1</v>
      </c>
      <c r="S198" s="17"/>
      <c r="T198" s="17"/>
      <c r="U198" s="17"/>
      <c r="V198" s="6">
        <f t="shared" si="54"/>
        <v>0</v>
      </c>
      <c r="W198" s="9">
        <f t="shared" si="49"/>
        <v>0</v>
      </c>
      <c r="X198" s="9">
        <f t="shared" si="55"/>
        <v>0</v>
      </c>
      <c r="Y198" s="37">
        <f t="shared" si="58"/>
        <v>1</v>
      </c>
      <c r="Z198" s="37">
        <f t="shared" si="59"/>
        <v>0</v>
      </c>
      <c r="AA198" s="37">
        <f t="shared" si="60"/>
        <v>0</v>
      </c>
      <c r="AB198" s="9">
        <f t="shared" si="50"/>
        <v>0</v>
      </c>
      <c r="AC198" s="10">
        <f t="shared" si="51"/>
        <v>0</v>
      </c>
      <c r="AD198" s="9">
        <f t="shared" si="52"/>
        <v>0</v>
      </c>
      <c r="AE198" s="9">
        <f t="shared" si="53"/>
        <v>0</v>
      </c>
    </row>
    <row r="199" spans="1:31" x14ac:dyDescent="0.25">
      <c r="A199" s="21" t="s">
        <v>2690</v>
      </c>
      <c r="B199" s="21" t="s">
        <v>2684</v>
      </c>
      <c r="C199" s="21" t="s">
        <v>2685</v>
      </c>
      <c r="D199" s="21">
        <v>498</v>
      </c>
      <c r="E199" s="21">
        <v>479.5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1</v>
      </c>
      <c r="M199" s="7">
        <f t="shared" si="57"/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1</v>
      </c>
      <c r="S199" s="17"/>
      <c r="T199" s="17"/>
      <c r="U199" s="17"/>
      <c r="V199" s="6">
        <f t="shared" si="54"/>
        <v>0</v>
      </c>
      <c r="W199" s="9">
        <f t="shared" si="49"/>
        <v>0</v>
      </c>
      <c r="X199" s="9">
        <f t="shared" si="55"/>
        <v>1</v>
      </c>
      <c r="Y199" s="37">
        <f t="shared" si="58"/>
        <v>0</v>
      </c>
      <c r="Z199" s="37">
        <f t="shared" si="59"/>
        <v>0</v>
      </c>
      <c r="AA199" s="37">
        <f t="shared" si="60"/>
        <v>0</v>
      </c>
      <c r="AB199" s="9">
        <f t="shared" si="50"/>
        <v>0</v>
      </c>
      <c r="AC199" s="10">
        <f t="shared" si="51"/>
        <v>0</v>
      </c>
      <c r="AD199" s="9">
        <f t="shared" si="52"/>
        <v>0</v>
      </c>
      <c r="AE199" s="9">
        <f t="shared" si="53"/>
        <v>0</v>
      </c>
    </row>
    <row r="200" spans="1:31" x14ac:dyDescent="0.25">
      <c r="A200" s="21" t="s">
        <v>2691</v>
      </c>
      <c r="B200" s="21" t="s">
        <v>2684</v>
      </c>
      <c r="C200" s="21" t="s">
        <v>2685</v>
      </c>
      <c r="D200" s="21">
        <v>530</v>
      </c>
      <c r="E200" s="21">
        <v>187.5</v>
      </c>
      <c r="F200" s="21">
        <v>0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1</v>
      </c>
      <c r="M200" s="7">
        <f t="shared" si="57"/>
        <v>0</v>
      </c>
      <c r="N200" s="17">
        <v>0</v>
      </c>
      <c r="O200" s="17">
        <v>0</v>
      </c>
      <c r="P200" s="17">
        <v>1</v>
      </c>
      <c r="Q200" s="17">
        <v>0</v>
      </c>
      <c r="R200" s="17">
        <v>0</v>
      </c>
      <c r="S200" s="17"/>
      <c r="T200" s="17"/>
      <c r="U200" s="17"/>
      <c r="V200" s="6">
        <f t="shared" si="54"/>
        <v>1</v>
      </c>
      <c r="W200" s="9">
        <f t="shared" si="49"/>
        <v>0</v>
      </c>
      <c r="X200" s="9">
        <f t="shared" si="55"/>
        <v>0</v>
      </c>
      <c r="Y200" s="37">
        <f t="shared" si="58"/>
        <v>0</v>
      </c>
      <c r="Z200" s="37">
        <f t="shared" si="59"/>
        <v>0</v>
      </c>
      <c r="AA200" s="37">
        <f t="shared" si="60"/>
        <v>0</v>
      </c>
      <c r="AB200" s="9">
        <f t="shared" si="50"/>
        <v>0</v>
      </c>
      <c r="AC200" s="10">
        <f t="shared" si="51"/>
        <v>0</v>
      </c>
      <c r="AD200" s="9">
        <f t="shared" si="52"/>
        <v>0</v>
      </c>
      <c r="AE200" s="9">
        <f t="shared" si="53"/>
        <v>0</v>
      </c>
    </row>
    <row r="201" spans="1:31" x14ac:dyDescent="0.25">
      <c r="A201" s="21" t="s">
        <v>2692</v>
      </c>
      <c r="B201" s="21" t="s">
        <v>2684</v>
      </c>
      <c r="C201" s="21" t="s">
        <v>2685</v>
      </c>
      <c r="D201" s="21">
        <v>569.5</v>
      </c>
      <c r="E201" s="21">
        <v>236.5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1</v>
      </c>
      <c r="M201" s="7">
        <f t="shared" si="57"/>
        <v>0</v>
      </c>
      <c r="N201" s="17">
        <v>0</v>
      </c>
      <c r="O201" s="17">
        <v>0</v>
      </c>
      <c r="P201" s="17">
        <v>1</v>
      </c>
      <c r="Q201" s="17">
        <v>0</v>
      </c>
      <c r="R201" s="17">
        <v>0</v>
      </c>
      <c r="S201" s="17"/>
      <c r="T201" s="17"/>
      <c r="U201" s="17"/>
      <c r="V201" s="6">
        <f t="shared" si="54"/>
        <v>1</v>
      </c>
      <c r="W201" s="9">
        <f t="shared" si="49"/>
        <v>0</v>
      </c>
      <c r="X201" s="9">
        <f t="shared" si="55"/>
        <v>0</v>
      </c>
      <c r="Y201" s="37">
        <f t="shared" si="58"/>
        <v>0</v>
      </c>
      <c r="Z201" s="37">
        <f t="shared" si="59"/>
        <v>0</v>
      </c>
      <c r="AA201" s="37">
        <f t="shared" si="60"/>
        <v>0</v>
      </c>
      <c r="AB201" s="9">
        <f t="shared" si="50"/>
        <v>0</v>
      </c>
      <c r="AC201" s="10">
        <f t="shared" si="51"/>
        <v>0</v>
      </c>
      <c r="AD201" s="9">
        <f t="shared" si="52"/>
        <v>0</v>
      </c>
      <c r="AE201" s="9">
        <f t="shared" si="53"/>
        <v>0</v>
      </c>
    </row>
    <row r="202" spans="1:31" x14ac:dyDescent="0.25">
      <c r="A202" s="21" t="s">
        <v>2693</v>
      </c>
      <c r="B202" s="21" t="s">
        <v>2684</v>
      </c>
      <c r="C202" s="21" t="s">
        <v>2685</v>
      </c>
      <c r="D202" s="21">
        <v>131.5</v>
      </c>
      <c r="E202" s="21">
        <v>196.5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1</v>
      </c>
      <c r="M202" s="7">
        <f t="shared" si="57"/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1</v>
      </c>
      <c r="S202" s="17"/>
      <c r="T202" s="17"/>
      <c r="U202" s="17"/>
      <c r="V202" s="6">
        <f t="shared" si="54"/>
        <v>0</v>
      </c>
      <c r="W202" s="9">
        <f t="shared" si="49"/>
        <v>0</v>
      </c>
      <c r="X202" s="9">
        <f t="shared" si="55"/>
        <v>1</v>
      </c>
      <c r="Y202" s="37">
        <f t="shared" si="58"/>
        <v>0</v>
      </c>
      <c r="Z202" s="37">
        <f t="shared" si="59"/>
        <v>0</v>
      </c>
      <c r="AA202" s="37">
        <f t="shared" si="60"/>
        <v>0</v>
      </c>
      <c r="AB202" s="9">
        <f t="shared" si="50"/>
        <v>0</v>
      </c>
      <c r="AC202" s="10">
        <f t="shared" si="51"/>
        <v>0</v>
      </c>
      <c r="AD202" s="9">
        <f t="shared" si="52"/>
        <v>0</v>
      </c>
      <c r="AE202" s="9">
        <f t="shared" si="53"/>
        <v>0</v>
      </c>
    </row>
    <row r="203" spans="1:31" x14ac:dyDescent="0.25">
      <c r="A203" s="21" t="s">
        <v>2694</v>
      </c>
      <c r="B203" s="21" t="s">
        <v>2684</v>
      </c>
      <c r="C203" s="21" t="s">
        <v>2685</v>
      </c>
      <c r="D203" s="21">
        <v>213</v>
      </c>
      <c r="E203" s="21">
        <v>178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2</v>
      </c>
      <c r="M203" s="7">
        <f t="shared" si="57"/>
        <v>1</v>
      </c>
      <c r="N203" s="39">
        <v>0</v>
      </c>
      <c r="O203" s="39">
        <v>0</v>
      </c>
      <c r="P203" s="39">
        <v>0</v>
      </c>
      <c r="Q203" s="39">
        <v>0</v>
      </c>
      <c r="R203" s="39">
        <v>1</v>
      </c>
      <c r="S203" s="39"/>
      <c r="T203" s="39"/>
      <c r="U203" s="39"/>
      <c r="V203" s="6">
        <f t="shared" si="54"/>
        <v>0</v>
      </c>
      <c r="W203" s="9">
        <f t="shared" si="49"/>
        <v>0</v>
      </c>
      <c r="X203" s="9">
        <f t="shared" si="55"/>
        <v>0</v>
      </c>
      <c r="Y203" s="37">
        <f t="shared" si="58"/>
        <v>1</v>
      </c>
      <c r="Z203" s="37">
        <f t="shared" si="59"/>
        <v>0</v>
      </c>
      <c r="AA203" s="37">
        <f t="shared" si="60"/>
        <v>0</v>
      </c>
      <c r="AB203" s="9">
        <f t="shared" si="50"/>
        <v>0</v>
      </c>
      <c r="AC203" s="10">
        <f t="shared" si="51"/>
        <v>0</v>
      </c>
      <c r="AD203" s="9">
        <f t="shared" si="52"/>
        <v>0</v>
      </c>
      <c r="AE203" s="9">
        <f t="shared" si="53"/>
        <v>0</v>
      </c>
    </row>
    <row r="204" spans="1:31" s="37" customFormat="1" x14ac:dyDescent="0.25">
      <c r="A204" s="37" t="s">
        <v>2695</v>
      </c>
      <c r="B204" s="37" t="s">
        <v>2696</v>
      </c>
      <c r="C204" s="37" t="s">
        <v>2697</v>
      </c>
      <c r="D204" s="37">
        <v>637.5</v>
      </c>
      <c r="E204" s="37">
        <v>219.5</v>
      </c>
      <c r="F204" s="37">
        <v>0</v>
      </c>
      <c r="G204" s="37">
        <v>0</v>
      </c>
      <c r="H204" s="37">
        <v>0</v>
      </c>
      <c r="I204" s="37">
        <v>0</v>
      </c>
      <c r="J204" s="37">
        <v>0</v>
      </c>
      <c r="K204" s="37">
        <v>0</v>
      </c>
      <c r="L204" s="37">
        <v>1</v>
      </c>
      <c r="M204" s="7">
        <f t="shared" si="57"/>
        <v>0</v>
      </c>
      <c r="N204" s="38">
        <v>0</v>
      </c>
      <c r="O204" s="38">
        <v>0</v>
      </c>
      <c r="P204" s="38">
        <v>0</v>
      </c>
      <c r="Q204" s="38">
        <v>0</v>
      </c>
      <c r="R204" s="38">
        <v>0</v>
      </c>
      <c r="S204" s="38"/>
      <c r="T204" s="38"/>
      <c r="U204" s="38"/>
      <c r="V204" s="43">
        <f>IF((M204=0)*AND(R204=0)*AND(P204=1)*AND(Q204=0),1,0)</f>
        <v>0</v>
      </c>
      <c r="W204" s="37">
        <f t="shared" si="49"/>
        <v>1</v>
      </c>
      <c r="X204" s="37">
        <f>IF((R204=1)*AND(M204=0)*AND(Q204=0),1,0)</f>
        <v>0</v>
      </c>
      <c r="Y204" s="37">
        <f t="shared" si="58"/>
        <v>0</v>
      </c>
      <c r="Z204" s="37">
        <f t="shared" si="59"/>
        <v>0</v>
      </c>
      <c r="AA204" s="37">
        <f t="shared" si="60"/>
        <v>0</v>
      </c>
      <c r="AB204" s="37">
        <f>IF((R204=1)*AND(Q204=1)*AND(O204=1)*AND(P204=1),1,0)</f>
        <v>0</v>
      </c>
      <c r="AC204" s="37">
        <f>IF((R204=0)*AND(M204=1),1,0)</f>
        <v>0</v>
      </c>
      <c r="AD204" s="37">
        <f>IF((V204+W204+X204+Y204+Z204+AA204+AB204+AC204)=0,1,0)</f>
        <v>0</v>
      </c>
      <c r="AE204" s="37">
        <f t="shared" si="53"/>
        <v>0</v>
      </c>
    </row>
    <row r="205" spans="1:31" x14ac:dyDescent="0.25">
      <c r="A205" s="21" t="s">
        <v>2698</v>
      </c>
      <c r="B205" s="21" t="s">
        <v>2696</v>
      </c>
      <c r="C205" s="21" t="s">
        <v>2697</v>
      </c>
      <c r="D205" s="21">
        <v>629</v>
      </c>
      <c r="E205" s="21">
        <v>453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1</v>
      </c>
      <c r="M205" s="7">
        <f t="shared" si="57"/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/>
      <c r="T205" s="17"/>
      <c r="U205" s="17"/>
      <c r="V205" s="6">
        <f t="shared" ref="V205:V268" si="61">IF((M205=0)*AND(R205=0)*AND(P205=1)*AND(Q205=0),1,0)</f>
        <v>0</v>
      </c>
      <c r="W205" s="9">
        <f t="shared" si="49"/>
        <v>1</v>
      </c>
      <c r="X205" s="9">
        <f t="shared" ref="X205:X268" si="62">IF((R205=1)*AND(M205=0)*AND(Q205=0),1,0)</f>
        <v>0</v>
      </c>
      <c r="Y205" s="37">
        <f t="shared" si="58"/>
        <v>0</v>
      </c>
      <c r="Z205" s="37">
        <f t="shared" si="59"/>
        <v>0</v>
      </c>
      <c r="AA205" s="37">
        <f t="shared" si="60"/>
        <v>0</v>
      </c>
      <c r="AB205" s="9">
        <f t="shared" ref="AB205:AB268" si="63">IF((R205=1)*AND(Q205=1)*AND(O205=1)*AND(P205=1),1,0)</f>
        <v>0</v>
      </c>
      <c r="AC205" s="10">
        <f t="shared" ref="AC205:AC268" si="64">IF((R205=0)*AND(M205=1),1,0)</f>
        <v>0</v>
      </c>
      <c r="AD205" s="9">
        <f t="shared" ref="AD205:AD268" si="65">IF((V205+W205+X205+Y205+Z205+AA205+AB205+AC205)=0,1,0)</f>
        <v>0</v>
      </c>
      <c r="AE205" s="9">
        <f t="shared" si="53"/>
        <v>0</v>
      </c>
    </row>
    <row r="206" spans="1:31" x14ac:dyDescent="0.25">
      <c r="A206" s="21" t="s">
        <v>2699</v>
      </c>
      <c r="B206" s="21" t="s">
        <v>2696</v>
      </c>
      <c r="C206" s="21" t="s">
        <v>2697</v>
      </c>
      <c r="D206" s="21">
        <v>544.5</v>
      </c>
      <c r="E206" s="21">
        <v>392</v>
      </c>
      <c r="F206" s="21">
        <v>212568.897</v>
      </c>
      <c r="G206" s="21">
        <v>34</v>
      </c>
      <c r="H206" s="21">
        <v>50</v>
      </c>
      <c r="I206" s="21">
        <v>4</v>
      </c>
      <c r="J206" s="21">
        <v>30</v>
      </c>
      <c r="K206" s="21">
        <v>0</v>
      </c>
      <c r="L206" s="21">
        <v>2</v>
      </c>
      <c r="M206" s="7">
        <f t="shared" si="57"/>
        <v>1</v>
      </c>
      <c r="N206" s="17">
        <v>0</v>
      </c>
      <c r="O206" s="17">
        <v>1</v>
      </c>
      <c r="P206" s="17">
        <v>1</v>
      </c>
      <c r="Q206" s="17">
        <v>1</v>
      </c>
      <c r="R206" s="17">
        <v>1</v>
      </c>
      <c r="S206" s="17"/>
      <c r="T206" s="17"/>
      <c r="U206" s="17"/>
      <c r="V206" s="6">
        <f t="shared" si="61"/>
        <v>0</v>
      </c>
      <c r="W206" s="9">
        <f t="shared" si="49"/>
        <v>0</v>
      </c>
      <c r="X206" s="9">
        <f t="shared" si="62"/>
        <v>0</v>
      </c>
      <c r="Y206" s="37">
        <f t="shared" si="58"/>
        <v>0</v>
      </c>
      <c r="Z206" s="37">
        <f t="shared" si="59"/>
        <v>0</v>
      </c>
      <c r="AA206" s="37">
        <f t="shared" si="60"/>
        <v>0</v>
      </c>
      <c r="AB206" s="9">
        <f t="shared" si="63"/>
        <v>1</v>
      </c>
      <c r="AC206" s="10">
        <f t="shared" si="64"/>
        <v>0</v>
      </c>
      <c r="AD206" s="9">
        <f t="shared" si="65"/>
        <v>0</v>
      </c>
      <c r="AE206" s="9">
        <f t="shared" si="53"/>
        <v>0</v>
      </c>
    </row>
    <row r="207" spans="1:31" x14ac:dyDescent="0.25">
      <c r="A207" s="21" t="s">
        <v>2700</v>
      </c>
      <c r="B207" s="21" t="s">
        <v>2696</v>
      </c>
      <c r="C207" s="21" t="s">
        <v>2697</v>
      </c>
      <c r="D207" s="21">
        <v>461</v>
      </c>
      <c r="E207" s="21">
        <v>400.5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1</v>
      </c>
      <c r="M207" s="7">
        <f t="shared" si="57"/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/>
      <c r="T207" s="17"/>
      <c r="U207" s="17"/>
      <c r="V207" s="6">
        <f t="shared" si="61"/>
        <v>0</v>
      </c>
      <c r="W207" s="9">
        <f t="shared" si="49"/>
        <v>1</v>
      </c>
      <c r="X207" s="9">
        <f t="shared" si="62"/>
        <v>0</v>
      </c>
      <c r="Y207" s="37">
        <f t="shared" si="58"/>
        <v>0</v>
      </c>
      <c r="Z207" s="37">
        <f t="shared" si="59"/>
        <v>0</v>
      </c>
      <c r="AA207" s="37">
        <f t="shared" si="60"/>
        <v>0</v>
      </c>
      <c r="AB207" s="9">
        <f t="shared" si="63"/>
        <v>0</v>
      </c>
      <c r="AC207" s="10">
        <f t="shared" si="64"/>
        <v>0</v>
      </c>
      <c r="AD207" s="9">
        <f t="shared" si="65"/>
        <v>0</v>
      </c>
      <c r="AE207" s="9">
        <f t="shared" si="53"/>
        <v>0</v>
      </c>
    </row>
    <row r="208" spans="1:31" x14ac:dyDescent="0.25">
      <c r="A208" s="21" t="s">
        <v>2701</v>
      </c>
      <c r="B208" s="21" t="s">
        <v>2696</v>
      </c>
      <c r="C208" s="21" t="s">
        <v>2697</v>
      </c>
      <c r="D208" s="21">
        <v>447</v>
      </c>
      <c r="E208" s="21">
        <v>337.5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3</v>
      </c>
      <c r="M208" s="7">
        <f t="shared" si="57"/>
        <v>2</v>
      </c>
      <c r="N208" s="17">
        <v>0</v>
      </c>
      <c r="O208" s="17">
        <v>1</v>
      </c>
      <c r="P208" s="17">
        <v>0</v>
      </c>
      <c r="Q208" s="17">
        <v>1</v>
      </c>
      <c r="R208" s="17">
        <v>1</v>
      </c>
      <c r="S208" s="17"/>
      <c r="T208" s="17"/>
      <c r="U208" s="17"/>
      <c r="V208" s="6">
        <f t="shared" si="61"/>
        <v>0</v>
      </c>
      <c r="W208" s="9">
        <f t="shared" si="49"/>
        <v>0</v>
      </c>
      <c r="X208" s="9">
        <f t="shared" si="62"/>
        <v>0</v>
      </c>
      <c r="Y208" s="37">
        <f t="shared" si="58"/>
        <v>0</v>
      </c>
      <c r="Z208" s="37">
        <f t="shared" si="59"/>
        <v>0</v>
      </c>
      <c r="AA208" s="37">
        <f t="shared" si="60"/>
        <v>1</v>
      </c>
      <c r="AB208" s="9">
        <f t="shared" si="63"/>
        <v>0</v>
      </c>
      <c r="AC208" s="10">
        <f t="shared" si="64"/>
        <v>0</v>
      </c>
      <c r="AD208" s="9">
        <f t="shared" si="65"/>
        <v>0</v>
      </c>
      <c r="AE208" s="9">
        <f t="shared" si="53"/>
        <v>0</v>
      </c>
    </row>
    <row r="209" spans="1:31" x14ac:dyDescent="0.25">
      <c r="A209" s="21" t="s">
        <v>2702</v>
      </c>
      <c r="B209" s="21" t="s">
        <v>2696</v>
      </c>
      <c r="C209" s="21" t="s">
        <v>2697</v>
      </c>
      <c r="D209" s="21">
        <v>418.5</v>
      </c>
      <c r="E209" s="21">
        <v>251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1</v>
      </c>
      <c r="M209" s="7">
        <f t="shared" si="57"/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/>
      <c r="T209" s="17"/>
      <c r="U209" s="17"/>
      <c r="V209" s="6">
        <f t="shared" si="61"/>
        <v>0</v>
      </c>
      <c r="W209" s="9">
        <f t="shared" si="49"/>
        <v>1</v>
      </c>
      <c r="X209" s="9">
        <f t="shared" si="62"/>
        <v>0</v>
      </c>
      <c r="Y209" s="37">
        <f t="shared" si="58"/>
        <v>0</v>
      </c>
      <c r="Z209" s="37">
        <f t="shared" si="59"/>
        <v>0</v>
      </c>
      <c r="AA209" s="37">
        <f t="shared" si="60"/>
        <v>0</v>
      </c>
      <c r="AB209" s="9">
        <f t="shared" si="63"/>
        <v>0</v>
      </c>
      <c r="AC209" s="10">
        <f t="shared" si="64"/>
        <v>0</v>
      </c>
      <c r="AD209" s="9">
        <f t="shared" si="65"/>
        <v>0</v>
      </c>
      <c r="AE209" s="9">
        <f t="shared" si="53"/>
        <v>0</v>
      </c>
    </row>
    <row r="210" spans="1:31" x14ac:dyDescent="0.25">
      <c r="A210" s="21" t="s">
        <v>2703</v>
      </c>
      <c r="B210" s="21" t="s">
        <v>2696</v>
      </c>
      <c r="C210" s="21" t="s">
        <v>2697</v>
      </c>
      <c r="D210" s="21">
        <v>517</v>
      </c>
      <c r="E210" s="21">
        <v>284.5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2</v>
      </c>
      <c r="M210" s="7">
        <f t="shared" si="57"/>
        <v>1</v>
      </c>
      <c r="N210" s="17">
        <v>0</v>
      </c>
      <c r="O210" s="17">
        <v>0</v>
      </c>
      <c r="P210" s="17">
        <v>0</v>
      </c>
      <c r="Q210" s="17">
        <v>0</v>
      </c>
      <c r="R210" s="17">
        <v>1</v>
      </c>
      <c r="S210" s="17"/>
      <c r="T210" s="17"/>
      <c r="U210" s="17"/>
      <c r="V210" s="6">
        <f t="shared" si="61"/>
        <v>0</v>
      </c>
      <c r="W210" s="9">
        <f t="shared" si="49"/>
        <v>0</v>
      </c>
      <c r="X210" s="9">
        <f t="shared" si="62"/>
        <v>0</v>
      </c>
      <c r="Y210" s="37">
        <f t="shared" si="58"/>
        <v>1</v>
      </c>
      <c r="Z210" s="37">
        <f t="shared" si="59"/>
        <v>0</v>
      </c>
      <c r="AA210" s="37">
        <f t="shared" si="60"/>
        <v>0</v>
      </c>
      <c r="AB210" s="9">
        <f t="shared" si="63"/>
        <v>0</v>
      </c>
      <c r="AC210" s="10">
        <f t="shared" si="64"/>
        <v>0</v>
      </c>
      <c r="AD210" s="9">
        <f t="shared" si="65"/>
        <v>0</v>
      </c>
      <c r="AE210" s="9">
        <f t="shared" si="53"/>
        <v>0</v>
      </c>
    </row>
    <row r="211" spans="1:31" x14ac:dyDescent="0.25">
      <c r="A211" s="21" t="s">
        <v>2704</v>
      </c>
      <c r="B211" s="21" t="s">
        <v>2696</v>
      </c>
      <c r="C211" s="21" t="s">
        <v>2697</v>
      </c>
      <c r="D211" s="21">
        <v>505.5</v>
      </c>
      <c r="E211" s="21">
        <v>112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1</v>
      </c>
      <c r="M211" s="7">
        <f t="shared" si="57"/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/>
      <c r="T211" s="17"/>
      <c r="U211" s="17"/>
      <c r="V211" s="6">
        <f t="shared" si="61"/>
        <v>0</v>
      </c>
      <c r="W211" s="9">
        <f t="shared" si="49"/>
        <v>1</v>
      </c>
      <c r="X211" s="9">
        <f t="shared" si="62"/>
        <v>0</v>
      </c>
      <c r="Y211" s="37">
        <f t="shared" si="58"/>
        <v>0</v>
      </c>
      <c r="Z211" s="37">
        <f t="shared" si="59"/>
        <v>0</v>
      </c>
      <c r="AA211" s="37">
        <f t="shared" si="60"/>
        <v>0</v>
      </c>
      <c r="AB211" s="9">
        <f t="shared" si="63"/>
        <v>0</v>
      </c>
      <c r="AC211" s="10">
        <f t="shared" si="64"/>
        <v>0</v>
      </c>
      <c r="AD211" s="9">
        <f t="shared" si="65"/>
        <v>0</v>
      </c>
      <c r="AE211" s="9">
        <f t="shared" si="53"/>
        <v>0</v>
      </c>
    </row>
    <row r="212" spans="1:31" x14ac:dyDescent="0.25">
      <c r="A212" s="21" t="s">
        <v>2705</v>
      </c>
      <c r="B212" s="21" t="s">
        <v>2696</v>
      </c>
      <c r="C212" s="21" t="s">
        <v>2697</v>
      </c>
      <c r="D212" s="21">
        <v>300</v>
      </c>
      <c r="E212" s="21">
        <v>428</v>
      </c>
      <c r="F212" s="21">
        <v>8805.866</v>
      </c>
      <c r="G212" s="21">
        <v>1</v>
      </c>
      <c r="H212" s="21">
        <v>0</v>
      </c>
      <c r="I212" s="21">
        <v>0</v>
      </c>
      <c r="J212" s="21">
        <v>0</v>
      </c>
      <c r="K212" s="21">
        <v>0</v>
      </c>
      <c r="L212" s="21">
        <v>1</v>
      </c>
      <c r="M212" s="7">
        <f t="shared" si="57"/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/>
      <c r="T212" s="17"/>
      <c r="U212" s="17"/>
      <c r="V212" s="6">
        <f t="shared" si="61"/>
        <v>0</v>
      </c>
      <c r="W212" s="9">
        <f t="shared" si="49"/>
        <v>1</v>
      </c>
      <c r="X212" s="9">
        <f t="shared" si="62"/>
        <v>0</v>
      </c>
      <c r="Y212" s="37">
        <f t="shared" si="58"/>
        <v>0</v>
      </c>
      <c r="Z212" s="37">
        <f t="shared" si="59"/>
        <v>0</v>
      </c>
      <c r="AA212" s="37">
        <f t="shared" si="60"/>
        <v>0</v>
      </c>
      <c r="AB212" s="9">
        <f t="shared" si="63"/>
        <v>0</v>
      </c>
      <c r="AC212" s="10">
        <f t="shared" si="64"/>
        <v>0</v>
      </c>
      <c r="AD212" s="9">
        <f t="shared" si="65"/>
        <v>0</v>
      </c>
      <c r="AE212" s="9">
        <f t="shared" si="53"/>
        <v>0</v>
      </c>
    </row>
    <row r="213" spans="1:31" x14ac:dyDescent="0.25">
      <c r="A213" s="21" t="s">
        <v>2706</v>
      </c>
      <c r="B213" s="21" t="s">
        <v>2696</v>
      </c>
      <c r="C213" s="21" t="s">
        <v>2697</v>
      </c>
      <c r="D213" s="21">
        <v>92.5</v>
      </c>
      <c r="E213" s="21">
        <v>260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2</v>
      </c>
      <c r="M213" s="7">
        <f t="shared" si="57"/>
        <v>1</v>
      </c>
      <c r="N213" s="17">
        <v>0</v>
      </c>
      <c r="O213" s="17">
        <v>1</v>
      </c>
      <c r="P213" s="17">
        <v>0</v>
      </c>
      <c r="Q213" s="17">
        <v>1</v>
      </c>
      <c r="R213" s="17">
        <v>1</v>
      </c>
      <c r="S213" s="17">
        <v>1</v>
      </c>
      <c r="T213" s="17">
        <v>1</v>
      </c>
      <c r="U213" s="17"/>
      <c r="V213" s="6">
        <f t="shared" si="61"/>
        <v>0</v>
      </c>
      <c r="W213" s="9">
        <f t="shared" si="49"/>
        <v>0</v>
      </c>
      <c r="X213" s="9">
        <f t="shared" si="62"/>
        <v>0</v>
      </c>
      <c r="Y213" s="37">
        <f t="shared" si="58"/>
        <v>0</v>
      </c>
      <c r="Z213" s="37">
        <f t="shared" si="59"/>
        <v>0</v>
      </c>
      <c r="AA213" s="37">
        <f t="shared" si="60"/>
        <v>1</v>
      </c>
      <c r="AB213" s="9">
        <f t="shared" si="63"/>
        <v>0</v>
      </c>
      <c r="AC213" s="10">
        <f t="shared" si="64"/>
        <v>0</v>
      </c>
      <c r="AD213" s="9">
        <f t="shared" si="65"/>
        <v>0</v>
      </c>
      <c r="AE213" s="9">
        <f t="shared" si="53"/>
        <v>0</v>
      </c>
    </row>
    <row r="214" spans="1:31" x14ac:dyDescent="0.25">
      <c r="A214" s="21" t="s">
        <v>2707</v>
      </c>
      <c r="B214" s="21" t="s">
        <v>2696</v>
      </c>
      <c r="C214" s="21" t="s">
        <v>2697</v>
      </c>
      <c r="D214" s="21">
        <v>46.5</v>
      </c>
      <c r="E214" s="21">
        <v>299.5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2</v>
      </c>
      <c r="M214" s="7">
        <f t="shared" si="57"/>
        <v>1</v>
      </c>
      <c r="N214" s="17">
        <v>1</v>
      </c>
      <c r="O214" s="17">
        <v>0</v>
      </c>
      <c r="P214" s="17">
        <v>0</v>
      </c>
      <c r="Q214" s="17">
        <v>0</v>
      </c>
      <c r="R214" s="17">
        <v>1</v>
      </c>
      <c r="S214" s="17"/>
      <c r="T214" s="17"/>
      <c r="U214" s="17"/>
      <c r="V214" s="6">
        <f t="shared" si="61"/>
        <v>0</v>
      </c>
      <c r="W214" s="9">
        <f t="shared" si="49"/>
        <v>0</v>
      </c>
      <c r="X214" s="9">
        <f t="shared" si="62"/>
        <v>0</v>
      </c>
      <c r="Y214" s="37">
        <f t="shared" si="58"/>
        <v>1</v>
      </c>
      <c r="Z214" s="37">
        <f t="shared" si="59"/>
        <v>0</v>
      </c>
      <c r="AA214" s="37">
        <f t="shared" si="60"/>
        <v>0</v>
      </c>
      <c r="AB214" s="9">
        <f t="shared" si="63"/>
        <v>0</v>
      </c>
      <c r="AC214" s="10">
        <f t="shared" si="64"/>
        <v>0</v>
      </c>
      <c r="AD214" s="9">
        <f t="shared" si="65"/>
        <v>0</v>
      </c>
      <c r="AE214" s="9">
        <f t="shared" si="53"/>
        <v>0</v>
      </c>
    </row>
    <row r="215" spans="1:31" s="37" customFormat="1" x14ac:dyDescent="0.25">
      <c r="A215" s="37" t="s">
        <v>2708</v>
      </c>
      <c r="B215" s="37" t="s">
        <v>2709</v>
      </c>
      <c r="C215" s="37" t="s">
        <v>2710</v>
      </c>
      <c r="D215" s="37">
        <v>372.5</v>
      </c>
      <c r="E215" s="37">
        <v>267</v>
      </c>
      <c r="F215" s="37">
        <v>0</v>
      </c>
      <c r="G215" s="37">
        <v>0</v>
      </c>
      <c r="H215" s="37">
        <v>0</v>
      </c>
      <c r="I215" s="37">
        <v>0</v>
      </c>
      <c r="J215" s="37">
        <v>0</v>
      </c>
      <c r="K215" s="37">
        <v>0</v>
      </c>
      <c r="L215" s="37">
        <v>1</v>
      </c>
      <c r="M215" s="7">
        <f t="shared" si="57"/>
        <v>0</v>
      </c>
      <c r="N215" s="38">
        <v>0</v>
      </c>
      <c r="O215" s="38">
        <v>0</v>
      </c>
      <c r="P215" s="38">
        <v>0</v>
      </c>
      <c r="Q215" s="38">
        <v>0</v>
      </c>
      <c r="R215" s="38">
        <v>0</v>
      </c>
      <c r="S215" s="38"/>
      <c r="T215" s="38"/>
      <c r="U215" s="38" t="s">
        <v>2711</v>
      </c>
      <c r="V215" s="43">
        <f t="shared" si="61"/>
        <v>0</v>
      </c>
      <c r="W215" s="37">
        <f t="shared" si="49"/>
        <v>1</v>
      </c>
      <c r="X215" s="37">
        <f t="shared" si="62"/>
        <v>0</v>
      </c>
      <c r="Y215" s="37">
        <f t="shared" si="58"/>
        <v>0</v>
      </c>
      <c r="Z215" s="37">
        <f t="shared" si="59"/>
        <v>0</v>
      </c>
      <c r="AA215" s="37">
        <f t="shared" si="60"/>
        <v>0</v>
      </c>
      <c r="AB215" s="37">
        <f t="shared" si="63"/>
        <v>0</v>
      </c>
      <c r="AC215" s="37">
        <f t="shared" si="64"/>
        <v>0</v>
      </c>
      <c r="AD215" s="37">
        <f t="shared" si="65"/>
        <v>0</v>
      </c>
      <c r="AE215" s="37">
        <f t="shared" si="53"/>
        <v>0</v>
      </c>
    </row>
    <row r="216" spans="1:31" x14ac:dyDescent="0.25">
      <c r="A216" s="21" t="s">
        <v>2712</v>
      </c>
      <c r="B216" s="21" t="s">
        <v>2709</v>
      </c>
      <c r="C216" s="21" t="s">
        <v>2710</v>
      </c>
      <c r="D216" s="21">
        <v>275</v>
      </c>
      <c r="E216" s="21">
        <v>219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1</v>
      </c>
      <c r="M216" s="7">
        <f t="shared" si="57"/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/>
      <c r="T216" s="17"/>
      <c r="U216" s="17"/>
      <c r="V216" s="6">
        <f t="shared" si="61"/>
        <v>0</v>
      </c>
      <c r="W216" s="9">
        <f t="shared" si="49"/>
        <v>1</v>
      </c>
      <c r="X216" s="9">
        <f t="shared" si="62"/>
        <v>0</v>
      </c>
      <c r="Y216" s="37">
        <f t="shared" si="58"/>
        <v>0</v>
      </c>
      <c r="Z216" s="37">
        <f t="shared" si="59"/>
        <v>0</v>
      </c>
      <c r="AA216" s="37">
        <f t="shared" si="60"/>
        <v>0</v>
      </c>
      <c r="AB216" s="9">
        <f t="shared" si="63"/>
        <v>0</v>
      </c>
      <c r="AC216" s="10">
        <f t="shared" si="64"/>
        <v>0</v>
      </c>
      <c r="AD216" s="9">
        <f t="shared" si="65"/>
        <v>0</v>
      </c>
      <c r="AE216" s="9">
        <f t="shared" si="53"/>
        <v>0</v>
      </c>
    </row>
    <row r="217" spans="1:31" x14ac:dyDescent="0.25">
      <c r="A217" s="21" t="s">
        <v>2713</v>
      </c>
      <c r="B217" s="21" t="s">
        <v>2709</v>
      </c>
      <c r="C217" s="21" t="s">
        <v>2710</v>
      </c>
      <c r="D217" s="21">
        <v>201.5</v>
      </c>
      <c r="E217" s="21">
        <v>186.5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1</v>
      </c>
      <c r="M217" s="7">
        <f t="shared" si="57"/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/>
      <c r="T217" s="17"/>
      <c r="U217" s="17"/>
      <c r="V217" s="6">
        <f t="shared" si="61"/>
        <v>0</v>
      </c>
      <c r="W217" s="9">
        <f t="shared" si="49"/>
        <v>1</v>
      </c>
      <c r="X217" s="9">
        <f t="shared" si="62"/>
        <v>0</v>
      </c>
      <c r="Y217" s="37">
        <f t="shared" si="58"/>
        <v>0</v>
      </c>
      <c r="Z217" s="37">
        <f t="shared" si="59"/>
        <v>0</v>
      </c>
      <c r="AA217" s="37">
        <f t="shared" si="60"/>
        <v>0</v>
      </c>
      <c r="AB217" s="9">
        <f t="shared" si="63"/>
        <v>0</v>
      </c>
      <c r="AC217" s="10">
        <f t="shared" si="64"/>
        <v>0</v>
      </c>
      <c r="AD217" s="9">
        <f t="shared" si="65"/>
        <v>0</v>
      </c>
      <c r="AE217" s="9">
        <f t="shared" si="53"/>
        <v>0</v>
      </c>
    </row>
    <row r="218" spans="1:31" x14ac:dyDescent="0.25">
      <c r="A218" s="21" t="s">
        <v>2714</v>
      </c>
      <c r="B218" s="21" t="s">
        <v>2709</v>
      </c>
      <c r="C218" s="21" t="s">
        <v>2710</v>
      </c>
      <c r="D218" s="21">
        <v>81.5</v>
      </c>
      <c r="E218" s="21">
        <v>158.5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1</v>
      </c>
      <c r="M218" s="7">
        <f t="shared" si="57"/>
        <v>0</v>
      </c>
      <c r="N218" s="17">
        <v>0</v>
      </c>
      <c r="O218" s="17">
        <v>0</v>
      </c>
      <c r="P218" s="17">
        <v>1</v>
      </c>
      <c r="Q218" s="17">
        <v>0</v>
      </c>
      <c r="R218" s="17">
        <v>0</v>
      </c>
      <c r="S218" s="17"/>
      <c r="T218" s="17"/>
      <c r="U218" s="17"/>
      <c r="V218" s="6">
        <f t="shared" si="61"/>
        <v>1</v>
      </c>
      <c r="W218" s="9">
        <f t="shared" si="49"/>
        <v>0</v>
      </c>
      <c r="X218" s="9">
        <f t="shared" si="62"/>
        <v>0</v>
      </c>
      <c r="Y218" s="37">
        <f t="shared" si="58"/>
        <v>0</v>
      </c>
      <c r="Z218" s="37">
        <f t="shared" si="59"/>
        <v>0</v>
      </c>
      <c r="AA218" s="37">
        <f t="shared" si="60"/>
        <v>0</v>
      </c>
      <c r="AB218" s="9">
        <f t="shared" si="63"/>
        <v>0</v>
      </c>
      <c r="AC218" s="10">
        <f t="shared" si="64"/>
        <v>0</v>
      </c>
      <c r="AD218" s="9">
        <f t="shared" si="65"/>
        <v>0</v>
      </c>
      <c r="AE218" s="9">
        <f t="shared" si="53"/>
        <v>0</v>
      </c>
    </row>
    <row r="219" spans="1:31" x14ac:dyDescent="0.25">
      <c r="A219" s="21" t="s">
        <v>2715</v>
      </c>
      <c r="B219" s="21" t="s">
        <v>2709</v>
      </c>
      <c r="C219" s="21" t="s">
        <v>2710</v>
      </c>
      <c r="D219" s="21">
        <v>107.5</v>
      </c>
      <c r="E219" s="21">
        <v>255.5</v>
      </c>
      <c r="F219" s="21">
        <v>8489.7240000000002</v>
      </c>
      <c r="G219" s="21">
        <v>2</v>
      </c>
      <c r="H219" s="21">
        <v>4</v>
      </c>
      <c r="I219" s="21">
        <v>1</v>
      </c>
      <c r="J219" s="21">
        <v>1</v>
      </c>
      <c r="K219" s="21">
        <v>0</v>
      </c>
      <c r="L219" s="21">
        <v>1</v>
      </c>
      <c r="M219" s="7">
        <f t="shared" si="57"/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1</v>
      </c>
      <c r="S219" s="17"/>
      <c r="T219" s="17"/>
      <c r="U219" s="17"/>
      <c r="V219" s="6">
        <f t="shared" si="61"/>
        <v>0</v>
      </c>
      <c r="W219" s="9">
        <f t="shared" si="49"/>
        <v>0</v>
      </c>
      <c r="X219" s="9">
        <f t="shared" si="62"/>
        <v>1</v>
      </c>
      <c r="Y219" s="37">
        <f t="shared" si="58"/>
        <v>0</v>
      </c>
      <c r="Z219" s="37">
        <f t="shared" si="59"/>
        <v>0</v>
      </c>
      <c r="AA219" s="37">
        <f t="shared" si="60"/>
        <v>0</v>
      </c>
      <c r="AB219" s="9">
        <f t="shared" si="63"/>
        <v>0</v>
      </c>
      <c r="AC219" s="10">
        <f t="shared" si="64"/>
        <v>0</v>
      </c>
      <c r="AD219" s="9">
        <f t="shared" si="65"/>
        <v>0</v>
      </c>
      <c r="AE219" s="9">
        <f t="shared" si="53"/>
        <v>0</v>
      </c>
    </row>
    <row r="220" spans="1:31" x14ac:dyDescent="0.25">
      <c r="A220" s="21" t="s">
        <v>2716</v>
      </c>
      <c r="B220" s="21" t="s">
        <v>2709</v>
      </c>
      <c r="C220" s="21" t="s">
        <v>2710</v>
      </c>
      <c r="D220" s="21">
        <v>59.5</v>
      </c>
      <c r="E220" s="21">
        <v>290</v>
      </c>
      <c r="F220" s="21">
        <v>61615.063999999998</v>
      </c>
      <c r="G220" s="21">
        <v>11</v>
      </c>
      <c r="H220" s="21">
        <v>15</v>
      </c>
      <c r="I220" s="21">
        <v>1</v>
      </c>
      <c r="J220" s="21">
        <v>10</v>
      </c>
      <c r="K220" s="21">
        <v>0</v>
      </c>
      <c r="L220" s="21">
        <v>1</v>
      </c>
      <c r="M220" s="7">
        <f t="shared" si="57"/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1</v>
      </c>
      <c r="S220" s="17"/>
      <c r="T220" s="17"/>
      <c r="U220" s="17"/>
      <c r="V220" s="6">
        <f t="shared" si="61"/>
        <v>0</v>
      </c>
      <c r="W220" s="9">
        <f t="shared" si="49"/>
        <v>0</v>
      </c>
      <c r="X220" s="9">
        <f t="shared" si="62"/>
        <v>1</v>
      </c>
      <c r="Y220" s="37">
        <f t="shared" si="58"/>
        <v>0</v>
      </c>
      <c r="Z220" s="37">
        <f t="shared" si="59"/>
        <v>0</v>
      </c>
      <c r="AA220" s="37">
        <f t="shared" si="60"/>
        <v>0</v>
      </c>
      <c r="AB220" s="9">
        <f t="shared" si="63"/>
        <v>0</v>
      </c>
      <c r="AC220" s="10">
        <f t="shared" si="64"/>
        <v>0</v>
      </c>
      <c r="AD220" s="9">
        <f t="shared" si="65"/>
        <v>0</v>
      </c>
      <c r="AE220" s="9">
        <f t="shared" si="53"/>
        <v>0</v>
      </c>
    </row>
    <row r="221" spans="1:31" x14ac:dyDescent="0.25">
      <c r="A221" s="21" t="s">
        <v>2717</v>
      </c>
      <c r="B221" s="21" t="s">
        <v>2709</v>
      </c>
      <c r="C221" s="21" t="s">
        <v>2710</v>
      </c>
      <c r="D221" s="21">
        <v>515</v>
      </c>
      <c r="E221" s="21">
        <v>272</v>
      </c>
      <c r="F221" s="21">
        <v>0</v>
      </c>
      <c r="G221" s="21">
        <v>0</v>
      </c>
      <c r="H221" s="21">
        <v>0</v>
      </c>
      <c r="I221" s="21">
        <v>0</v>
      </c>
      <c r="J221" s="21">
        <v>0</v>
      </c>
      <c r="K221" s="21">
        <v>0</v>
      </c>
      <c r="L221" s="21">
        <v>1</v>
      </c>
      <c r="M221" s="7">
        <f t="shared" si="57"/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/>
      <c r="T221" s="17"/>
      <c r="U221" s="17"/>
      <c r="V221" s="6">
        <f t="shared" si="61"/>
        <v>0</v>
      </c>
      <c r="W221" s="9">
        <f t="shared" si="49"/>
        <v>1</v>
      </c>
      <c r="X221" s="9">
        <f t="shared" si="62"/>
        <v>0</v>
      </c>
      <c r="Y221" s="37">
        <f t="shared" si="58"/>
        <v>0</v>
      </c>
      <c r="Z221" s="37">
        <f t="shared" si="59"/>
        <v>0</v>
      </c>
      <c r="AA221" s="37">
        <f t="shared" si="60"/>
        <v>0</v>
      </c>
      <c r="AB221" s="9">
        <f t="shared" si="63"/>
        <v>0</v>
      </c>
      <c r="AC221" s="10">
        <f t="shared" si="64"/>
        <v>0</v>
      </c>
      <c r="AD221" s="9">
        <f t="shared" si="65"/>
        <v>0</v>
      </c>
      <c r="AE221" s="9">
        <f t="shared" si="53"/>
        <v>0</v>
      </c>
    </row>
    <row r="222" spans="1:31" x14ac:dyDescent="0.25">
      <c r="A222" s="21" t="s">
        <v>2718</v>
      </c>
      <c r="B222" s="21" t="s">
        <v>2709</v>
      </c>
      <c r="C222" s="21" t="s">
        <v>2710</v>
      </c>
      <c r="D222" s="21">
        <v>530.5</v>
      </c>
      <c r="E222" s="21">
        <v>171.5</v>
      </c>
      <c r="F222" s="21">
        <v>74368.603000000003</v>
      </c>
      <c r="G222" s="21">
        <v>14</v>
      </c>
      <c r="H222" s="21">
        <v>26</v>
      </c>
      <c r="I222" s="21">
        <v>3</v>
      </c>
      <c r="J222" s="21">
        <v>13</v>
      </c>
      <c r="K222" s="21">
        <v>0</v>
      </c>
      <c r="L222" s="21">
        <v>2</v>
      </c>
      <c r="M222" s="7">
        <f t="shared" si="57"/>
        <v>1</v>
      </c>
      <c r="N222" s="17">
        <v>0</v>
      </c>
      <c r="O222" s="17">
        <v>1</v>
      </c>
      <c r="P222" s="17">
        <v>0</v>
      </c>
      <c r="Q222" s="17">
        <v>1</v>
      </c>
      <c r="R222" s="17">
        <v>1</v>
      </c>
      <c r="S222" s="17"/>
      <c r="T222" s="17"/>
      <c r="U222" s="17"/>
      <c r="V222" s="6">
        <f t="shared" si="61"/>
        <v>0</v>
      </c>
      <c r="W222" s="9">
        <f t="shared" si="49"/>
        <v>0</v>
      </c>
      <c r="X222" s="9">
        <f t="shared" si="62"/>
        <v>0</v>
      </c>
      <c r="Y222" s="37">
        <f t="shared" si="58"/>
        <v>0</v>
      </c>
      <c r="Z222" s="37">
        <f t="shared" si="59"/>
        <v>0</v>
      </c>
      <c r="AA222" s="37">
        <f t="shared" si="60"/>
        <v>1</v>
      </c>
      <c r="AB222" s="9">
        <f t="shared" si="63"/>
        <v>0</v>
      </c>
      <c r="AC222" s="10">
        <f t="shared" si="64"/>
        <v>0</v>
      </c>
      <c r="AD222" s="9">
        <f t="shared" si="65"/>
        <v>0</v>
      </c>
      <c r="AE222" s="9">
        <f t="shared" si="53"/>
        <v>0</v>
      </c>
    </row>
    <row r="223" spans="1:31" x14ac:dyDescent="0.25">
      <c r="A223" s="21" t="s">
        <v>2719</v>
      </c>
      <c r="B223" s="21" t="s">
        <v>2709</v>
      </c>
      <c r="C223" s="21" t="s">
        <v>2710</v>
      </c>
      <c r="D223" s="21">
        <v>594</v>
      </c>
      <c r="E223" s="21">
        <v>215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2</v>
      </c>
      <c r="M223" s="7">
        <f t="shared" si="57"/>
        <v>1</v>
      </c>
      <c r="N223" s="17">
        <v>1</v>
      </c>
      <c r="O223" s="17">
        <v>0</v>
      </c>
      <c r="P223" s="17">
        <v>0</v>
      </c>
      <c r="Q223" s="17">
        <v>0</v>
      </c>
      <c r="R223" s="17">
        <v>1</v>
      </c>
      <c r="S223" s="17"/>
      <c r="T223" s="17"/>
      <c r="U223" s="17"/>
      <c r="V223" s="6">
        <f t="shared" si="61"/>
        <v>0</v>
      </c>
      <c r="W223" s="9">
        <f t="shared" si="49"/>
        <v>0</v>
      </c>
      <c r="X223" s="9">
        <f t="shared" si="62"/>
        <v>0</v>
      </c>
      <c r="Y223" s="37">
        <f t="shared" si="58"/>
        <v>1</v>
      </c>
      <c r="Z223" s="37">
        <f t="shared" si="59"/>
        <v>0</v>
      </c>
      <c r="AA223" s="37">
        <f t="shared" si="60"/>
        <v>0</v>
      </c>
      <c r="AB223" s="9">
        <f t="shared" si="63"/>
        <v>0</v>
      </c>
      <c r="AC223" s="10">
        <f t="shared" si="64"/>
        <v>0</v>
      </c>
      <c r="AD223" s="9">
        <f t="shared" si="65"/>
        <v>0</v>
      </c>
      <c r="AE223" s="9">
        <f t="shared" si="53"/>
        <v>0</v>
      </c>
    </row>
    <row r="224" spans="1:31" s="37" customFormat="1" x14ac:dyDescent="0.25">
      <c r="A224" s="37" t="s">
        <v>2720</v>
      </c>
      <c r="B224" s="37" t="s">
        <v>2721</v>
      </c>
      <c r="C224" s="37" t="s">
        <v>2722</v>
      </c>
      <c r="D224" s="37">
        <v>208.5</v>
      </c>
      <c r="E224" s="37">
        <v>313</v>
      </c>
      <c r="F224" s="37">
        <v>5974.1760000000004</v>
      </c>
      <c r="G224" s="37">
        <v>1</v>
      </c>
      <c r="H224" s="37">
        <v>1</v>
      </c>
      <c r="I224" s="37">
        <v>0</v>
      </c>
      <c r="J224" s="37">
        <v>1</v>
      </c>
      <c r="K224" s="37">
        <v>0</v>
      </c>
      <c r="L224" s="37">
        <v>2</v>
      </c>
      <c r="M224" s="7">
        <f t="shared" si="57"/>
        <v>1</v>
      </c>
      <c r="N224" s="38">
        <v>0</v>
      </c>
      <c r="O224" s="38">
        <v>1</v>
      </c>
      <c r="P224" s="38">
        <v>0</v>
      </c>
      <c r="Q224" s="38">
        <v>1</v>
      </c>
      <c r="R224" s="38">
        <v>1</v>
      </c>
      <c r="S224" s="38"/>
      <c r="T224" s="38"/>
      <c r="U224" s="38"/>
      <c r="V224" s="43">
        <f t="shared" si="61"/>
        <v>0</v>
      </c>
      <c r="W224" s="37">
        <f t="shared" si="49"/>
        <v>0</v>
      </c>
      <c r="X224" s="37">
        <f t="shared" si="62"/>
        <v>0</v>
      </c>
      <c r="Y224" s="37">
        <f t="shared" si="58"/>
        <v>0</v>
      </c>
      <c r="Z224" s="37">
        <f t="shared" si="59"/>
        <v>0</v>
      </c>
      <c r="AA224" s="37">
        <f t="shared" si="60"/>
        <v>1</v>
      </c>
      <c r="AB224" s="37">
        <f t="shared" si="63"/>
        <v>0</v>
      </c>
      <c r="AC224" s="37">
        <f t="shared" si="64"/>
        <v>0</v>
      </c>
      <c r="AD224" s="37">
        <f t="shared" si="65"/>
        <v>0</v>
      </c>
      <c r="AE224" s="37">
        <f t="shared" si="53"/>
        <v>0</v>
      </c>
    </row>
    <row r="225" spans="1:31" x14ac:dyDescent="0.25">
      <c r="A225" s="21" t="s">
        <v>2723</v>
      </c>
      <c r="B225" s="21" t="s">
        <v>2721</v>
      </c>
      <c r="C225" s="21" t="s">
        <v>2722</v>
      </c>
      <c r="D225" s="21">
        <v>276</v>
      </c>
      <c r="E225" s="21">
        <v>266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1</v>
      </c>
      <c r="M225" s="7">
        <f t="shared" si="57"/>
        <v>0</v>
      </c>
      <c r="N225" s="17">
        <v>0</v>
      </c>
      <c r="O225" s="17">
        <v>0</v>
      </c>
      <c r="P225" s="17">
        <v>1</v>
      </c>
      <c r="Q225" s="17">
        <v>0</v>
      </c>
      <c r="R225" s="17">
        <v>0</v>
      </c>
      <c r="S225" s="17"/>
      <c r="T225" s="17"/>
      <c r="U225" s="17"/>
      <c r="V225" s="6">
        <f t="shared" si="61"/>
        <v>1</v>
      </c>
      <c r="W225" s="9">
        <f t="shared" si="49"/>
        <v>0</v>
      </c>
      <c r="X225" s="9">
        <f t="shared" si="62"/>
        <v>0</v>
      </c>
      <c r="Y225" s="37">
        <f t="shared" si="58"/>
        <v>0</v>
      </c>
      <c r="Z225" s="37">
        <f t="shared" si="59"/>
        <v>0</v>
      </c>
      <c r="AA225" s="37">
        <f t="shared" si="60"/>
        <v>0</v>
      </c>
      <c r="AB225" s="9">
        <f t="shared" si="63"/>
        <v>0</v>
      </c>
      <c r="AC225" s="10">
        <f t="shared" si="64"/>
        <v>0</v>
      </c>
      <c r="AD225" s="9">
        <f t="shared" si="65"/>
        <v>0</v>
      </c>
      <c r="AE225" s="9">
        <f t="shared" si="53"/>
        <v>0</v>
      </c>
    </row>
    <row r="226" spans="1:31" x14ac:dyDescent="0.25">
      <c r="A226" s="21" t="s">
        <v>2724</v>
      </c>
      <c r="B226" s="21" t="s">
        <v>2721</v>
      </c>
      <c r="C226" s="21" t="s">
        <v>2722</v>
      </c>
      <c r="D226" s="21">
        <v>194.5</v>
      </c>
      <c r="E226" s="21">
        <v>169.5</v>
      </c>
      <c r="F226" s="21">
        <v>8887.3979999999992</v>
      </c>
      <c r="G226" s="21">
        <v>2</v>
      </c>
      <c r="H226" s="21">
        <v>2</v>
      </c>
      <c r="I226" s="21">
        <v>0</v>
      </c>
      <c r="J226" s="21">
        <v>2</v>
      </c>
      <c r="K226" s="21">
        <v>0</v>
      </c>
      <c r="L226" s="21">
        <v>2</v>
      </c>
      <c r="M226" s="7">
        <f t="shared" si="57"/>
        <v>1</v>
      </c>
      <c r="N226" s="17">
        <v>1</v>
      </c>
      <c r="O226" s="17">
        <v>0</v>
      </c>
      <c r="P226" s="17">
        <v>0</v>
      </c>
      <c r="Q226" s="17">
        <v>0</v>
      </c>
      <c r="R226" s="17">
        <v>1</v>
      </c>
      <c r="S226" s="17"/>
      <c r="T226" s="17"/>
      <c r="U226" s="17"/>
      <c r="V226" s="6">
        <f t="shared" si="61"/>
        <v>0</v>
      </c>
      <c r="W226" s="9">
        <f t="shared" si="49"/>
        <v>0</v>
      </c>
      <c r="X226" s="9">
        <f t="shared" si="62"/>
        <v>0</v>
      </c>
      <c r="Y226" s="37">
        <f t="shared" si="58"/>
        <v>1</v>
      </c>
      <c r="Z226" s="37">
        <f t="shared" si="59"/>
        <v>0</v>
      </c>
      <c r="AA226" s="37">
        <f t="shared" si="60"/>
        <v>0</v>
      </c>
      <c r="AB226" s="9">
        <f t="shared" si="63"/>
        <v>0</v>
      </c>
      <c r="AC226" s="10">
        <f t="shared" si="64"/>
        <v>0</v>
      </c>
      <c r="AD226" s="9">
        <f t="shared" si="65"/>
        <v>0</v>
      </c>
      <c r="AE226" s="9">
        <f t="shared" si="53"/>
        <v>0</v>
      </c>
    </row>
    <row r="227" spans="1:31" x14ac:dyDescent="0.25">
      <c r="A227" s="21" t="s">
        <v>2725</v>
      </c>
      <c r="B227" s="21" t="s">
        <v>2721</v>
      </c>
      <c r="C227" s="21" t="s">
        <v>2722</v>
      </c>
      <c r="D227" s="21">
        <v>190</v>
      </c>
      <c r="E227" s="21">
        <v>49</v>
      </c>
      <c r="F227" s="21">
        <v>13032.987999999999</v>
      </c>
      <c r="G227" s="21">
        <v>2</v>
      </c>
      <c r="H227" s="21">
        <v>2</v>
      </c>
      <c r="I227" s="21">
        <v>0</v>
      </c>
      <c r="J227" s="21">
        <v>2</v>
      </c>
      <c r="K227" s="21">
        <v>0</v>
      </c>
      <c r="L227" s="21">
        <v>1</v>
      </c>
      <c r="M227" s="7">
        <f t="shared" si="57"/>
        <v>0</v>
      </c>
      <c r="N227" s="17">
        <v>0</v>
      </c>
      <c r="O227" s="17">
        <v>0</v>
      </c>
      <c r="P227" s="17">
        <v>1</v>
      </c>
      <c r="Q227" s="17">
        <v>0</v>
      </c>
      <c r="R227" s="17">
        <v>0</v>
      </c>
      <c r="S227" s="17"/>
      <c r="T227" s="17"/>
      <c r="U227" s="17"/>
      <c r="V227" s="6">
        <f t="shared" si="61"/>
        <v>1</v>
      </c>
      <c r="W227" s="9">
        <f t="shared" si="49"/>
        <v>0</v>
      </c>
      <c r="X227" s="9">
        <f t="shared" si="62"/>
        <v>0</v>
      </c>
      <c r="Y227" s="37">
        <f t="shared" si="58"/>
        <v>0</v>
      </c>
      <c r="Z227" s="37">
        <f t="shared" si="59"/>
        <v>0</v>
      </c>
      <c r="AA227" s="37">
        <f t="shared" si="60"/>
        <v>0</v>
      </c>
      <c r="AB227" s="9">
        <f t="shared" si="63"/>
        <v>0</v>
      </c>
      <c r="AC227" s="10">
        <f t="shared" si="64"/>
        <v>0</v>
      </c>
      <c r="AD227" s="9">
        <f t="shared" si="65"/>
        <v>0</v>
      </c>
      <c r="AE227" s="9">
        <f t="shared" si="53"/>
        <v>0</v>
      </c>
    </row>
    <row r="228" spans="1:31" x14ac:dyDescent="0.25">
      <c r="A228" s="21" t="s">
        <v>2726</v>
      </c>
      <c r="B228" s="21" t="s">
        <v>2721</v>
      </c>
      <c r="C228" s="21" t="s">
        <v>2722</v>
      </c>
      <c r="D228" s="21">
        <v>452</v>
      </c>
      <c r="E228" s="21">
        <v>212</v>
      </c>
      <c r="F228" s="21">
        <v>0</v>
      </c>
      <c r="G228" s="21">
        <v>0</v>
      </c>
      <c r="H228" s="21">
        <v>0</v>
      </c>
      <c r="I228" s="21">
        <v>0</v>
      </c>
      <c r="J228" s="21">
        <v>0</v>
      </c>
      <c r="K228" s="21">
        <v>0</v>
      </c>
      <c r="L228" s="21">
        <v>2</v>
      </c>
      <c r="M228" s="7">
        <f t="shared" si="57"/>
        <v>1</v>
      </c>
      <c r="N228" s="17">
        <v>1</v>
      </c>
      <c r="O228" s="17">
        <v>0</v>
      </c>
      <c r="P228" s="17">
        <v>0</v>
      </c>
      <c r="Q228" s="17">
        <v>0</v>
      </c>
      <c r="R228" s="17">
        <v>1</v>
      </c>
      <c r="S228" s="17">
        <v>1</v>
      </c>
      <c r="T228" s="17">
        <v>1</v>
      </c>
      <c r="U228" s="17"/>
      <c r="V228" s="6">
        <f t="shared" si="61"/>
        <v>0</v>
      </c>
      <c r="W228" s="9">
        <f t="shared" si="49"/>
        <v>0</v>
      </c>
      <c r="X228" s="9">
        <f t="shared" si="62"/>
        <v>0</v>
      </c>
      <c r="Y228" s="37">
        <f t="shared" si="58"/>
        <v>0</v>
      </c>
      <c r="Z228" s="37">
        <f t="shared" si="59"/>
        <v>1</v>
      </c>
      <c r="AA228" s="37">
        <f t="shared" si="60"/>
        <v>0</v>
      </c>
      <c r="AB228" s="9">
        <f t="shared" si="63"/>
        <v>0</v>
      </c>
      <c r="AC228" s="10">
        <f t="shared" si="64"/>
        <v>0</v>
      </c>
      <c r="AD228" s="9">
        <f t="shared" si="65"/>
        <v>0</v>
      </c>
      <c r="AE228" s="9">
        <f t="shared" si="53"/>
        <v>0</v>
      </c>
    </row>
    <row r="229" spans="1:31" x14ac:dyDescent="0.25">
      <c r="A229" s="21" t="s">
        <v>2727</v>
      </c>
      <c r="B229" s="21" t="s">
        <v>2721</v>
      </c>
      <c r="C229" s="21" t="s">
        <v>2722</v>
      </c>
      <c r="D229" s="21">
        <v>478</v>
      </c>
      <c r="E229" s="21">
        <v>158.5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2</v>
      </c>
      <c r="M229" s="7">
        <f t="shared" si="57"/>
        <v>1</v>
      </c>
      <c r="N229" s="17">
        <v>0</v>
      </c>
      <c r="O229" s="17">
        <v>0</v>
      </c>
      <c r="P229" s="17">
        <v>0</v>
      </c>
      <c r="Q229" s="17">
        <v>0</v>
      </c>
      <c r="R229" s="17">
        <v>1</v>
      </c>
      <c r="S229" s="17"/>
      <c r="T229" s="17"/>
      <c r="U229" s="17"/>
      <c r="V229" s="6">
        <f t="shared" si="61"/>
        <v>0</v>
      </c>
      <c r="W229" s="9">
        <f t="shared" si="49"/>
        <v>0</v>
      </c>
      <c r="X229" s="9">
        <f t="shared" si="62"/>
        <v>0</v>
      </c>
      <c r="Y229" s="37">
        <f t="shared" si="58"/>
        <v>1</v>
      </c>
      <c r="Z229" s="37">
        <f t="shared" si="59"/>
        <v>0</v>
      </c>
      <c r="AA229" s="37">
        <f t="shared" si="60"/>
        <v>0</v>
      </c>
      <c r="AB229" s="9">
        <f t="shared" si="63"/>
        <v>0</v>
      </c>
      <c r="AC229" s="10">
        <f t="shared" si="64"/>
        <v>0</v>
      </c>
      <c r="AD229" s="9">
        <f t="shared" si="65"/>
        <v>0</v>
      </c>
      <c r="AE229" s="9">
        <f t="shared" si="53"/>
        <v>0</v>
      </c>
    </row>
    <row r="230" spans="1:31" x14ac:dyDescent="0.25">
      <c r="A230" s="21" t="s">
        <v>2728</v>
      </c>
      <c r="B230" s="21" t="s">
        <v>2721</v>
      </c>
      <c r="C230" s="21" t="s">
        <v>2722</v>
      </c>
      <c r="D230" s="21">
        <v>519.5</v>
      </c>
      <c r="E230" s="21">
        <v>116</v>
      </c>
      <c r="F230" s="21">
        <v>3583.7130000000002</v>
      </c>
      <c r="G230" s="21">
        <v>1</v>
      </c>
      <c r="H230" s="21">
        <v>1</v>
      </c>
      <c r="I230" s="21">
        <v>0</v>
      </c>
      <c r="J230" s="21">
        <v>1</v>
      </c>
      <c r="K230" s="21">
        <v>0</v>
      </c>
      <c r="L230" s="21">
        <v>1</v>
      </c>
      <c r="M230" s="7">
        <f t="shared" si="57"/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1</v>
      </c>
      <c r="S230" s="17"/>
      <c r="T230" s="17"/>
      <c r="U230" s="17"/>
      <c r="V230" s="6">
        <f t="shared" si="61"/>
        <v>0</v>
      </c>
      <c r="W230" s="9">
        <f t="shared" ref="W230:W279" si="66">IF((M230=0)*AND(R230=0)*AND(P230=0)*AND(Q230=0),1,0)</f>
        <v>0</v>
      </c>
      <c r="X230" s="9">
        <f t="shared" si="62"/>
        <v>1</v>
      </c>
      <c r="Y230" s="37">
        <f t="shared" si="58"/>
        <v>0</v>
      </c>
      <c r="Z230" s="37">
        <f t="shared" si="59"/>
        <v>0</v>
      </c>
      <c r="AA230" s="37">
        <f t="shared" si="60"/>
        <v>0</v>
      </c>
      <c r="AB230" s="9">
        <f t="shared" si="63"/>
        <v>0</v>
      </c>
      <c r="AC230" s="10">
        <f t="shared" si="64"/>
        <v>0</v>
      </c>
      <c r="AD230" s="9">
        <f t="shared" si="65"/>
        <v>0</v>
      </c>
      <c r="AE230" s="9">
        <f t="shared" ref="AE230:AE276" si="67">IF(SUM(V230:AD230)&gt;1,1,0)</f>
        <v>0</v>
      </c>
    </row>
    <row r="231" spans="1:31" x14ac:dyDescent="0.25">
      <c r="A231" s="21" t="s">
        <v>2729</v>
      </c>
      <c r="B231" s="21" t="s">
        <v>2721</v>
      </c>
      <c r="C231" s="21" t="s">
        <v>2722</v>
      </c>
      <c r="D231" s="21">
        <v>660.5</v>
      </c>
      <c r="E231" s="21">
        <v>271</v>
      </c>
      <c r="F231" s="21">
        <v>0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1</v>
      </c>
      <c r="M231" s="7">
        <f t="shared" si="57"/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/>
      <c r="T231" s="17"/>
      <c r="U231" s="17"/>
      <c r="V231" s="6">
        <f t="shared" si="61"/>
        <v>0</v>
      </c>
      <c r="W231" s="9">
        <f t="shared" si="66"/>
        <v>1</v>
      </c>
      <c r="X231" s="9">
        <f t="shared" si="62"/>
        <v>0</v>
      </c>
      <c r="Y231" s="37">
        <f t="shared" si="58"/>
        <v>0</v>
      </c>
      <c r="Z231" s="37">
        <f t="shared" si="59"/>
        <v>0</v>
      </c>
      <c r="AA231" s="37">
        <f t="shared" si="60"/>
        <v>0</v>
      </c>
      <c r="AB231" s="9">
        <f t="shared" si="63"/>
        <v>0</v>
      </c>
      <c r="AC231" s="10">
        <f t="shared" si="64"/>
        <v>0</v>
      </c>
      <c r="AD231" s="9">
        <f t="shared" si="65"/>
        <v>0</v>
      </c>
      <c r="AE231" s="9">
        <f t="shared" si="67"/>
        <v>0</v>
      </c>
    </row>
    <row r="232" spans="1:31" x14ac:dyDescent="0.25">
      <c r="A232" s="21" t="s">
        <v>2730</v>
      </c>
      <c r="B232" s="21" t="s">
        <v>2721</v>
      </c>
      <c r="C232" s="21" t="s">
        <v>2722</v>
      </c>
      <c r="D232" s="21">
        <v>441</v>
      </c>
      <c r="E232" s="21">
        <v>368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2</v>
      </c>
      <c r="M232" s="7">
        <f t="shared" si="57"/>
        <v>1</v>
      </c>
      <c r="N232" s="17">
        <v>0</v>
      </c>
      <c r="O232" s="17">
        <v>0</v>
      </c>
      <c r="P232" s="17">
        <v>0</v>
      </c>
      <c r="Q232" s="17">
        <v>0</v>
      </c>
      <c r="R232" s="17">
        <v>1</v>
      </c>
      <c r="S232" s="17"/>
      <c r="T232" s="17"/>
      <c r="U232" s="17"/>
      <c r="V232" s="6">
        <f t="shared" si="61"/>
        <v>0</v>
      </c>
      <c r="W232" s="9">
        <f t="shared" si="66"/>
        <v>0</v>
      </c>
      <c r="X232" s="9">
        <f t="shared" si="62"/>
        <v>0</v>
      </c>
      <c r="Y232" s="37">
        <f t="shared" si="58"/>
        <v>1</v>
      </c>
      <c r="Z232" s="37">
        <f t="shared" si="59"/>
        <v>0</v>
      </c>
      <c r="AA232" s="37">
        <f t="shared" si="60"/>
        <v>0</v>
      </c>
      <c r="AB232" s="9">
        <f t="shared" si="63"/>
        <v>0</v>
      </c>
      <c r="AC232" s="10">
        <f t="shared" si="64"/>
        <v>0</v>
      </c>
      <c r="AD232" s="9">
        <f t="shared" si="65"/>
        <v>0</v>
      </c>
      <c r="AE232" s="9">
        <f t="shared" si="67"/>
        <v>0</v>
      </c>
    </row>
    <row r="233" spans="1:31" x14ac:dyDescent="0.25">
      <c r="A233" s="21" t="s">
        <v>2731</v>
      </c>
      <c r="B233" s="21" t="s">
        <v>2721</v>
      </c>
      <c r="C233" s="21" t="s">
        <v>2722</v>
      </c>
      <c r="D233" s="21">
        <v>396.5</v>
      </c>
      <c r="E233" s="21">
        <v>429</v>
      </c>
      <c r="F233" s="21">
        <v>3474.558</v>
      </c>
      <c r="G233" s="21">
        <v>1</v>
      </c>
      <c r="H233" s="21">
        <v>1</v>
      </c>
      <c r="I233" s="21">
        <v>0</v>
      </c>
      <c r="J233" s="21">
        <v>1</v>
      </c>
      <c r="K233" s="21">
        <v>0</v>
      </c>
      <c r="L233" s="21">
        <v>2</v>
      </c>
      <c r="M233" s="7">
        <f t="shared" si="57"/>
        <v>1</v>
      </c>
      <c r="N233" s="17">
        <v>0</v>
      </c>
      <c r="O233" s="17">
        <v>0</v>
      </c>
      <c r="P233" s="17">
        <v>0</v>
      </c>
      <c r="Q233" s="17">
        <v>0</v>
      </c>
      <c r="R233" s="17">
        <v>1</v>
      </c>
      <c r="S233" s="17"/>
      <c r="T233" s="17"/>
      <c r="U233" s="17"/>
      <c r="V233" s="6">
        <f t="shared" si="61"/>
        <v>0</v>
      </c>
      <c r="W233" s="9">
        <f t="shared" si="66"/>
        <v>0</v>
      </c>
      <c r="X233" s="9">
        <f t="shared" si="62"/>
        <v>0</v>
      </c>
      <c r="Y233" s="37">
        <f t="shared" si="58"/>
        <v>1</v>
      </c>
      <c r="Z233" s="37">
        <f t="shared" si="59"/>
        <v>0</v>
      </c>
      <c r="AA233" s="37">
        <f t="shared" si="60"/>
        <v>0</v>
      </c>
      <c r="AB233" s="9">
        <f t="shared" si="63"/>
        <v>0</v>
      </c>
      <c r="AC233" s="10">
        <f t="shared" si="64"/>
        <v>0</v>
      </c>
      <c r="AD233" s="9">
        <f t="shared" si="65"/>
        <v>0</v>
      </c>
      <c r="AE233" s="9">
        <f t="shared" si="67"/>
        <v>0</v>
      </c>
    </row>
    <row r="234" spans="1:31" x14ac:dyDescent="0.25">
      <c r="A234" s="21" t="s">
        <v>2732</v>
      </c>
      <c r="B234" s="21" t="s">
        <v>2721</v>
      </c>
      <c r="C234" s="21" t="s">
        <v>2722</v>
      </c>
      <c r="D234" s="21">
        <v>318.5</v>
      </c>
      <c r="E234" s="21">
        <v>396.5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1</v>
      </c>
      <c r="M234" s="7">
        <f t="shared" si="57"/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/>
      <c r="T234" s="17"/>
      <c r="U234" s="17"/>
      <c r="V234" s="6">
        <f t="shared" si="61"/>
        <v>0</v>
      </c>
      <c r="W234" s="9">
        <f t="shared" si="66"/>
        <v>1</v>
      </c>
      <c r="X234" s="9">
        <f t="shared" si="62"/>
        <v>0</v>
      </c>
      <c r="Y234" s="37">
        <f t="shared" si="58"/>
        <v>0</v>
      </c>
      <c r="Z234" s="37">
        <f t="shared" si="59"/>
        <v>0</v>
      </c>
      <c r="AA234" s="37">
        <f t="shared" si="60"/>
        <v>0</v>
      </c>
      <c r="AB234" s="9">
        <f t="shared" si="63"/>
        <v>0</v>
      </c>
      <c r="AC234" s="10">
        <f t="shared" si="64"/>
        <v>0</v>
      </c>
      <c r="AD234" s="9">
        <f t="shared" si="65"/>
        <v>0</v>
      </c>
      <c r="AE234" s="9">
        <f t="shared" si="67"/>
        <v>0</v>
      </c>
    </row>
    <row r="235" spans="1:31" x14ac:dyDescent="0.25">
      <c r="A235" s="21" t="s">
        <v>2733</v>
      </c>
      <c r="B235" s="21" t="s">
        <v>2721</v>
      </c>
      <c r="C235" s="21" t="s">
        <v>2722</v>
      </c>
      <c r="D235" s="21">
        <v>346</v>
      </c>
      <c r="E235" s="21">
        <v>467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0</v>
      </c>
      <c r="L235" s="21">
        <v>1</v>
      </c>
      <c r="M235" s="7">
        <f t="shared" si="57"/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1</v>
      </c>
      <c r="S235" s="17"/>
      <c r="T235" s="17"/>
      <c r="U235" s="17"/>
      <c r="V235" s="6">
        <f t="shared" si="61"/>
        <v>0</v>
      </c>
      <c r="W235" s="9">
        <f t="shared" si="66"/>
        <v>0</v>
      </c>
      <c r="X235" s="9">
        <f t="shared" si="62"/>
        <v>1</v>
      </c>
      <c r="Y235" s="37">
        <f t="shared" si="58"/>
        <v>0</v>
      </c>
      <c r="Z235" s="37">
        <f t="shared" si="59"/>
        <v>0</v>
      </c>
      <c r="AA235" s="37">
        <f t="shared" si="60"/>
        <v>0</v>
      </c>
      <c r="AB235" s="9">
        <f t="shared" si="63"/>
        <v>0</v>
      </c>
      <c r="AC235" s="10">
        <f t="shared" si="64"/>
        <v>0</v>
      </c>
      <c r="AD235" s="9">
        <f t="shared" si="65"/>
        <v>0</v>
      </c>
      <c r="AE235" s="9">
        <f t="shared" si="67"/>
        <v>0</v>
      </c>
    </row>
    <row r="236" spans="1:31" x14ac:dyDescent="0.25">
      <c r="A236" s="21" t="s">
        <v>2734</v>
      </c>
      <c r="B236" s="21" t="s">
        <v>2721</v>
      </c>
      <c r="C236" s="21" t="s">
        <v>2722</v>
      </c>
      <c r="D236" s="21">
        <v>261</v>
      </c>
      <c r="E236" s="21">
        <v>445.5</v>
      </c>
      <c r="F236" s="21">
        <v>75074.481</v>
      </c>
      <c r="G236" s="21">
        <v>13</v>
      </c>
      <c r="H236" s="21">
        <v>15</v>
      </c>
      <c r="I236" s="21">
        <v>0</v>
      </c>
      <c r="J236" s="21">
        <v>15</v>
      </c>
      <c r="K236" s="21">
        <v>0</v>
      </c>
      <c r="L236" s="21">
        <v>2</v>
      </c>
      <c r="M236" s="7">
        <f t="shared" si="57"/>
        <v>1</v>
      </c>
      <c r="N236" s="17">
        <v>0</v>
      </c>
      <c r="O236" s="17">
        <v>1</v>
      </c>
      <c r="P236" s="17">
        <v>1</v>
      </c>
      <c r="Q236" s="17">
        <v>1</v>
      </c>
      <c r="R236" s="17">
        <v>1</v>
      </c>
      <c r="S236" s="17"/>
      <c r="T236" s="17"/>
      <c r="U236" s="17"/>
      <c r="V236" s="6">
        <f t="shared" si="61"/>
        <v>0</v>
      </c>
      <c r="W236" s="9">
        <f t="shared" si="66"/>
        <v>0</v>
      </c>
      <c r="X236" s="9">
        <f t="shared" si="62"/>
        <v>0</v>
      </c>
      <c r="Y236" s="37">
        <f t="shared" si="58"/>
        <v>0</v>
      </c>
      <c r="Z236" s="37">
        <f t="shared" si="59"/>
        <v>0</v>
      </c>
      <c r="AA236" s="37">
        <f t="shared" si="60"/>
        <v>0</v>
      </c>
      <c r="AB236" s="9">
        <f t="shared" si="63"/>
        <v>1</v>
      </c>
      <c r="AC236" s="10">
        <f t="shared" si="64"/>
        <v>0</v>
      </c>
      <c r="AD236" s="9">
        <f t="shared" si="65"/>
        <v>0</v>
      </c>
      <c r="AE236" s="9">
        <f t="shared" si="67"/>
        <v>0</v>
      </c>
    </row>
    <row r="237" spans="1:31" s="37" customFormat="1" x14ac:dyDescent="0.25">
      <c r="A237" s="37" t="s">
        <v>2735</v>
      </c>
      <c r="B237" s="37" t="s">
        <v>2736</v>
      </c>
      <c r="C237" s="37" t="s">
        <v>2737</v>
      </c>
      <c r="D237" s="37">
        <v>267.5</v>
      </c>
      <c r="E237" s="37">
        <v>108</v>
      </c>
      <c r="F237" s="37">
        <v>3234.549</v>
      </c>
      <c r="G237" s="37">
        <v>1</v>
      </c>
      <c r="H237" s="37">
        <v>2</v>
      </c>
      <c r="I237" s="37">
        <v>0</v>
      </c>
      <c r="J237" s="37">
        <v>2</v>
      </c>
      <c r="K237" s="37">
        <v>0</v>
      </c>
      <c r="L237" s="37">
        <v>2</v>
      </c>
      <c r="M237" s="7">
        <f t="shared" si="57"/>
        <v>1</v>
      </c>
      <c r="N237" s="38">
        <v>1</v>
      </c>
      <c r="O237" s="38">
        <v>0</v>
      </c>
      <c r="P237" s="38">
        <v>0</v>
      </c>
      <c r="Q237" s="38">
        <v>0</v>
      </c>
      <c r="R237" s="38">
        <v>1</v>
      </c>
      <c r="S237" s="38"/>
      <c r="T237" s="38"/>
      <c r="U237" s="38"/>
      <c r="V237" s="43">
        <f t="shared" si="61"/>
        <v>0</v>
      </c>
      <c r="W237" s="37">
        <f t="shared" si="66"/>
        <v>0</v>
      </c>
      <c r="X237" s="37">
        <f t="shared" si="62"/>
        <v>0</v>
      </c>
      <c r="Y237" s="37">
        <f t="shared" si="58"/>
        <v>1</v>
      </c>
      <c r="Z237" s="37">
        <f t="shared" si="59"/>
        <v>0</v>
      </c>
      <c r="AA237" s="37">
        <f t="shared" si="60"/>
        <v>0</v>
      </c>
      <c r="AB237" s="37">
        <f t="shared" si="63"/>
        <v>0</v>
      </c>
      <c r="AC237" s="37">
        <f t="shared" si="64"/>
        <v>0</v>
      </c>
      <c r="AD237" s="37">
        <f t="shared" si="65"/>
        <v>0</v>
      </c>
      <c r="AE237" s="37">
        <f t="shared" si="67"/>
        <v>0</v>
      </c>
    </row>
    <row r="238" spans="1:31" x14ac:dyDescent="0.25">
      <c r="A238" s="21" t="s">
        <v>2738</v>
      </c>
      <c r="B238" s="21" t="s">
        <v>2736</v>
      </c>
      <c r="C238" s="21" t="s">
        <v>2737</v>
      </c>
      <c r="D238" s="21">
        <v>239.5</v>
      </c>
      <c r="E238" s="21">
        <v>164</v>
      </c>
      <c r="F238" s="21">
        <v>10681.397999999999</v>
      </c>
      <c r="G238" s="21">
        <v>2</v>
      </c>
      <c r="H238" s="21">
        <v>2</v>
      </c>
      <c r="I238" s="21">
        <v>0</v>
      </c>
      <c r="J238" s="21">
        <v>2</v>
      </c>
      <c r="K238" s="21">
        <v>0</v>
      </c>
      <c r="L238" s="21">
        <v>1</v>
      </c>
      <c r="M238" s="7">
        <f t="shared" si="57"/>
        <v>0</v>
      </c>
      <c r="N238" s="17">
        <v>0</v>
      </c>
      <c r="O238" s="17">
        <v>0</v>
      </c>
      <c r="P238" s="17">
        <v>1</v>
      </c>
      <c r="Q238" s="17">
        <v>0</v>
      </c>
      <c r="R238" s="17">
        <v>0</v>
      </c>
      <c r="S238" s="17"/>
      <c r="T238" s="17"/>
      <c r="U238" s="17"/>
      <c r="V238" s="6">
        <f t="shared" si="61"/>
        <v>1</v>
      </c>
      <c r="W238" s="9">
        <f t="shared" si="66"/>
        <v>0</v>
      </c>
      <c r="X238" s="9">
        <f t="shared" si="62"/>
        <v>0</v>
      </c>
      <c r="Y238" s="37">
        <f t="shared" si="58"/>
        <v>0</v>
      </c>
      <c r="Z238" s="37">
        <f t="shared" si="59"/>
        <v>0</v>
      </c>
      <c r="AA238" s="37">
        <f t="shared" si="60"/>
        <v>0</v>
      </c>
      <c r="AB238" s="9">
        <f t="shared" si="63"/>
        <v>0</v>
      </c>
      <c r="AC238" s="10">
        <f t="shared" si="64"/>
        <v>0</v>
      </c>
      <c r="AD238" s="9">
        <f t="shared" si="65"/>
        <v>0</v>
      </c>
      <c r="AE238" s="9">
        <f t="shared" si="67"/>
        <v>0</v>
      </c>
    </row>
    <row r="239" spans="1:31" x14ac:dyDescent="0.25">
      <c r="A239" s="21" t="s">
        <v>2739</v>
      </c>
      <c r="B239" s="21" t="s">
        <v>2736</v>
      </c>
      <c r="C239" s="21" t="s">
        <v>2737</v>
      </c>
      <c r="D239" s="21">
        <v>402</v>
      </c>
      <c r="E239" s="21">
        <v>275.5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1</v>
      </c>
      <c r="M239" s="7">
        <f t="shared" si="57"/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/>
      <c r="T239" s="17"/>
      <c r="U239" s="17"/>
      <c r="V239" s="6">
        <f t="shared" si="61"/>
        <v>0</v>
      </c>
      <c r="W239" s="9">
        <f t="shared" si="66"/>
        <v>1</v>
      </c>
      <c r="X239" s="9">
        <f t="shared" si="62"/>
        <v>0</v>
      </c>
      <c r="Y239" s="37">
        <f t="shared" si="58"/>
        <v>0</v>
      </c>
      <c r="Z239" s="37">
        <f t="shared" si="59"/>
        <v>0</v>
      </c>
      <c r="AA239" s="37">
        <f t="shared" si="60"/>
        <v>0</v>
      </c>
      <c r="AB239" s="9">
        <f t="shared" si="63"/>
        <v>0</v>
      </c>
      <c r="AC239" s="10">
        <f t="shared" si="64"/>
        <v>0</v>
      </c>
      <c r="AD239" s="9">
        <f t="shared" si="65"/>
        <v>0</v>
      </c>
      <c r="AE239" s="9">
        <f t="shared" si="67"/>
        <v>0</v>
      </c>
    </row>
    <row r="240" spans="1:31" x14ac:dyDescent="0.25">
      <c r="A240" s="21" t="s">
        <v>2740</v>
      </c>
      <c r="B240" s="21" t="s">
        <v>2736</v>
      </c>
      <c r="C240" s="21" t="s">
        <v>2737</v>
      </c>
      <c r="D240" s="21">
        <v>359</v>
      </c>
      <c r="E240" s="21">
        <v>215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2</v>
      </c>
      <c r="M240" s="7">
        <f t="shared" si="57"/>
        <v>1</v>
      </c>
      <c r="N240" s="17">
        <v>1</v>
      </c>
      <c r="O240" s="17">
        <v>0</v>
      </c>
      <c r="P240" s="17">
        <v>0</v>
      </c>
      <c r="Q240" s="17">
        <v>0</v>
      </c>
      <c r="R240" s="17">
        <v>1</v>
      </c>
      <c r="S240" s="17"/>
      <c r="T240" s="17"/>
      <c r="U240" s="17"/>
      <c r="V240" s="6">
        <f t="shared" si="61"/>
        <v>0</v>
      </c>
      <c r="W240" s="9">
        <f t="shared" si="66"/>
        <v>0</v>
      </c>
      <c r="X240" s="9">
        <f t="shared" si="62"/>
        <v>0</v>
      </c>
      <c r="Y240" s="37">
        <f t="shared" si="58"/>
        <v>1</v>
      </c>
      <c r="Z240" s="37">
        <f t="shared" si="59"/>
        <v>0</v>
      </c>
      <c r="AA240" s="37">
        <f t="shared" si="60"/>
        <v>0</v>
      </c>
      <c r="AB240" s="9">
        <f t="shared" si="63"/>
        <v>0</v>
      </c>
      <c r="AC240" s="10">
        <f t="shared" si="64"/>
        <v>0</v>
      </c>
      <c r="AD240" s="9">
        <f t="shared" si="65"/>
        <v>0</v>
      </c>
      <c r="AE240" s="9">
        <f t="shared" si="67"/>
        <v>0</v>
      </c>
    </row>
    <row r="241" spans="1:31" x14ac:dyDescent="0.25">
      <c r="A241" s="21" t="s">
        <v>2741</v>
      </c>
      <c r="B241" s="21" t="s">
        <v>2736</v>
      </c>
      <c r="C241" s="21" t="s">
        <v>2737</v>
      </c>
      <c r="D241" s="21">
        <v>267</v>
      </c>
      <c r="E241" s="21">
        <v>459</v>
      </c>
      <c r="F241" s="21">
        <v>51520.667999999998</v>
      </c>
      <c r="G241" s="21">
        <v>9</v>
      </c>
      <c r="H241" s="21">
        <v>10</v>
      </c>
      <c r="I241" s="21">
        <v>0</v>
      </c>
      <c r="J241" s="21">
        <v>10</v>
      </c>
      <c r="K241" s="21">
        <v>0</v>
      </c>
      <c r="L241" s="21">
        <v>2</v>
      </c>
      <c r="M241" s="7">
        <f t="shared" si="57"/>
        <v>1</v>
      </c>
      <c r="N241" s="17">
        <v>0</v>
      </c>
      <c r="O241" s="17">
        <v>1</v>
      </c>
      <c r="P241" s="17">
        <v>0</v>
      </c>
      <c r="Q241" s="17">
        <v>1</v>
      </c>
      <c r="R241" s="17">
        <v>1</v>
      </c>
      <c r="S241" s="17"/>
      <c r="T241" s="17"/>
      <c r="U241" s="17" t="s">
        <v>2742</v>
      </c>
      <c r="V241" s="6">
        <f t="shared" si="61"/>
        <v>0</v>
      </c>
      <c r="W241" s="9">
        <f t="shared" si="66"/>
        <v>0</v>
      </c>
      <c r="X241" s="9">
        <f t="shared" si="62"/>
        <v>0</v>
      </c>
      <c r="Y241" s="37">
        <f t="shared" si="58"/>
        <v>0</v>
      </c>
      <c r="Z241" s="37">
        <f t="shared" si="59"/>
        <v>0</v>
      </c>
      <c r="AA241" s="37">
        <f t="shared" si="60"/>
        <v>1</v>
      </c>
      <c r="AB241" s="9">
        <f t="shared" si="63"/>
        <v>0</v>
      </c>
      <c r="AC241" s="10">
        <f t="shared" si="64"/>
        <v>0</v>
      </c>
      <c r="AD241" s="9">
        <f t="shared" si="65"/>
        <v>0</v>
      </c>
      <c r="AE241" s="9">
        <f t="shared" si="67"/>
        <v>0</v>
      </c>
    </row>
    <row r="242" spans="1:31" x14ac:dyDescent="0.25">
      <c r="A242" s="21" t="s">
        <v>2743</v>
      </c>
      <c r="B242" s="21" t="s">
        <v>2736</v>
      </c>
      <c r="C242" s="21" t="s">
        <v>2737</v>
      </c>
      <c r="D242" s="21">
        <v>475</v>
      </c>
      <c r="E242" s="21">
        <v>173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1</v>
      </c>
      <c r="M242" s="7">
        <f t="shared" si="57"/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1</v>
      </c>
      <c r="S242" s="17"/>
      <c r="T242" s="17"/>
      <c r="U242" s="17"/>
      <c r="V242" s="6">
        <f t="shared" si="61"/>
        <v>0</v>
      </c>
      <c r="W242" s="9">
        <f t="shared" si="66"/>
        <v>0</v>
      </c>
      <c r="X242" s="9">
        <f t="shared" si="62"/>
        <v>1</v>
      </c>
      <c r="Y242" s="37">
        <f t="shared" si="58"/>
        <v>0</v>
      </c>
      <c r="Z242" s="37">
        <f t="shared" si="59"/>
        <v>0</v>
      </c>
      <c r="AA242" s="37">
        <f t="shared" si="60"/>
        <v>0</v>
      </c>
      <c r="AB242" s="9">
        <f t="shared" si="63"/>
        <v>0</v>
      </c>
      <c r="AC242" s="10">
        <f t="shared" si="64"/>
        <v>0</v>
      </c>
      <c r="AD242" s="9">
        <f t="shared" si="65"/>
        <v>0</v>
      </c>
      <c r="AE242" s="9">
        <f t="shared" si="67"/>
        <v>0</v>
      </c>
    </row>
    <row r="243" spans="1:31" x14ac:dyDescent="0.25">
      <c r="A243" s="21" t="s">
        <v>2744</v>
      </c>
      <c r="B243" s="21" t="s">
        <v>2745</v>
      </c>
      <c r="C243" s="21" t="s">
        <v>2746</v>
      </c>
      <c r="D243" s="21">
        <v>206</v>
      </c>
      <c r="E243" s="21">
        <v>293.5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2</v>
      </c>
      <c r="M243" s="7">
        <f t="shared" si="57"/>
        <v>1</v>
      </c>
      <c r="N243" s="38">
        <v>0</v>
      </c>
      <c r="O243" s="38">
        <v>1</v>
      </c>
      <c r="P243" s="38">
        <v>0</v>
      </c>
      <c r="Q243" s="38">
        <v>1</v>
      </c>
      <c r="R243" s="38">
        <v>1</v>
      </c>
      <c r="S243" s="38"/>
      <c r="T243" s="38"/>
      <c r="U243" s="38"/>
      <c r="V243" s="6">
        <f t="shared" si="61"/>
        <v>0</v>
      </c>
      <c r="W243" s="9">
        <f t="shared" si="66"/>
        <v>0</v>
      </c>
      <c r="X243" s="9">
        <f t="shared" si="62"/>
        <v>0</v>
      </c>
      <c r="Y243" s="37">
        <f t="shared" si="58"/>
        <v>0</v>
      </c>
      <c r="Z243" s="37">
        <f t="shared" si="59"/>
        <v>0</v>
      </c>
      <c r="AA243" s="37">
        <f t="shared" si="60"/>
        <v>1</v>
      </c>
      <c r="AB243" s="9">
        <f t="shared" si="63"/>
        <v>0</v>
      </c>
      <c r="AC243" s="10">
        <f t="shared" si="64"/>
        <v>0</v>
      </c>
      <c r="AD243" s="9">
        <f t="shared" si="65"/>
        <v>0</v>
      </c>
      <c r="AE243" s="9">
        <f t="shared" si="67"/>
        <v>0</v>
      </c>
    </row>
    <row r="244" spans="1:31" x14ac:dyDescent="0.25">
      <c r="A244" s="21" t="s">
        <v>2747</v>
      </c>
      <c r="B244" s="21" t="s">
        <v>2745</v>
      </c>
      <c r="C244" s="21" t="s">
        <v>2746</v>
      </c>
      <c r="D244" s="21">
        <v>506.5</v>
      </c>
      <c r="E244" s="21">
        <v>408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1</v>
      </c>
      <c r="M244" s="7">
        <f t="shared" si="57"/>
        <v>0</v>
      </c>
      <c r="N244" s="17">
        <v>0</v>
      </c>
      <c r="O244" s="17">
        <v>0</v>
      </c>
      <c r="P244" s="17">
        <v>1</v>
      </c>
      <c r="Q244" s="17">
        <v>0</v>
      </c>
      <c r="R244" s="17">
        <v>0</v>
      </c>
      <c r="S244" s="17"/>
      <c r="T244" s="17"/>
      <c r="U244" s="17"/>
      <c r="V244" s="6">
        <f t="shared" si="61"/>
        <v>1</v>
      </c>
      <c r="W244" s="9">
        <f t="shared" si="66"/>
        <v>0</v>
      </c>
      <c r="X244" s="9">
        <f t="shared" si="62"/>
        <v>0</v>
      </c>
      <c r="Y244" s="37">
        <f t="shared" si="58"/>
        <v>0</v>
      </c>
      <c r="Z244" s="37">
        <f t="shared" si="59"/>
        <v>0</v>
      </c>
      <c r="AA244" s="37">
        <f t="shared" si="60"/>
        <v>0</v>
      </c>
      <c r="AB244" s="9">
        <f t="shared" si="63"/>
        <v>0</v>
      </c>
      <c r="AC244" s="10">
        <f t="shared" si="64"/>
        <v>0</v>
      </c>
      <c r="AD244" s="9">
        <f t="shared" si="65"/>
        <v>0</v>
      </c>
      <c r="AE244" s="9">
        <f t="shared" si="67"/>
        <v>0</v>
      </c>
    </row>
    <row r="245" spans="1:31" x14ac:dyDescent="0.25">
      <c r="A245" s="21" t="s">
        <v>2748</v>
      </c>
      <c r="B245" s="21" t="s">
        <v>2745</v>
      </c>
      <c r="C245" s="21" t="s">
        <v>2746</v>
      </c>
      <c r="D245" s="21">
        <v>568</v>
      </c>
      <c r="E245" s="21">
        <v>304.5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2</v>
      </c>
      <c r="M245" s="7">
        <f t="shared" si="57"/>
        <v>1</v>
      </c>
      <c r="N245" s="17">
        <v>0</v>
      </c>
      <c r="O245" s="17">
        <v>1</v>
      </c>
      <c r="P245" s="17">
        <v>0</v>
      </c>
      <c r="Q245" s="17">
        <v>1</v>
      </c>
      <c r="R245" s="17">
        <v>1</v>
      </c>
      <c r="S245" s="17"/>
      <c r="T245" s="17"/>
      <c r="U245" s="17"/>
      <c r="V245" s="6">
        <f t="shared" si="61"/>
        <v>0</v>
      </c>
      <c r="W245" s="9">
        <f t="shared" si="66"/>
        <v>0</v>
      </c>
      <c r="X245" s="9">
        <f t="shared" si="62"/>
        <v>0</v>
      </c>
      <c r="Y245" s="37">
        <f t="shared" si="58"/>
        <v>0</v>
      </c>
      <c r="Z245" s="37">
        <f t="shared" si="59"/>
        <v>0</v>
      </c>
      <c r="AA245" s="37">
        <f t="shared" si="60"/>
        <v>1</v>
      </c>
      <c r="AB245" s="9">
        <f t="shared" si="63"/>
        <v>0</v>
      </c>
      <c r="AC245" s="10">
        <f t="shared" si="64"/>
        <v>0</v>
      </c>
      <c r="AD245" s="9">
        <f t="shared" si="65"/>
        <v>0</v>
      </c>
      <c r="AE245" s="9">
        <f t="shared" si="67"/>
        <v>0</v>
      </c>
    </row>
    <row r="246" spans="1:31" s="37" customFormat="1" x14ac:dyDescent="0.25">
      <c r="A246" s="37" t="s">
        <v>2749</v>
      </c>
      <c r="B246" s="37" t="s">
        <v>2750</v>
      </c>
      <c r="C246" s="37" t="s">
        <v>2751</v>
      </c>
      <c r="D246" s="37">
        <v>646</v>
      </c>
      <c r="E246" s="37">
        <v>183.5</v>
      </c>
      <c r="F246" s="37">
        <v>0</v>
      </c>
      <c r="G246" s="37">
        <v>0</v>
      </c>
      <c r="H246" s="37">
        <v>0</v>
      </c>
      <c r="I246" s="37">
        <v>0</v>
      </c>
      <c r="J246" s="37">
        <v>0</v>
      </c>
      <c r="K246" s="37">
        <v>0</v>
      </c>
      <c r="L246" s="37">
        <v>2</v>
      </c>
      <c r="M246" s="7">
        <f t="shared" si="57"/>
        <v>1</v>
      </c>
      <c r="N246" s="38">
        <v>1</v>
      </c>
      <c r="O246" s="38">
        <v>0</v>
      </c>
      <c r="P246" s="38">
        <v>0</v>
      </c>
      <c r="Q246" s="38">
        <v>0</v>
      </c>
      <c r="R246" s="38">
        <v>1</v>
      </c>
      <c r="S246" s="38"/>
      <c r="T246" s="38"/>
      <c r="U246" s="38" t="s">
        <v>2711</v>
      </c>
      <c r="V246" s="43">
        <f t="shared" si="61"/>
        <v>0</v>
      </c>
      <c r="W246" s="37">
        <f t="shared" si="66"/>
        <v>0</v>
      </c>
      <c r="X246" s="37">
        <f t="shared" si="62"/>
        <v>0</v>
      </c>
      <c r="Y246" s="37">
        <f t="shared" si="58"/>
        <v>1</v>
      </c>
      <c r="Z246" s="37">
        <f t="shared" si="59"/>
        <v>0</v>
      </c>
      <c r="AA246" s="37">
        <f t="shared" si="60"/>
        <v>0</v>
      </c>
      <c r="AB246" s="37">
        <f t="shared" si="63"/>
        <v>0</v>
      </c>
      <c r="AC246" s="37">
        <f t="shared" si="64"/>
        <v>0</v>
      </c>
      <c r="AD246" s="37">
        <f t="shared" si="65"/>
        <v>0</v>
      </c>
      <c r="AE246" s="37">
        <f t="shared" si="67"/>
        <v>0</v>
      </c>
    </row>
    <row r="247" spans="1:31" x14ac:dyDescent="0.25">
      <c r="A247" s="21" t="s">
        <v>2752</v>
      </c>
      <c r="B247" s="21" t="s">
        <v>2750</v>
      </c>
      <c r="C247" s="21" t="s">
        <v>2751</v>
      </c>
      <c r="D247" s="21">
        <v>656.5</v>
      </c>
      <c r="E247" s="21">
        <v>278.5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1</v>
      </c>
      <c r="M247" s="7">
        <f t="shared" si="57"/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/>
      <c r="T247" s="17"/>
      <c r="U247" s="17"/>
      <c r="V247" s="6">
        <f t="shared" si="61"/>
        <v>0</v>
      </c>
      <c r="W247" s="9">
        <f t="shared" si="66"/>
        <v>1</v>
      </c>
      <c r="X247" s="9">
        <f t="shared" si="62"/>
        <v>0</v>
      </c>
      <c r="Y247" s="37">
        <f t="shared" si="58"/>
        <v>0</v>
      </c>
      <c r="Z247" s="37">
        <f t="shared" si="59"/>
        <v>0</v>
      </c>
      <c r="AA247" s="37">
        <f t="shared" si="60"/>
        <v>0</v>
      </c>
      <c r="AB247" s="9">
        <f t="shared" si="63"/>
        <v>0</v>
      </c>
      <c r="AC247" s="10">
        <f t="shared" si="64"/>
        <v>0</v>
      </c>
      <c r="AD247" s="9">
        <f t="shared" si="65"/>
        <v>0</v>
      </c>
      <c r="AE247" s="9">
        <f t="shared" si="67"/>
        <v>0</v>
      </c>
    </row>
    <row r="248" spans="1:31" x14ac:dyDescent="0.25">
      <c r="A248" s="21" t="s">
        <v>2753</v>
      </c>
      <c r="B248" s="21" t="s">
        <v>2750</v>
      </c>
      <c r="C248" s="21" t="s">
        <v>2751</v>
      </c>
      <c r="D248" s="21">
        <v>595</v>
      </c>
      <c r="E248" s="21">
        <v>326.5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2</v>
      </c>
      <c r="M248" s="7">
        <f t="shared" si="57"/>
        <v>1</v>
      </c>
      <c r="N248" s="17">
        <v>1</v>
      </c>
      <c r="O248" s="17">
        <v>0</v>
      </c>
      <c r="P248" s="17">
        <v>0</v>
      </c>
      <c r="Q248" s="17">
        <v>0</v>
      </c>
      <c r="R248" s="17">
        <v>1</v>
      </c>
      <c r="S248" s="17">
        <v>1</v>
      </c>
      <c r="T248" s="17">
        <v>1</v>
      </c>
      <c r="U248" s="17"/>
      <c r="V248" s="6">
        <f t="shared" si="61"/>
        <v>0</v>
      </c>
      <c r="W248" s="9">
        <f t="shared" si="66"/>
        <v>0</v>
      </c>
      <c r="X248" s="9">
        <f t="shared" si="62"/>
        <v>0</v>
      </c>
      <c r="Y248" s="37">
        <f t="shared" si="58"/>
        <v>0</v>
      </c>
      <c r="Z248" s="37">
        <f t="shared" si="59"/>
        <v>1</v>
      </c>
      <c r="AA248" s="37">
        <f t="shared" si="60"/>
        <v>0</v>
      </c>
      <c r="AB248" s="9">
        <f t="shared" si="63"/>
        <v>0</v>
      </c>
      <c r="AC248" s="10">
        <f t="shared" si="64"/>
        <v>0</v>
      </c>
      <c r="AD248" s="9">
        <f t="shared" si="65"/>
        <v>0</v>
      </c>
      <c r="AE248" s="9">
        <f t="shared" si="67"/>
        <v>0</v>
      </c>
    </row>
    <row r="249" spans="1:31" x14ac:dyDescent="0.25">
      <c r="A249" s="21" t="s">
        <v>2754</v>
      </c>
      <c r="B249" s="21" t="s">
        <v>2750</v>
      </c>
      <c r="C249" s="21" t="s">
        <v>2751</v>
      </c>
      <c r="D249" s="21">
        <v>209</v>
      </c>
      <c r="E249" s="21">
        <v>122.5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1</v>
      </c>
      <c r="M249" s="7">
        <f t="shared" si="57"/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/>
      <c r="T249" s="17"/>
      <c r="U249" s="17">
        <v>0</v>
      </c>
      <c r="V249" s="6">
        <f t="shared" si="61"/>
        <v>0</v>
      </c>
      <c r="W249" s="9">
        <f t="shared" si="66"/>
        <v>1</v>
      </c>
      <c r="X249" s="9">
        <f t="shared" si="62"/>
        <v>0</v>
      </c>
      <c r="Y249" s="37">
        <f t="shared" si="58"/>
        <v>0</v>
      </c>
      <c r="Z249" s="37">
        <f t="shared" si="59"/>
        <v>0</v>
      </c>
      <c r="AA249" s="37">
        <f t="shared" si="60"/>
        <v>0</v>
      </c>
      <c r="AB249" s="9">
        <f t="shared" si="63"/>
        <v>0</v>
      </c>
      <c r="AC249" s="10">
        <f t="shared" si="64"/>
        <v>0</v>
      </c>
      <c r="AD249" s="9">
        <f t="shared" si="65"/>
        <v>0</v>
      </c>
      <c r="AE249" s="9">
        <f t="shared" si="67"/>
        <v>0</v>
      </c>
    </row>
    <row r="250" spans="1:31" x14ac:dyDescent="0.25">
      <c r="A250" s="21" t="s">
        <v>2755</v>
      </c>
      <c r="B250" s="21" t="s">
        <v>2750</v>
      </c>
      <c r="C250" s="21" t="s">
        <v>2751</v>
      </c>
      <c r="D250" s="21">
        <v>84.5</v>
      </c>
      <c r="E250" s="21">
        <v>73.5</v>
      </c>
      <c r="F250" s="21">
        <v>5895.9059999999999</v>
      </c>
      <c r="G250" s="21">
        <v>1</v>
      </c>
      <c r="H250" s="21">
        <v>1</v>
      </c>
      <c r="I250" s="21">
        <v>0</v>
      </c>
      <c r="J250" s="21">
        <v>1</v>
      </c>
      <c r="K250" s="21">
        <v>0</v>
      </c>
      <c r="L250" s="21">
        <v>1</v>
      </c>
      <c r="M250" s="7">
        <f t="shared" si="57"/>
        <v>0</v>
      </c>
      <c r="N250" s="17">
        <v>0</v>
      </c>
      <c r="O250" s="17">
        <v>0</v>
      </c>
      <c r="P250" s="17">
        <v>1</v>
      </c>
      <c r="Q250" s="17">
        <v>0</v>
      </c>
      <c r="R250" s="17">
        <v>0</v>
      </c>
      <c r="S250" s="17"/>
      <c r="T250" s="17"/>
      <c r="U250" s="17"/>
      <c r="V250" s="6">
        <f t="shared" si="61"/>
        <v>1</v>
      </c>
      <c r="W250" s="9">
        <f t="shared" si="66"/>
        <v>0</v>
      </c>
      <c r="X250" s="9">
        <f t="shared" si="62"/>
        <v>0</v>
      </c>
      <c r="Y250" s="37">
        <f t="shared" si="58"/>
        <v>0</v>
      </c>
      <c r="Z250" s="37">
        <f t="shared" si="59"/>
        <v>0</v>
      </c>
      <c r="AA250" s="37">
        <f t="shared" si="60"/>
        <v>0</v>
      </c>
      <c r="AB250" s="9">
        <f t="shared" si="63"/>
        <v>0</v>
      </c>
      <c r="AC250" s="10">
        <f t="shared" si="64"/>
        <v>0</v>
      </c>
      <c r="AD250" s="9">
        <f t="shared" si="65"/>
        <v>0</v>
      </c>
      <c r="AE250" s="9">
        <f t="shared" si="67"/>
        <v>0</v>
      </c>
    </row>
    <row r="251" spans="1:31" x14ac:dyDescent="0.25">
      <c r="A251" s="21" t="s">
        <v>2756</v>
      </c>
      <c r="B251" s="21" t="s">
        <v>2750</v>
      </c>
      <c r="C251" s="21" t="s">
        <v>2751</v>
      </c>
      <c r="D251" s="21">
        <v>113</v>
      </c>
      <c r="E251" s="21">
        <v>162.5</v>
      </c>
      <c r="F251" s="21">
        <v>4688.2070000000003</v>
      </c>
      <c r="G251" s="21">
        <v>1</v>
      </c>
      <c r="H251" s="21">
        <v>1</v>
      </c>
      <c r="I251" s="21">
        <v>0</v>
      </c>
      <c r="J251" s="21">
        <v>1</v>
      </c>
      <c r="K251" s="21">
        <v>0</v>
      </c>
      <c r="L251" s="21">
        <v>1</v>
      </c>
      <c r="M251" s="7">
        <f t="shared" si="57"/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1</v>
      </c>
      <c r="S251" s="17"/>
      <c r="T251" s="17"/>
      <c r="U251" s="17"/>
      <c r="V251" s="6">
        <f t="shared" si="61"/>
        <v>0</v>
      </c>
      <c r="W251" s="9">
        <f t="shared" si="66"/>
        <v>0</v>
      </c>
      <c r="X251" s="9">
        <f t="shared" si="62"/>
        <v>1</v>
      </c>
      <c r="Y251" s="37">
        <f t="shared" si="58"/>
        <v>0</v>
      </c>
      <c r="Z251" s="37">
        <f t="shared" si="59"/>
        <v>0</v>
      </c>
      <c r="AA251" s="37">
        <f t="shared" si="60"/>
        <v>0</v>
      </c>
      <c r="AB251" s="9">
        <f t="shared" si="63"/>
        <v>0</v>
      </c>
      <c r="AC251" s="10">
        <f t="shared" si="64"/>
        <v>0</v>
      </c>
      <c r="AD251" s="9">
        <f t="shared" si="65"/>
        <v>0</v>
      </c>
      <c r="AE251" s="9">
        <f t="shared" si="67"/>
        <v>0</v>
      </c>
    </row>
    <row r="252" spans="1:31" x14ac:dyDescent="0.25">
      <c r="A252" s="21" t="s">
        <v>2757</v>
      </c>
      <c r="B252" s="21" t="s">
        <v>2750</v>
      </c>
      <c r="C252" s="21" t="s">
        <v>2751</v>
      </c>
      <c r="D252" s="21">
        <v>101</v>
      </c>
      <c r="E252" s="21">
        <v>253</v>
      </c>
      <c r="F252" s="21">
        <v>4641.9750000000004</v>
      </c>
      <c r="G252" s="21">
        <v>1</v>
      </c>
      <c r="H252" s="21">
        <v>1</v>
      </c>
      <c r="I252" s="21">
        <v>0</v>
      </c>
      <c r="J252" s="21">
        <v>1</v>
      </c>
      <c r="K252" s="21">
        <v>0</v>
      </c>
      <c r="L252" s="21">
        <v>1</v>
      </c>
      <c r="M252" s="7">
        <f t="shared" si="57"/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/>
      <c r="T252" s="17"/>
      <c r="U252" s="17"/>
      <c r="V252" s="6">
        <f t="shared" si="61"/>
        <v>0</v>
      </c>
      <c r="W252" s="9">
        <f t="shared" si="66"/>
        <v>1</v>
      </c>
      <c r="X252" s="9">
        <f t="shared" si="62"/>
        <v>0</v>
      </c>
      <c r="Y252" s="37">
        <f t="shared" si="58"/>
        <v>0</v>
      </c>
      <c r="Z252" s="37">
        <f t="shared" si="59"/>
        <v>0</v>
      </c>
      <c r="AA252" s="37">
        <f t="shared" si="60"/>
        <v>0</v>
      </c>
      <c r="AB252" s="9">
        <f t="shared" si="63"/>
        <v>0</v>
      </c>
      <c r="AC252" s="10">
        <f t="shared" si="64"/>
        <v>0</v>
      </c>
      <c r="AD252" s="9">
        <f t="shared" si="65"/>
        <v>0</v>
      </c>
      <c r="AE252" s="9">
        <f t="shared" si="67"/>
        <v>0</v>
      </c>
    </row>
    <row r="253" spans="1:31" x14ac:dyDescent="0.25">
      <c r="A253" s="21" t="s">
        <v>2758</v>
      </c>
      <c r="B253" s="21" t="s">
        <v>2750</v>
      </c>
      <c r="C253" s="21" t="s">
        <v>2751</v>
      </c>
      <c r="D253" s="21">
        <v>382.5</v>
      </c>
      <c r="E253" s="21">
        <v>74.5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1</v>
      </c>
      <c r="M253" s="7">
        <f t="shared" si="57"/>
        <v>0</v>
      </c>
      <c r="N253" s="17">
        <v>0</v>
      </c>
      <c r="O253" s="17">
        <v>0</v>
      </c>
      <c r="P253" s="17">
        <v>1</v>
      </c>
      <c r="Q253" s="17">
        <v>0</v>
      </c>
      <c r="R253" s="17">
        <v>0</v>
      </c>
      <c r="S253" s="17"/>
      <c r="T253" s="17"/>
      <c r="U253" s="17"/>
      <c r="V253" s="6">
        <f t="shared" si="61"/>
        <v>1</v>
      </c>
      <c r="W253" s="9">
        <f t="shared" si="66"/>
        <v>0</v>
      </c>
      <c r="X253" s="9">
        <f t="shared" si="62"/>
        <v>0</v>
      </c>
      <c r="Y253" s="37">
        <f t="shared" si="58"/>
        <v>0</v>
      </c>
      <c r="Z253" s="37">
        <f t="shared" si="59"/>
        <v>0</v>
      </c>
      <c r="AA253" s="37">
        <f t="shared" si="60"/>
        <v>0</v>
      </c>
      <c r="AB253" s="9">
        <f t="shared" si="63"/>
        <v>0</v>
      </c>
      <c r="AC253" s="10">
        <f t="shared" si="64"/>
        <v>0</v>
      </c>
      <c r="AD253" s="9">
        <f t="shared" si="65"/>
        <v>0</v>
      </c>
      <c r="AE253" s="9">
        <f t="shared" si="67"/>
        <v>0</v>
      </c>
    </row>
    <row r="254" spans="1:31" x14ac:dyDescent="0.25">
      <c r="A254" s="21" t="s">
        <v>2759</v>
      </c>
      <c r="B254" s="21" t="s">
        <v>2750</v>
      </c>
      <c r="C254" s="21" t="s">
        <v>2751</v>
      </c>
      <c r="D254" s="21">
        <v>416</v>
      </c>
      <c r="E254" s="21">
        <v>169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1</v>
      </c>
      <c r="M254" s="7">
        <f t="shared" si="57"/>
        <v>0</v>
      </c>
      <c r="N254" s="17">
        <v>0</v>
      </c>
      <c r="O254" s="17">
        <v>0</v>
      </c>
      <c r="P254" s="17">
        <v>1</v>
      </c>
      <c r="Q254" s="17">
        <v>0</v>
      </c>
      <c r="R254" s="17">
        <v>0</v>
      </c>
      <c r="S254" s="17"/>
      <c r="T254" s="17"/>
      <c r="U254" s="17"/>
      <c r="V254" s="6">
        <f t="shared" si="61"/>
        <v>1</v>
      </c>
      <c r="W254" s="9">
        <f t="shared" si="66"/>
        <v>0</v>
      </c>
      <c r="X254" s="9">
        <f t="shared" si="62"/>
        <v>0</v>
      </c>
      <c r="Y254" s="37">
        <f t="shared" si="58"/>
        <v>0</v>
      </c>
      <c r="Z254" s="37">
        <f t="shared" si="59"/>
        <v>0</v>
      </c>
      <c r="AA254" s="37">
        <f t="shared" si="60"/>
        <v>0</v>
      </c>
      <c r="AB254" s="9">
        <f t="shared" si="63"/>
        <v>0</v>
      </c>
      <c r="AC254" s="10">
        <f t="shared" si="64"/>
        <v>0</v>
      </c>
      <c r="AD254" s="9">
        <f t="shared" si="65"/>
        <v>0</v>
      </c>
      <c r="AE254" s="9">
        <f t="shared" si="67"/>
        <v>0</v>
      </c>
    </row>
    <row r="255" spans="1:31" x14ac:dyDescent="0.25">
      <c r="A255" s="21" t="s">
        <v>2760</v>
      </c>
      <c r="B255" s="21" t="s">
        <v>2750</v>
      </c>
      <c r="C255" s="21" t="s">
        <v>2751</v>
      </c>
      <c r="D255" s="21">
        <v>513</v>
      </c>
      <c r="E255" s="21">
        <v>178.5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1</v>
      </c>
      <c r="M255" s="7">
        <f t="shared" si="57"/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/>
      <c r="T255" s="17"/>
      <c r="U255" s="17"/>
      <c r="V255" s="6">
        <f t="shared" si="61"/>
        <v>0</v>
      </c>
      <c r="W255" s="9">
        <f t="shared" si="66"/>
        <v>1</v>
      </c>
      <c r="X255" s="9">
        <f t="shared" si="62"/>
        <v>0</v>
      </c>
      <c r="Y255" s="37">
        <f t="shared" si="58"/>
        <v>0</v>
      </c>
      <c r="Z255" s="37">
        <f t="shared" si="59"/>
        <v>0</v>
      </c>
      <c r="AA255" s="37">
        <f t="shared" si="60"/>
        <v>0</v>
      </c>
      <c r="AB255" s="9">
        <f t="shared" si="63"/>
        <v>0</v>
      </c>
      <c r="AC255" s="10">
        <f t="shared" si="64"/>
        <v>0</v>
      </c>
      <c r="AD255" s="9">
        <f t="shared" si="65"/>
        <v>0</v>
      </c>
      <c r="AE255" s="9">
        <f t="shared" si="67"/>
        <v>0</v>
      </c>
    </row>
    <row r="256" spans="1:31" x14ac:dyDescent="0.25">
      <c r="A256" s="21" t="s">
        <v>2761</v>
      </c>
      <c r="B256" s="21" t="s">
        <v>2750</v>
      </c>
      <c r="C256" s="21" t="s">
        <v>2751</v>
      </c>
      <c r="D256" s="21">
        <v>600</v>
      </c>
      <c r="E256" s="21">
        <v>219.5</v>
      </c>
      <c r="F256" s="21">
        <v>3213.9589999999998</v>
      </c>
      <c r="G256" s="21">
        <v>1</v>
      </c>
      <c r="H256" s="21">
        <v>1</v>
      </c>
      <c r="I256" s="21">
        <v>0</v>
      </c>
      <c r="J256" s="21">
        <v>1</v>
      </c>
      <c r="K256" s="21">
        <v>0</v>
      </c>
      <c r="L256" s="21">
        <v>2</v>
      </c>
      <c r="M256" s="7">
        <f t="shared" si="57"/>
        <v>1</v>
      </c>
      <c r="N256" s="17">
        <v>0</v>
      </c>
      <c r="O256" s="17">
        <v>0</v>
      </c>
      <c r="P256" s="17">
        <v>0</v>
      </c>
      <c r="Q256" s="17">
        <v>0</v>
      </c>
      <c r="R256" s="17">
        <v>1</v>
      </c>
      <c r="S256" s="17"/>
      <c r="T256" s="17"/>
      <c r="U256" s="17"/>
      <c r="V256" s="6">
        <f t="shared" si="61"/>
        <v>0</v>
      </c>
      <c r="W256" s="9">
        <f t="shared" si="66"/>
        <v>0</v>
      </c>
      <c r="X256" s="9">
        <f t="shared" si="62"/>
        <v>0</v>
      </c>
      <c r="Y256" s="37">
        <f t="shared" si="58"/>
        <v>1</v>
      </c>
      <c r="Z256" s="37">
        <f t="shared" si="59"/>
        <v>0</v>
      </c>
      <c r="AA256" s="37">
        <f t="shared" si="60"/>
        <v>0</v>
      </c>
      <c r="AB256" s="9">
        <f t="shared" si="63"/>
        <v>0</v>
      </c>
      <c r="AC256" s="10">
        <f t="shared" si="64"/>
        <v>0</v>
      </c>
      <c r="AD256" s="9">
        <f t="shared" si="65"/>
        <v>0</v>
      </c>
      <c r="AE256" s="9">
        <f t="shared" si="67"/>
        <v>0</v>
      </c>
    </row>
    <row r="257" spans="1:31" s="37" customFormat="1" x14ac:dyDescent="0.25">
      <c r="A257" s="37" t="s">
        <v>2762</v>
      </c>
      <c r="B257" s="37" t="s">
        <v>2763</v>
      </c>
      <c r="C257" s="37" t="s">
        <v>2764</v>
      </c>
      <c r="D257" s="37">
        <v>601.5</v>
      </c>
      <c r="E257" s="37">
        <v>221</v>
      </c>
      <c r="F257" s="37">
        <v>4811.5860000000002</v>
      </c>
      <c r="G257" s="37">
        <v>1</v>
      </c>
      <c r="H257" s="37">
        <v>1</v>
      </c>
      <c r="I257" s="37">
        <v>0</v>
      </c>
      <c r="J257" s="37">
        <v>1</v>
      </c>
      <c r="K257" s="37">
        <v>0</v>
      </c>
      <c r="L257" s="37">
        <v>1</v>
      </c>
      <c r="M257" s="7">
        <f t="shared" si="57"/>
        <v>0</v>
      </c>
      <c r="N257" s="38">
        <v>0</v>
      </c>
      <c r="O257" s="38">
        <v>0</v>
      </c>
      <c r="P257" s="38">
        <v>0</v>
      </c>
      <c r="Q257" s="38">
        <v>0</v>
      </c>
      <c r="R257" s="38">
        <v>1</v>
      </c>
      <c r="S257" s="38"/>
      <c r="T257" s="38"/>
      <c r="U257" s="38"/>
      <c r="V257" s="43">
        <f t="shared" si="61"/>
        <v>0</v>
      </c>
      <c r="W257" s="37">
        <f t="shared" si="66"/>
        <v>0</v>
      </c>
      <c r="X257" s="37">
        <f t="shared" si="62"/>
        <v>1</v>
      </c>
      <c r="Y257" s="37">
        <f t="shared" si="58"/>
        <v>0</v>
      </c>
      <c r="Z257" s="37">
        <f t="shared" si="59"/>
        <v>0</v>
      </c>
      <c r="AA257" s="37">
        <f t="shared" si="60"/>
        <v>0</v>
      </c>
      <c r="AB257" s="37">
        <f t="shared" si="63"/>
        <v>0</v>
      </c>
      <c r="AC257" s="37">
        <f t="shared" si="64"/>
        <v>0</v>
      </c>
      <c r="AD257" s="37">
        <f t="shared" si="65"/>
        <v>0</v>
      </c>
      <c r="AE257" s="37">
        <f t="shared" si="67"/>
        <v>0</v>
      </c>
    </row>
    <row r="258" spans="1:31" x14ac:dyDescent="0.25">
      <c r="A258" s="21" t="s">
        <v>2765</v>
      </c>
      <c r="B258" s="21" t="s">
        <v>2763</v>
      </c>
      <c r="C258" s="21" t="s">
        <v>2764</v>
      </c>
      <c r="D258" s="21">
        <v>531</v>
      </c>
      <c r="E258" s="21">
        <v>184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1</v>
      </c>
      <c r="M258" s="7">
        <f t="shared" ref="M258:M321" si="68">L258-1</f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/>
      <c r="T258" s="17"/>
      <c r="U258" s="17"/>
      <c r="V258" s="6">
        <f t="shared" si="61"/>
        <v>0</v>
      </c>
      <c r="W258" s="9">
        <f t="shared" si="66"/>
        <v>1</v>
      </c>
      <c r="X258" s="9">
        <f t="shared" si="62"/>
        <v>0</v>
      </c>
      <c r="Y258" s="37">
        <f t="shared" si="58"/>
        <v>0</v>
      </c>
      <c r="Z258" s="37">
        <f t="shared" si="59"/>
        <v>0</v>
      </c>
      <c r="AA258" s="37">
        <f t="shared" si="60"/>
        <v>0</v>
      </c>
      <c r="AB258" s="9">
        <f t="shared" si="63"/>
        <v>0</v>
      </c>
      <c r="AC258" s="10">
        <f t="shared" si="64"/>
        <v>0</v>
      </c>
      <c r="AD258" s="9">
        <f t="shared" si="65"/>
        <v>0</v>
      </c>
      <c r="AE258" s="9">
        <f t="shared" si="67"/>
        <v>0</v>
      </c>
    </row>
    <row r="259" spans="1:31" x14ac:dyDescent="0.25">
      <c r="A259" s="21" t="s">
        <v>2766</v>
      </c>
      <c r="B259" s="21" t="s">
        <v>2763</v>
      </c>
      <c r="C259" s="21" t="s">
        <v>2764</v>
      </c>
      <c r="D259" s="21">
        <v>327.5</v>
      </c>
      <c r="E259" s="21">
        <v>192</v>
      </c>
      <c r="F259" s="21">
        <v>3308.0540000000001</v>
      </c>
      <c r="G259" s="21">
        <v>1</v>
      </c>
      <c r="H259" s="21">
        <v>1</v>
      </c>
      <c r="I259" s="21">
        <v>0</v>
      </c>
      <c r="J259" s="21">
        <v>1</v>
      </c>
      <c r="K259" s="21">
        <v>0</v>
      </c>
      <c r="L259" s="21">
        <v>2</v>
      </c>
      <c r="M259" s="7">
        <f t="shared" si="68"/>
        <v>1</v>
      </c>
      <c r="N259" s="17">
        <v>1</v>
      </c>
      <c r="O259" s="17">
        <v>0</v>
      </c>
      <c r="P259" s="17">
        <v>0</v>
      </c>
      <c r="Q259" s="17">
        <v>0</v>
      </c>
      <c r="R259" s="17">
        <v>1</v>
      </c>
      <c r="S259" s="17">
        <v>1</v>
      </c>
      <c r="T259" s="17">
        <v>1</v>
      </c>
      <c r="U259" s="17"/>
      <c r="V259" s="6">
        <f t="shared" si="61"/>
        <v>0</v>
      </c>
      <c r="W259" s="9">
        <f t="shared" si="66"/>
        <v>0</v>
      </c>
      <c r="X259" s="9">
        <f t="shared" si="62"/>
        <v>0</v>
      </c>
      <c r="Y259" s="37">
        <f t="shared" ref="Y259:Y322" si="69">IF((M259=1)*AND(OR(N259=0,N259=1))*AND(O259=0)*AND(R259=1)*AND(S259=0)*AND(Q259=0)*AND(OR(T259=0,T259=1)),1,0)</f>
        <v>0</v>
      </c>
      <c r="Z259" s="37">
        <f t="shared" ref="Z259:Z322" si="70">IF((M259=1)*AND(N259=1)*AND(O259=0)*AND(R259=1)*AND(S259=1)*AND(T259=1),1,0)</f>
        <v>1</v>
      </c>
      <c r="AA259" s="37">
        <f t="shared" ref="AA259:AA322" si="71">IF((R259=1)*AND(Q259=1)*AND(O259=1)*AND(P259=0)*AND(N259=0),1,0)</f>
        <v>0</v>
      </c>
      <c r="AB259" s="9">
        <f t="shared" si="63"/>
        <v>0</v>
      </c>
      <c r="AC259" s="10">
        <f t="shared" si="64"/>
        <v>0</v>
      </c>
      <c r="AD259" s="9">
        <f t="shared" si="65"/>
        <v>0</v>
      </c>
      <c r="AE259" s="9">
        <f t="shared" si="67"/>
        <v>0</v>
      </c>
    </row>
    <row r="260" spans="1:31" x14ac:dyDescent="0.25">
      <c r="A260" s="21" t="s">
        <v>2767</v>
      </c>
      <c r="B260" s="21" t="s">
        <v>2763</v>
      </c>
      <c r="C260" s="21" t="s">
        <v>2764</v>
      </c>
      <c r="D260" s="21">
        <v>260</v>
      </c>
      <c r="E260" s="21">
        <v>235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2</v>
      </c>
      <c r="M260" s="7">
        <f t="shared" si="68"/>
        <v>1</v>
      </c>
      <c r="N260" s="17">
        <v>1</v>
      </c>
      <c r="O260" s="17">
        <v>0</v>
      </c>
      <c r="P260" s="17">
        <v>0</v>
      </c>
      <c r="Q260" s="17">
        <v>0</v>
      </c>
      <c r="R260" s="17">
        <v>1</v>
      </c>
      <c r="S260" s="17">
        <v>1</v>
      </c>
      <c r="T260" s="17">
        <v>1</v>
      </c>
      <c r="U260" s="17"/>
      <c r="V260" s="6">
        <f t="shared" si="61"/>
        <v>0</v>
      </c>
      <c r="W260" s="9">
        <f t="shared" si="66"/>
        <v>0</v>
      </c>
      <c r="X260" s="9">
        <f t="shared" si="62"/>
        <v>0</v>
      </c>
      <c r="Y260" s="37">
        <f t="shared" si="69"/>
        <v>0</v>
      </c>
      <c r="Z260" s="37">
        <f t="shared" si="70"/>
        <v>1</v>
      </c>
      <c r="AA260" s="37">
        <f t="shared" si="71"/>
        <v>0</v>
      </c>
      <c r="AB260" s="9">
        <f t="shared" si="63"/>
        <v>0</v>
      </c>
      <c r="AC260" s="10">
        <f t="shared" si="64"/>
        <v>0</v>
      </c>
      <c r="AD260" s="9">
        <f t="shared" si="65"/>
        <v>0</v>
      </c>
      <c r="AE260" s="9">
        <f t="shared" si="67"/>
        <v>0</v>
      </c>
    </row>
    <row r="261" spans="1:31" x14ac:dyDescent="0.25">
      <c r="A261" s="21" t="s">
        <v>2768</v>
      </c>
      <c r="B261" s="21" t="s">
        <v>2763</v>
      </c>
      <c r="C261" s="21" t="s">
        <v>2764</v>
      </c>
      <c r="D261" s="21">
        <v>207</v>
      </c>
      <c r="E261" s="21">
        <v>361</v>
      </c>
      <c r="F261" s="21">
        <v>5598.8689999999997</v>
      </c>
      <c r="G261" s="21">
        <v>1</v>
      </c>
      <c r="H261" s="21">
        <v>0</v>
      </c>
      <c r="I261" s="21">
        <v>0</v>
      </c>
      <c r="J261" s="21">
        <v>0</v>
      </c>
      <c r="K261" s="21">
        <v>0</v>
      </c>
      <c r="L261" s="21">
        <v>2</v>
      </c>
      <c r="M261" s="7">
        <f t="shared" si="68"/>
        <v>1</v>
      </c>
      <c r="N261" s="17">
        <v>1</v>
      </c>
      <c r="O261" s="17">
        <v>0</v>
      </c>
      <c r="P261" s="17">
        <v>0</v>
      </c>
      <c r="Q261" s="17">
        <v>0</v>
      </c>
      <c r="R261" s="17">
        <v>1</v>
      </c>
      <c r="S261" s="17">
        <v>1</v>
      </c>
      <c r="T261" s="17">
        <v>1</v>
      </c>
      <c r="U261" s="17"/>
      <c r="V261" s="6">
        <f t="shared" si="61"/>
        <v>0</v>
      </c>
      <c r="W261" s="9">
        <f t="shared" si="66"/>
        <v>0</v>
      </c>
      <c r="X261" s="9">
        <f t="shared" si="62"/>
        <v>0</v>
      </c>
      <c r="Y261" s="37">
        <f t="shared" si="69"/>
        <v>0</v>
      </c>
      <c r="Z261" s="37">
        <f t="shared" si="70"/>
        <v>1</v>
      </c>
      <c r="AA261" s="37">
        <f t="shared" si="71"/>
        <v>0</v>
      </c>
      <c r="AB261" s="9">
        <f t="shared" si="63"/>
        <v>0</v>
      </c>
      <c r="AC261" s="10">
        <f t="shared" si="64"/>
        <v>0</v>
      </c>
      <c r="AD261" s="9">
        <f t="shared" si="65"/>
        <v>0</v>
      </c>
      <c r="AE261" s="9">
        <f t="shared" si="67"/>
        <v>0</v>
      </c>
    </row>
    <row r="262" spans="1:31" x14ac:dyDescent="0.25">
      <c r="A262" s="21" t="s">
        <v>2769</v>
      </c>
      <c r="B262" s="21" t="s">
        <v>2763</v>
      </c>
      <c r="C262" s="21" t="s">
        <v>2764</v>
      </c>
      <c r="D262" s="21">
        <v>364.5</v>
      </c>
      <c r="E262" s="21">
        <v>383.5</v>
      </c>
      <c r="F262" s="21">
        <v>205387.99</v>
      </c>
      <c r="G262" s="21">
        <v>30</v>
      </c>
      <c r="H262" s="21">
        <v>44</v>
      </c>
      <c r="I262" s="21">
        <v>5</v>
      </c>
      <c r="J262" s="21">
        <v>28</v>
      </c>
      <c r="K262" s="21">
        <v>0</v>
      </c>
      <c r="L262" s="21">
        <v>2</v>
      </c>
      <c r="M262" s="7">
        <f t="shared" si="68"/>
        <v>1</v>
      </c>
      <c r="N262" s="17">
        <v>0</v>
      </c>
      <c r="O262" s="17">
        <v>1</v>
      </c>
      <c r="P262" s="17">
        <v>0</v>
      </c>
      <c r="Q262" s="17">
        <v>1</v>
      </c>
      <c r="R262" s="17">
        <v>1</v>
      </c>
      <c r="S262" s="17"/>
      <c r="T262" s="17"/>
      <c r="U262" s="17"/>
      <c r="V262" s="6">
        <f t="shared" si="61"/>
        <v>0</v>
      </c>
      <c r="W262" s="9">
        <f t="shared" si="66"/>
        <v>0</v>
      </c>
      <c r="X262" s="9">
        <f t="shared" si="62"/>
        <v>0</v>
      </c>
      <c r="Y262" s="37">
        <f t="shared" si="69"/>
        <v>0</v>
      </c>
      <c r="Z262" s="37">
        <f t="shared" si="70"/>
        <v>0</v>
      </c>
      <c r="AA262" s="37">
        <f t="shared" si="71"/>
        <v>1</v>
      </c>
      <c r="AB262" s="9">
        <f t="shared" si="63"/>
        <v>0</v>
      </c>
      <c r="AC262" s="10">
        <f t="shared" si="64"/>
        <v>0</v>
      </c>
      <c r="AD262" s="9">
        <f t="shared" si="65"/>
        <v>0</v>
      </c>
      <c r="AE262" s="9">
        <f t="shared" si="67"/>
        <v>0</v>
      </c>
    </row>
    <row r="263" spans="1:31" x14ac:dyDescent="0.25">
      <c r="A263" s="21" t="s">
        <v>2770</v>
      </c>
      <c r="B263" s="21" t="s">
        <v>2763</v>
      </c>
      <c r="C263" s="21" t="s">
        <v>2764</v>
      </c>
      <c r="D263" s="21">
        <v>375</v>
      </c>
      <c r="E263" s="21">
        <v>265.5</v>
      </c>
      <c r="F263" s="21">
        <v>173398.10500000001</v>
      </c>
      <c r="G263" s="21">
        <v>24</v>
      </c>
      <c r="H263" s="21">
        <v>27</v>
      </c>
      <c r="I263" s="21">
        <v>0</v>
      </c>
      <c r="J263" s="21">
        <v>27</v>
      </c>
      <c r="K263" s="21">
        <v>0</v>
      </c>
      <c r="L263" s="21">
        <v>2</v>
      </c>
      <c r="M263" s="7">
        <f t="shared" si="68"/>
        <v>1</v>
      </c>
      <c r="N263" s="17">
        <v>0</v>
      </c>
      <c r="O263" s="17">
        <v>1</v>
      </c>
      <c r="P263" s="17">
        <v>0</v>
      </c>
      <c r="Q263" s="17">
        <v>1</v>
      </c>
      <c r="R263" s="17">
        <v>1</v>
      </c>
      <c r="S263" s="17"/>
      <c r="T263" s="17"/>
      <c r="U263" s="17"/>
      <c r="V263" s="6">
        <f t="shared" si="61"/>
        <v>0</v>
      </c>
      <c r="W263" s="9">
        <f t="shared" si="66"/>
        <v>0</v>
      </c>
      <c r="X263" s="9">
        <f t="shared" si="62"/>
        <v>0</v>
      </c>
      <c r="Y263" s="37">
        <f t="shared" si="69"/>
        <v>0</v>
      </c>
      <c r="Z263" s="37">
        <f t="shared" si="70"/>
        <v>0</v>
      </c>
      <c r="AA263" s="37">
        <f t="shared" si="71"/>
        <v>1</v>
      </c>
      <c r="AB263" s="9">
        <f t="shared" si="63"/>
        <v>0</v>
      </c>
      <c r="AC263" s="10">
        <f t="shared" si="64"/>
        <v>0</v>
      </c>
      <c r="AD263" s="9">
        <f t="shared" si="65"/>
        <v>0</v>
      </c>
      <c r="AE263" s="9">
        <f t="shared" si="67"/>
        <v>0</v>
      </c>
    </row>
    <row r="264" spans="1:31" x14ac:dyDescent="0.25">
      <c r="A264" s="21" t="s">
        <v>2771</v>
      </c>
      <c r="B264" s="21" t="s">
        <v>2763</v>
      </c>
      <c r="C264" s="21" t="s">
        <v>2764</v>
      </c>
      <c r="D264" s="21">
        <v>48.5</v>
      </c>
      <c r="E264" s="21">
        <v>85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0</v>
      </c>
      <c r="L264" s="21">
        <v>2</v>
      </c>
      <c r="M264" s="7">
        <f t="shared" si="68"/>
        <v>1</v>
      </c>
      <c r="N264" s="17">
        <v>0</v>
      </c>
      <c r="O264" s="17">
        <v>1</v>
      </c>
      <c r="P264" s="17">
        <v>1</v>
      </c>
      <c r="Q264" s="17">
        <v>1</v>
      </c>
      <c r="R264" s="17">
        <v>1</v>
      </c>
      <c r="S264" s="17"/>
      <c r="T264" s="17"/>
      <c r="U264" s="17"/>
      <c r="V264" s="6">
        <f t="shared" si="61"/>
        <v>0</v>
      </c>
      <c r="W264" s="9">
        <f t="shared" si="66"/>
        <v>0</v>
      </c>
      <c r="X264" s="9">
        <f t="shared" si="62"/>
        <v>0</v>
      </c>
      <c r="Y264" s="37">
        <f t="shared" si="69"/>
        <v>0</v>
      </c>
      <c r="Z264" s="37">
        <f t="shared" si="70"/>
        <v>0</v>
      </c>
      <c r="AA264" s="37">
        <f t="shared" si="71"/>
        <v>0</v>
      </c>
      <c r="AB264" s="9">
        <f t="shared" si="63"/>
        <v>1</v>
      </c>
      <c r="AC264" s="10">
        <f t="shared" si="64"/>
        <v>0</v>
      </c>
      <c r="AD264" s="9">
        <f t="shared" si="65"/>
        <v>0</v>
      </c>
      <c r="AE264" s="9">
        <f t="shared" si="67"/>
        <v>0</v>
      </c>
    </row>
    <row r="265" spans="1:31" s="37" customFormat="1" x14ac:dyDescent="0.25">
      <c r="A265" s="37" t="s">
        <v>2772</v>
      </c>
      <c r="B265" s="37" t="s">
        <v>2773</v>
      </c>
      <c r="C265" s="37" t="s">
        <v>2774</v>
      </c>
      <c r="D265" s="37">
        <v>497</v>
      </c>
      <c r="E265" s="37">
        <v>194.5</v>
      </c>
      <c r="F265" s="37">
        <v>0</v>
      </c>
      <c r="G265" s="37">
        <v>0</v>
      </c>
      <c r="H265" s="37">
        <v>0</v>
      </c>
      <c r="I265" s="37">
        <v>0</v>
      </c>
      <c r="J265" s="37">
        <v>0</v>
      </c>
      <c r="K265" s="37">
        <v>0</v>
      </c>
      <c r="L265" s="37">
        <v>2</v>
      </c>
      <c r="M265" s="7">
        <f t="shared" si="68"/>
        <v>1</v>
      </c>
      <c r="N265" s="38">
        <v>0</v>
      </c>
      <c r="O265" s="38">
        <v>1</v>
      </c>
      <c r="P265" s="38">
        <v>1</v>
      </c>
      <c r="Q265" s="38">
        <v>1</v>
      </c>
      <c r="R265" s="38">
        <v>1</v>
      </c>
      <c r="S265" s="38"/>
      <c r="T265" s="38"/>
      <c r="U265" s="38"/>
      <c r="V265" s="43">
        <f t="shared" si="61"/>
        <v>0</v>
      </c>
      <c r="W265" s="37">
        <f t="shared" si="66"/>
        <v>0</v>
      </c>
      <c r="X265" s="37">
        <f t="shared" si="62"/>
        <v>0</v>
      </c>
      <c r="Y265" s="37">
        <f t="shared" si="69"/>
        <v>0</v>
      </c>
      <c r="Z265" s="37">
        <f t="shared" si="70"/>
        <v>0</v>
      </c>
      <c r="AA265" s="37">
        <f t="shared" si="71"/>
        <v>0</v>
      </c>
      <c r="AB265" s="37">
        <f t="shared" si="63"/>
        <v>1</v>
      </c>
      <c r="AC265" s="37">
        <f t="shared" si="64"/>
        <v>0</v>
      </c>
      <c r="AD265" s="37">
        <f t="shared" si="65"/>
        <v>0</v>
      </c>
      <c r="AE265" s="37">
        <f t="shared" si="67"/>
        <v>0</v>
      </c>
    </row>
    <row r="266" spans="1:31" x14ac:dyDescent="0.25">
      <c r="A266" s="21" t="s">
        <v>2775</v>
      </c>
      <c r="B266" s="21" t="s">
        <v>2773</v>
      </c>
      <c r="C266" s="21" t="s">
        <v>2774</v>
      </c>
      <c r="D266" s="21">
        <v>175.5</v>
      </c>
      <c r="E266" s="21">
        <v>182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1</v>
      </c>
      <c r="M266" s="7">
        <f t="shared" si="68"/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/>
      <c r="T266" s="17"/>
      <c r="U266" s="17"/>
      <c r="V266" s="6">
        <f t="shared" si="61"/>
        <v>0</v>
      </c>
      <c r="W266" s="9">
        <f t="shared" si="66"/>
        <v>1</v>
      </c>
      <c r="X266" s="9">
        <f t="shared" si="62"/>
        <v>0</v>
      </c>
      <c r="Y266" s="37">
        <f t="shared" si="69"/>
        <v>0</v>
      </c>
      <c r="Z266" s="37">
        <f t="shared" si="70"/>
        <v>0</v>
      </c>
      <c r="AA266" s="37">
        <f t="shared" si="71"/>
        <v>0</v>
      </c>
      <c r="AB266" s="9">
        <f t="shared" si="63"/>
        <v>0</v>
      </c>
      <c r="AC266" s="10">
        <f t="shared" si="64"/>
        <v>0</v>
      </c>
      <c r="AD266" s="9">
        <f t="shared" si="65"/>
        <v>0</v>
      </c>
      <c r="AE266" s="9">
        <f t="shared" si="67"/>
        <v>0</v>
      </c>
    </row>
    <row r="267" spans="1:31" x14ac:dyDescent="0.25">
      <c r="A267" s="21" t="s">
        <v>2776</v>
      </c>
      <c r="B267" s="21" t="s">
        <v>2773</v>
      </c>
      <c r="C267" s="21" t="s">
        <v>2774</v>
      </c>
      <c r="D267" s="21">
        <v>177</v>
      </c>
      <c r="E267" s="21">
        <v>309</v>
      </c>
      <c r="F267" s="21">
        <v>53396.608999999997</v>
      </c>
      <c r="G267" s="21">
        <v>18</v>
      </c>
      <c r="H267" s="21">
        <v>25</v>
      </c>
      <c r="I267" s="21">
        <v>1</v>
      </c>
      <c r="J267" s="21">
        <v>22</v>
      </c>
      <c r="K267" s="21">
        <v>0</v>
      </c>
      <c r="L267" s="21">
        <v>2</v>
      </c>
      <c r="M267" s="7">
        <f t="shared" si="68"/>
        <v>1</v>
      </c>
      <c r="N267" s="17">
        <v>0</v>
      </c>
      <c r="O267" s="17">
        <v>1</v>
      </c>
      <c r="P267" s="17">
        <v>1</v>
      </c>
      <c r="Q267" s="17">
        <v>1</v>
      </c>
      <c r="R267" s="17">
        <v>1</v>
      </c>
      <c r="S267" s="17"/>
      <c r="T267" s="17"/>
      <c r="U267" s="17"/>
      <c r="V267" s="6">
        <f t="shared" si="61"/>
        <v>0</v>
      </c>
      <c r="W267" s="9">
        <f t="shared" si="66"/>
        <v>0</v>
      </c>
      <c r="X267" s="9">
        <f t="shared" si="62"/>
        <v>0</v>
      </c>
      <c r="Y267" s="37">
        <f t="shared" si="69"/>
        <v>0</v>
      </c>
      <c r="Z267" s="37">
        <f t="shared" si="70"/>
        <v>0</v>
      </c>
      <c r="AA267" s="37">
        <f t="shared" si="71"/>
        <v>0</v>
      </c>
      <c r="AB267" s="9">
        <f t="shared" si="63"/>
        <v>1</v>
      </c>
      <c r="AC267" s="10">
        <f t="shared" si="64"/>
        <v>0</v>
      </c>
      <c r="AD267" s="9">
        <f t="shared" si="65"/>
        <v>0</v>
      </c>
      <c r="AE267" s="9">
        <f t="shared" si="67"/>
        <v>0</v>
      </c>
    </row>
    <row r="268" spans="1:31" x14ac:dyDescent="0.25">
      <c r="A268" s="21" t="s">
        <v>2777</v>
      </c>
      <c r="B268" s="21" t="s">
        <v>2773</v>
      </c>
      <c r="C268" s="21" t="s">
        <v>2774</v>
      </c>
      <c r="D268" s="21">
        <v>87.5</v>
      </c>
      <c r="E268" s="21">
        <v>337.5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1</v>
      </c>
      <c r="M268" s="7">
        <f t="shared" si="68"/>
        <v>0</v>
      </c>
      <c r="N268" s="17">
        <v>0</v>
      </c>
      <c r="O268" s="17">
        <v>0</v>
      </c>
      <c r="P268" s="17">
        <v>1</v>
      </c>
      <c r="Q268" s="17">
        <v>0</v>
      </c>
      <c r="R268" s="17">
        <v>0</v>
      </c>
      <c r="S268" s="17"/>
      <c r="T268" s="17"/>
      <c r="U268" s="17"/>
      <c r="V268" s="6">
        <f t="shared" si="61"/>
        <v>1</v>
      </c>
      <c r="W268" s="9">
        <f t="shared" si="66"/>
        <v>0</v>
      </c>
      <c r="X268" s="9">
        <f t="shared" si="62"/>
        <v>0</v>
      </c>
      <c r="Y268" s="37">
        <f t="shared" si="69"/>
        <v>0</v>
      </c>
      <c r="Z268" s="37">
        <f t="shared" si="70"/>
        <v>0</v>
      </c>
      <c r="AA268" s="37">
        <f t="shared" si="71"/>
        <v>0</v>
      </c>
      <c r="AB268" s="9">
        <f t="shared" si="63"/>
        <v>0</v>
      </c>
      <c r="AC268" s="10">
        <f t="shared" si="64"/>
        <v>0</v>
      </c>
      <c r="AD268" s="9">
        <f t="shared" si="65"/>
        <v>0</v>
      </c>
      <c r="AE268" s="9">
        <f t="shared" si="67"/>
        <v>0</v>
      </c>
    </row>
    <row r="269" spans="1:31" x14ac:dyDescent="0.25">
      <c r="A269" s="21" t="s">
        <v>2778</v>
      </c>
      <c r="B269" s="21" t="s">
        <v>2773</v>
      </c>
      <c r="C269" s="21" t="s">
        <v>2774</v>
      </c>
      <c r="D269" s="21">
        <v>36</v>
      </c>
      <c r="E269" s="21">
        <v>353.5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1</v>
      </c>
      <c r="M269" s="7">
        <f t="shared" si="68"/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/>
      <c r="T269" s="17"/>
      <c r="U269" s="17"/>
      <c r="V269" s="6">
        <f t="shared" ref="V269:V278" si="72">IF((M269=0)*AND(R269=0)*AND(P269=1)*AND(Q269=0),1,0)</f>
        <v>0</v>
      </c>
      <c r="W269" s="9">
        <f t="shared" si="66"/>
        <v>1</v>
      </c>
      <c r="X269" s="9">
        <f t="shared" ref="X269:X279" si="73">IF((R269=1)*AND(M269=0)*AND(Q269=0),1,0)</f>
        <v>0</v>
      </c>
      <c r="Y269" s="37">
        <f t="shared" si="69"/>
        <v>0</v>
      </c>
      <c r="Z269" s="37">
        <f t="shared" si="70"/>
        <v>0</v>
      </c>
      <c r="AA269" s="37">
        <f t="shared" si="71"/>
        <v>0</v>
      </c>
      <c r="AB269" s="9">
        <f t="shared" ref="AB269:AB279" si="74">IF((R269=1)*AND(Q269=1)*AND(O269=1)*AND(P269=1),1,0)</f>
        <v>0</v>
      </c>
      <c r="AC269" s="10">
        <f t="shared" ref="AC269:AC279" si="75">IF((R269=0)*AND(M269=1),1,0)</f>
        <v>0</v>
      </c>
      <c r="AD269" s="9">
        <f t="shared" ref="AD269:AD279" si="76">IF((V269+W269+X269+Y269+Z269+AA269+AB269+AC269)=0,1,0)</f>
        <v>0</v>
      </c>
      <c r="AE269" s="9">
        <f t="shared" si="67"/>
        <v>0</v>
      </c>
    </row>
    <row r="270" spans="1:31" s="37" customFormat="1" x14ac:dyDescent="0.25">
      <c r="A270" s="37" t="s">
        <v>2779</v>
      </c>
      <c r="B270" s="37" t="s">
        <v>2780</v>
      </c>
      <c r="C270" s="37" t="s">
        <v>2781</v>
      </c>
      <c r="D270" s="37">
        <v>432</v>
      </c>
      <c r="E270" s="37">
        <v>292</v>
      </c>
      <c r="F270" s="37">
        <v>2898.6149999999998</v>
      </c>
      <c r="G270" s="37">
        <v>1</v>
      </c>
      <c r="H270" s="37">
        <v>1</v>
      </c>
      <c r="I270" s="37">
        <v>0</v>
      </c>
      <c r="J270" s="37">
        <v>1</v>
      </c>
      <c r="K270" s="37">
        <v>0</v>
      </c>
      <c r="L270" s="37">
        <v>1</v>
      </c>
      <c r="M270" s="7">
        <f t="shared" si="68"/>
        <v>0</v>
      </c>
      <c r="N270" s="38">
        <v>0</v>
      </c>
      <c r="O270" s="38">
        <v>0</v>
      </c>
      <c r="P270" s="38">
        <v>0</v>
      </c>
      <c r="Q270" s="38">
        <v>0</v>
      </c>
      <c r="R270" s="38">
        <v>0</v>
      </c>
      <c r="S270" s="38"/>
      <c r="T270" s="38"/>
      <c r="U270" s="38"/>
      <c r="V270" s="43">
        <f t="shared" si="72"/>
        <v>0</v>
      </c>
      <c r="W270" s="37">
        <f t="shared" si="66"/>
        <v>1</v>
      </c>
      <c r="X270" s="37">
        <f t="shared" si="73"/>
        <v>0</v>
      </c>
      <c r="Y270" s="37">
        <f t="shared" si="69"/>
        <v>0</v>
      </c>
      <c r="Z270" s="37">
        <f t="shared" si="70"/>
        <v>0</v>
      </c>
      <c r="AA270" s="37">
        <f t="shared" si="71"/>
        <v>0</v>
      </c>
      <c r="AB270" s="37">
        <f t="shared" si="74"/>
        <v>0</v>
      </c>
      <c r="AC270" s="37">
        <f t="shared" si="75"/>
        <v>0</v>
      </c>
      <c r="AD270" s="37">
        <f t="shared" si="76"/>
        <v>0</v>
      </c>
      <c r="AE270" s="37">
        <f t="shared" si="67"/>
        <v>0</v>
      </c>
    </row>
    <row r="271" spans="1:31" x14ac:dyDescent="0.25">
      <c r="A271" s="21" t="s">
        <v>2782</v>
      </c>
      <c r="B271" s="21" t="s">
        <v>2780</v>
      </c>
      <c r="C271" s="21" t="s">
        <v>2781</v>
      </c>
      <c r="D271" s="21">
        <v>530</v>
      </c>
      <c r="E271" s="21">
        <v>146.5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2</v>
      </c>
      <c r="M271" s="7">
        <f t="shared" si="68"/>
        <v>1</v>
      </c>
      <c r="N271" s="17">
        <v>1</v>
      </c>
      <c r="O271" s="17">
        <v>0</v>
      </c>
      <c r="P271" s="17">
        <v>0</v>
      </c>
      <c r="Q271" s="17">
        <v>0</v>
      </c>
      <c r="R271" s="17">
        <v>1</v>
      </c>
      <c r="S271" s="17"/>
      <c r="T271" s="17"/>
      <c r="U271" s="17"/>
      <c r="V271" s="6">
        <f t="shared" si="72"/>
        <v>0</v>
      </c>
      <c r="W271" s="9">
        <f t="shared" si="66"/>
        <v>0</v>
      </c>
      <c r="X271" s="9">
        <f t="shared" si="73"/>
        <v>0</v>
      </c>
      <c r="Y271" s="37">
        <f t="shared" si="69"/>
        <v>1</v>
      </c>
      <c r="Z271" s="37">
        <f t="shared" si="70"/>
        <v>0</v>
      </c>
      <c r="AA271" s="37">
        <f t="shared" si="71"/>
        <v>0</v>
      </c>
      <c r="AB271" s="9">
        <f t="shared" si="74"/>
        <v>0</v>
      </c>
      <c r="AC271" s="10">
        <f t="shared" si="75"/>
        <v>0</v>
      </c>
      <c r="AD271" s="9">
        <f t="shared" si="76"/>
        <v>0</v>
      </c>
      <c r="AE271" s="9">
        <f t="shared" si="67"/>
        <v>0</v>
      </c>
    </row>
    <row r="272" spans="1:31" x14ac:dyDescent="0.25">
      <c r="A272" s="21" t="s">
        <v>2783</v>
      </c>
      <c r="B272" s="21" t="s">
        <v>2780</v>
      </c>
      <c r="C272" s="21" t="s">
        <v>2781</v>
      </c>
      <c r="D272" s="21">
        <v>623.5</v>
      </c>
      <c r="E272" s="21">
        <v>251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2</v>
      </c>
      <c r="M272" s="7">
        <f t="shared" si="68"/>
        <v>1</v>
      </c>
      <c r="N272" s="17">
        <v>0</v>
      </c>
      <c r="O272" s="17">
        <v>0</v>
      </c>
      <c r="P272" s="17">
        <v>0</v>
      </c>
      <c r="Q272" s="17">
        <v>0</v>
      </c>
      <c r="R272" s="17">
        <v>1</v>
      </c>
      <c r="S272" s="17"/>
      <c r="T272" s="17"/>
      <c r="U272" s="17"/>
      <c r="V272" s="6">
        <f t="shared" si="72"/>
        <v>0</v>
      </c>
      <c r="W272" s="9">
        <f t="shared" si="66"/>
        <v>0</v>
      </c>
      <c r="X272" s="9">
        <f t="shared" si="73"/>
        <v>0</v>
      </c>
      <c r="Y272" s="37">
        <f t="shared" si="69"/>
        <v>1</v>
      </c>
      <c r="Z272" s="37">
        <f t="shared" si="70"/>
        <v>0</v>
      </c>
      <c r="AA272" s="37">
        <f t="shared" si="71"/>
        <v>0</v>
      </c>
      <c r="AB272" s="9">
        <f t="shared" si="74"/>
        <v>0</v>
      </c>
      <c r="AC272" s="10">
        <f t="shared" si="75"/>
        <v>0</v>
      </c>
      <c r="AD272" s="9">
        <f t="shared" si="76"/>
        <v>0</v>
      </c>
      <c r="AE272" s="9">
        <f t="shared" si="67"/>
        <v>0</v>
      </c>
    </row>
    <row r="273" spans="1:31" x14ac:dyDescent="0.25">
      <c r="A273" s="21" t="s">
        <v>2784</v>
      </c>
      <c r="B273" s="21" t="s">
        <v>2780</v>
      </c>
      <c r="C273" s="21" t="s">
        <v>2781</v>
      </c>
      <c r="D273" s="21">
        <v>363.5</v>
      </c>
      <c r="E273" s="21">
        <v>145</v>
      </c>
      <c r="F273" s="21">
        <v>0</v>
      </c>
      <c r="G273" s="21">
        <v>0</v>
      </c>
      <c r="H273" s="21">
        <v>0</v>
      </c>
      <c r="I273" s="21">
        <v>0</v>
      </c>
      <c r="J273" s="21">
        <v>0</v>
      </c>
      <c r="K273" s="21">
        <v>0</v>
      </c>
      <c r="L273" s="21">
        <v>2</v>
      </c>
      <c r="M273" s="7">
        <f t="shared" si="68"/>
        <v>1</v>
      </c>
      <c r="N273" s="17">
        <v>0</v>
      </c>
      <c r="O273" s="17">
        <v>0</v>
      </c>
      <c r="P273" s="17">
        <v>0</v>
      </c>
      <c r="Q273" s="17">
        <v>0</v>
      </c>
      <c r="R273" s="17">
        <v>1</v>
      </c>
      <c r="S273" s="17"/>
      <c r="T273" s="17"/>
      <c r="U273" s="17"/>
      <c r="V273" s="6">
        <f t="shared" si="72"/>
        <v>0</v>
      </c>
      <c r="W273" s="9">
        <f t="shared" si="66"/>
        <v>0</v>
      </c>
      <c r="X273" s="9">
        <f t="shared" si="73"/>
        <v>0</v>
      </c>
      <c r="Y273" s="37">
        <f t="shared" si="69"/>
        <v>1</v>
      </c>
      <c r="Z273" s="37">
        <f t="shared" si="70"/>
        <v>0</v>
      </c>
      <c r="AA273" s="37">
        <f t="shared" si="71"/>
        <v>0</v>
      </c>
      <c r="AB273" s="9">
        <f t="shared" si="74"/>
        <v>0</v>
      </c>
      <c r="AC273" s="10">
        <f t="shared" si="75"/>
        <v>0</v>
      </c>
      <c r="AD273" s="9">
        <f t="shared" si="76"/>
        <v>0</v>
      </c>
      <c r="AE273" s="9">
        <f t="shared" si="67"/>
        <v>0</v>
      </c>
    </row>
    <row r="274" spans="1:31" x14ac:dyDescent="0.25">
      <c r="A274" s="21" t="s">
        <v>2785</v>
      </c>
      <c r="B274" s="21" t="s">
        <v>2780</v>
      </c>
      <c r="C274" s="21" t="s">
        <v>2781</v>
      </c>
      <c r="D274" s="21">
        <v>242</v>
      </c>
      <c r="E274" s="21">
        <v>188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1</v>
      </c>
      <c r="M274" s="7">
        <f t="shared" si="68"/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1</v>
      </c>
      <c r="S274" s="17"/>
      <c r="T274" s="17"/>
      <c r="U274" s="17"/>
      <c r="V274" s="6">
        <f t="shared" si="72"/>
        <v>0</v>
      </c>
      <c r="W274" s="9">
        <f t="shared" si="66"/>
        <v>0</v>
      </c>
      <c r="X274" s="9">
        <f t="shared" si="73"/>
        <v>1</v>
      </c>
      <c r="Y274" s="37">
        <f t="shared" si="69"/>
        <v>0</v>
      </c>
      <c r="Z274" s="37">
        <f t="shared" si="70"/>
        <v>0</v>
      </c>
      <c r="AA274" s="37">
        <f t="shared" si="71"/>
        <v>0</v>
      </c>
      <c r="AB274" s="9">
        <f t="shared" si="74"/>
        <v>0</v>
      </c>
      <c r="AC274" s="10">
        <f t="shared" si="75"/>
        <v>0</v>
      </c>
      <c r="AD274" s="9">
        <f t="shared" si="76"/>
        <v>0</v>
      </c>
      <c r="AE274" s="9">
        <f t="shared" si="67"/>
        <v>0</v>
      </c>
    </row>
    <row r="275" spans="1:31" x14ac:dyDescent="0.25">
      <c r="A275" s="21" t="s">
        <v>2786</v>
      </c>
      <c r="B275" s="21" t="s">
        <v>2780</v>
      </c>
      <c r="C275" s="21" t="s">
        <v>2781</v>
      </c>
      <c r="D275" s="21">
        <v>112.5</v>
      </c>
      <c r="E275" s="21">
        <v>134.5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2</v>
      </c>
      <c r="M275" s="7">
        <f t="shared" si="68"/>
        <v>1</v>
      </c>
      <c r="N275" s="17">
        <v>0</v>
      </c>
      <c r="O275" s="17">
        <v>1</v>
      </c>
      <c r="P275" s="17">
        <v>0</v>
      </c>
      <c r="Q275" s="17">
        <v>1</v>
      </c>
      <c r="R275" s="17">
        <v>1</v>
      </c>
      <c r="S275" s="17"/>
      <c r="T275" s="17"/>
      <c r="U275" s="17"/>
      <c r="V275" s="6">
        <f t="shared" si="72"/>
        <v>0</v>
      </c>
      <c r="W275" s="9">
        <f t="shared" si="66"/>
        <v>0</v>
      </c>
      <c r="X275" s="9">
        <f t="shared" si="73"/>
        <v>0</v>
      </c>
      <c r="Y275" s="37">
        <f t="shared" si="69"/>
        <v>0</v>
      </c>
      <c r="Z275" s="37">
        <f t="shared" si="70"/>
        <v>0</v>
      </c>
      <c r="AA275" s="37">
        <f t="shared" si="71"/>
        <v>1</v>
      </c>
      <c r="AB275" s="9">
        <f t="shared" si="74"/>
        <v>0</v>
      </c>
      <c r="AC275" s="10">
        <f t="shared" si="75"/>
        <v>0</v>
      </c>
      <c r="AD275" s="9">
        <f t="shared" si="76"/>
        <v>0</v>
      </c>
      <c r="AE275" s="9">
        <f t="shared" si="67"/>
        <v>0</v>
      </c>
    </row>
    <row r="276" spans="1:31" x14ac:dyDescent="0.25">
      <c r="A276" s="21" t="s">
        <v>2787</v>
      </c>
      <c r="B276" s="21" t="s">
        <v>2788</v>
      </c>
      <c r="C276" s="21" t="s">
        <v>2789</v>
      </c>
      <c r="D276" s="21">
        <v>439</v>
      </c>
      <c r="E276" s="21">
        <v>139.5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1</v>
      </c>
      <c r="M276" s="7">
        <f t="shared" si="68"/>
        <v>0</v>
      </c>
      <c r="N276" s="38">
        <v>0</v>
      </c>
      <c r="O276" s="38">
        <v>0</v>
      </c>
      <c r="P276" s="38">
        <v>0</v>
      </c>
      <c r="Q276" s="38">
        <v>0</v>
      </c>
      <c r="R276" s="38">
        <v>0</v>
      </c>
      <c r="S276" s="38"/>
      <c r="T276" s="38"/>
      <c r="U276" s="38"/>
      <c r="V276" s="6">
        <f t="shared" si="72"/>
        <v>0</v>
      </c>
      <c r="W276" s="9">
        <f t="shared" si="66"/>
        <v>1</v>
      </c>
      <c r="X276" s="9">
        <f t="shared" si="73"/>
        <v>0</v>
      </c>
      <c r="Y276" s="37">
        <f t="shared" si="69"/>
        <v>0</v>
      </c>
      <c r="Z276" s="37">
        <f t="shared" si="70"/>
        <v>0</v>
      </c>
      <c r="AA276" s="37">
        <f t="shared" si="71"/>
        <v>0</v>
      </c>
      <c r="AB276" s="9">
        <f t="shared" si="74"/>
        <v>0</v>
      </c>
      <c r="AC276" s="10">
        <f t="shared" si="75"/>
        <v>0</v>
      </c>
      <c r="AD276" s="9">
        <f t="shared" si="76"/>
        <v>0</v>
      </c>
      <c r="AE276" s="9">
        <f t="shared" si="67"/>
        <v>0</v>
      </c>
    </row>
    <row r="277" spans="1:31" x14ac:dyDescent="0.25">
      <c r="A277" s="21" t="s">
        <v>2790</v>
      </c>
      <c r="B277" s="21" t="s">
        <v>2788</v>
      </c>
      <c r="C277" s="21" t="s">
        <v>2789</v>
      </c>
      <c r="D277" s="21">
        <v>419.5</v>
      </c>
      <c r="E277" s="21">
        <v>250.5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2</v>
      </c>
      <c r="M277" s="7">
        <f t="shared" si="68"/>
        <v>1</v>
      </c>
      <c r="N277" s="17">
        <v>0</v>
      </c>
      <c r="O277" s="17">
        <v>0</v>
      </c>
      <c r="P277" s="17">
        <v>0</v>
      </c>
      <c r="Q277" s="17">
        <v>0</v>
      </c>
      <c r="R277" s="17">
        <v>1</v>
      </c>
      <c r="S277" s="17"/>
      <c r="T277" s="17"/>
      <c r="U277" s="17"/>
      <c r="V277" s="6">
        <f t="shared" si="72"/>
        <v>0</v>
      </c>
      <c r="W277" s="9">
        <f t="shared" si="66"/>
        <v>0</v>
      </c>
      <c r="X277" s="9">
        <f t="shared" si="73"/>
        <v>0</v>
      </c>
      <c r="Y277" s="37">
        <f t="shared" si="69"/>
        <v>1</v>
      </c>
      <c r="Z277" s="37">
        <f t="shared" si="70"/>
        <v>0</v>
      </c>
      <c r="AA277" s="37">
        <f t="shared" si="71"/>
        <v>0</v>
      </c>
      <c r="AB277" s="9">
        <f t="shared" si="74"/>
        <v>0</v>
      </c>
      <c r="AC277" s="10">
        <f t="shared" si="75"/>
        <v>0</v>
      </c>
      <c r="AD277" s="9">
        <f t="shared" si="76"/>
        <v>0</v>
      </c>
      <c r="AE277" s="9">
        <f>IF(SUM(V277:AD277)&gt;1,1,0)</f>
        <v>0</v>
      </c>
    </row>
    <row r="278" spans="1:31" x14ac:dyDescent="0.25">
      <c r="A278" s="21" t="s">
        <v>2791</v>
      </c>
      <c r="B278" s="21" t="s">
        <v>2788</v>
      </c>
      <c r="C278" s="21" t="s">
        <v>2789</v>
      </c>
      <c r="D278" s="21">
        <v>605</v>
      </c>
      <c r="E278" s="21">
        <v>346</v>
      </c>
      <c r="F278" s="21">
        <v>3871.35</v>
      </c>
      <c r="G278" s="21">
        <v>1</v>
      </c>
      <c r="H278" s="21">
        <v>1</v>
      </c>
      <c r="I278" s="21">
        <v>0</v>
      </c>
      <c r="J278" s="21">
        <v>1</v>
      </c>
      <c r="K278" s="21">
        <v>0</v>
      </c>
      <c r="L278" s="21">
        <v>1</v>
      </c>
      <c r="M278" s="7">
        <f t="shared" si="68"/>
        <v>0</v>
      </c>
      <c r="N278" s="17">
        <v>0</v>
      </c>
      <c r="O278" s="17">
        <v>0</v>
      </c>
      <c r="P278" s="17">
        <v>1</v>
      </c>
      <c r="Q278" s="17">
        <v>0</v>
      </c>
      <c r="R278" s="17">
        <v>0</v>
      </c>
      <c r="S278" s="17"/>
      <c r="T278" s="17"/>
      <c r="U278" s="17"/>
      <c r="V278" s="6">
        <f t="shared" si="72"/>
        <v>1</v>
      </c>
      <c r="W278" s="9">
        <f t="shared" si="66"/>
        <v>0</v>
      </c>
      <c r="X278" s="9">
        <f t="shared" si="73"/>
        <v>0</v>
      </c>
      <c r="Y278" s="37">
        <f t="shared" si="69"/>
        <v>0</v>
      </c>
      <c r="Z278" s="37">
        <f t="shared" si="70"/>
        <v>0</v>
      </c>
      <c r="AA278" s="37">
        <f t="shared" si="71"/>
        <v>0</v>
      </c>
      <c r="AB278" s="9">
        <f t="shared" si="74"/>
        <v>0</v>
      </c>
      <c r="AC278" s="10">
        <f t="shared" si="75"/>
        <v>0</v>
      </c>
      <c r="AD278" s="9">
        <f t="shared" si="76"/>
        <v>0</v>
      </c>
      <c r="AE278" s="9">
        <f t="shared" ref="AE278" si="77">IF(SUM(V278:AD278)&gt;1,1,0)</f>
        <v>0</v>
      </c>
    </row>
    <row r="279" spans="1:31" x14ac:dyDescent="0.25">
      <c r="A279" s="21" t="s">
        <v>2792</v>
      </c>
      <c r="B279" s="21" t="s">
        <v>2788</v>
      </c>
      <c r="C279" s="21" t="s">
        <v>2789</v>
      </c>
      <c r="D279" s="21">
        <v>427.5</v>
      </c>
      <c r="E279" s="21">
        <v>470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1</v>
      </c>
      <c r="M279" s="7">
        <f t="shared" si="68"/>
        <v>0</v>
      </c>
      <c r="N279" s="17">
        <v>0</v>
      </c>
      <c r="O279" s="17">
        <v>0</v>
      </c>
      <c r="P279" s="17">
        <v>1</v>
      </c>
      <c r="Q279" s="17">
        <v>0</v>
      </c>
      <c r="R279" s="17">
        <v>0</v>
      </c>
      <c r="S279" s="17"/>
      <c r="T279" s="17"/>
      <c r="U279" s="17"/>
      <c r="V279" s="6">
        <f>IF((M279=0)*AND(R279=0)*AND(P279=1)*AND(Q279=0),1,0)</f>
        <v>1</v>
      </c>
      <c r="W279" s="9">
        <f t="shared" si="66"/>
        <v>0</v>
      </c>
      <c r="X279" s="9">
        <f t="shared" si="73"/>
        <v>0</v>
      </c>
      <c r="Y279" s="37">
        <f t="shared" si="69"/>
        <v>0</v>
      </c>
      <c r="Z279" s="37">
        <f t="shared" si="70"/>
        <v>0</v>
      </c>
      <c r="AA279" s="37">
        <f t="shared" si="71"/>
        <v>0</v>
      </c>
      <c r="AB279" s="9">
        <f t="shared" si="74"/>
        <v>0</v>
      </c>
      <c r="AC279" s="10">
        <f t="shared" si="75"/>
        <v>0</v>
      </c>
      <c r="AD279" s="9">
        <f t="shared" si="76"/>
        <v>0</v>
      </c>
      <c r="AE279" s="9">
        <f>IF(SUM(V279:AD279)&gt;1,1,0)</f>
        <v>0</v>
      </c>
    </row>
    <row r="280" spans="1:31" x14ac:dyDescent="0.25">
      <c r="A280" s="21" t="s">
        <v>2793</v>
      </c>
      <c r="B280" s="21" t="s">
        <v>2788</v>
      </c>
      <c r="C280" s="21" t="s">
        <v>2789</v>
      </c>
      <c r="D280" s="21">
        <v>315.5</v>
      </c>
      <c r="E280" s="21">
        <v>372</v>
      </c>
      <c r="F280" s="21">
        <v>0</v>
      </c>
      <c r="G280" s="21">
        <v>0</v>
      </c>
      <c r="H280" s="21">
        <v>0</v>
      </c>
      <c r="I280" s="21">
        <v>0</v>
      </c>
      <c r="J280" s="21">
        <v>0</v>
      </c>
      <c r="K280" s="21">
        <v>0</v>
      </c>
      <c r="L280" s="21">
        <v>2</v>
      </c>
      <c r="M280" s="7">
        <f t="shared" si="68"/>
        <v>1</v>
      </c>
      <c r="N280" s="17">
        <v>1</v>
      </c>
      <c r="O280" s="17">
        <v>0</v>
      </c>
      <c r="P280" s="17">
        <v>0</v>
      </c>
      <c r="Q280" s="17">
        <v>0</v>
      </c>
      <c r="R280" s="17">
        <v>1</v>
      </c>
      <c r="S280" s="17">
        <v>1</v>
      </c>
      <c r="T280" s="17">
        <v>1</v>
      </c>
      <c r="U280" s="17"/>
      <c r="V280" s="6">
        <f>IF((M280=0)*AND(R280=0)*AND(P280=1)*AND(Q280=0),1,0)</f>
        <v>0</v>
      </c>
      <c r="W280" s="9">
        <f>IF((M280=0)*AND(R280=0)*AND(P280=0)*AND(Q280=0),1,0)</f>
        <v>0</v>
      </c>
      <c r="X280" s="9">
        <f>IF((R280=1)*AND(M280=0)*AND(Q280=0),1,0)</f>
        <v>0</v>
      </c>
      <c r="Y280" s="37">
        <f t="shared" si="69"/>
        <v>0</v>
      </c>
      <c r="Z280" s="37">
        <f t="shared" si="70"/>
        <v>1</v>
      </c>
      <c r="AA280" s="37">
        <f t="shared" si="71"/>
        <v>0</v>
      </c>
      <c r="AB280" s="9">
        <f>IF((R280=1)*AND(Q280=1)*AND(O280=1)*AND(P280=1),1,0)</f>
        <v>0</v>
      </c>
      <c r="AC280" s="10">
        <f>IF((R280=0)*AND(M280=1),1,0)</f>
        <v>0</v>
      </c>
      <c r="AD280" s="9">
        <f>IF((V280+W280+X280+Y280+Z280+AA280+AB280+AC280)=0,1,0)</f>
        <v>0</v>
      </c>
      <c r="AE280" s="9">
        <f t="shared" ref="AE280:AE343" si="78">IF(SUM(V280:AD280)&gt;1,1,0)</f>
        <v>0</v>
      </c>
    </row>
    <row r="281" spans="1:31" x14ac:dyDescent="0.25">
      <c r="A281" s="21" t="s">
        <v>2794</v>
      </c>
      <c r="B281" s="21" t="s">
        <v>2788</v>
      </c>
      <c r="C281" s="21" t="s">
        <v>2789</v>
      </c>
      <c r="D281" s="21">
        <v>320.5</v>
      </c>
      <c r="E281" s="21">
        <v>455</v>
      </c>
      <c r="F281" s="21">
        <v>28292.098999999998</v>
      </c>
      <c r="G281" s="21">
        <v>8</v>
      </c>
      <c r="H281" s="21">
        <v>10</v>
      </c>
      <c r="I281" s="21">
        <v>0</v>
      </c>
      <c r="J281" s="21">
        <v>10</v>
      </c>
      <c r="K281" s="21">
        <v>0</v>
      </c>
      <c r="L281" s="21">
        <v>1</v>
      </c>
      <c r="M281" s="7">
        <f t="shared" si="68"/>
        <v>0</v>
      </c>
      <c r="N281" s="17">
        <v>0</v>
      </c>
      <c r="O281" s="17">
        <v>0</v>
      </c>
      <c r="P281" s="17">
        <v>1</v>
      </c>
      <c r="Q281" s="17">
        <v>0</v>
      </c>
      <c r="R281" s="17">
        <v>0</v>
      </c>
      <c r="S281" s="17"/>
      <c r="T281" s="17"/>
      <c r="U281" s="17"/>
      <c r="V281" s="6">
        <f>IF((M281=0)*AND(R281=0)*AND(P281=1)*AND(Q281=0),1,0)</f>
        <v>1</v>
      </c>
      <c r="W281" s="9">
        <f>IF((M281=0)*AND(R281=0)*AND(P281=0)*AND(Q281=0),1,0)</f>
        <v>0</v>
      </c>
      <c r="X281" s="9">
        <f>IF((R281=1)*AND(M281=0)*AND(Q281=0),1,0)</f>
        <v>0</v>
      </c>
      <c r="Y281" s="37">
        <f t="shared" si="69"/>
        <v>0</v>
      </c>
      <c r="Z281" s="37">
        <f t="shared" si="70"/>
        <v>0</v>
      </c>
      <c r="AA281" s="37">
        <f t="shared" si="71"/>
        <v>0</v>
      </c>
      <c r="AB281" s="9">
        <f>IF((R281=1)*AND(Q281=1)*AND(O281=1)*AND(P281=1),1,0)</f>
        <v>0</v>
      </c>
      <c r="AC281" s="10">
        <f>IF((R281=0)*AND(M281=1),1,0)</f>
        <v>0</v>
      </c>
      <c r="AD281" s="9">
        <f>IF((V281+W281+X281+Y281+Z281+AA281+AB281+AC281)=0,1,0)</f>
        <v>0</v>
      </c>
      <c r="AE281" s="9">
        <f t="shared" si="78"/>
        <v>0</v>
      </c>
    </row>
    <row r="282" spans="1:31" x14ac:dyDescent="0.25">
      <c r="A282" s="21" t="s">
        <v>2795</v>
      </c>
      <c r="B282" s="21" t="s">
        <v>2788</v>
      </c>
      <c r="C282" s="21" t="s">
        <v>2789</v>
      </c>
      <c r="D282" s="21">
        <v>366.5</v>
      </c>
      <c r="E282" s="21">
        <v>493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1</v>
      </c>
      <c r="M282" s="7">
        <f t="shared" si="68"/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1</v>
      </c>
      <c r="S282" s="17"/>
      <c r="T282" s="17"/>
      <c r="U282" s="17"/>
      <c r="V282" s="6">
        <f>IF((M282=0)*AND(R282=0)*AND(P282=1)*AND(Q282=0),1,0)</f>
        <v>0</v>
      </c>
      <c r="W282" s="9">
        <f>IF((M282=0)*AND(R282=0)*AND(P282=0)*AND(Q282=0),1,0)</f>
        <v>0</v>
      </c>
      <c r="X282" s="9">
        <f>IF((R282=1)*AND(M282=0)*AND(Q282=0),1,0)</f>
        <v>1</v>
      </c>
      <c r="Y282" s="37">
        <f t="shared" si="69"/>
        <v>0</v>
      </c>
      <c r="Z282" s="37">
        <f t="shared" si="70"/>
        <v>0</v>
      </c>
      <c r="AA282" s="37">
        <f t="shared" si="71"/>
        <v>0</v>
      </c>
      <c r="AB282" s="9">
        <f>IF((R282=1)*AND(Q282=1)*AND(O282=1)*AND(P282=1),1,0)</f>
        <v>0</v>
      </c>
      <c r="AC282" s="10">
        <f>IF((R282=0)*AND(M282=1),1,0)</f>
        <v>0</v>
      </c>
      <c r="AD282" s="9">
        <f>IF((V282+W282+X282+Y282+Z282+AA282+AB282+AC282)=0,1,0)</f>
        <v>0</v>
      </c>
      <c r="AE282" s="9">
        <f t="shared" si="78"/>
        <v>0</v>
      </c>
    </row>
    <row r="283" spans="1:31" s="37" customFormat="1" x14ac:dyDescent="0.25">
      <c r="A283" s="37" t="s">
        <v>2796</v>
      </c>
      <c r="B283" s="37" t="s">
        <v>2797</v>
      </c>
      <c r="C283" s="37" t="s">
        <v>2798</v>
      </c>
      <c r="D283" s="37">
        <v>304.5</v>
      </c>
      <c r="E283" s="37">
        <v>426</v>
      </c>
      <c r="F283" s="37">
        <v>5321.9089999999997</v>
      </c>
      <c r="G283" s="37">
        <v>1</v>
      </c>
      <c r="H283" s="37">
        <v>1</v>
      </c>
      <c r="I283" s="37">
        <v>0</v>
      </c>
      <c r="J283" s="37">
        <v>1</v>
      </c>
      <c r="K283" s="37">
        <v>0</v>
      </c>
      <c r="L283" s="37">
        <v>1</v>
      </c>
      <c r="M283" s="7">
        <f t="shared" si="68"/>
        <v>0</v>
      </c>
      <c r="N283" s="38">
        <v>0</v>
      </c>
      <c r="O283" s="38">
        <v>0</v>
      </c>
      <c r="P283" s="38">
        <v>1</v>
      </c>
      <c r="Q283" s="38">
        <v>0</v>
      </c>
      <c r="R283" s="38">
        <v>0</v>
      </c>
      <c r="S283" s="38"/>
      <c r="T283" s="38"/>
      <c r="U283" s="38"/>
      <c r="V283" s="43">
        <f t="shared" ref="V283:V346" si="79">IF((M283=0)*AND(R283=0)*AND(P283=1)*AND(Q283=0),1,0)</f>
        <v>1</v>
      </c>
      <c r="W283" s="37">
        <f t="shared" ref="W283:W346" si="80">IF((M283=0)*AND(R283=0)*AND(P283=0)*AND(Q283=0),1,0)</f>
        <v>0</v>
      </c>
      <c r="X283" s="37">
        <f t="shared" ref="X283:X346" si="81">IF((R283=1)*AND(M283=0)*AND(Q283=0),1,0)</f>
        <v>0</v>
      </c>
      <c r="Y283" s="37">
        <f t="shared" si="69"/>
        <v>0</v>
      </c>
      <c r="Z283" s="37">
        <f t="shared" si="70"/>
        <v>0</v>
      </c>
      <c r="AA283" s="37">
        <f t="shared" si="71"/>
        <v>0</v>
      </c>
      <c r="AB283" s="37">
        <f t="shared" ref="AB283:AB346" si="82">IF((R283=1)*AND(Q283=1)*AND(O283=1)*AND(P283=1),1,0)</f>
        <v>0</v>
      </c>
      <c r="AC283" s="37">
        <f t="shared" ref="AC283:AC346" si="83">IF((R283=0)*AND(M283=1),1,0)</f>
        <v>0</v>
      </c>
      <c r="AD283" s="37">
        <f t="shared" ref="AD283:AD346" si="84">IF((V283+W283+X283+Y283+Z283+AA283+AB283+AC283)=0,1,0)</f>
        <v>0</v>
      </c>
      <c r="AE283" s="37">
        <f t="shared" si="78"/>
        <v>0</v>
      </c>
    </row>
    <row r="284" spans="1:31" x14ac:dyDescent="0.25">
      <c r="A284" s="21" t="s">
        <v>2799</v>
      </c>
      <c r="B284" s="21" t="s">
        <v>2797</v>
      </c>
      <c r="C284" s="21" t="s">
        <v>2798</v>
      </c>
      <c r="D284" s="21">
        <v>631.5</v>
      </c>
      <c r="E284" s="21">
        <v>368.5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2</v>
      </c>
      <c r="M284" s="7">
        <f t="shared" si="68"/>
        <v>1</v>
      </c>
      <c r="N284" s="17">
        <v>0</v>
      </c>
      <c r="O284" s="17">
        <v>1</v>
      </c>
      <c r="P284" s="17">
        <v>0</v>
      </c>
      <c r="Q284" s="17">
        <v>1</v>
      </c>
      <c r="R284" s="17">
        <v>1</v>
      </c>
      <c r="S284" s="17"/>
      <c r="T284" s="17"/>
      <c r="U284" s="17"/>
      <c r="V284" s="6">
        <f t="shared" si="79"/>
        <v>0</v>
      </c>
      <c r="W284" s="9">
        <f t="shared" si="80"/>
        <v>0</v>
      </c>
      <c r="X284" s="9">
        <f t="shared" si="81"/>
        <v>0</v>
      </c>
      <c r="Y284" s="37">
        <f t="shared" si="69"/>
        <v>0</v>
      </c>
      <c r="Z284" s="37">
        <f t="shared" si="70"/>
        <v>0</v>
      </c>
      <c r="AA284" s="37">
        <f t="shared" si="71"/>
        <v>1</v>
      </c>
      <c r="AB284" s="9">
        <f t="shared" si="82"/>
        <v>0</v>
      </c>
      <c r="AC284" s="10">
        <f t="shared" si="83"/>
        <v>0</v>
      </c>
      <c r="AD284" s="9">
        <f t="shared" si="84"/>
        <v>0</v>
      </c>
      <c r="AE284" s="9">
        <f t="shared" si="78"/>
        <v>0</v>
      </c>
    </row>
    <row r="285" spans="1:31" x14ac:dyDescent="0.25">
      <c r="A285" s="21" t="s">
        <v>2800</v>
      </c>
      <c r="B285" s="21" t="s">
        <v>2797</v>
      </c>
      <c r="C285" s="21" t="s">
        <v>2798</v>
      </c>
      <c r="D285" s="21">
        <v>524</v>
      </c>
      <c r="E285" s="21">
        <v>381.5</v>
      </c>
      <c r="F285" s="21">
        <v>157056.80799999999</v>
      </c>
      <c r="G285" s="21">
        <v>26</v>
      </c>
      <c r="H285" s="21">
        <v>23</v>
      </c>
      <c r="I285" s="21">
        <v>0</v>
      </c>
      <c r="J285" s="21">
        <v>23</v>
      </c>
      <c r="K285" s="21">
        <v>0</v>
      </c>
      <c r="L285" s="21">
        <v>2</v>
      </c>
      <c r="M285" s="7">
        <f t="shared" si="68"/>
        <v>1</v>
      </c>
      <c r="N285" s="17">
        <v>0</v>
      </c>
      <c r="O285" s="17">
        <v>1</v>
      </c>
      <c r="P285" s="17">
        <v>0</v>
      </c>
      <c r="Q285" s="17">
        <v>1</v>
      </c>
      <c r="R285" s="17">
        <v>1</v>
      </c>
      <c r="S285" s="17"/>
      <c r="T285" s="17"/>
      <c r="U285" s="17"/>
      <c r="V285" s="6">
        <f t="shared" si="79"/>
        <v>0</v>
      </c>
      <c r="W285" s="9">
        <f t="shared" si="80"/>
        <v>0</v>
      </c>
      <c r="X285" s="9">
        <f t="shared" si="81"/>
        <v>0</v>
      </c>
      <c r="Y285" s="37">
        <f t="shared" si="69"/>
        <v>0</v>
      </c>
      <c r="Z285" s="37">
        <f t="shared" si="70"/>
        <v>0</v>
      </c>
      <c r="AA285" s="37">
        <f t="shared" si="71"/>
        <v>1</v>
      </c>
      <c r="AB285" s="9">
        <f t="shared" si="82"/>
        <v>0</v>
      </c>
      <c r="AC285" s="10">
        <f t="shared" si="83"/>
        <v>0</v>
      </c>
      <c r="AD285" s="9">
        <f t="shared" si="84"/>
        <v>0</v>
      </c>
      <c r="AE285" s="9">
        <f t="shared" si="78"/>
        <v>0</v>
      </c>
    </row>
    <row r="286" spans="1:31" x14ac:dyDescent="0.25">
      <c r="A286" s="21" t="s">
        <v>2801</v>
      </c>
      <c r="B286" s="21" t="s">
        <v>2797</v>
      </c>
      <c r="C286" s="21" t="s">
        <v>2798</v>
      </c>
      <c r="D286" s="21">
        <v>621</v>
      </c>
      <c r="E286" s="21">
        <v>284.5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2</v>
      </c>
      <c r="M286" s="7">
        <f t="shared" si="68"/>
        <v>1</v>
      </c>
      <c r="N286" s="17">
        <v>0</v>
      </c>
      <c r="O286" s="17">
        <v>0</v>
      </c>
      <c r="P286" s="17">
        <v>0</v>
      </c>
      <c r="Q286" s="17">
        <v>0</v>
      </c>
      <c r="R286" s="17">
        <v>1</v>
      </c>
      <c r="S286" s="17"/>
      <c r="T286" s="17"/>
      <c r="U286" s="17"/>
      <c r="V286" s="6">
        <f t="shared" si="79"/>
        <v>0</v>
      </c>
      <c r="W286" s="9">
        <f t="shared" si="80"/>
        <v>0</v>
      </c>
      <c r="X286" s="9">
        <f t="shared" si="81"/>
        <v>0</v>
      </c>
      <c r="Y286" s="37">
        <f t="shared" si="69"/>
        <v>1</v>
      </c>
      <c r="Z286" s="37">
        <f t="shared" si="70"/>
        <v>0</v>
      </c>
      <c r="AA286" s="37">
        <f t="shared" si="71"/>
        <v>0</v>
      </c>
      <c r="AB286" s="9">
        <f t="shared" si="82"/>
        <v>0</v>
      </c>
      <c r="AC286" s="10">
        <f t="shared" si="83"/>
        <v>0</v>
      </c>
      <c r="AD286" s="9">
        <f t="shared" si="84"/>
        <v>0</v>
      </c>
      <c r="AE286" s="9">
        <f t="shared" si="78"/>
        <v>0</v>
      </c>
    </row>
    <row r="287" spans="1:31" x14ac:dyDescent="0.25">
      <c r="A287" s="21" t="s">
        <v>2802</v>
      </c>
      <c r="B287" s="21" t="s">
        <v>2797</v>
      </c>
      <c r="C287" s="21" t="s">
        <v>2798</v>
      </c>
      <c r="D287" s="21">
        <v>270.5</v>
      </c>
      <c r="E287" s="21">
        <v>66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1</v>
      </c>
      <c r="M287" s="7">
        <f t="shared" si="68"/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/>
      <c r="T287" s="17"/>
      <c r="U287" s="17"/>
      <c r="V287" s="6">
        <f t="shared" si="79"/>
        <v>0</v>
      </c>
      <c r="W287" s="9">
        <f t="shared" si="80"/>
        <v>1</v>
      </c>
      <c r="X287" s="9">
        <f t="shared" si="81"/>
        <v>0</v>
      </c>
      <c r="Y287" s="37">
        <f t="shared" si="69"/>
        <v>0</v>
      </c>
      <c r="Z287" s="37">
        <f t="shared" si="70"/>
        <v>0</v>
      </c>
      <c r="AA287" s="37">
        <f t="shared" si="71"/>
        <v>0</v>
      </c>
      <c r="AB287" s="9">
        <f t="shared" si="82"/>
        <v>0</v>
      </c>
      <c r="AC287" s="10">
        <f t="shared" si="83"/>
        <v>0</v>
      </c>
      <c r="AD287" s="9">
        <f t="shared" si="84"/>
        <v>0</v>
      </c>
      <c r="AE287" s="9">
        <f t="shared" si="78"/>
        <v>0</v>
      </c>
    </row>
    <row r="288" spans="1:31" x14ac:dyDescent="0.25">
      <c r="A288" s="21" t="s">
        <v>2803</v>
      </c>
      <c r="B288" s="21" t="s">
        <v>2797</v>
      </c>
      <c r="C288" s="21" t="s">
        <v>2798</v>
      </c>
      <c r="D288" s="21">
        <v>482.5</v>
      </c>
      <c r="E288" s="21">
        <v>70.5</v>
      </c>
      <c r="F288" s="21">
        <v>58064.584000000003</v>
      </c>
      <c r="G288" s="21">
        <v>12</v>
      </c>
      <c r="H288" s="21">
        <v>15</v>
      </c>
      <c r="I288" s="21">
        <v>1</v>
      </c>
      <c r="J288" s="21">
        <v>12</v>
      </c>
      <c r="K288" s="21">
        <v>0</v>
      </c>
      <c r="L288" s="21">
        <v>1</v>
      </c>
      <c r="M288" s="7">
        <f t="shared" si="68"/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/>
      <c r="T288" s="17"/>
      <c r="U288" s="17"/>
      <c r="V288" s="6">
        <f t="shared" si="79"/>
        <v>0</v>
      </c>
      <c r="W288" s="9">
        <f t="shared" si="80"/>
        <v>1</v>
      </c>
      <c r="X288" s="9">
        <f t="shared" si="81"/>
        <v>0</v>
      </c>
      <c r="Y288" s="37">
        <f t="shared" si="69"/>
        <v>0</v>
      </c>
      <c r="Z288" s="37">
        <f t="shared" si="70"/>
        <v>0</v>
      </c>
      <c r="AA288" s="37">
        <f t="shared" si="71"/>
        <v>0</v>
      </c>
      <c r="AB288" s="9">
        <f t="shared" si="82"/>
        <v>0</v>
      </c>
      <c r="AC288" s="10">
        <f t="shared" si="83"/>
        <v>0</v>
      </c>
      <c r="AD288" s="9">
        <f t="shared" si="84"/>
        <v>0</v>
      </c>
      <c r="AE288" s="9">
        <f t="shared" si="78"/>
        <v>0</v>
      </c>
    </row>
    <row r="289" spans="1:31" x14ac:dyDescent="0.25">
      <c r="A289" s="21" t="s">
        <v>2804</v>
      </c>
      <c r="B289" s="21" t="s">
        <v>2797</v>
      </c>
      <c r="C289" s="21" t="s">
        <v>2798</v>
      </c>
      <c r="D289" s="21">
        <v>123</v>
      </c>
      <c r="E289" s="21">
        <v>289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1</v>
      </c>
      <c r="M289" s="7">
        <f t="shared" si="68"/>
        <v>0</v>
      </c>
      <c r="N289" s="17">
        <v>0</v>
      </c>
      <c r="O289" s="17">
        <v>0</v>
      </c>
      <c r="P289" s="17">
        <v>1</v>
      </c>
      <c r="Q289" s="17">
        <v>0</v>
      </c>
      <c r="R289" s="17">
        <v>0</v>
      </c>
      <c r="S289" s="17"/>
      <c r="T289" s="17"/>
      <c r="U289" s="17"/>
      <c r="V289" s="6">
        <f t="shared" si="79"/>
        <v>1</v>
      </c>
      <c r="W289" s="9">
        <f t="shared" si="80"/>
        <v>0</v>
      </c>
      <c r="X289" s="9">
        <f t="shared" si="81"/>
        <v>0</v>
      </c>
      <c r="Y289" s="37">
        <f t="shared" si="69"/>
        <v>0</v>
      </c>
      <c r="Z289" s="37">
        <f t="shared" si="70"/>
        <v>0</v>
      </c>
      <c r="AA289" s="37">
        <f t="shared" si="71"/>
        <v>0</v>
      </c>
      <c r="AB289" s="9">
        <f t="shared" si="82"/>
        <v>0</v>
      </c>
      <c r="AC289" s="10">
        <f t="shared" si="83"/>
        <v>0</v>
      </c>
      <c r="AD289" s="9">
        <f t="shared" si="84"/>
        <v>0</v>
      </c>
      <c r="AE289" s="9">
        <f t="shared" si="78"/>
        <v>0</v>
      </c>
    </row>
    <row r="290" spans="1:31" x14ac:dyDescent="0.25">
      <c r="A290" s="21" t="s">
        <v>2805</v>
      </c>
      <c r="B290" s="21" t="s">
        <v>2797</v>
      </c>
      <c r="C290" s="21" t="s">
        <v>2798</v>
      </c>
      <c r="D290" s="21">
        <v>60</v>
      </c>
      <c r="E290" s="21">
        <v>337.5</v>
      </c>
      <c r="F290" s="21">
        <v>0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1</v>
      </c>
      <c r="M290" s="7">
        <f t="shared" si="68"/>
        <v>0</v>
      </c>
      <c r="N290" s="17">
        <v>0</v>
      </c>
      <c r="O290" s="17">
        <v>0</v>
      </c>
      <c r="P290" s="17">
        <v>1</v>
      </c>
      <c r="Q290" s="17">
        <v>0</v>
      </c>
      <c r="R290" s="17">
        <v>0</v>
      </c>
      <c r="S290" s="17"/>
      <c r="T290" s="17"/>
      <c r="U290" s="17"/>
      <c r="V290" s="6">
        <f t="shared" si="79"/>
        <v>1</v>
      </c>
      <c r="W290" s="9">
        <f t="shared" si="80"/>
        <v>0</v>
      </c>
      <c r="X290" s="9">
        <f t="shared" si="81"/>
        <v>0</v>
      </c>
      <c r="Y290" s="37">
        <f t="shared" si="69"/>
        <v>0</v>
      </c>
      <c r="Z290" s="37">
        <f t="shared" si="70"/>
        <v>0</v>
      </c>
      <c r="AA290" s="37">
        <f t="shared" si="71"/>
        <v>0</v>
      </c>
      <c r="AB290" s="9">
        <f t="shared" si="82"/>
        <v>0</v>
      </c>
      <c r="AC290" s="10">
        <f t="shared" si="83"/>
        <v>0</v>
      </c>
      <c r="AD290" s="9">
        <f t="shared" si="84"/>
        <v>0</v>
      </c>
      <c r="AE290" s="9">
        <f t="shared" si="78"/>
        <v>0</v>
      </c>
    </row>
    <row r="291" spans="1:31" x14ac:dyDescent="0.25">
      <c r="A291" s="21" t="s">
        <v>2806</v>
      </c>
      <c r="B291" s="21" t="s">
        <v>2797</v>
      </c>
      <c r="C291" s="21" t="s">
        <v>2798</v>
      </c>
      <c r="D291" s="21">
        <v>216</v>
      </c>
      <c r="E291" s="21">
        <v>470.5</v>
      </c>
      <c r="F291" s="21">
        <v>6202.6779999999999</v>
      </c>
      <c r="G291" s="21">
        <v>1</v>
      </c>
      <c r="H291" s="21">
        <v>1</v>
      </c>
      <c r="I291" s="21">
        <v>0</v>
      </c>
      <c r="J291" s="21">
        <v>1</v>
      </c>
      <c r="K291" s="21">
        <v>0</v>
      </c>
      <c r="L291" s="21">
        <v>1</v>
      </c>
      <c r="M291" s="7">
        <f t="shared" si="68"/>
        <v>0</v>
      </c>
      <c r="N291" s="17">
        <v>0</v>
      </c>
      <c r="O291" s="17">
        <v>0</v>
      </c>
      <c r="P291" s="17">
        <v>1</v>
      </c>
      <c r="Q291" s="17">
        <v>0</v>
      </c>
      <c r="R291" s="17">
        <v>0</v>
      </c>
      <c r="S291" s="17"/>
      <c r="T291" s="17"/>
      <c r="U291" s="17"/>
      <c r="V291" s="6">
        <f t="shared" si="79"/>
        <v>1</v>
      </c>
      <c r="W291" s="9">
        <f t="shared" si="80"/>
        <v>0</v>
      </c>
      <c r="X291" s="9">
        <f t="shared" si="81"/>
        <v>0</v>
      </c>
      <c r="Y291" s="37">
        <f t="shared" si="69"/>
        <v>0</v>
      </c>
      <c r="Z291" s="37">
        <f t="shared" si="70"/>
        <v>0</v>
      </c>
      <c r="AA291" s="37">
        <f t="shared" si="71"/>
        <v>0</v>
      </c>
      <c r="AB291" s="9">
        <f t="shared" si="82"/>
        <v>0</v>
      </c>
      <c r="AC291" s="10">
        <f t="shared" si="83"/>
        <v>0</v>
      </c>
      <c r="AD291" s="9">
        <f t="shared" si="84"/>
        <v>0</v>
      </c>
      <c r="AE291" s="9">
        <f t="shared" si="78"/>
        <v>0</v>
      </c>
    </row>
    <row r="292" spans="1:31" s="37" customFormat="1" x14ac:dyDescent="0.25">
      <c r="A292" s="37" t="s">
        <v>2807</v>
      </c>
      <c r="B292" s="37" t="s">
        <v>2808</v>
      </c>
      <c r="C292" s="37" t="s">
        <v>2809</v>
      </c>
      <c r="D292" s="37">
        <v>229.5</v>
      </c>
      <c r="E292" s="37">
        <v>154.5</v>
      </c>
      <c r="F292" s="37">
        <v>0</v>
      </c>
      <c r="G292" s="37">
        <v>0</v>
      </c>
      <c r="H292" s="37">
        <v>0</v>
      </c>
      <c r="I292" s="37">
        <v>0</v>
      </c>
      <c r="J292" s="37">
        <v>0</v>
      </c>
      <c r="K292" s="37">
        <v>0</v>
      </c>
      <c r="L292" s="37">
        <v>2</v>
      </c>
      <c r="M292" s="7">
        <f t="shared" si="68"/>
        <v>1</v>
      </c>
      <c r="N292" s="38">
        <v>0</v>
      </c>
      <c r="O292" s="38">
        <v>1</v>
      </c>
      <c r="P292" s="38">
        <v>0</v>
      </c>
      <c r="Q292" s="38">
        <v>1</v>
      </c>
      <c r="R292" s="38">
        <v>1</v>
      </c>
      <c r="S292" s="38"/>
      <c r="T292" s="38"/>
      <c r="U292" s="38"/>
      <c r="V292" s="43">
        <f t="shared" si="79"/>
        <v>0</v>
      </c>
      <c r="W292" s="37">
        <f t="shared" si="80"/>
        <v>0</v>
      </c>
      <c r="X292" s="37">
        <f t="shared" si="81"/>
        <v>0</v>
      </c>
      <c r="Y292" s="37">
        <f t="shared" si="69"/>
        <v>0</v>
      </c>
      <c r="Z292" s="37">
        <f t="shared" si="70"/>
        <v>0</v>
      </c>
      <c r="AA292" s="37">
        <f t="shared" si="71"/>
        <v>1</v>
      </c>
      <c r="AB292" s="37">
        <f t="shared" si="82"/>
        <v>0</v>
      </c>
      <c r="AC292" s="37">
        <f t="shared" si="83"/>
        <v>0</v>
      </c>
      <c r="AD292" s="37">
        <f t="shared" si="84"/>
        <v>0</v>
      </c>
      <c r="AE292" s="37">
        <f t="shared" si="78"/>
        <v>0</v>
      </c>
    </row>
    <row r="293" spans="1:31" x14ac:dyDescent="0.25">
      <c r="A293" s="21" t="s">
        <v>2810</v>
      </c>
      <c r="B293" s="21" t="s">
        <v>2808</v>
      </c>
      <c r="C293" s="21" t="s">
        <v>2809</v>
      </c>
      <c r="D293" s="21">
        <v>315</v>
      </c>
      <c r="E293" s="21">
        <v>65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1</v>
      </c>
      <c r="M293" s="7">
        <f t="shared" si="68"/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/>
      <c r="T293" s="17"/>
      <c r="U293" s="17"/>
      <c r="V293" s="6">
        <f t="shared" si="79"/>
        <v>0</v>
      </c>
      <c r="W293" s="9">
        <f t="shared" si="80"/>
        <v>1</v>
      </c>
      <c r="X293" s="9">
        <f t="shared" si="81"/>
        <v>0</v>
      </c>
      <c r="Y293" s="37">
        <f t="shared" si="69"/>
        <v>0</v>
      </c>
      <c r="Z293" s="37">
        <f t="shared" si="70"/>
        <v>0</v>
      </c>
      <c r="AA293" s="37">
        <f t="shared" si="71"/>
        <v>0</v>
      </c>
      <c r="AB293" s="9">
        <f t="shared" si="82"/>
        <v>0</v>
      </c>
      <c r="AC293" s="10">
        <f t="shared" si="83"/>
        <v>0</v>
      </c>
      <c r="AD293" s="9">
        <f t="shared" si="84"/>
        <v>0</v>
      </c>
      <c r="AE293" s="9">
        <f t="shared" si="78"/>
        <v>0</v>
      </c>
    </row>
    <row r="294" spans="1:31" x14ac:dyDescent="0.25">
      <c r="A294" s="21" t="s">
        <v>2811</v>
      </c>
      <c r="B294" s="21" t="s">
        <v>2808</v>
      </c>
      <c r="C294" s="21" t="s">
        <v>2809</v>
      </c>
      <c r="D294" s="21">
        <v>302</v>
      </c>
      <c r="E294" s="21">
        <v>129</v>
      </c>
      <c r="F294" s="21">
        <v>5254</v>
      </c>
      <c r="G294" s="21">
        <v>1</v>
      </c>
      <c r="H294" s="21">
        <v>1</v>
      </c>
      <c r="I294" s="21">
        <v>0</v>
      </c>
      <c r="J294" s="21">
        <v>1</v>
      </c>
      <c r="K294" s="21">
        <v>0</v>
      </c>
      <c r="L294" s="21">
        <v>1</v>
      </c>
      <c r="M294" s="7">
        <f t="shared" si="68"/>
        <v>0</v>
      </c>
      <c r="N294" s="17">
        <v>0</v>
      </c>
      <c r="O294" s="17">
        <v>0</v>
      </c>
      <c r="P294" s="17">
        <v>1</v>
      </c>
      <c r="Q294" s="17">
        <v>0</v>
      </c>
      <c r="R294" s="17">
        <v>0</v>
      </c>
      <c r="S294" s="17"/>
      <c r="T294" s="17"/>
      <c r="U294" s="17"/>
      <c r="V294" s="6">
        <f t="shared" si="79"/>
        <v>1</v>
      </c>
      <c r="W294" s="9">
        <f t="shared" si="80"/>
        <v>0</v>
      </c>
      <c r="X294" s="9">
        <f t="shared" si="81"/>
        <v>0</v>
      </c>
      <c r="Y294" s="37">
        <f t="shared" si="69"/>
        <v>0</v>
      </c>
      <c r="Z294" s="37">
        <f t="shared" si="70"/>
        <v>0</v>
      </c>
      <c r="AA294" s="37">
        <f t="shared" si="71"/>
        <v>0</v>
      </c>
      <c r="AB294" s="9">
        <f t="shared" si="82"/>
        <v>0</v>
      </c>
      <c r="AC294" s="10">
        <f t="shared" si="83"/>
        <v>0</v>
      </c>
      <c r="AD294" s="9">
        <f t="shared" si="84"/>
        <v>0</v>
      </c>
      <c r="AE294" s="9">
        <f t="shared" si="78"/>
        <v>0</v>
      </c>
    </row>
    <row r="295" spans="1:31" x14ac:dyDescent="0.25">
      <c r="A295" s="21" t="s">
        <v>2812</v>
      </c>
      <c r="B295" s="21" t="s">
        <v>2808</v>
      </c>
      <c r="C295" s="21" t="s">
        <v>2809</v>
      </c>
      <c r="D295" s="21">
        <v>249.5</v>
      </c>
      <c r="E295" s="21">
        <v>256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1</v>
      </c>
      <c r="M295" s="7">
        <f t="shared" si="68"/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/>
      <c r="T295" s="17"/>
      <c r="U295" s="17"/>
      <c r="V295" s="6">
        <f t="shared" si="79"/>
        <v>0</v>
      </c>
      <c r="W295" s="9">
        <f t="shared" si="80"/>
        <v>1</v>
      </c>
      <c r="X295" s="9">
        <f t="shared" si="81"/>
        <v>0</v>
      </c>
      <c r="Y295" s="37">
        <f t="shared" si="69"/>
        <v>0</v>
      </c>
      <c r="Z295" s="37">
        <f t="shared" si="70"/>
        <v>0</v>
      </c>
      <c r="AA295" s="37">
        <f t="shared" si="71"/>
        <v>0</v>
      </c>
      <c r="AB295" s="9">
        <f t="shared" si="82"/>
        <v>0</v>
      </c>
      <c r="AC295" s="10">
        <f t="shared" si="83"/>
        <v>0</v>
      </c>
      <c r="AD295" s="9">
        <f t="shared" si="84"/>
        <v>0</v>
      </c>
      <c r="AE295" s="9">
        <f t="shared" si="78"/>
        <v>0</v>
      </c>
    </row>
    <row r="296" spans="1:31" x14ac:dyDescent="0.25">
      <c r="A296" s="21" t="s">
        <v>2813</v>
      </c>
      <c r="B296" s="21" t="s">
        <v>2808</v>
      </c>
      <c r="C296" s="21" t="s">
        <v>2809</v>
      </c>
      <c r="D296" s="21">
        <v>367</v>
      </c>
      <c r="E296" s="21">
        <v>119</v>
      </c>
      <c r="F296" s="21">
        <v>10258.062</v>
      </c>
      <c r="G296" s="21">
        <v>2</v>
      </c>
      <c r="H296" s="21">
        <v>4</v>
      </c>
      <c r="I296" s="21">
        <v>1</v>
      </c>
      <c r="J296" s="21">
        <v>1</v>
      </c>
      <c r="K296" s="21">
        <v>0</v>
      </c>
      <c r="L296" s="21">
        <v>1</v>
      </c>
      <c r="M296" s="7">
        <f t="shared" si="68"/>
        <v>0</v>
      </c>
      <c r="N296" s="17">
        <v>0</v>
      </c>
      <c r="O296" s="17">
        <v>0</v>
      </c>
      <c r="P296" s="17">
        <v>1</v>
      </c>
      <c r="Q296" s="17">
        <v>0</v>
      </c>
      <c r="R296" s="17">
        <v>0</v>
      </c>
      <c r="S296" s="17"/>
      <c r="T296" s="17"/>
      <c r="U296" s="17"/>
      <c r="V296" s="6">
        <f t="shared" si="79"/>
        <v>1</v>
      </c>
      <c r="W296" s="9">
        <f t="shared" si="80"/>
        <v>0</v>
      </c>
      <c r="X296" s="9">
        <f t="shared" si="81"/>
        <v>0</v>
      </c>
      <c r="Y296" s="37">
        <f t="shared" si="69"/>
        <v>0</v>
      </c>
      <c r="Z296" s="37">
        <f t="shared" si="70"/>
        <v>0</v>
      </c>
      <c r="AA296" s="37">
        <f t="shared" si="71"/>
        <v>0</v>
      </c>
      <c r="AB296" s="9">
        <f t="shared" si="82"/>
        <v>0</v>
      </c>
      <c r="AC296" s="10">
        <f t="shared" si="83"/>
        <v>0</v>
      </c>
      <c r="AD296" s="9">
        <f t="shared" si="84"/>
        <v>0</v>
      </c>
      <c r="AE296" s="9">
        <f t="shared" si="78"/>
        <v>0</v>
      </c>
    </row>
    <row r="297" spans="1:31" x14ac:dyDescent="0.25">
      <c r="A297" s="21" t="s">
        <v>2814</v>
      </c>
      <c r="B297" s="21" t="s">
        <v>2808</v>
      </c>
      <c r="C297" s="21" t="s">
        <v>2809</v>
      </c>
      <c r="D297" s="21">
        <v>471</v>
      </c>
      <c r="E297" s="21">
        <v>83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1</v>
      </c>
      <c r="M297" s="7">
        <f t="shared" si="68"/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/>
      <c r="T297" s="17"/>
      <c r="U297" s="17"/>
      <c r="V297" s="6">
        <f t="shared" si="79"/>
        <v>0</v>
      </c>
      <c r="W297" s="9">
        <f t="shared" si="80"/>
        <v>1</v>
      </c>
      <c r="X297" s="9">
        <f t="shared" si="81"/>
        <v>0</v>
      </c>
      <c r="Y297" s="37">
        <f t="shared" si="69"/>
        <v>0</v>
      </c>
      <c r="Z297" s="37">
        <f t="shared" si="70"/>
        <v>0</v>
      </c>
      <c r="AA297" s="37">
        <f t="shared" si="71"/>
        <v>0</v>
      </c>
      <c r="AB297" s="9">
        <f t="shared" si="82"/>
        <v>0</v>
      </c>
      <c r="AC297" s="10">
        <f t="shared" si="83"/>
        <v>0</v>
      </c>
      <c r="AD297" s="9">
        <f t="shared" si="84"/>
        <v>0</v>
      </c>
      <c r="AE297" s="9">
        <f t="shared" si="78"/>
        <v>0</v>
      </c>
    </row>
    <row r="298" spans="1:31" x14ac:dyDescent="0.25">
      <c r="A298" s="21" t="s">
        <v>2815</v>
      </c>
      <c r="B298" s="21" t="s">
        <v>2808</v>
      </c>
      <c r="C298" s="21" t="s">
        <v>2809</v>
      </c>
      <c r="D298" s="21">
        <v>521</v>
      </c>
      <c r="E298" s="21">
        <v>140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1</v>
      </c>
      <c r="M298" s="7">
        <f t="shared" si="68"/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/>
      <c r="T298" s="17"/>
      <c r="U298" s="17"/>
      <c r="V298" s="6">
        <f t="shared" si="79"/>
        <v>0</v>
      </c>
      <c r="W298" s="9">
        <f t="shared" si="80"/>
        <v>1</v>
      </c>
      <c r="X298" s="9">
        <f t="shared" si="81"/>
        <v>0</v>
      </c>
      <c r="Y298" s="37">
        <f t="shared" si="69"/>
        <v>0</v>
      </c>
      <c r="Z298" s="37">
        <f t="shared" si="70"/>
        <v>0</v>
      </c>
      <c r="AA298" s="37">
        <f t="shared" si="71"/>
        <v>0</v>
      </c>
      <c r="AB298" s="9">
        <f t="shared" si="82"/>
        <v>0</v>
      </c>
      <c r="AC298" s="10">
        <f t="shared" si="83"/>
        <v>0</v>
      </c>
      <c r="AD298" s="9">
        <f t="shared" si="84"/>
        <v>0</v>
      </c>
      <c r="AE298" s="9">
        <f t="shared" si="78"/>
        <v>0</v>
      </c>
    </row>
    <row r="299" spans="1:31" x14ac:dyDescent="0.25">
      <c r="A299" s="21" t="s">
        <v>2816</v>
      </c>
      <c r="B299" s="21" t="s">
        <v>2808</v>
      </c>
      <c r="C299" s="21" t="s">
        <v>2809</v>
      </c>
      <c r="D299" s="21">
        <v>620.5</v>
      </c>
      <c r="E299" s="21">
        <v>157</v>
      </c>
      <c r="F299" s="21">
        <v>6134.3649999999998</v>
      </c>
      <c r="G299" s="21">
        <v>1</v>
      </c>
      <c r="H299" s="21">
        <v>2</v>
      </c>
      <c r="I299" s="21">
        <v>0</v>
      </c>
      <c r="J299" s="21">
        <v>2</v>
      </c>
      <c r="K299" s="21">
        <v>0</v>
      </c>
      <c r="L299" s="21">
        <v>1</v>
      </c>
      <c r="M299" s="7">
        <f t="shared" si="68"/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/>
      <c r="T299" s="17"/>
      <c r="U299" s="17"/>
      <c r="V299" s="6">
        <f t="shared" si="79"/>
        <v>0</v>
      </c>
      <c r="W299" s="9">
        <f t="shared" si="80"/>
        <v>1</v>
      </c>
      <c r="X299" s="9">
        <f t="shared" si="81"/>
        <v>0</v>
      </c>
      <c r="Y299" s="37">
        <f t="shared" si="69"/>
        <v>0</v>
      </c>
      <c r="Z299" s="37">
        <f t="shared" si="70"/>
        <v>0</v>
      </c>
      <c r="AA299" s="37">
        <f t="shared" si="71"/>
        <v>0</v>
      </c>
      <c r="AB299" s="9">
        <f t="shared" si="82"/>
        <v>0</v>
      </c>
      <c r="AC299" s="10">
        <f t="shared" si="83"/>
        <v>0</v>
      </c>
      <c r="AD299" s="9">
        <f t="shared" si="84"/>
        <v>0</v>
      </c>
      <c r="AE299" s="9">
        <f t="shared" si="78"/>
        <v>0</v>
      </c>
    </row>
    <row r="300" spans="1:31" x14ac:dyDescent="0.25">
      <c r="A300" s="21" t="s">
        <v>2817</v>
      </c>
      <c r="B300" s="21" t="s">
        <v>2808</v>
      </c>
      <c r="C300" s="21" t="s">
        <v>2809</v>
      </c>
      <c r="D300" s="21">
        <v>334</v>
      </c>
      <c r="E300" s="21">
        <v>198</v>
      </c>
      <c r="F300" s="21">
        <v>138298.13699999999</v>
      </c>
      <c r="G300" s="21">
        <v>24</v>
      </c>
      <c r="H300" s="21">
        <v>29</v>
      </c>
      <c r="I300" s="21">
        <v>2</v>
      </c>
      <c r="J300" s="21">
        <v>23</v>
      </c>
      <c r="K300" s="21">
        <v>0</v>
      </c>
      <c r="L300" s="21">
        <v>2</v>
      </c>
      <c r="M300" s="7">
        <f t="shared" si="68"/>
        <v>1</v>
      </c>
      <c r="N300" s="17">
        <v>0</v>
      </c>
      <c r="O300" s="17">
        <v>1</v>
      </c>
      <c r="P300" s="17">
        <v>0</v>
      </c>
      <c r="Q300" s="17">
        <v>1</v>
      </c>
      <c r="R300" s="17">
        <v>1</v>
      </c>
      <c r="S300" s="17"/>
      <c r="T300" s="17"/>
      <c r="U300" s="17"/>
      <c r="V300" s="6">
        <f t="shared" si="79"/>
        <v>0</v>
      </c>
      <c r="W300" s="9">
        <f t="shared" si="80"/>
        <v>0</v>
      </c>
      <c r="X300" s="9">
        <f t="shared" si="81"/>
        <v>0</v>
      </c>
      <c r="Y300" s="37">
        <f t="shared" si="69"/>
        <v>0</v>
      </c>
      <c r="Z300" s="37">
        <f t="shared" si="70"/>
        <v>0</v>
      </c>
      <c r="AA300" s="37">
        <f t="shared" si="71"/>
        <v>1</v>
      </c>
      <c r="AB300" s="9">
        <f t="shared" si="82"/>
        <v>0</v>
      </c>
      <c r="AC300" s="10">
        <f t="shared" si="83"/>
        <v>0</v>
      </c>
      <c r="AD300" s="9">
        <f t="shared" si="84"/>
        <v>0</v>
      </c>
      <c r="AE300" s="9">
        <f t="shared" si="78"/>
        <v>0</v>
      </c>
    </row>
    <row r="301" spans="1:31" s="37" customFormat="1" x14ac:dyDescent="0.25">
      <c r="A301" s="37" t="s">
        <v>2818</v>
      </c>
      <c r="B301" s="37" t="s">
        <v>2819</v>
      </c>
      <c r="C301" s="37" t="s">
        <v>2820</v>
      </c>
      <c r="D301" s="37">
        <v>453.5</v>
      </c>
      <c r="E301" s="37">
        <v>143.5</v>
      </c>
      <c r="F301" s="37">
        <v>179008.41399999999</v>
      </c>
      <c r="G301" s="37">
        <v>35</v>
      </c>
      <c r="H301" s="37">
        <v>31</v>
      </c>
      <c r="I301" s="37">
        <v>1</v>
      </c>
      <c r="J301" s="37">
        <v>28</v>
      </c>
      <c r="K301" s="37">
        <v>0</v>
      </c>
      <c r="L301" s="37">
        <v>2</v>
      </c>
      <c r="M301" s="7">
        <f t="shared" si="68"/>
        <v>1</v>
      </c>
      <c r="N301" s="38">
        <v>0</v>
      </c>
      <c r="O301" s="38">
        <v>1</v>
      </c>
      <c r="P301" s="38">
        <v>1</v>
      </c>
      <c r="Q301" s="38">
        <v>1</v>
      </c>
      <c r="R301" s="38">
        <v>1</v>
      </c>
      <c r="S301" s="38"/>
      <c r="T301" s="38"/>
      <c r="U301" s="38"/>
      <c r="V301" s="43">
        <f t="shared" si="79"/>
        <v>0</v>
      </c>
      <c r="W301" s="37">
        <f t="shared" si="80"/>
        <v>0</v>
      </c>
      <c r="X301" s="37">
        <f t="shared" si="81"/>
        <v>0</v>
      </c>
      <c r="Y301" s="37">
        <f t="shared" si="69"/>
        <v>0</v>
      </c>
      <c r="Z301" s="37">
        <f t="shared" si="70"/>
        <v>0</v>
      </c>
      <c r="AA301" s="37">
        <f t="shared" si="71"/>
        <v>0</v>
      </c>
      <c r="AB301" s="37">
        <f t="shared" si="82"/>
        <v>1</v>
      </c>
      <c r="AC301" s="37">
        <f t="shared" si="83"/>
        <v>0</v>
      </c>
      <c r="AD301" s="37">
        <f t="shared" si="84"/>
        <v>0</v>
      </c>
      <c r="AE301" s="37">
        <f t="shared" si="78"/>
        <v>0</v>
      </c>
    </row>
    <row r="302" spans="1:31" x14ac:dyDescent="0.25">
      <c r="A302" s="21" t="s">
        <v>2821</v>
      </c>
      <c r="B302" s="21" t="s">
        <v>2819</v>
      </c>
      <c r="C302" s="21" t="s">
        <v>2820</v>
      </c>
      <c r="D302" s="21">
        <v>304.5</v>
      </c>
      <c r="E302" s="21">
        <v>140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1</v>
      </c>
      <c r="M302" s="7">
        <f t="shared" si="68"/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/>
      <c r="T302" s="17"/>
      <c r="U302" s="17"/>
      <c r="V302" s="6">
        <f t="shared" si="79"/>
        <v>0</v>
      </c>
      <c r="W302" s="9">
        <f t="shared" si="80"/>
        <v>1</v>
      </c>
      <c r="X302" s="9">
        <f t="shared" si="81"/>
        <v>0</v>
      </c>
      <c r="Y302" s="37">
        <f t="shared" si="69"/>
        <v>0</v>
      </c>
      <c r="Z302" s="37">
        <f t="shared" si="70"/>
        <v>0</v>
      </c>
      <c r="AA302" s="37">
        <f t="shared" si="71"/>
        <v>0</v>
      </c>
      <c r="AB302" s="9">
        <f t="shared" si="82"/>
        <v>0</v>
      </c>
      <c r="AC302" s="10">
        <f t="shared" si="83"/>
        <v>0</v>
      </c>
      <c r="AD302" s="9">
        <f t="shared" si="84"/>
        <v>0</v>
      </c>
      <c r="AE302" s="9">
        <f t="shared" si="78"/>
        <v>0</v>
      </c>
    </row>
    <row r="303" spans="1:31" x14ac:dyDescent="0.25">
      <c r="A303" s="21" t="s">
        <v>2822</v>
      </c>
      <c r="B303" s="21" t="s">
        <v>2819</v>
      </c>
      <c r="C303" s="21" t="s">
        <v>2820</v>
      </c>
      <c r="D303" s="21">
        <v>301.5</v>
      </c>
      <c r="E303" s="21">
        <v>59.5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1</v>
      </c>
      <c r="M303" s="7">
        <f t="shared" si="68"/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/>
      <c r="T303" s="17"/>
      <c r="U303" s="17"/>
      <c r="V303" s="6">
        <f>IF((M303=0)*AND(R303=0)*AND(P303=1)*AND(Q303=0),1,0)</f>
        <v>0</v>
      </c>
      <c r="W303" s="9">
        <f>IF((M303=0)*AND(R303=0)*AND(P303=0)*AND(Q303=0),1,0)</f>
        <v>1</v>
      </c>
      <c r="X303" s="9">
        <f>IF((R303=1)*AND(M303=0)*AND(Q303=0),1,0)</f>
        <v>0</v>
      </c>
      <c r="Y303" s="37">
        <f t="shared" si="69"/>
        <v>0</v>
      </c>
      <c r="Z303" s="37">
        <f t="shared" si="70"/>
        <v>0</v>
      </c>
      <c r="AA303" s="37">
        <f t="shared" si="71"/>
        <v>0</v>
      </c>
      <c r="AB303" s="9">
        <f>IF((R303=1)*AND(Q303=1)*AND(O303=1)*AND(P303=1),1,0)</f>
        <v>0</v>
      </c>
      <c r="AC303" s="10">
        <f>IF((R303=0)*AND(M303=1),1,0)</f>
        <v>0</v>
      </c>
      <c r="AD303" s="9">
        <f t="shared" si="84"/>
        <v>0</v>
      </c>
      <c r="AE303" s="9">
        <f t="shared" si="78"/>
        <v>0</v>
      </c>
    </row>
    <row r="304" spans="1:31" x14ac:dyDescent="0.25">
      <c r="A304" s="21" t="s">
        <v>2823</v>
      </c>
      <c r="B304" s="21" t="s">
        <v>2819</v>
      </c>
      <c r="C304" s="21" t="s">
        <v>2820</v>
      </c>
      <c r="D304" s="21">
        <v>161</v>
      </c>
      <c r="E304" s="21">
        <v>98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1</v>
      </c>
      <c r="M304" s="7">
        <f t="shared" si="68"/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/>
      <c r="T304" s="17"/>
      <c r="U304" s="17"/>
      <c r="V304" s="6">
        <f>IF((M304=0)*AND(R304=0)*AND(P304=1)*AND(Q304=0),1,0)</f>
        <v>0</v>
      </c>
      <c r="W304" s="9">
        <f>IF((M304=0)*AND(R304=0)*AND(P304=0)*AND(Q304=0),1,0)</f>
        <v>1</v>
      </c>
      <c r="X304" s="9">
        <f>IF((R304=1)*AND(M304=0)*AND(Q304=0),1,0)</f>
        <v>0</v>
      </c>
      <c r="Y304" s="37">
        <f t="shared" si="69"/>
        <v>0</v>
      </c>
      <c r="Z304" s="37">
        <f t="shared" si="70"/>
        <v>0</v>
      </c>
      <c r="AA304" s="37">
        <f t="shared" si="71"/>
        <v>0</v>
      </c>
      <c r="AB304" s="9">
        <f>IF((R304=1)*AND(Q304=1)*AND(O304=1)*AND(P304=1),1,0)</f>
        <v>0</v>
      </c>
      <c r="AC304" s="10">
        <f>IF((R304=0)*AND(M304=1),1,0)</f>
        <v>0</v>
      </c>
      <c r="AD304" s="9">
        <f t="shared" si="84"/>
        <v>0</v>
      </c>
      <c r="AE304" s="9">
        <f t="shared" si="78"/>
        <v>0</v>
      </c>
    </row>
    <row r="305" spans="1:31" x14ac:dyDescent="0.25">
      <c r="A305" s="21" t="s">
        <v>2824</v>
      </c>
      <c r="B305" s="21" t="s">
        <v>2819</v>
      </c>
      <c r="C305" s="21" t="s">
        <v>2820</v>
      </c>
      <c r="D305" s="21">
        <v>158.5</v>
      </c>
      <c r="E305" s="21">
        <v>210</v>
      </c>
      <c r="F305" s="21">
        <v>19641.509999999998</v>
      </c>
      <c r="G305" s="21">
        <v>4</v>
      </c>
      <c r="H305" s="21">
        <v>3</v>
      </c>
      <c r="I305" s="21">
        <v>0</v>
      </c>
      <c r="J305" s="21">
        <v>3</v>
      </c>
      <c r="K305" s="21">
        <v>0</v>
      </c>
      <c r="L305" s="21">
        <v>2</v>
      </c>
      <c r="M305" s="7">
        <f t="shared" si="68"/>
        <v>1</v>
      </c>
      <c r="N305" s="17">
        <v>0</v>
      </c>
      <c r="O305" s="17">
        <v>1</v>
      </c>
      <c r="P305" s="17">
        <v>0</v>
      </c>
      <c r="Q305" s="17">
        <v>1</v>
      </c>
      <c r="R305" s="17">
        <v>1</v>
      </c>
      <c r="S305" s="17"/>
      <c r="T305" s="17"/>
      <c r="U305" s="17"/>
      <c r="V305" s="6">
        <f>IF((M305=0)*AND(R305=0)*AND(P305=1)*AND(Q305=0),1,0)</f>
        <v>0</v>
      </c>
      <c r="W305" s="9">
        <f>IF((M305=0)*AND(R305=0)*AND(P305=0)*AND(Q305=0),1,0)</f>
        <v>0</v>
      </c>
      <c r="X305" s="9">
        <f>IF((R305=1)*AND(M305=0)*AND(Q305=0),1,0)</f>
        <v>0</v>
      </c>
      <c r="Y305" s="37">
        <f t="shared" si="69"/>
        <v>0</v>
      </c>
      <c r="Z305" s="37">
        <f t="shared" si="70"/>
        <v>0</v>
      </c>
      <c r="AA305" s="37">
        <f t="shared" si="71"/>
        <v>1</v>
      </c>
      <c r="AB305" s="9">
        <f>IF((R305=1)*AND(Q305=1)*AND(O305=1)*AND(P305=1),1,0)</f>
        <v>0</v>
      </c>
      <c r="AC305" s="10">
        <f>IF((R305=0)*AND(M305=1),1,0)</f>
        <v>0</v>
      </c>
      <c r="AD305" s="9">
        <f t="shared" si="84"/>
        <v>0</v>
      </c>
      <c r="AE305" s="9">
        <f t="shared" si="78"/>
        <v>0</v>
      </c>
    </row>
    <row r="306" spans="1:31" x14ac:dyDescent="0.25">
      <c r="A306" s="21" t="s">
        <v>2825</v>
      </c>
      <c r="B306" s="21" t="s">
        <v>2819</v>
      </c>
      <c r="C306" s="21" t="s">
        <v>2820</v>
      </c>
      <c r="D306" s="21">
        <v>160.5</v>
      </c>
      <c r="E306" s="21">
        <v>373.5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1</v>
      </c>
      <c r="M306" s="7">
        <f t="shared" si="68"/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/>
      <c r="T306" s="17"/>
      <c r="U306" s="17"/>
      <c r="V306" s="6">
        <f>IF((M306=0)*AND(R306=0)*AND(P306=1)*AND(Q306=0),1,0)</f>
        <v>0</v>
      </c>
      <c r="W306" s="9">
        <f>IF((M306=0)*AND(R306=0)*AND(P306=0)*AND(Q306=0),1,0)</f>
        <v>1</v>
      </c>
      <c r="X306" s="9">
        <f>IF((R306=1)*AND(M306=0)*AND(Q306=0),1,0)</f>
        <v>0</v>
      </c>
      <c r="Y306" s="37">
        <f t="shared" si="69"/>
        <v>0</v>
      </c>
      <c r="Z306" s="37">
        <f t="shared" si="70"/>
        <v>0</v>
      </c>
      <c r="AA306" s="37">
        <f t="shared" si="71"/>
        <v>0</v>
      </c>
      <c r="AB306" s="9">
        <f>IF((R306=1)*AND(Q306=1)*AND(O306=1)*AND(P306=1),1,0)</f>
        <v>0</v>
      </c>
      <c r="AC306" s="10">
        <f>IF((R306=0)*AND(M306=1),1,0)</f>
        <v>0</v>
      </c>
      <c r="AD306" s="9">
        <f t="shared" si="84"/>
        <v>0</v>
      </c>
      <c r="AE306" s="9">
        <f t="shared" si="78"/>
        <v>0</v>
      </c>
    </row>
    <row r="307" spans="1:31" x14ac:dyDescent="0.25">
      <c r="A307" s="21" t="s">
        <v>2826</v>
      </c>
      <c r="B307" s="21" t="s">
        <v>2819</v>
      </c>
      <c r="C307" s="21" t="s">
        <v>2820</v>
      </c>
      <c r="D307" s="21">
        <v>93</v>
      </c>
      <c r="E307" s="21">
        <v>419.5</v>
      </c>
      <c r="F307" s="21">
        <v>3407.5569999999998</v>
      </c>
      <c r="G307" s="21">
        <v>1</v>
      </c>
      <c r="H307" s="21">
        <v>0</v>
      </c>
      <c r="I307" s="21">
        <v>0</v>
      </c>
      <c r="J307" s="21">
        <v>0</v>
      </c>
      <c r="K307" s="21">
        <v>0</v>
      </c>
      <c r="L307" s="21">
        <v>2</v>
      </c>
      <c r="M307" s="7">
        <f t="shared" si="68"/>
        <v>1</v>
      </c>
      <c r="N307" s="17">
        <v>1</v>
      </c>
      <c r="O307" s="17">
        <v>0</v>
      </c>
      <c r="P307" s="17">
        <v>0</v>
      </c>
      <c r="Q307" s="17">
        <v>0</v>
      </c>
      <c r="R307" s="17">
        <v>1</v>
      </c>
      <c r="S307" s="17">
        <v>1</v>
      </c>
      <c r="T307" s="17">
        <v>1</v>
      </c>
      <c r="U307" s="17"/>
      <c r="V307" s="6">
        <f>IF((M307=0)*AND(R307=0)*AND(P307=1)*AND(Q307=0),1,0)</f>
        <v>0</v>
      </c>
      <c r="W307" s="9">
        <f>IF((M307=0)*AND(R307=0)*AND(P307=0)*AND(Q307=0),1,0)</f>
        <v>0</v>
      </c>
      <c r="X307" s="9">
        <f>IF((R307=1)*AND(M307=0)*AND(Q307=0),1,0)</f>
        <v>0</v>
      </c>
      <c r="Y307" s="37">
        <f t="shared" si="69"/>
        <v>0</v>
      </c>
      <c r="Z307" s="37">
        <f t="shared" si="70"/>
        <v>1</v>
      </c>
      <c r="AA307" s="37">
        <f t="shared" si="71"/>
        <v>0</v>
      </c>
      <c r="AB307" s="9">
        <f>IF((R307=1)*AND(Q307=1)*AND(O307=1)*AND(P307=1),1,0)</f>
        <v>0</v>
      </c>
      <c r="AC307" s="10">
        <f>IF((R307=0)*AND(M307=1),1,0)</f>
        <v>0</v>
      </c>
      <c r="AD307" s="9">
        <f t="shared" si="84"/>
        <v>0</v>
      </c>
      <c r="AE307" s="9">
        <f t="shared" si="78"/>
        <v>0</v>
      </c>
    </row>
    <row r="308" spans="1:31" x14ac:dyDescent="0.25">
      <c r="A308" s="21" t="s">
        <v>2827</v>
      </c>
      <c r="B308" s="21" t="s">
        <v>2819</v>
      </c>
      <c r="C308" s="21" t="s">
        <v>2820</v>
      </c>
      <c r="D308" s="21">
        <v>388</v>
      </c>
      <c r="E308" s="21">
        <v>430</v>
      </c>
      <c r="F308" s="21">
        <v>4810.0950000000003</v>
      </c>
      <c r="G308" s="21">
        <v>1</v>
      </c>
      <c r="H308" s="21">
        <v>1</v>
      </c>
      <c r="I308" s="21">
        <v>0</v>
      </c>
      <c r="J308" s="21">
        <v>1</v>
      </c>
      <c r="K308" s="21">
        <v>0</v>
      </c>
      <c r="L308" s="21">
        <v>1</v>
      </c>
      <c r="M308" s="7">
        <f t="shared" si="68"/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/>
      <c r="T308" s="17"/>
      <c r="U308" s="17"/>
      <c r="V308" s="6">
        <f t="shared" si="79"/>
        <v>0</v>
      </c>
      <c r="W308" s="9">
        <f t="shared" si="80"/>
        <v>1</v>
      </c>
      <c r="X308" s="9">
        <f t="shared" si="81"/>
        <v>0</v>
      </c>
      <c r="Y308" s="37">
        <f t="shared" si="69"/>
        <v>0</v>
      </c>
      <c r="Z308" s="37">
        <f t="shared" si="70"/>
        <v>0</v>
      </c>
      <c r="AA308" s="37">
        <f t="shared" si="71"/>
        <v>0</v>
      </c>
      <c r="AB308" s="9">
        <f t="shared" si="82"/>
        <v>0</v>
      </c>
      <c r="AC308" s="10">
        <f t="shared" si="83"/>
        <v>0</v>
      </c>
      <c r="AD308" s="9">
        <f t="shared" si="84"/>
        <v>0</v>
      </c>
      <c r="AE308" s="9">
        <f t="shared" si="78"/>
        <v>0</v>
      </c>
    </row>
    <row r="309" spans="1:31" x14ac:dyDescent="0.25">
      <c r="A309" s="21" t="s">
        <v>2828</v>
      </c>
      <c r="B309" s="21" t="s">
        <v>2819</v>
      </c>
      <c r="C309" s="21" t="s">
        <v>2820</v>
      </c>
      <c r="D309" s="21">
        <v>472</v>
      </c>
      <c r="E309" s="21">
        <v>356.5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1</v>
      </c>
      <c r="M309" s="7">
        <f t="shared" si="68"/>
        <v>0</v>
      </c>
      <c r="N309" s="17">
        <v>0</v>
      </c>
      <c r="O309" s="17">
        <v>0</v>
      </c>
      <c r="P309" s="17">
        <v>1</v>
      </c>
      <c r="Q309" s="17">
        <v>0</v>
      </c>
      <c r="R309" s="17">
        <v>0</v>
      </c>
      <c r="S309" s="17"/>
      <c r="T309" s="17"/>
      <c r="U309" s="17"/>
      <c r="V309" s="6">
        <f t="shared" si="79"/>
        <v>1</v>
      </c>
      <c r="W309" s="9">
        <f t="shared" si="80"/>
        <v>0</v>
      </c>
      <c r="X309" s="9">
        <f t="shared" si="81"/>
        <v>0</v>
      </c>
      <c r="Y309" s="37">
        <f t="shared" si="69"/>
        <v>0</v>
      </c>
      <c r="Z309" s="37">
        <f t="shared" si="70"/>
        <v>0</v>
      </c>
      <c r="AA309" s="37">
        <f t="shared" si="71"/>
        <v>0</v>
      </c>
      <c r="AB309" s="9">
        <f t="shared" si="82"/>
        <v>0</v>
      </c>
      <c r="AC309" s="10">
        <f t="shared" si="83"/>
        <v>0</v>
      </c>
      <c r="AD309" s="9">
        <f t="shared" si="84"/>
        <v>0</v>
      </c>
      <c r="AE309" s="9">
        <f t="shared" si="78"/>
        <v>0</v>
      </c>
    </row>
    <row r="310" spans="1:31" x14ac:dyDescent="0.25">
      <c r="A310" s="21" t="s">
        <v>2829</v>
      </c>
      <c r="B310" s="21" t="s">
        <v>2819</v>
      </c>
      <c r="C310" s="21" t="s">
        <v>2820</v>
      </c>
      <c r="D310" s="21">
        <v>447</v>
      </c>
      <c r="E310" s="21">
        <v>254</v>
      </c>
      <c r="F310" s="21">
        <v>6848.2139999999999</v>
      </c>
      <c r="G310" s="21">
        <v>2</v>
      </c>
      <c r="H310" s="21">
        <v>4</v>
      </c>
      <c r="I310" s="21">
        <v>1</v>
      </c>
      <c r="J310" s="21">
        <v>1</v>
      </c>
      <c r="K310" s="21">
        <v>0</v>
      </c>
      <c r="L310" s="21">
        <v>1</v>
      </c>
      <c r="M310" s="7">
        <f t="shared" si="68"/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1</v>
      </c>
      <c r="S310" s="17"/>
      <c r="T310" s="17"/>
      <c r="U310" s="17"/>
      <c r="V310" s="6">
        <f t="shared" si="79"/>
        <v>0</v>
      </c>
      <c r="W310" s="9">
        <f t="shared" si="80"/>
        <v>0</v>
      </c>
      <c r="X310" s="9">
        <f t="shared" si="81"/>
        <v>1</v>
      </c>
      <c r="Y310" s="37">
        <f t="shared" si="69"/>
        <v>0</v>
      </c>
      <c r="Z310" s="37">
        <f t="shared" si="70"/>
        <v>0</v>
      </c>
      <c r="AA310" s="37">
        <f t="shared" si="71"/>
        <v>0</v>
      </c>
      <c r="AB310" s="9">
        <f t="shared" si="82"/>
        <v>0</v>
      </c>
      <c r="AC310" s="10">
        <f t="shared" si="83"/>
        <v>0</v>
      </c>
      <c r="AD310" s="9">
        <f t="shared" si="84"/>
        <v>0</v>
      </c>
      <c r="AE310" s="9">
        <f t="shared" si="78"/>
        <v>0</v>
      </c>
    </row>
    <row r="311" spans="1:31" x14ac:dyDescent="0.25">
      <c r="A311" s="21" t="s">
        <v>2830</v>
      </c>
      <c r="B311" s="21" t="s">
        <v>2819</v>
      </c>
      <c r="C311" s="21" t="s">
        <v>2820</v>
      </c>
      <c r="D311" s="21">
        <v>639.5</v>
      </c>
      <c r="E311" s="21">
        <v>419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  <c r="L311" s="21">
        <v>1</v>
      </c>
      <c r="M311" s="7">
        <f t="shared" si="68"/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1</v>
      </c>
      <c r="S311" s="17"/>
      <c r="T311" s="17"/>
      <c r="U311" s="17"/>
      <c r="V311" s="6">
        <f t="shared" si="79"/>
        <v>0</v>
      </c>
      <c r="W311" s="9">
        <f t="shared" si="80"/>
        <v>0</v>
      </c>
      <c r="X311" s="9">
        <f t="shared" si="81"/>
        <v>1</v>
      </c>
      <c r="Y311" s="37">
        <f t="shared" si="69"/>
        <v>0</v>
      </c>
      <c r="Z311" s="37">
        <f t="shared" si="70"/>
        <v>0</v>
      </c>
      <c r="AA311" s="37">
        <f t="shared" si="71"/>
        <v>0</v>
      </c>
      <c r="AB311" s="9">
        <f t="shared" si="82"/>
        <v>0</v>
      </c>
      <c r="AC311" s="10">
        <f t="shared" si="83"/>
        <v>0</v>
      </c>
      <c r="AD311" s="9">
        <f t="shared" si="84"/>
        <v>0</v>
      </c>
      <c r="AE311" s="9">
        <f t="shared" si="78"/>
        <v>0</v>
      </c>
    </row>
    <row r="312" spans="1:31" s="37" customFormat="1" x14ac:dyDescent="0.25">
      <c r="A312" s="37" t="s">
        <v>2831</v>
      </c>
      <c r="B312" s="37" t="s">
        <v>2832</v>
      </c>
      <c r="C312" s="37" t="s">
        <v>2833</v>
      </c>
      <c r="D312" s="37">
        <v>99.5</v>
      </c>
      <c r="E312" s="37">
        <v>128.5</v>
      </c>
      <c r="F312" s="37">
        <v>0</v>
      </c>
      <c r="G312" s="37">
        <v>0</v>
      </c>
      <c r="H312" s="37">
        <v>0</v>
      </c>
      <c r="I312" s="37">
        <v>0</v>
      </c>
      <c r="J312" s="37">
        <v>0</v>
      </c>
      <c r="K312" s="37">
        <v>0</v>
      </c>
      <c r="L312" s="37">
        <v>1</v>
      </c>
      <c r="M312" s="7">
        <f t="shared" si="68"/>
        <v>0</v>
      </c>
      <c r="N312" s="38">
        <v>0</v>
      </c>
      <c r="O312" s="38">
        <v>0</v>
      </c>
      <c r="P312" s="38">
        <v>1</v>
      </c>
      <c r="Q312" s="38">
        <v>0</v>
      </c>
      <c r="R312" s="38">
        <v>0</v>
      </c>
      <c r="S312" s="38"/>
      <c r="T312" s="38"/>
      <c r="U312" s="38"/>
      <c r="V312" s="43">
        <f t="shared" si="79"/>
        <v>1</v>
      </c>
      <c r="W312" s="37">
        <f t="shared" si="80"/>
        <v>0</v>
      </c>
      <c r="X312" s="37">
        <f t="shared" si="81"/>
        <v>0</v>
      </c>
      <c r="Y312" s="37">
        <f t="shared" si="69"/>
        <v>0</v>
      </c>
      <c r="Z312" s="37">
        <f t="shared" si="70"/>
        <v>0</v>
      </c>
      <c r="AA312" s="37">
        <f t="shared" si="71"/>
        <v>0</v>
      </c>
      <c r="AB312" s="37">
        <f t="shared" si="82"/>
        <v>0</v>
      </c>
      <c r="AC312" s="37">
        <f t="shared" si="83"/>
        <v>0</v>
      </c>
      <c r="AD312" s="37">
        <f t="shared" si="84"/>
        <v>0</v>
      </c>
      <c r="AE312" s="37">
        <f t="shared" si="78"/>
        <v>0</v>
      </c>
    </row>
    <row r="313" spans="1:31" x14ac:dyDescent="0.25">
      <c r="A313" s="21" t="s">
        <v>2834</v>
      </c>
      <c r="B313" s="21" t="s">
        <v>2832</v>
      </c>
      <c r="C313" s="21" t="s">
        <v>2833</v>
      </c>
      <c r="D313" s="21">
        <v>220</v>
      </c>
      <c r="E313" s="21">
        <v>131</v>
      </c>
      <c r="F313" s="21">
        <v>170815.66899999999</v>
      </c>
      <c r="G313" s="21">
        <v>30</v>
      </c>
      <c r="H313" s="21">
        <v>29</v>
      </c>
      <c r="I313" s="21">
        <v>1</v>
      </c>
      <c r="J313" s="21">
        <v>26</v>
      </c>
      <c r="K313" s="21">
        <v>0</v>
      </c>
      <c r="L313" s="21">
        <v>2</v>
      </c>
      <c r="M313" s="7">
        <f t="shared" si="68"/>
        <v>1</v>
      </c>
      <c r="N313" s="17">
        <v>0</v>
      </c>
      <c r="O313" s="17">
        <v>1</v>
      </c>
      <c r="P313" s="17">
        <v>1</v>
      </c>
      <c r="Q313" s="17">
        <v>1</v>
      </c>
      <c r="R313" s="17">
        <v>1</v>
      </c>
      <c r="S313" s="17"/>
      <c r="T313" s="17"/>
      <c r="U313" s="17" t="s">
        <v>2742</v>
      </c>
      <c r="V313" s="6">
        <f t="shared" si="79"/>
        <v>0</v>
      </c>
      <c r="W313" s="9">
        <f t="shared" si="80"/>
        <v>0</v>
      </c>
      <c r="X313" s="9">
        <f t="shared" si="81"/>
        <v>0</v>
      </c>
      <c r="Y313" s="37">
        <f t="shared" si="69"/>
        <v>0</v>
      </c>
      <c r="Z313" s="37">
        <f t="shared" si="70"/>
        <v>0</v>
      </c>
      <c r="AA313" s="37">
        <f t="shared" si="71"/>
        <v>0</v>
      </c>
      <c r="AB313" s="9">
        <f t="shared" si="82"/>
        <v>1</v>
      </c>
      <c r="AC313" s="10">
        <f t="shared" si="83"/>
        <v>0</v>
      </c>
      <c r="AD313" s="9">
        <f t="shared" si="84"/>
        <v>0</v>
      </c>
      <c r="AE313" s="9">
        <f t="shared" si="78"/>
        <v>0</v>
      </c>
    </row>
    <row r="314" spans="1:31" x14ac:dyDescent="0.25">
      <c r="A314" s="21" t="s">
        <v>2835</v>
      </c>
      <c r="B314" s="21" t="s">
        <v>2832</v>
      </c>
      <c r="C314" s="21" t="s">
        <v>2833</v>
      </c>
      <c r="D314" s="21">
        <v>240</v>
      </c>
      <c r="E314" s="21">
        <v>248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1</v>
      </c>
      <c r="M314" s="7">
        <f t="shared" si="68"/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/>
      <c r="T314" s="17"/>
      <c r="U314" s="17"/>
      <c r="V314" s="6">
        <f t="shared" si="79"/>
        <v>0</v>
      </c>
      <c r="W314" s="9">
        <f t="shared" si="80"/>
        <v>1</v>
      </c>
      <c r="X314" s="9">
        <f t="shared" si="81"/>
        <v>0</v>
      </c>
      <c r="Y314" s="37">
        <f t="shared" si="69"/>
        <v>0</v>
      </c>
      <c r="Z314" s="37">
        <f t="shared" si="70"/>
        <v>0</v>
      </c>
      <c r="AA314" s="37">
        <f t="shared" si="71"/>
        <v>0</v>
      </c>
      <c r="AB314" s="9">
        <f t="shared" si="82"/>
        <v>0</v>
      </c>
      <c r="AC314" s="10">
        <f t="shared" si="83"/>
        <v>0</v>
      </c>
      <c r="AD314" s="9">
        <f t="shared" si="84"/>
        <v>0</v>
      </c>
      <c r="AE314" s="9">
        <f t="shared" si="78"/>
        <v>0</v>
      </c>
    </row>
    <row r="315" spans="1:31" x14ac:dyDescent="0.25">
      <c r="A315" s="21" t="s">
        <v>2836</v>
      </c>
      <c r="B315" s="21" t="s">
        <v>2832</v>
      </c>
      <c r="C315" s="21" t="s">
        <v>2833</v>
      </c>
      <c r="D315" s="21">
        <v>289.5</v>
      </c>
      <c r="E315" s="21">
        <v>322.5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1</v>
      </c>
      <c r="M315" s="7">
        <f t="shared" si="68"/>
        <v>0</v>
      </c>
      <c r="N315" s="17">
        <v>0</v>
      </c>
      <c r="O315" s="17">
        <v>0</v>
      </c>
      <c r="P315" s="17">
        <v>1</v>
      </c>
      <c r="Q315" s="17">
        <v>0</v>
      </c>
      <c r="R315" s="17">
        <v>0</v>
      </c>
      <c r="S315" s="17"/>
      <c r="T315" s="17"/>
      <c r="U315" s="17"/>
      <c r="V315" s="6">
        <f t="shared" si="79"/>
        <v>1</v>
      </c>
      <c r="W315" s="9">
        <f t="shared" si="80"/>
        <v>0</v>
      </c>
      <c r="X315" s="9">
        <f t="shared" si="81"/>
        <v>0</v>
      </c>
      <c r="Y315" s="37">
        <f t="shared" si="69"/>
        <v>0</v>
      </c>
      <c r="Z315" s="37">
        <f t="shared" si="70"/>
        <v>0</v>
      </c>
      <c r="AA315" s="37">
        <f t="shared" si="71"/>
        <v>0</v>
      </c>
      <c r="AB315" s="9">
        <f t="shared" si="82"/>
        <v>0</v>
      </c>
      <c r="AC315" s="10">
        <f t="shared" si="83"/>
        <v>0</v>
      </c>
      <c r="AD315" s="9">
        <f t="shared" si="84"/>
        <v>0</v>
      </c>
      <c r="AE315" s="9">
        <f t="shared" si="78"/>
        <v>0</v>
      </c>
    </row>
    <row r="316" spans="1:31" x14ac:dyDescent="0.25">
      <c r="A316" s="21" t="s">
        <v>2837</v>
      </c>
      <c r="B316" s="21" t="s">
        <v>2832</v>
      </c>
      <c r="C316" s="21" t="s">
        <v>2833</v>
      </c>
      <c r="D316" s="21">
        <v>52</v>
      </c>
      <c r="E316" s="21">
        <v>463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1</v>
      </c>
      <c r="M316" s="7">
        <f t="shared" si="68"/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1</v>
      </c>
      <c r="S316" s="17"/>
      <c r="T316" s="17"/>
      <c r="U316" s="17"/>
      <c r="V316" s="6">
        <f t="shared" si="79"/>
        <v>0</v>
      </c>
      <c r="W316" s="9">
        <f t="shared" si="80"/>
        <v>0</v>
      </c>
      <c r="X316" s="9">
        <f t="shared" si="81"/>
        <v>1</v>
      </c>
      <c r="Y316" s="37">
        <f t="shared" si="69"/>
        <v>0</v>
      </c>
      <c r="Z316" s="37">
        <f t="shared" si="70"/>
        <v>0</v>
      </c>
      <c r="AA316" s="37">
        <f t="shared" si="71"/>
        <v>0</v>
      </c>
      <c r="AB316" s="9">
        <f t="shared" si="82"/>
        <v>0</v>
      </c>
      <c r="AC316" s="10">
        <f t="shared" si="83"/>
        <v>0</v>
      </c>
      <c r="AD316" s="9">
        <f t="shared" si="84"/>
        <v>0</v>
      </c>
      <c r="AE316" s="9">
        <f t="shared" si="78"/>
        <v>0</v>
      </c>
    </row>
    <row r="317" spans="1:31" x14ac:dyDescent="0.25">
      <c r="A317" s="21" t="s">
        <v>2838</v>
      </c>
      <c r="B317" s="21" t="s">
        <v>2832</v>
      </c>
      <c r="C317" s="21" t="s">
        <v>2833</v>
      </c>
      <c r="D317" s="21">
        <v>455</v>
      </c>
      <c r="E317" s="21">
        <v>382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1</v>
      </c>
      <c r="M317" s="7">
        <f t="shared" si="68"/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1</v>
      </c>
      <c r="S317" s="17"/>
      <c r="T317" s="17"/>
      <c r="U317" s="17"/>
      <c r="V317" s="6">
        <f t="shared" si="79"/>
        <v>0</v>
      </c>
      <c r="W317" s="9">
        <f t="shared" si="80"/>
        <v>0</v>
      </c>
      <c r="X317" s="9">
        <f t="shared" si="81"/>
        <v>1</v>
      </c>
      <c r="Y317" s="37">
        <f t="shared" si="69"/>
        <v>0</v>
      </c>
      <c r="Z317" s="37">
        <f t="shared" si="70"/>
        <v>0</v>
      </c>
      <c r="AA317" s="37">
        <f t="shared" si="71"/>
        <v>0</v>
      </c>
      <c r="AB317" s="9">
        <f t="shared" si="82"/>
        <v>0</v>
      </c>
      <c r="AC317" s="10">
        <f t="shared" si="83"/>
        <v>0</v>
      </c>
      <c r="AD317" s="9">
        <f t="shared" si="84"/>
        <v>0</v>
      </c>
      <c r="AE317" s="9">
        <f t="shared" si="78"/>
        <v>0</v>
      </c>
    </row>
    <row r="318" spans="1:31" x14ac:dyDescent="0.25">
      <c r="A318" s="21" t="s">
        <v>2839</v>
      </c>
      <c r="B318" s="21" t="s">
        <v>2832</v>
      </c>
      <c r="C318" s="21" t="s">
        <v>2833</v>
      </c>
      <c r="D318" s="21">
        <v>488.5</v>
      </c>
      <c r="E318" s="21">
        <v>301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2</v>
      </c>
      <c r="M318" s="7">
        <f t="shared" si="68"/>
        <v>1</v>
      </c>
      <c r="N318" s="17">
        <v>0</v>
      </c>
      <c r="O318" s="17">
        <v>0</v>
      </c>
      <c r="P318" s="17">
        <v>0</v>
      </c>
      <c r="Q318" s="17">
        <v>0</v>
      </c>
      <c r="R318" s="17">
        <v>1</v>
      </c>
      <c r="S318" s="17"/>
      <c r="T318" s="17"/>
      <c r="U318" s="17"/>
      <c r="V318" s="6">
        <f t="shared" si="79"/>
        <v>0</v>
      </c>
      <c r="W318" s="9">
        <f t="shared" si="80"/>
        <v>0</v>
      </c>
      <c r="X318" s="9">
        <f t="shared" si="81"/>
        <v>0</v>
      </c>
      <c r="Y318" s="37">
        <f t="shared" si="69"/>
        <v>1</v>
      </c>
      <c r="Z318" s="37">
        <f t="shared" si="70"/>
        <v>0</v>
      </c>
      <c r="AA318" s="37">
        <f t="shared" si="71"/>
        <v>0</v>
      </c>
      <c r="AB318" s="9">
        <f t="shared" si="82"/>
        <v>0</v>
      </c>
      <c r="AC318" s="10">
        <f t="shared" si="83"/>
        <v>0</v>
      </c>
      <c r="AD318" s="9">
        <f t="shared" si="84"/>
        <v>0</v>
      </c>
      <c r="AE318" s="9">
        <f t="shared" si="78"/>
        <v>0</v>
      </c>
    </row>
    <row r="319" spans="1:31" x14ac:dyDescent="0.25">
      <c r="A319" s="21" t="s">
        <v>2840</v>
      </c>
      <c r="B319" s="21" t="s">
        <v>2832</v>
      </c>
      <c r="C319" s="21" t="s">
        <v>2833</v>
      </c>
      <c r="D319" s="21">
        <v>499</v>
      </c>
      <c r="E319" s="21">
        <v>119.5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1</v>
      </c>
      <c r="M319" s="7">
        <f t="shared" si="68"/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/>
      <c r="T319" s="17"/>
      <c r="U319" s="17"/>
      <c r="V319" s="6">
        <f t="shared" si="79"/>
        <v>0</v>
      </c>
      <c r="W319" s="9">
        <f t="shared" si="80"/>
        <v>1</v>
      </c>
      <c r="X319" s="9">
        <f t="shared" si="81"/>
        <v>0</v>
      </c>
      <c r="Y319" s="37">
        <f t="shared" si="69"/>
        <v>0</v>
      </c>
      <c r="Z319" s="37">
        <f t="shared" si="70"/>
        <v>0</v>
      </c>
      <c r="AA319" s="37">
        <f t="shared" si="71"/>
        <v>0</v>
      </c>
      <c r="AB319" s="9">
        <f t="shared" si="82"/>
        <v>0</v>
      </c>
      <c r="AC319" s="10">
        <f t="shared" si="83"/>
        <v>0</v>
      </c>
      <c r="AD319" s="9">
        <f t="shared" si="84"/>
        <v>0</v>
      </c>
      <c r="AE319" s="9">
        <f t="shared" si="78"/>
        <v>0</v>
      </c>
    </row>
    <row r="320" spans="1:31" x14ac:dyDescent="0.25">
      <c r="A320" s="21" t="s">
        <v>2841</v>
      </c>
      <c r="B320" s="21" t="s">
        <v>2832</v>
      </c>
      <c r="C320" s="21" t="s">
        <v>2833</v>
      </c>
      <c r="D320" s="21">
        <v>523</v>
      </c>
      <c r="E320" s="21">
        <v>187.5</v>
      </c>
      <c r="F320" s="21">
        <v>10912.532999999999</v>
      </c>
      <c r="G320" s="21">
        <v>1</v>
      </c>
      <c r="H320" s="21">
        <v>1</v>
      </c>
      <c r="I320" s="21">
        <v>0</v>
      </c>
      <c r="J320" s="21">
        <v>1</v>
      </c>
      <c r="K320" s="21">
        <v>0</v>
      </c>
      <c r="L320" s="21">
        <v>1</v>
      </c>
      <c r="M320" s="7">
        <f t="shared" si="68"/>
        <v>0</v>
      </c>
      <c r="N320" s="17">
        <v>0</v>
      </c>
      <c r="O320" s="17">
        <v>0</v>
      </c>
      <c r="P320" s="17">
        <v>1</v>
      </c>
      <c r="Q320" s="17">
        <v>0</v>
      </c>
      <c r="R320" s="17">
        <v>0</v>
      </c>
      <c r="S320" s="17"/>
      <c r="T320" s="17"/>
      <c r="U320" s="17"/>
      <c r="V320" s="6">
        <f t="shared" si="79"/>
        <v>1</v>
      </c>
      <c r="W320" s="9">
        <f t="shared" si="80"/>
        <v>0</v>
      </c>
      <c r="X320" s="9">
        <f t="shared" si="81"/>
        <v>0</v>
      </c>
      <c r="Y320" s="37">
        <f t="shared" si="69"/>
        <v>0</v>
      </c>
      <c r="Z320" s="37">
        <f t="shared" si="70"/>
        <v>0</v>
      </c>
      <c r="AA320" s="37">
        <f t="shared" si="71"/>
        <v>0</v>
      </c>
      <c r="AB320" s="9">
        <f t="shared" si="82"/>
        <v>0</v>
      </c>
      <c r="AC320" s="10">
        <f t="shared" si="83"/>
        <v>0</v>
      </c>
      <c r="AD320" s="9">
        <f t="shared" si="84"/>
        <v>0</v>
      </c>
      <c r="AE320" s="9">
        <f t="shared" si="78"/>
        <v>0</v>
      </c>
    </row>
    <row r="321" spans="1:31" s="37" customFormat="1" x14ac:dyDescent="0.25">
      <c r="A321" s="37" t="s">
        <v>2842</v>
      </c>
      <c r="B321" s="37" t="s">
        <v>2843</v>
      </c>
      <c r="C321" s="37" t="s">
        <v>2844</v>
      </c>
      <c r="D321" s="37">
        <v>424</v>
      </c>
      <c r="E321" s="37">
        <v>97</v>
      </c>
      <c r="F321" s="37">
        <v>0</v>
      </c>
      <c r="G321" s="37">
        <v>0</v>
      </c>
      <c r="H321" s="37">
        <v>0</v>
      </c>
      <c r="I321" s="37">
        <v>0</v>
      </c>
      <c r="J321" s="37">
        <v>0</v>
      </c>
      <c r="K321" s="37">
        <v>0</v>
      </c>
      <c r="L321" s="37">
        <v>2</v>
      </c>
      <c r="M321" s="7">
        <f t="shared" si="68"/>
        <v>1</v>
      </c>
      <c r="N321" s="38">
        <v>0</v>
      </c>
      <c r="O321" s="38">
        <v>0</v>
      </c>
      <c r="P321" s="38">
        <v>0</v>
      </c>
      <c r="Q321" s="38">
        <v>0</v>
      </c>
      <c r="R321" s="38">
        <v>1</v>
      </c>
      <c r="S321" s="38"/>
      <c r="T321" s="38"/>
      <c r="U321" s="38"/>
      <c r="V321" s="43">
        <f t="shared" si="79"/>
        <v>0</v>
      </c>
      <c r="W321" s="37">
        <f t="shared" si="80"/>
        <v>0</v>
      </c>
      <c r="X321" s="37">
        <f t="shared" si="81"/>
        <v>0</v>
      </c>
      <c r="Y321" s="37">
        <f t="shared" si="69"/>
        <v>1</v>
      </c>
      <c r="Z321" s="37">
        <f t="shared" si="70"/>
        <v>0</v>
      </c>
      <c r="AA321" s="37">
        <f t="shared" si="71"/>
        <v>0</v>
      </c>
      <c r="AB321" s="37">
        <f t="shared" si="82"/>
        <v>0</v>
      </c>
      <c r="AC321" s="37">
        <f t="shared" si="83"/>
        <v>0</v>
      </c>
      <c r="AD321" s="37">
        <f t="shared" si="84"/>
        <v>0</v>
      </c>
      <c r="AE321" s="37">
        <f t="shared" si="78"/>
        <v>0</v>
      </c>
    </row>
    <row r="322" spans="1:31" x14ac:dyDescent="0.25">
      <c r="A322" s="21" t="s">
        <v>2845</v>
      </c>
      <c r="B322" s="21" t="s">
        <v>2843</v>
      </c>
      <c r="C322" s="21" t="s">
        <v>2844</v>
      </c>
      <c r="D322" s="21">
        <v>508</v>
      </c>
      <c r="E322" s="21">
        <v>152.5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1</v>
      </c>
      <c r="M322" s="7">
        <f t="shared" ref="M322:M385" si="85">L322-1</f>
        <v>0</v>
      </c>
      <c r="N322" s="17">
        <v>0</v>
      </c>
      <c r="O322" s="17">
        <v>0</v>
      </c>
      <c r="P322" s="17">
        <v>1</v>
      </c>
      <c r="Q322" s="17">
        <v>0</v>
      </c>
      <c r="R322" s="17">
        <v>0</v>
      </c>
      <c r="S322" s="17"/>
      <c r="T322" s="17"/>
      <c r="U322" s="17"/>
      <c r="V322" s="6">
        <f t="shared" si="79"/>
        <v>1</v>
      </c>
      <c r="W322" s="9">
        <f t="shared" si="80"/>
        <v>0</v>
      </c>
      <c r="X322" s="9">
        <f t="shared" si="81"/>
        <v>0</v>
      </c>
      <c r="Y322" s="37">
        <f t="shared" si="69"/>
        <v>0</v>
      </c>
      <c r="Z322" s="37">
        <f t="shared" si="70"/>
        <v>0</v>
      </c>
      <c r="AA322" s="37">
        <f t="shared" si="71"/>
        <v>0</v>
      </c>
      <c r="AB322" s="9">
        <f t="shared" si="82"/>
        <v>0</v>
      </c>
      <c r="AC322" s="10">
        <f t="shared" si="83"/>
        <v>0</v>
      </c>
      <c r="AD322" s="9">
        <f t="shared" si="84"/>
        <v>0</v>
      </c>
      <c r="AE322" s="9">
        <f t="shared" si="78"/>
        <v>0</v>
      </c>
    </row>
    <row r="323" spans="1:31" x14ac:dyDescent="0.25">
      <c r="A323" s="21" t="s">
        <v>2846</v>
      </c>
      <c r="B323" s="21" t="s">
        <v>2843</v>
      </c>
      <c r="C323" s="21" t="s">
        <v>2844</v>
      </c>
      <c r="D323" s="21">
        <v>467</v>
      </c>
      <c r="E323" s="21">
        <v>195.5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1</v>
      </c>
      <c r="M323" s="7">
        <f t="shared" si="85"/>
        <v>0</v>
      </c>
      <c r="N323" s="17">
        <v>0</v>
      </c>
      <c r="O323" s="17">
        <v>0</v>
      </c>
      <c r="P323" s="17">
        <v>1</v>
      </c>
      <c r="Q323" s="17">
        <v>0</v>
      </c>
      <c r="R323" s="17">
        <v>0</v>
      </c>
      <c r="S323" s="17"/>
      <c r="T323" s="17"/>
      <c r="U323" s="17"/>
      <c r="V323" s="6">
        <f t="shared" si="79"/>
        <v>1</v>
      </c>
      <c r="W323" s="9">
        <f t="shared" si="80"/>
        <v>0</v>
      </c>
      <c r="X323" s="9">
        <f t="shared" si="81"/>
        <v>0</v>
      </c>
      <c r="Y323" s="37">
        <f t="shared" ref="Y323:Y386" si="86">IF((M323=1)*AND(OR(N323=0,N323=1))*AND(O323=0)*AND(R323=1)*AND(S323=0)*AND(Q323=0)*AND(OR(T323=0,T323=1)),1,0)</f>
        <v>0</v>
      </c>
      <c r="Z323" s="37">
        <f t="shared" ref="Z323:Z386" si="87">IF((M323=1)*AND(N323=1)*AND(O323=0)*AND(R323=1)*AND(S323=1)*AND(T323=1),1,0)</f>
        <v>0</v>
      </c>
      <c r="AA323" s="37">
        <f t="shared" ref="AA323:AA386" si="88">IF((R323=1)*AND(Q323=1)*AND(O323=1)*AND(P323=0)*AND(N323=0),1,0)</f>
        <v>0</v>
      </c>
      <c r="AB323" s="9">
        <f t="shared" si="82"/>
        <v>0</v>
      </c>
      <c r="AC323" s="10">
        <f t="shared" si="83"/>
        <v>0</v>
      </c>
      <c r="AD323" s="9">
        <f t="shared" si="84"/>
        <v>0</v>
      </c>
      <c r="AE323" s="9">
        <f t="shared" si="78"/>
        <v>0</v>
      </c>
    </row>
    <row r="324" spans="1:31" x14ac:dyDescent="0.25">
      <c r="A324" s="21" t="s">
        <v>2847</v>
      </c>
      <c r="B324" s="21" t="s">
        <v>2843</v>
      </c>
      <c r="C324" s="21" t="s">
        <v>2844</v>
      </c>
      <c r="D324" s="21">
        <v>536</v>
      </c>
      <c r="E324" s="21">
        <v>213.5</v>
      </c>
      <c r="F324" s="21">
        <v>4748.6549999999997</v>
      </c>
      <c r="G324" s="21">
        <v>2</v>
      </c>
      <c r="H324" s="21">
        <v>2</v>
      </c>
      <c r="I324" s="21">
        <v>0</v>
      </c>
      <c r="J324" s="21">
        <v>2</v>
      </c>
      <c r="K324" s="21">
        <v>0</v>
      </c>
      <c r="L324" s="21">
        <v>1</v>
      </c>
      <c r="M324" s="7">
        <f t="shared" si="85"/>
        <v>0</v>
      </c>
      <c r="N324" s="17">
        <v>0</v>
      </c>
      <c r="O324" s="17">
        <v>0</v>
      </c>
      <c r="P324" s="17">
        <v>1</v>
      </c>
      <c r="Q324" s="17">
        <v>0</v>
      </c>
      <c r="R324" s="17">
        <v>0</v>
      </c>
      <c r="S324" s="17"/>
      <c r="T324" s="17"/>
      <c r="U324" s="17"/>
      <c r="V324" s="6">
        <f t="shared" si="79"/>
        <v>1</v>
      </c>
      <c r="W324" s="9">
        <f t="shared" si="80"/>
        <v>0</v>
      </c>
      <c r="X324" s="9">
        <f t="shared" si="81"/>
        <v>0</v>
      </c>
      <c r="Y324" s="37">
        <f t="shared" si="86"/>
        <v>0</v>
      </c>
      <c r="Z324" s="37">
        <f t="shared" si="87"/>
        <v>0</v>
      </c>
      <c r="AA324" s="37">
        <f t="shared" si="88"/>
        <v>0</v>
      </c>
      <c r="AB324" s="9">
        <f t="shared" si="82"/>
        <v>0</v>
      </c>
      <c r="AC324" s="10">
        <f t="shared" si="83"/>
        <v>0</v>
      </c>
      <c r="AD324" s="9">
        <f t="shared" si="84"/>
        <v>0</v>
      </c>
      <c r="AE324" s="9">
        <f t="shared" si="78"/>
        <v>0</v>
      </c>
    </row>
    <row r="325" spans="1:31" x14ac:dyDescent="0.25">
      <c r="A325" s="21" t="s">
        <v>2848</v>
      </c>
      <c r="B325" s="21" t="s">
        <v>2843</v>
      </c>
      <c r="C325" s="21" t="s">
        <v>2844</v>
      </c>
      <c r="D325" s="21">
        <v>464</v>
      </c>
      <c r="E325" s="21">
        <v>262.5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1</v>
      </c>
      <c r="M325" s="7">
        <f t="shared" si="85"/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/>
      <c r="T325" s="17"/>
      <c r="U325" s="17"/>
      <c r="V325" s="6">
        <f t="shared" si="79"/>
        <v>0</v>
      </c>
      <c r="W325" s="9">
        <f t="shared" si="80"/>
        <v>1</v>
      </c>
      <c r="X325" s="9">
        <f t="shared" si="81"/>
        <v>0</v>
      </c>
      <c r="Y325" s="37">
        <f t="shared" si="86"/>
        <v>0</v>
      </c>
      <c r="Z325" s="37">
        <f t="shared" si="87"/>
        <v>0</v>
      </c>
      <c r="AA325" s="37">
        <f t="shared" si="88"/>
        <v>0</v>
      </c>
      <c r="AB325" s="9">
        <f t="shared" si="82"/>
        <v>0</v>
      </c>
      <c r="AC325" s="10">
        <f t="shared" si="83"/>
        <v>0</v>
      </c>
      <c r="AD325" s="9">
        <f t="shared" si="84"/>
        <v>0</v>
      </c>
      <c r="AE325" s="9">
        <f t="shared" si="78"/>
        <v>0</v>
      </c>
    </row>
    <row r="326" spans="1:31" x14ac:dyDescent="0.25">
      <c r="A326" s="21" t="s">
        <v>2849</v>
      </c>
      <c r="B326" s="21" t="s">
        <v>2843</v>
      </c>
      <c r="C326" s="21" t="s">
        <v>2844</v>
      </c>
      <c r="D326" s="21">
        <v>465.5</v>
      </c>
      <c r="E326" s="21">
        <v>327.5</v>
      </c>
      <c r="F326" s="21">
        <v>12460.398999999999</v>
      </c>
      <c r="G326" s="21">
        <v>2</v>
      </c>
      <c r="H326" s="21">
        <v>3</v>
      </c>
      <c r="I326" s="21">
        <v>0</v>
      </c>
      <c r="J326" s="21">
        <v>3</v>
      </c>
      <c r="K326" s="21">
        <v>0</v>
      </c>
      <c r="L326" s="21">
        <v>1</v>
      </c>
      <c r="M326" s="7">
        <f t="shared" si="85"/>
        <v>0</v>
      </c>
      <c r="N326" s="17">
        <v>0</v>
      </c>
      <c r="O326" s="17">
        <v>0</v>
      </c>
      <c r="P326" s="17">
        <v>1</v>
      </c>
      <c r="Q326" s="17">
        <v>0</v>
      </c>
      <c r="R326" s="17">
        <v>0</v>
      </c>
      <c r="S326" s="17"/>
      <c r="T326" s="17"/>
      <c r="U326" s="17"/>
      <c r="V326" s="6">
        <f t="shared" si="79"/>
        <v>1</v>
      </c>
      <c r="W326" s="9">
        <f t="shared" si="80"/>
        <v>0</v>
      </c>
      <c r="X326" s="9">
        <f t="shared" si="81"/>
        <v>0</v>
      </c>
      <c r="Y326" s="37">
        <f t="shared" si="86"/>
        <v>0</v>
      </c>
      <c r="Z326" s="37">
        <f t="shared" si="87"/>
        <v>0</v>
      </c>
      <c r="AA326" s="37">
        <f t="shared" si="88"/>
        <v>0</v>
      </c>
      <c r="AB326" s="9">
        <f t="shared" si="82"/>
        <v>0</v>
      </c>
      <c r="AC326" s="10">
        <f t="shared" si="83"/>
        <v>0</v>
      </c>
      <c r="AD326" s="9">
        <f t="shared" si="84"/>
        <v>0</v>
      </c>
      <c r="AE326" s="9">
        <f t="shared" si="78"/>
        <v>0</v>
      </c>
    </row>
    <row r="327" spans="1:31" x14ac:dyDescent="0.25">
      <c r="A327" s="21" t="s">
        <v>2850</v>
      </c>
      <c r="B327" s="21" t="s">
        <v>2843</v>
      </c>
      <c r="C327" s="21" t="s">
        <v>2844</v>
      </c>
      <c r="D327" s="21">
        <v>487.5</v>
      </c>
      <c r="E327" s="21">
        <v>403.5</v>
      </c>
      <c r="F327" s="21">
        <v>14154.300999999999</v>
      </c>
      <c r="G327" s="21">
        <v>3</v>
      </c>
      <c r="H327" s="21">
        <v>4</v>
      </c>
      <c r="I327" s="21">
        <v>0</v>
      </c>
      <c r="J327" s="21">
        <v>4</v>
      </c>
      <c r="K327" s="21">
        <v>0</v>
      </c>
      <c r="L327" s="21">
        <v>2</v>
      </c>
      <c r="M327" s="7">
        <f t="shared" si="85"/>
        <v>1</v>
      </c>
      <c r="N327" s="17">
        <v>0</v>
      </c>
      <c r="O327" s="17">
        <v>1</v>
      </c>
      <c r="P327" s="17">
        <v>1</v>
      </c>
      <c r="Q327" s="17">
        <v>1</v>
      </c>
      <c r="R327" s="17">
        <v>1</v>
      </c>
      <c r="S327" s="17"/>
      <c r="T327" s="17"/>
      <c r="U327" s="17"/>
      <c r="V327" s="6">
        <f t="shared" si="79"/>
        <v>0</v>
      </c>
      <c r="W327" s="9">
        <f t="shared" si="80"/>
        <v>0</v>
      </c>
      <c r="X327" s="9">
        <f t="shared" si="81"/>
        <v>0</v>
      </c>
      <c r="Y327" s="37">
        <f t="shared" si="86"/>
        <v>0</v>
      </c>
      <c r="Z327" s="37">
        <f t="shared" si="87"/>
        <v>0</v>
      </c>
      <c r="AA327" s="37">
        <f t="shared" si="88"/>
        <v>0</v>
      </c>
      <c r="AB327" s="9">
        <f t="shared" si="82"/>
        <v>1</v>
      </c>
      <c r="AC327" s="10">
        <f t="shared" si="83"/>
        <v>0</v>
      </c>
      <c r="AD327" s="9">
        <f t="shared" si="84"/>
        <v>0</v>
      </c>
      <c r="AE327" s="9">
        <f t="shared" si="78"/>
        <v>0</v>
      </c>
    </row>
    <row r="328" spans="1:31" x14ac:dyDescent="0.25">
      <c r="A328" s="21" t="s">
        <v>2851</v>
      </c>
      <c r="B328" s="21" t="s">
        <v>2843</v>
      </c>
      <c r="C328" s="21" t="s">
        <v>2844</v>
      </c>
      <c r="D328" s="21">
        <v>543</v>
      </c>
      <c r="E328" s="21">
        <v>291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1</v>
      </c>
      <c r="M328" s="7">
        <f t="shared" si="85"/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/>
      <c r="T328" s="17"/>
      <c r="U328" s="17"/>
      <c r="V328" s="6">
        <f t="shared" si="79"/>
        <v>0</v>
      </c>
      <c r="W328" s="9">
        <f t="shared" si="80"/>
        <v>1</v>
      </c>
      <c r="X328" s="9">
        <f t="shared" si="81"/>
        <v>0</v>
      </c>
      <c r="Y328" s="37">
        <f t="shared" si="86"/>
        <v>0</v>
      </c>
      <c r="Z328" s="37">
        <f t="shared" si="87"/>
        <v>0</v>
      </c>
      <c r="AA328" s="37">
        <f t="shared" si="88"/>
        <v>0</v>
      </c>
      <c r="AB328" s="9">
        <f t="shared" si="82"/>
        <v>0</v>
      </c>
      <c r="AC328" s="10">
        <f t="shared" si="83"/>
        <v>0</v>
      </c>
      <c r="AD328" s="9">
        <f t="shared" si="84"/>
        <v>0</v>
      </c>
      <c r="AE328" s="9">
        <f t="shared" si="78"/>
        <v>0</v>
      </c>
    </row>
    <row r="329" spans="1:31" s="37" customFormat="1" x14ac:dyDescent="0.25">
      <c r="A329" s="37" t="s">
        <v>2852</v>
      </c>
      <c r="B329" s="37" t="s">
        <v>2853</v>
      </c>
      <c r="C329" s="37" t="s">
        <v>2854</v>
      </c>
      <c r="D329" s="37">
        <v>461.5</v>
      </c>
      <c r="E329" s="37">
        <v>177.5</v>
      </c>
      <c r="F329" s="37">
        <v>16599.185000000001</v>
      </c>
      <c r="G329" s="37">
        <v>4</v>
      </c>
      <c r="H329" s="37">
        <v>5</v>
      </c>
      <c r="I329" s="37">
        <v>0</v>
      </c>
      <c r="J329" s="37">
        <v>5</v>
      </c>
      <c r="K329" s="37">
        <v>0</v>
      </c>
      <c r="L329" s="37">
        <v>2</v>
      </c>
      <c r="M329" s="7">
        <f t="shared" si="85"/>
        <v>1</v>
      </c>
      <c r="N329" s="38">
        <v>0</v>
      </c>
      <c r="O329" s="38">
        <v>1</v>
      </c>
      <c r="P329" s="38">
        <v>0</v>
      </c>
      <c r="Q329" s="38">
        <v>1</v>
      </c>
      <c r="R329" s="38">
        <v>1</v>
      </c>
      <c r="S329" s="38"/>
      <c r="T329" s="38"/>
      <c r="U329" s="38"/>
      <c r="V329" s="43">
        <f t="shared" si="79"/>
        <v>0</v>
      </c>
      <c r="W329" s="37">
        <f t="shared" si="80"/>
        <v>0</v>
      </c>
      <c r="X329" s="37">
        <f t="shared" si="81"/>
        <v>0</v>
      </c>
      <c r="Y329" s="37">
        <f t="shared" si="86"/>
        <v>0</v>
      </c>
      <c r="Z329" s="37">
        <f t="shared" si="87"/>
        <v>0</v>
      </c>
      <c r="AA329" s="37">
        <f t="shared" si="88"/>
        <v>1</v>
      </c>
      <c r="AB329" s="37">
        <f t="shared" si="82"/>
        <v>0</v>
      </c>
      <c r="AC329" s="37">
        <f t="shared" si="83"/>
        <v>0</v>
      </c>
      <c r="AD329" s="37">
        <f t="shared" si="84"/>
        <v>0</v>
      </c>
      <c r="AE329" s="37">
        <f t="shared" si="78"/>
        <v>0</v>
      </c>
    </row>
    <row r="330" spans="1:31" x14ac:dyDescent="0.25">
      <c r="A330" s="21" t="s">
        <v>2855</v>
      </c>
      <c r="B330" s="21" t="s">
        <v>2853</v>
      </c>
      <c r="C330" s="21" t="s">
        <v>2854</v>
      </c>
      <c r="D330" s="21">
        <v>551.5</v>
      </c>
      <c r="E330" s="21">
        <v>305</v>
      </c>
      <c r="F330" s="21">
        <v>100044.454</v>
      </c>
      <c r="G330" s="21">
        <v>19</v>
      </c>
      <c r="H330" s="21">
        <v>31</v>
      </c>
      <c r="I330" s="21">
        <v>1</v>
      </c>
      <c r="J330" s="21">
        <v>28</v>
      </c>
      <c r="K330" s="21">
        <v>0</v>
      </c>
      <c r="L330" s="21">
        <v>2</v>
      </c>
      <c r="M330" s="7">
        <f t="shared" si="85"/>
        <v>1</v>
      </c>
      <c r="N330" s="17">
        <v>0</v>
      </c>
      <c r="O330" s="17">
        <v>1</v>
      </c>
      <c r="P330" s="17">
        <v>0</v>
      </c>
      <c r="Q330" s="17">
        <v>1</v>
      </c>
      <c r="R330" s="17">
        <v>1</v>
      </c>
      <c r="S330" s="17"/>
      <c r="T330" s="17"/>
      <c r="U330" s="17"/>
      <c r="V330" s="6">
        <f t="shared" si="79"/>
        <v>0</v>
      </c>
      <c r="W330" s="9">
        <f t="shared" si="80"/>
        <v>0</v>
      </c>
      <c r="X330" s="9">
        <f t="shared" si="81"/>
        <v>0</v>
      </c>
      <c r="Y330" s="37">
        <f t="shared" si="86"/>
        <v>0</v>
      </c>
      <c r="Z330" s="37">
        <f t="shared" si="87"/>
        <v>0</v>
      </c>
      <c r="AA330" s="37">
        <f t="shared" si="88"/>
        <v>1</v>
      </c>
      <c r="AB330" s="9">
        <f t="shared" si="82"/>
        <v>0</v>
      </c>
      <c r="AC330" s="10">
        <f t="shared" si="83"/>
        <v>0</v>
      </c>
      <c r="AD330" s="9">
        <f t="shared" si="84"/>
        <v>0</v>
      </c>
      <c r="AE330" s="9">
        <f t="shared" si="78"/>
        <v>0</v>
      </c>
    </row>
    <row r="331" spans="1:31" x14ac:dyDescent="0.25">
      <c r="A331" s="21" t="s">
        <v>2856</v>
      </c>
      <c r="B331" s="21" t="s">
        <v>2853</v>
      </c>
      <c r="C331" s="21" t="s">
        <v>2854</v>
      </c>
      <c r="D331" s="21">
        <v>513</v>
      </c>
      <c r="E331" s="21">
        <v>424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1</v>
      </c>
      <c r="M331" s="7">
        <f t="shared" si="85"/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/>
      <c r="T331" s="17"/>
      <c r="U331" s="17"/>
      <c r="V331" s="6">
        <f t="shared" si="79"/>
        <v>0</v>
      </c>
      <c r="W331" s="9">
        <f t="shared" si="80"/>
        <v>1</v>
      </c>
      <c r="X331" s="9">
        <f t="shared" si="81"/>
        <v>0</v>
      </c>
      <c r="Y331" s="37">
        <f t="shared" si="86"/>
        <v>0</v>
      </c>
      <c r="Z331" s="37">
        <f t="shared" si="87"/>
        <v>0</v>
      </c>
      <c r="AA331" s="37">
        <f t="shared" si="88"/>
        <v>0</v>
      </c>
      <c r="AB331" s="9">
        <f t="shared" si="82"/>
        <v>0</v>
      </c>
      <c r="AC331" s="10">
        <f t="shared" si="83"/>
        <v>0</v>
      </c>
      <c r="AD331" s="9">
        <f t="shared" si="84"/>
        <v>0</v>
      </c>
      <c r="AE331" s="9">
        <f t="shared" si="78"/>
        <v>0</v>
      </c>
    </row>
    <row r="332" spans="1:31" x14ac:dyDescent="0.25">
      <c r="A332" s="21" t="s">
        <v>2857</v>
      </c>
      <c r="B332" s="21" t="s">
        <v>2853</v>
      </c>
      <c r="C332" s="21" t="s">
        <v>2854</v>
      </c>
      <c r="D332" s="21">
        <v>650.5</v>
      </c>
      <c r="E332" s="21">
        <v>175.5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1</v>
      </c>
      <c r="M332" s="7">
        <f t="shared" si="85"/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1</v>
      </c>
      <c r="S332" s="17"/>
      <c r="T332" s="17"/>
      <c r="U332" s="17"/>
      <c r="V332" s="6">
        <f t="shared" si="79"/>
        <v>0</v>
      </c>
      <c r="W332" s="9">
        <f t="shared" si="80"/>
        <v>0</v>
      </c>
      <c r="X332" s="9">
        <f t="shared" si="81"/>
        <v>1</v>
      </c>
      <c r="Y332" s="37">
        <f t="shared" si="86"/>
        <v>0</v>
      </c>
      <c r="Z332" s="37">
        <f t="shared" si="87"/>
        <v>0</v>
      </c>
      <c r="AA332" s="37">
        <f t="shared" si="88"/>
        <v>0</v>
      </c>
      <c r="AB332" s="9">
        <f t="shared" si="82"/>
        <v>0</v>
      </c>
      <c r="AC332" s="10">
        <f t="shared" si="83"/>
        <v>0</v>
      </c>
      <c r="AD332" s="9">
        <f t="shared" si="84"/>
        <v>0</v>
      </c>
      <c r="AE332" s="9">
        <f t="shared" si="78"/>
        <v>0</v>
      </c>
    </row>
    <row r="333" spans="1:31" x14ac:dyDescent="0.25">
      <c r="A333" s="21" t="s">
        <v>2858</v>
      </c>
      <c r="B333" s="21" t="s">
        <v>2853</v>
      </c>
      <c r="C333" s="21" t="s">
        <v>2854</v>
      </c>
      <c r="D333" s="21">
        <v>263</v>
      </c>
      <c r="E333" s="21">
        <v>63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2</v>
      </c>
      <c r="M333" s="7">
        <f t="shared" si="85"/>
        <v>1</v>
      </c>
      <c r="N333" s="17">
        <v>0</v>
      </c>
      <c r="O333" s="17">
        <v>1</v>
      </c>
      <c r="P333" s="17">
        <v>0</v>
      </c>
      <c r="Q333" s="17">
        <v>1</v>
      </c>
      <c r="R333" s="17">
        <v>1</v>
      </c>
      <c r="S333" s="17"/>
      <c r="T333" s="17"/>
      <c r="U333" s="17"/>
      <c r="V333" s="6">
        <f t="shared" si="79"/>
        <v>0</v>
      </c>
      <c r="W333" s="9">
        <f t="shared" si="80"/>
        <v>0</v>
      </c>
      <c r="X333" s="9">
        <f t="shared" si="81"/>
        <v>0</v>
      </c>
      <c r="Y333" s="37">
        <f t="shared" si="86"/>
        <v>0</v>
      </c>
      <c r="Z333" s="37">
        <f t="shared" si="87"/>
        <v>0</v>
      </c>
      <c r="AA333" s="37">
        <f t="shared" si="88"/>
        <v>1</v>
      </c>
      <c r="AB333" s="9">
        <f t="shared" si="82"/>
        <v>0</v>
      </c>
      <c r="AC333" s="10">
        <f t="shared" si="83"/>
        <v>0</v>
      </c>
      <c r="AD333" s="9">
        <f t="shared" si="84"/>
        <v>0</v>
      </c>
      <c r="AE333" s="9">
        <f t="shared" si="78"/>
        <v>0</v>
      </c>
    </row>
    <row r="334" spans="1:31" s="37" customFormat="1" x14ac:dyDescent="0.25">
      <c r="A334" s="37" t="s">
        <v>2859</v>
      </c>
      <c r="B334" s="37" t="s">
        <v>2860</v>
      </c>
      <c r="C334" s="37" t="s">
        <v>2861</v>
      </c>
      <c r="D334" s="37">
        <v>231</v>
      </c>
      <c r="E334" s="37">
        <v>131</v>
      </c>
      <c r="F334" s="37">
        <v>69471.577000000005</v>
      </c>
      <c r="G334" s="37">
        <v>13</v>
      </c>
      <c r="H334" s="37">
        <v>9</v>
      </c>
      <c r="I334" s="37">
        <v>0</v>
      </c>
      <c r="J334" s="37">
        <v>9</v>
      </c>
      <c r="K334" s="37">
        <v>0</v>
      </c>
      <c r="L334" s="37">
        <v>2</v>
      </c>
      <c r="M334" s="7">
        <f t="shared" si="85"/>
        <v>1</v>
      </c>
      <c r="N334" s="38">
        <v>0</v>
      </c>
      <c r="O334" s="38">
        <v>1</v>
      </c>
      <c r="P334" s="38">
        <v>0</v>
      </c>
      <c r="Q334" s="38">
        <v>1</v>
      </c>
      <c r="R334" s="38">
        <v>1</v>
      </c>
      <c r="S334" s="38"/>
      <c r="T334" s="38"/>
      <c r="U334" s="38"/>
      <c r="V334" s="43">
        <f t="shared" si="79"/>
        <v>0</v>
      </c>
      <c r="W334" s="37">
        <f t="shared" si="80"/>
        <v>0</v>
      </c>
      <c r="X334" s="37">
        <f t="shared" si="81"/>
        <v>0</v>
      </c>
      <c r="Y334" s="37">
        <f t="shared" si="86"/>
        <v>0</v>
      </c>
      <c r="Z334" s="37">
        <f t="shared" si="87"/>
        <v>0</v>
      </c>
      <c r="AA334" s="37">
        <f t="shared" si="88"/>
        <v>1</v>
      </c>
      <c r="AB334" s="37">
        <f t="shared" si="82"/>
        <v>0</v>
      </c>
      <c r="AC334" s="37">
        <f t="shared" si="83"/>
        <v>0</v>
      </c>
      <c r="AD334" s="37">
        <f t="shared" si="84"/>
        <v>0</v>
      </c>
      <c r="AE334" s="37">
        <f t="shared" si="78"/>
        <v>0</v>
      </c>
    </row>
    <row r="335" spans="1:31" x14ac:dyDescent="0.25">
      <c r="A335" s="21" t="s">
        <v>2862</v>
      </c>
      <c r="B335" s="21" t="s">
        <v>2860</v>
      </c>
      <c r="C335" s="21" t="s">
        <v>2861</v>
      </c>
      <c r="D335" s="21">
        <v>143</v>
      </c>
      <c r="E335" s="21">
        <v>229.5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1</v>
      </c>
      <c r="M335" s="7">
        <f t="shared" si="85"/>
        <v>0</v>
      </c>
      <c r="N335" s="17">
        <v>0</v>
      </c>
      <c r="O335" s="17">
        <v>0</v>
      </c>
      <c r="P335" s="17">
        <v>1</v>
      </c>
      <c r="Q335" s="17">
        <v>0</v>
      </c>
      <c r="R335" s="17">
        <v>0</v>
      </c>
      <c r="S335" s="17"/>
      <c r="T335" s="17"/>
      <c r="U335" s="17"/>
      <c r="V335" s="6">
        <f t="shared" si="79"/>
        <v>1</v>
      </c>
      <c r="W335" s="9">
        <f t="shared" si="80"/>
        <v>0</v>
      </c>
      <c r="X335" s="9">
        <f t="shared" si="81"/>
        <v>0</v>
      </c>
      <c r="Y335" s="37">
        <f t="shared" si="86"/>
        <v>0</v>
      </c>
      <c r="Z335" s="37">
        <f t="shared" si="87"/>
        <v>0</v>
      </c>
      <c r="AA335" s="37">
        <f t="shared" si="88"/>
        <v>0</v>
      </c>
      <c r="AB335" s="9">
        <f t="shared" si="82"/>
        <v>0</v>
      </c>
      <c r="AC335" s="10">
        <f t="shared" si="83"/>
        <v>0</v>
      </c>
      <c r="AD335" s="9">
        <f t="shared" si="84"/>
        <v>0</v>
      </c>
      <c r="AE335" s="9">
        <f t="shared" si="78"/>
        <v>0</v>
      </c>
    </row>
    <row r="336" spans="1:31" x14ac:dyDescent="0.25">
      <c r="A336" s="21" t="s">
        <v>2863</v>
      </c>
      <c r="B336" s="21" t="s">
        <v>2860</v>
      </c>
      <c r="C336" s="21" t="s">
        <v>2861</v>
      </c>
      <c r="D336" s="21">
        <v>259</v>
      </c>
      <c r="E336" s="21">
        <v>204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1</v>
      </c>
      <c r="M336" s="7">
        <f t="shared" si="85"/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/>
      <c r="T336" s="17"/>
      <c r="U336" s="17"/>
      <c r="V336" s="6">
        <f t="shared" si="79"/>
        <v>0</v>
      </c>
      <c r="W336" s="9">
        <f t="shared" si="80"/>
        <v>1</v>
      </c>
      <c r="X336" s="9">
        <f t="shared" si="81"/>
        <v>0</v>
      </c>
      <c r="Y336" s="37">
        <f t="shared" si="86"/>
        <v>0</v>
      </c>
      <c r="Z336" s="37">
        <f t="shared" si="87"/>
        <v>0</v>
      </c>
      <c r="AA336" s="37">
        <f t="shared" si="88"/>
        <v>0</v>
      </c>
      <c r="AB336" s="9">
        <f t="shared" si="82"/>
        <v>0</v>
      </c>
      <c r="AC336" s="10">
        <f t="shared" si="83"/>
        <v>0</v>
      </c>
      <c r="AD336" s="9">
        <f t="shared" si="84"/>
        <v>0</v>
      </c>
      <c r="AE336" s="9">
        <f t="shared" si="78"/>
        <v>0</v>
      </c>
    </row>
    <row r="337" spans="1:31" x14ac:dyDescent="0.25">
      <c r="A337" s="21" t="s">
        <v>2864</v>
      </c>
      <c r="B337" s="21" t="s">
        <v>2860</v>
      </c>
      <c r="C337" s="21" t="s">
        <v>2861</v>
      </c>
      <c r="D337" s="21">
        <v>289.5</v>
      </c>
      <c r="E337" s="21">
        <v>262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1</v>
      </c>
      <c r="M337" s="7">
        <f t="shared" si="85"/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/>
      <c r="T337" s="17"/>
      <c r="U337" s="17"/>
      <c r="V337" s="6">
        <f t="shared" si="79"/>
        <v>0</v>
      </c>
      <c r="W337" s="9">
        <f t="shared" si="80"/>
        <v>1</v>
      </c>
      <c r="X337" s="9">
        <f t="shared" si="81"/>
        <v>0</v>
      </c>
      <c r="Y337" s="37">
        <f t="shared" si="86"/>
        <v>0</v>
      </c>
      <c r="Z337" s="37">
        <f t="shared" si="87"/>
        <v>0</v>
      </c>
      <c r="AA337" s="37">
        <f t="shared" si="88"/>
        <v>0</v>
      </c>
      <c r="AB337" s="9">
        <f t="shared" si="82"/>
        <v>0</v>
      </c>
      <c r="AC337" s="10">
        <f t="shared" si="83"/>
        <v>0</v>
      </c>
      <c r="AD337" s="9">
        <f t="shared" si="84"/>
        <v>0</v>
      </c>
      <c r="AE337" s="9">
        <f t="shared" si="78"/>
        <v>0</v>
      </c>
    </row>
    <row r="338" spans="1:31" x14ac:dyDescent="0.25">
      <c r="A338" s="21" t="s">
        <v>2865</v>
      </c>
      <c r="B338" s="21" t="s">
        <v>2860</v>
      </c>
      <c r="C338" s="21" t="s">
        <v>2861</v>
      </c>
      <c r="D338" s="21">
        <v>361</v>
      </c>
      <c r="E338" s="21">
        <v>115.5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2</v>
      </c>
      <c r="M338" s="7">
        <f t="shared" si="85"/>
        <v>1</v>
      </c>
      <c r="N338" s="17">
        <v>1</v>
      </c>
      <c r="O338" s="17">
        <v>0</v>
      </c>
      <c r="P338" s="17">
        <v>0</v>
      </c>
      <c r="Q338" s="17">
        <v>0</v>
      </c>
      <c r="R338" s="17">
        <v>1</v>
      </c>
      <c r="S338" s="17">
        <v>1</v>
      </c>
      <c r="T338" s="17">
        <v>1</v>
      </c>
      <c r="U338" s="17"/>
      <c r="V338" s="6">
        <f t="shared" si="79"/>
        <v>0</v>
      </c>
      <c r="W338" s="9">
        <f t="shared" si="80"/>
        <v>0</v>
      </c>
      <c r="X338" s="9">
        <f t="shared" si="81"/>
        <v>0</v>
      </c>
      <c r="Y338" s="37">
        <f t="shared" si="86"/>
        <v>0</v>
      </c>
      <c r="Z338" s="37">
        <f t="shared" si="87"/>
        <v>1</v>
      </c>
      <c r="AA338" s="37">
        <f t="shared" si="88"/>
        <v>0</v>
      </c>
      <c r="AB338" s="9">
        <f t="shared" si="82"/>
        <v>0</v>
      </c>
      <c r="AC338" s="10">
        <f t="shared" si="83"/>
        <v>0</v>
      </c>
      <c r="AD338" s="9">
        <f t="shared" si="84"/>
        <v>0</v>
      </c>
      <c r="AE338" s="9">
        <f t="shared" si="78"/>
        <v>0</v>
      </c>
    </row>
    <row r="339" spans="1:31" x14ac:dyDescent="0.25">
      <c r="A339" s="21" t="s">
        <v>2866</v>
      </c>
      <c r="B339" s="21" t="s">
        <v>2867</v>
      </c>
      <c r="C339" s="21" t="s">
        <v>2868</v>
      </c>
      <c r="D339" s="21">
        <v>628</v>
      </c>
      <c r="E339" s="21">
        <v>135.5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2</v>
      </c>
      <c r="M339" s="7">
        <f t="shared" si="85"/>
        <v>1</v>
      </c>
      <c r="N339" s="38">
        <v>0</v>
      </c>
      <c r="O339" s="38">
        <v>0</v>
      </c>
      <c r="P339" s="38">
        <v>0</v>
      </c>
      <c r="Q339" s="38">
        <v>0</v>
      </c>
      <c r="R339" s="38">
        <v>1</v>
      </c>
      <c r="S339" s="38"/>
      <c r="T339" s="38"/>
      <c r="U339" s="38" t="s">
        <v>2742</v>
      </c>
      <c r="V339" s="6">
        <f t="shared" si="79"/>
        <v>0</v>
      </c>
      <c r="W339" s="9">
        <f t="shared" si="80"/>
        <v>0</v>
      </c>
      <c r="X339" s="9">
        <f t="shared" si="81"/>
        <v>0</v>
      </c>
      <c r="Y339" s="37">
        <f t="shared" si="86"/>
        <v>1</v>
      </c>
      <c r="Z339" s="37">
        <f t="shared" si="87"/>
        <v>0</v>
      </c>
      <c r="AA339" s="37">
        <f t="shared" si="88"/>
        <v>0</v>
      </c>
      <c r="AB339" s="9">
        <f t="shared" si="82"/>
        <v>0</v>
      </c>
      <c r="AC339" s="10">
        <f t="shared" si="83"/>
        <v>0</v>
      </c>
      <c r="AD339" s="9">
        <f t="shared" si="84"/>
        <v>0</v>
      </c>
      <c r="AE339" s="9">
        <f t="shared" si="78"/>
        <v>0</v>
      </c>
    </row>
    <row r="340" spans="1:31" x14ac:dyDescent="0.25">
      <c r="A340" s="21" t="s">
        <v>2869</v>
      </c>
      <c r="B340" s="21" t="s">
        <v>2867</v>
      </c>
      <c r="C340" s="21" t="s">
        <v>2868</v>
      </c>
      <c r="D340" s="21">
        <v>357</v>
      </c>
      <c r="E340" s="21">
        <v>202.5</v>
      </c>
      <c r="F340" s="21">
        <v>91836.362999999998</v>
      </c>
      <c r="G340" s="21">
        <v>17</v>
      </c>
      <c r="H340" s="21">
        <v>21</v>
      </c>
      <c r="I340" s="21">
        <v>1</v>
      </c>
      <c r="J340" s="21">
        <v>18</v>
      </c>
      <c r="K340" s="21">
        <v>0</v>
      </c>
      <c r="L340" s="21">
        <v>2</v>
      </c>
      <c r="M340" s="7">
        <f t="shared" si="85"/>
        <v>1</v>
      </c>
      <c r="N340" s="17">
        <v>0</v>
      </c>
      <c r="O340" s="17">
        <v>1</v>
      </c>
      <c r="P340" s="17">
        <v>0</v>
      </c>
      <c r="Q340" s="17">
        <v>1</v>
      </c>
      <c r="R340" s="17">
        <v>1</v>
      </c>
      <c r="S340" s="17"/>
      <c r="T340" s="17"/>
      <c r="U340" s="17" t="s">
        <v>2742</v>
      </c>
      <c r="V340" s="6">
        <f t="shared" si="79"/>
        <v>0</v>
      </c>
      <c r="W340" s="9">
        <f t="shared" si="80"/>
        <v>0</v>
      </c>
      <c r="X340" s="9">
        <f t="shared" si="81"/>
        <v>0</v>
      </c>
      <c r="Y340" s="37">
        <f t="shared" si="86"/>
        <v>0</v>
      </c>
      <c r="Z340" s="37">
        <f t="shared" si="87"/>
        <v>0</v>
      </c>
      <c r="AA340" s="37">
        <f t="shared" si="88"/>
        <v>1</v>
      </c>
      <c r="AB340" s="9">
        <f t="shared" si="82"/>
        <v>0</v>
      </c>
      <c r="AC340" s="10">
        <f t="shared" si="83"/>
        <v>0</v>
      </c>
      <c r="AD340" s="9">
        <f t="shared" si="84"/>
        <v>0</v>
      </c>
      <c r="AE340" s="9">
        <f t="shared" si="78"/>
        <v>0</v>
      </c>
    </row>
    <row r="341" spans="1:31" x14ac:dyDescent="0.25">
      <c r="A341" s="21" t="s">
        <v>2870</v>
      </c>
      <c r="B341" s="21" t="s">
        <v>2867</v>
      </c>
      <c r="C341" s="21" t="s">
        <v>2868</v>
      </c>
      <c r="D341" s="21">
        <v>402</v>
      </c>
      <c r="E341" s="21">
        <v>276.5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1</v>
      </c>
      <c r="M341" s="7">
        <f t="shared" si="85"/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/>
      <c r="T341" s="17"/>
      <c r="U341" s="17"/>
      <c r="V341" s="6">
        <f t="shared" si="79"/>
        <v>0</v>
      </c>
      <c r="W341" s="9">
        <f t="shared" si="80"/>
        <v>1</v>
      </c>
      <c r="X341" s="9">
        <f t="shared" si="81"/>
        <v>0</v>
      </c>
      <c r="Y341" s="37">
        <f t="shared" si="86"/>
        <v>0</v>
      </c>
      <c r="Z341" s="37">
        <f t="shared" si="87"/>
        <v>0</v>
      </c>
      <c r="AA341" s="37">
        <f t="shared" si="88"/>
        <v>0</v>
      </c>
      <c r="AB341" s="9">
        <f t="shared" si="82"/>
        <v>0</v>
      </c>
      <c r="AC341" s="10">
        <f t="shared" si="83"/>
        <v>0</v>
      </c>
      <c r="AD341" s="9">
        <f t="shared" si="84"/>
        <v>0</v>
      </c>
      <c r="AE341" s="9">
        <f t="shared" si="78"/>
        <v>0</v>
      </c>
    </row>
    <row r="342" spans="1:31" x14ac:dyDescent="0.25">
      <c r="A342" s="21" t="s">
        <v>2871</v>
      </c>
      <c r="B342" s="21" t="s">
        <v>2867</v>
      </c>
      <c r="C342" s="21" t="s">
        <v>2868</v>
      </c>
      <c r="D342" s="21">
        <v>435</v>
      </c>
      <c r="E342" s="21">
        <v>360.5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1</v>
      </c>
      <c r="M342" s="7">
        <f t="shared" si="85"/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/>
      <c r="T342" s="17"/>
      <c r="U342" s="17" t="s">
        <v>2742</v>
      </c>
      <c r="V342" s="6">
        <f t="shared" si="79"/>
        <v>0</v>
      </c>
      <c r="W342" s="9">
        <f t="shared" si="80"/>
        <v>1</v>
      </c>
      <c r="X342" s="9">
        <f t="shared" si="81"/>
        <v>0</v>
      </c>
      <c r="Y342" s="37">
        <f t="shared" si="86"/>
        <v>0</v>
      </c>
      <c r="Z342" s="37">
        <f t="shared" si="87"/>
        <v>0</v>
      </c>
      <c r="AA342" s="37">
        <f t="shared" si="88"/>
        <v>0</v>
      </c>
      <c r="AB342" s="9">
        <f t="shared" si="82"/>
        <v>0</v>
      </c>
      <c r="AC342" s="10">
        <f t="shared" si="83"/>
        <v>0</v>
      </c>
      <c r="AD342" s="9">
        <f t="shared" si="84"/>
        <v>0</v>
      </c>
      <c r="AE342" s="9">
        <f t="shared" si="78"/>
        <v>0</v>
      </c>
    </row>
    <row r="343" spans="1:31" x14ac:dyDescent="0.25">
      <c r="A343" s="21" t="s">
        <v>2872</v>
      </c>
      <c r="B343" s="21" t="s">
        <v>2867</v>
      </c>
      <c r="C343" s="21" t="s">
        <v>2868</v>
      </c>
      <c r="D343" s="21">
        <v>450.5</v>
      </c>
      <c r="E343" s="21">
        <v>449</v>
      </c>
      <c r="F343" s="21">
        <v>88310.486999999994</v>
      </c>
      <c r="G343" s="21">
        <v>17</v>
      </c>
      <c r="H343" s="21">
        <v>20</v>
      </c>
      <c r="I343" s="21">
        <v>0</v>
      </c>
      <c r="J343" s="21">
        <v>20</v>
      </c>
      <c r="K343" s="21">
        <v>0</v>
      </c>
      <c r="L343" s="21">
        <v>2</v>
      </c>
      <c r="M343" s="7">
        <f t="shared" si="85"/>
        <v>1</v>
      </c>
      <c r="N343" s="17">
        <v>0</v>
      </c>
      <c r="O343" s="17">
        <v>1</v>
      </c>
      <c r="P343" s="17">
        <v>0</v>
      </c>
      <c r="Q343" s="17">
        <v>1</v>
      </c>
      <c r="R343" s="17">
        <v>1</v>
      </c>
      <c r="S343" s="17"/>
      <c r="T343" s="17"/>
      <c r="U343" s="17" t="s">
        <v>2742</v>
      </c>
      <c r="V343" s="6">
        <f t="shared" si="79"/>
        <v>0</v>
      </c>
      <c r="W343" s="9">
        <f t="shared" si="80"/>
        <v>0</v>
      </c>
      <c r="X343" s="9">
        <f t="shared" si="81"/>
        <v>0</v>
      </c>
      <c r="Y343" s="37">
        <f t="shared" si="86"/>
        <v>0</v>
      </c>
      <c r="Z343" s="37">
        <f t="shared" si="87"/>
        <v>0</v>
      </c>
      <c r="AA343" s="37">
        <f t="shared" si="88"/>
        <v>1</v>
      </c>
      <c r="AB343" s="9">
        <f t="shared" si="82"/>
        <v>0</v>
      </c>
      <c r="AC343" s="10">
        <f t="shared" si="83"/>
        <v>0</v>
      </c>
      <c r="AD343" s="9">
        <f t="shared" si="84"/>
        <v>0</v>
      </c>
      <c r="AE343" s="9">
        <f t="shared" si="78"/>
        <v>0</v>
      </c>
    </row>
    <row r="344" spans="1:31" x14ac:dyDescent="0.25">
      <c r="A344" s="21" t="s">
        <v>2873</v>
      </c>
      <c r="B344" s="21" t="s">
        <v>2867</v>
      </c>
      <c r="C344" s="21" t="s">
        <v>2868</v>
      </c>
      <c r="D344" s="21">
        <v>119</v>
      </c>
      <c r="E344" s="21">
        <v>411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1</v>
      </c>
      <c r="M344" s="7">
        <f t="shared" si="85"/>
        <v>0</v>
      </c>
      <c r="N344" s="17">
        <v>0</v>
      </c>
      <c r="O344" s="17">
        <v>0</v>
      </c>
      <c r="P344" s="17">
        <v>1</v>
      </c>
      <c r="Q344" s="17">
        <v>0</v>
      </c>
      <c r="R344" s="17">
        <v>0</v>
      </c>
      <c r="S344" s="17"/>
      <c r="T344" s="17"/>
      <c r="U344" s="17" t="s">
        <v>2742</v>
      </c>
      <c r="V344" s="6">
        <f t="shared" si="79"/>
        <v>1</v>
      </c>
      <c r="W344" s="9">
        <f t="shared" si="80"/>
        <v>0</v>
      </c>
      <c r="X344" s="9">
        <f t="shared" si="81"/>
        <v>0</v>
      </c>
      <c r="Y344" s="37">
        <f t="shared" si="86"/>
        <v>0</v>
      </c>
      <c r="Z344" s="37">
        <f t="shared" si="87"/>
        <v>0</v>
      </c>
      <c r="AA344" s="37">
        <f t="shared" si="88"/>
        <v>0</v>
      </c>
      <c r="AB344" s="9">
        <f t="shared" si="82"/>
        <v>0</v>
      </c>
      <c r="AC344" s="10">
        <f t="shared" si="83"/>
        <v>0</v>
      </c>
      <c r="AD344" s="9">
        <f t="shared" si="84"/>
        <v>0</v>
      </c>
      <c r="AE344" s="9">
        <f t="shared" ref="AE344:AE407" si="89">IF(SUM(V344:AD344)&gt;1,1,0)</f>
        <v>0</v>
      </c>
    </row>
    <row r="345" spans="1:31" x14ac:dyDescent="0.25">
      <c r="A345" s="21" t="s">
        <v>2874</v>
      </c>
      <c r="B345" s="21" t="s">
        <v>2867</v>
      </c>
      <c r="C345" s="21" t="s">
        <v>2868</v>
      </c>
      <c r="D345" s="21">
        <v>151.5</v>
      </c>
      <c r="E345" s="21">
        <v>448.5</v>
      </c>
      <c r="F345" s="21">
        <v>5886.3509999999997</v>
      </c>
      <c r="G345" s="21">
        <v>1</v>
      </c>
      <c r="H345" s="21">
        <v>1</v>
      </c>
      <c r="I345" s="21">
        <v>0</v>
      </c>
      <c r="J345" s="21">
        <v>1</v>
      </c>
      <c r="K345" s="21">
        <v>0</v>
      </c>
      <c r="L345" s="21">
        <v>1</v>
      </c>
      <c r="M345" s="7">
        <f t="shared" si="85"/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1</v>
      </c>
      <c r="S345" s="17"/>
      <c r="T345" s="17"/>
      <c r="U345" s="17" t="s">
        <v>2742</v>
      </c>
      <c r="V345" s="6">
        <f t="shared" si="79"/>
        <v>0</v>
      </c>
      <c r="W345" s="9">
        <f t="shared" si="80"/>
        <v>0</v>
      </c>
      <c r="X345" s="9">
        <f t="shared" si="81"/>
        <v>1</v>
      </c>
      <c r="Y345" s="37">
        <f t="shared" si="86"/>
        <v>0</v>
      </c>
      <c r="Z345" s="37">
        <f t="shared" si="87"/>
        <v>0</v>
      </c>
      <c r="AA345" s="37">
        <f t="shared" si="88"/>
        <v>0</v>
      </c>
      <c r="AB345" s="9">
        <f t="shared" si="82"/>
        <v>0</v>
      </c>
      <c r="AC345" s="10">
        <f t="shared" si="83"/>
        <v>0</v>
      </c>
      <c r="AD345" s="9">
        <f t="shared" si="84"/>
        <v>0</v>
      </c>
      <c r="AE345" s="9">
        <f t="shared" si="89"/>
        <v>0</v>
      </c>
    </row>
    <row r="346" spans="1:31" x14ac:dyDescent="0.25">
      <c r="A346" s="21" t="s">
        <v>2875</v>
      </c>
      <c r="B346" s="21" t="s">
        <v>2867</v>
      </c>
      <c r="C346" s="21" t="s">
        <v>2868</v>
      </c>
      <c r="D346" s="21">
        <v>231</v>
      </c>
      <c r="E346" s="21">
        <v>43.5</v>
      </c>
      <c r="F346" s="21">
        <v>92647.782000000007</v>
      </c>
      <c r="G346" s="21">
        <v>19</v>
      </c>
      <c r="H346" s="21">
        <v>23</v>
      </c>
      <c r="I346" s="21">
        <v>1</v>
      </c>
      <c r="J346" s="21">
        <v>20</v>
      </c>
      <c r="K346" s="21">
        <v>0</v>
      </c>
      <c r="L346" s="21">
        <v>2</v>
      </c>
      <c r="M346" s="7">
        <f t="shared" si="85"/>
        <v>1</v>
      </c>
      <c r="N346" s="17">
        <v>0</v>
      </c>
      <c r="O346" s="17">
        <v>1</v>
      </c>
      <c r="P346" s="17">
        <v>0</v>
      </c>
      <c r="Q346" s="17">
        <v>1</v>
      </c>
      <c r="R346" s="17">
        <v>1</v>
      </c>
      <c r="S346" s="17"/>
      <c r="T346" s="17"/>
      <c r="U346" s="17" t="s">
        <v>2742</v>
      </c>
      <c r="V346" s="6">
        <f t="shared" si="79"/>
        <v>0</v>
      </c>
      <c r="W346" s="9">
        <f t="shared" si="80"/>
        <v>0</v>
      </c>
      <c r="X346" s="9">
        <f t="shared" si="81"/>
        <v>0</v>
      </c>
      <c r="Y346" s="37">
        <f t="shared" si="86"/>
        <v>0</v>
      </c>
      <c r="Z346" s="37">
        <f t="shared" si="87"/>
        <v>0</v>
      </c>
      <c r="AA346" s="37">
        <f t="shared" si="88"/>
        <v>1</v>
      </c>
      <c r="AB346" s="9">
        <f t="shared" si="82"/>
        <v>0</v>
      </c>
      <c r="AC346" s="10">
        <f t="shared" si="83"/>
        <v>0</v>
      </c>
      <c r="AD346" s="9">
        <f t="shared" si="84"/>
        <v>0</v>
      </c>
      <c r="AE346" s="9">
        <f t="shared" si="89"/>
        <v>0</v>
      </c>
    </row>
    <row r="347" spans="1:31" x14ac:dyDescent="0.25">
      <c r="A347" s="21" t="s">
        <v>2876</v>
      </c>
      <c r="B347" s="21" t="s">
        <v>2867</v>
      </c>
      <c r="C347" s="21" t="s">
        <v>2868</v>
      </c>
      <c r="D347" s="21">
        <v>287</v>
      </c>
      <c r="E347" s="21">
        <v>117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2</v>
      </c>
      <c r="M347" s="7">
        <f t="shared" si="85"/>
        <v>1</v>
      </c>
      <c r="N347" s="17">
        <v>0</v>
      </c>
      <c r="O347" s="17">
        <v>0</v>
      </c>
      <c r="P347" s="17">
        <v>0</v>
      </c>
      <c r="Q347" s="17">
        <v>0</v>
      </c>
      <c r="R347" s="17">
        <v>1</v>
      </c>
      <c r="S347" s="17">
        <v>1</v>
      </c>
      <c r="T347" s="17">
        <v>1</v>
      </c>
      <c r="U347" s="17" t="s">
        <v>2742</v>
      </c>
      <c r="V347" s="6">
        <f t="shared" ref="V347:V410" si="90">IF((M347=0)*AND(R347=0)*AND(P347=1)*AND(Q347=0),1,0)</f>
        <v>0</v>
      </c>
      <c r="W347" s="9">
        <f t="shared" ref="W347:W410" si="91">IF((M347=0)*AND(R347=0)*AND(P347=0)*AND(Q347=0),1,0)</f>
        <v>0</v>
      </c>
      <c r="X347" s="9">
        <f t="shared" ref="X347:X410" si="92">IF((R347=1)*AND(M347=0)*AND(Q347=0),1,0)</f>
        <v>0</v>
      </c>
      <c r="Y347" s="37">
        <f t="shared" si="86"/>
        <v>0</v>
      </c>
      <c r="Z347" s="37">
        <f t="shared" si="87"/>
        <v>0</v>
      </c>
      <c r="AA347" s="37">
        <f t="shared" si="88"/>
        <v>0</v>
      </c>
      <c r="AB347" s="9">
        <f t="shared" ref="AB347:AB410" si="93">IF((R347=1)*AND(Q347=1)*AND(O347=1)*AND(P347=1),1,0)</f>
        <v>0</v>
      </c>
      <c r="AC347" s="10">
        <f t="shared" ref="AC347:AC410" si="94">IF((R347=0)*AND(M347=1),1,0)</f>
        <v>0</v>
      </c>
      <c r="AD347" s="9">
        <f t="shared" ref="AD347:AD410" si="95">IF((V347+W347+X347+Y347+Z347+AA347+AB347+AC347)=0,1,0)</f>
        <v>1</v>
      </c>
      <c r="AE347" s="9">
        <f t="shared" si="89"/>
        <v>0</v>
      </c>
    </row>
    <row r="348" spans="1:31" s="37" customFormat="1" x14ac:dyDescent="0.25">
      <c r="A348" s="37" t="s">
        <v>2877</v>
      </c>
      <c r="B348" s="37" t="s">
        <v>2878</v>
      </c>
      <c r="C348" s="37" t="s">
        <v>2879</v>
      </c>
      <c r="D348" s="37">
        <v>434.5</v>
      </c>
      <c r="E348" s="37">
        <v>394</v>
      </c>
      <c r="F348" s="37">
        <v>0</v>
      </c>
      <c r="G348" s="37">
        <v>0</v>
      </c>
      <c r="H348" s="37">
        <v>0</v>
      </c>
      <c r="I348" s="37">
        <v>0</v>
      </c>
      <c r="J348" s="37">
        <v>0</v>
      </c>
      <c r="K348" s="37">
        <v>0</v>
      </c>
      <c r="L348" s="37">
        <v>1</v>
      </c>
      <c r="M348" s="7">
        <f t="shared" si="85"/>
        <v>0</v>
      </c>
      <c r="N348" s="38">
        <v>0</v>
      </c>
      <c r="O348" s="38">
        <v>0</v>
      </c>
      <c r="P348" s="38">
        <v>0</v>
      </c>
      <c r="Q348" s="38">
        <v>0</v>
      </c>
      <c r="R348" s="38">
        <v>0</v>
      </c>
      <c r="S348" s="38"/>
      <c r="T348" s="38"/>
      <c r="U348" s="38"/>
      <c r="V348" s="43">
        <f t="shared" si="90"/>
        <v>0</v>
      </c>
      <c r="W348" s="37">
        <f t="shared" si="91"/>
        <v>1</v>
      </c>
      <c r="X348" s="37">
        <f t="shared" si="92"/>
        <v>0</v>
      </c>
      <c r="Y348" s="37">
        <f t="shared" si="86"/>
        <v>0</v>
      </c>
      <c r="Z348" s="37">
        <f t="shared" si="87"/>
        <v>0</v>
      </c>
      <c r="AA348" s="37">
        <f t="shared" si="88"/>
        <v>0</v>
      </c>
      <c r="AB348" s="37">
        <f t="shared" si="93"/>
        <v>0</v>
      </c>
      <c r="AC348" s="37">
        <f t="shared" si="94"/>
        <v>0</v>
      </c>
      <c r="AD348" s="37">
        <f t="shared" si="95"/>
        <v>0</v>
      </c>
      <c r="AE348" s="37">
        <f t="shared" si="89"/>
        <v>0</v>
      </c>
    </row>
    <row r="349" spans="1:31" x14ac:dyDescent="0.25">
      <c r="A349" s="21" t="s">
        <v>2880</v>
      </c>
      <c r="B349" s="21" t="s">
        <v>2878</v>
      </c>
      <c r="C349" s="21" t="s">
        <v>2879</v>
      </c>
      <c r="D349" s="21">
        <v>556</v>
      </c>
      <c r="E349" s="21">
        <v>219.5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2</v>
      </c>
      <c r="M349" s="7">
        <f t="shared" si="85"/>
        <v>1</v>
      </c>
      <c r="N349" s="17">
        <v>1</v>
      </c>
      <c r="O349" s="17">
        <v>0</v>
      </c>
      <c r="P349" s="17">
        <v>0</v>
      </c>
      <c r="Q349" s="17">
        <v>0</v>
      </c>
      <c r="R349" s="17">
        <v>1</v>
      </c>
      <c r="S349" s="17">
        <v>1</v>
      </c>
      <c r="T349" s="17">
        <v>1</v>
      </c>
      <c r="U349" s="17"/>
      <c r="V349" s="6">
        <f t="shared" si="90"/>
        <v>0</v>
      </c>
      <c r="W349" s="9">
        <f t="shared" si="91"/>
        <v>0</v>
      </c>
      <c r="X349" s="9">
        <f t="shared" si="92"/>
        <v>0</v>
      </c>
      <c r="Y349" s="37">
        <f t="shared" si="86"/>
        <v>0</v>
      </c>
      <c r="Z349" s="37">
        <f t="shared" si="87"/>
        <v>1</v>
      </c>
      <c r="AA349" s="37">
        <f t="shared" si="88"/>
        <v>0</v>
      </c>
      <c r="AB349" s="9">
        <f t="shared" si="93"/>
        <v>0</v>
      </c>
      <c r="AC349" s="10">
        <f t="shared" si="94"/>
        <v>0</v>
      </c>
      <c r="AD349" s="9">
        <f t="shared" si="95"/>
        <v>0</v>
      </c>
      <c r="AE349" s="9">
        <f t="shared" si="89"/>
        <v>0</v>
      </c>
    </row>
    <row r="350" spans="1:31" x14ac:dyDescent="0.25">
      <c r="A350" s="21" t="s">
        <v>2881</v>
      </c>
      <c r="B350" s="21" t="s">
        <v>2878</v>
      </c>
      <c r="C350" s="21" t="s">
        <v>2879</v>
      </c>
      <c r="D350" s="21">
        <v>416</v>
      </c>
      <c r="E350" s="21">
        <v>161.5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1</v>
      </c>
      <c r="M350" s="7">
        <f t="shared" si="85"/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1</v>
      </c>
      <c r="S350" s="17"/>
      <c r="T350" s="17"/>
      <c r="U350" s="17"/>
      <c r="V350" s="6">
        <f t="shared" si="90"/>
        <v>0</v>
      </c>
      <c r="W350" s="9">
        <f t="shared" si="91"/>
        <v>0</v>
      </c>
      <c r="X350" s="9">
        <f t="shared" si="92"/>
        <v>1</v>
      </c>
      <c r="Y350" s="37">
        <f t="shared" si="86"/>
        <v>0</v>
      </c>
      <c r="Z350" s="37">
        <f t="shared" si="87"/>
        <v>0</v>
      </c>
      <c r="AA350" s="37">
        <f t="shared" si="88"/>
        <v>0</v>
      </c>
      <c r="AB350" s="9">
        <f t="shared" si="93"/>
        <v>0</v>
      </c>
      <c r="AC350" s="10">
        <f t="shared" si="94"/>
        <v>0</v>
      </c>
      <c r="AD350" s="9">
        <f t="shared" si="95"/>
        <v>0</v>
      </c>
      <c r="AE350" s="9">
        <f t="shared" si="89"/>
        <v>0</v>
      </c>
    </row>
    <row r="351" spans="1:31" x14ac:dyDescent="0.25">
      <c r="A351" s="21" t="s">
        <v>2882</v>
      </c>
      <c r="B351" s="21" t="s">
        <v>2878</v>
      </c>
      <c r="C351" s="21" t="s">
        <v>2879</v>
      </c>
      <c r="D351" s="21">
        <v>224.5</v>
      </c>
      <c r="E351" s="21">
        <v>331.5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1</v>
      </c>
      <c r="M351" s="7">
        <f t="shared" si="85"/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/>
      <c r="T351" s="17"/>
      <c r="U351" s="17"/>
      <c r="V351" s="6">
        <f t="shared" si="90"/>
        <v>0</v>
      </c>
      <c r="W351" s="9">
        <f t="shared" si="91"/>
        <v>1</v>
      </c>
      <c r="X351" s="9">
        <f t="shared" si="92"/>
        <v>0</v>
      </c>
      <c r="Y351" s="37">
        <f t="shared" si="86"/>
        <v>0</v>
      </c>
      <c r="Z351" s="37">
        <f t="shared" si="87"/>
        <v>0</v>
      </c>
      <c r="AA351" s="37">
        <f t="shared" si="88"/>
        <v>0</v>
      </c>
      <c r="AB351" s="9">
        <f t="shared" si="93"/>
        <v>0</v>
      </c>
      <c r="AC351" s="10">
        <f t="shared" si="94"/>
        <v>0</v>
      </c>
      <c r="AD351" s="9">
        <f t="shared" si="95"/>
        <v>0</v>
      </c>
      <c r="AE351" s="9">
        <f t="shared" si="89"/>
        <v>0</v>
      </c>
    </row>
    <row r="352" spans="1:31" x14ac:dyDescent="0.25">
      <c r="A352" s="21" t="s">
        <v>2883</v>
      </c>
      <c r="B352" s="21" t="s">
        <v>2878</v>
      </c>
      <c r="C352" s="21" t="s">
        <v>2879</v>
      </c>
      <c r="D352" s="21">
        <v>246.5</v>
      </c>
      <c r="E352" s="21">
        <v>255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2</v>
      </c>
      <c r="M352" s="7">
        <f t="shared" si="85"/>
        <v>1</v>
      </c>
      <c r="N352" s="17">
        <v>1</v>
      </c>
      <c r="O352" s="17">
        <v>0</v>
      </c>
      <c r="P352" s="17">
        <v>0</v>
      </c>
      <c r="Q352" s="17">
        <v>0</v>
      </c>
      <c r="R352" s="17">
        <v>1</v>
      </c>
      <c r="S352" s="17">
        <v>1</v>
      </c>
      <c r="T352" s="17">
        <v>1</v>
      </c>
      <c r="U352" s="17"/>
      <c r="V352" s="6">
        <f t="shared" si="90"/>
        <v>0</v>
      </c>
      <c r="W352" s="9">
        <f t="shared" si="91"/>
        <v>0</v>
      </c>
      <c r="X352" s="9">
        <f t="shared" si="92"/>
        <v>0</v>
      </c>
      <c r="Y352" s="37">
        <f t="shared" si="86"/>
        <v>0</v>
      </c>
      <c r="Z352" s="37">
        <f t="shared" si="87"/>
        <v>1</v>
      </c>
      <c r="AA352" s="37">
        <f t="shared" si="88"/>
        <v>0</v>
      </c>
      <c r="AB352" s="9">
        <f t="shared" si="93"/>
        <v>0</v>
      </c>
      <c r="AC352" s="10">
        <f t="shared" si="94"/>
        <v>0</v>
      </c>
      <c r="AD352" s="9">
        <f t="shared" si="95"/>
        <v>0</v>
      </c>
      <c r="AE352" s="9">
        <f t="shared" si="89"/>
        <v>0</v>
      </c>
    </row>
    <row r="353" spans="1:31" x14ac:dyDescent="0.25">
      <c r="A353" s="21" t="s">
        <v>2884</v>
      </c>
      <c r="B353" s="21" t="s">
        <v>2878</v>
      </c>
      <c r="C353" s="21" t="s">
        <v>2879</v>
      </c>
      <c r="D353" s="21">
        <v>267.5</v>
      </c>
      <c r="E353" s="21">
        <v>177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1</v>
      </c>
      <c r="M353" s="7">
        <f t="shared" si="85"/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1</v>
      </c>
      <c r="S353" s="17"/>
      <c r="T353" s="17"/>
      <c r="U353" s="17"/>
      <c r="V353" s="6">
        <f t="shared" si="90"/>
        <v>0</v>
      </c>
      <c r="W353" s="9">
        <f t="shared" si="91"/>
        <v>0</v>
      </c>
      <c r="X353" s="9">
        <f t="shared" si="92"/>
        <v>1</v>
      </c>
      <c r="Y353" s="37">
        <f t="shared" si="86"/>
        <v>0</v>
      </c>
      <c r="Z353" s="37">
        <f t="shared" si="87"/>
        <v>0</v>
      </c>
      <c r="AA353" s="37">
        <f t="shared" si="88"/>
        <v>0</v>
      </c>
      <c r="AB353" s="9">
        <f t="shared" si="93"/>
        <v>0</v>
      </c>
      <c r="AC353" s="10">
        <f t="shared" si="94"/>
        <v>0</v>
      </c>
      <c r="AD353" s="9">
        <f t="shared" si="95"/>
        <v>0</v>
      </c>
      <c r="AE353" s="9">
        <f t="shared" si="89"/>
        <v>0</v>
      </c>
    </row>
    <row r="354" spans="1:31" x14ac:dyDescent="0.25">
      <c r="A354" s="21" t="s">
        <v>2885</v>
      </c>
      <c r="B354" s="21" t="s">
        <v>2878</v>
      </c>
      <c r="C354" s="21" t="s">
        <v>2879</v>
      </c>
      <c r="D354" s="21">
        <v>381</v>
      </c>
      <c r="E354" s="21">
        <v>232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2</v>
      </c>
      <c r="M354" s="7">
        <f t="shared" si="85"/>
        <v>1</v>
      </c>
      <c r="N354" s="17">
        <v>1</v>
      </c>
      <c r="O354" s="17">
        <v>0</v>
      </c>
      <c r="P354" s="17">
        <v>0</v>
      </c>
      <c r="Q354" s="17">
        <v>0</v>
      </c>
      <c r="R354" s="17">
        <v>1</v>
      </c>
      <c r="S354" s="17">
        <v>1</v>
      </c>
      <c r="T354" s="17">
        <v>1</v>
      </c>
      <c r="U354" s="17"/>
      <c r="V354" s="6">
        <f t="shared" si="90"/>
        <v>0</v>
      </c>
      <c r="W354" s="9">
        <f t="shared" si="91"/>
        <v>0</v>
      </c>
      <c r="X354" s="9">
        <f t="shared" si="92"/>
        <v>0</v>
      </c>
      <c r="Y354" s="37">
        <f t="shared" si="86"/>
        <v>0</v>
      </c>
      <c r="Z354" s="37">
        <f t="shared" si="87"/>
        <v>1</v>
      </c>
      <c r="AA354" s="37">
        <f t="shared" si="88"/>
        <v>0</v>
      </c>
      <c r="AB354" s="9">
        <f t="shared" si="93"/>
        <v>0</v>
      </c>
      <c r="AC354" s="10">
        <f t="shared" si="94"/>
        <v>0</v>
      </c>
      <c r="AD354" s="9">
        <f t="shared" si="95"/>
        <v>0</v>
      </c>
      <c r="AE354" s="9">
        <f t="shared" si="89"/>
        <v>0</v>
      </c>
    </row>
    <row r="355" spans="1:31" x14ac:dyDescent="0.25">
      <c r="A355" s="21" t="s">
        <v>2886</v>
      </c>
      <c r="B355" s="21" t="s">
        <v>2878</v>
      </c>
      <c r="C355" s="21" t="s">
        <v>2879</v>
      </c>
      <c r="D355" s="21">
        <v>315.5</v>
      </c>
      <c r="E355" s="21">
        <v>283.5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2</v>
      </c>
      <c r="M355" s="7">
        <f t="shared" si="85"/>
        <v>1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/>
      <c r="T355" s="17"/>
      <c r="U355" s="17"/>
      <c r="V355" s="6">
        <f t="shared" si="90"/>
        <v>0</v>
      </c>
      <c r="W355" s="9">
        <f t="shared" si="91"/>
        <v>0</v>
      </c>
      <c r="X355" s="9">
        <f t="shared" si="92"/>
        <v>0</v>
      </c>
      <c r="Y355" s="37">
        <f t="shared" si="86"/>
        <v>0</v>
      </c>
      <c r="Z355" s="37">
        <f t="shared" si="87"/>
        <v>0</v>
      </c>
      <c r="AA355" s="37">
        <f t="shared" si="88"/>
        <v>0</v>
      </c>
      <c r="AB355" s="9">
        <f t="shared" si="93"/>
        <v>0</v>
      </c>
      <c r="AC355" s="10">
        <f t="shared" si="94"/>
        <v>1</v>
      </c>
      <c r="AD355" s="9">
        <f t="shared" si="95"/>
        <v>0</v>
      </c>
      <c r="AE355" s="9">
        <f t="shared" si="89"/>
        <v>0</v>
      </c>
    </row>
    <row r="356" spans="1:31" s="37" customFormat="1" x14ac:dyDescent="0.25">
      <c r="A356" s="37" t="s">
        <v>2887</v>
      </c>
      <c r="B356" s="37" t="s">
        <v>2888</v>
      </c>
      <c r="C356" s="37" t="s">
        <v>2889</v>
      </c>
      <c r="D356" s="37">
        <v>172.5</v>
      </c>
      <c r="E356" s="37">
        <v>148</v>
      </c>
      <c r="F356" s="37">
        <v>0</v>
      </c>
      <c r="G356" s="37">
        <v>0</v>
      </c>
      <c r="H356" s="37">
        <v>0</v>
      </c>
      <c r="I356" s="37">
        <v>0</v>
      </c>
      <c r="J356" s="37">
        <v>0</v>
      </c>
      <c r="K356" s="37">
        <v>0</v>
      </c>
      <c r="L356" s="37">
        <v>2</v>
      </c>
      <c r="M356" s="7">
        <f t="shared" si="85"/>
        <v>1</v>
      </c>
      <c r="N356" s="38">
        <v>1</v>
      </c>
      <c r="O356" s="38">
        <v>0</v>
      </c>
      <c r="P356" s="38">
        <v>0</v>
      </c>
      <c r="Q356" s="38">
        <v>0</v>
      </c>
      <c r="R356" s="38">
        <v>1</v>
      </c>
      <c r="S356" s="38"/>
      <c r="T356" s="38"/>
      <c r="U356" s="38"/>
      <c r="V356" s="43">
        <f t="shared" si="90"/>
        <v>0</v>
      </c>
      <c r="W356" s="37">
        <f t="shared" si="91"/>
        <v>0</v>
      </c>
      <c r="X356" s="37">
        <f t="shared" si="92"/>
        <v>0</v>
      </c>
      <c r="Y356" s="37">
        <f t="shared" si="86"/>
        <v>1</v>
      </c>
      <c r="Z356" s="37">
        <f t="shared" si="87"/>
        <v>0</v>
      </c>
      <c r="AA356" s="37">
        <f t="shared" si="88"/>
        <v>0</v>
      </c>
      <c r="AB356" s="37">
        <f t="shared" si="93"/>
        <v>0</v>
      </c>
      <c r="AC356" s="37">
        <f t="shared" si="94"/>
        <v>0</v>
      </c>
      <c r="AD356" s="37">
        <f t="shared" si="95"/>
        <v>0</v>
      </c>
      <c r="AE356" s="37">
        <f t="shared" si="89"/>
        <v>0</v>
      </c>
    </row>
    <row r="357" spans="1:31" x14ac:dyDescent="0.25">
      <c r="A357" s="21" t="s">
        <v>2890</v>
      </c>
      <c r="B357" s="21" t="s">
        <v>2888</v>
      </c>
      <c r="C357" s="21" t="s">
        <v>2889</v>
      </c>
      <c r="D357" s="21">
        <v>78.5</v>
      </c>
      <c r="E357" s="21">
        <v>117.5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1</v>
      </c>
      <c r="M357" s="7">
        <f t="shared" si="85"/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/>
      <c r="T357" s="17"/>
      <c r="U357" s="17"/>
      <c r="V357" s="6">
        <f t="shared" si="90"/>
        <v>0</v>
      </c>
      <c r="W357" s="9">
        <f t="shared" si="91"/>
        <v>1</v>
      </c>
      <c r="X357" s="9">
        <f t="shared" si="92"/>
        <v>0</v>
      </c>
      <c r="Y357" s="37">
        <f t="shared" si="86"/>
        <v>0</v>
      </c>
      <c r="Z357" s="37">
        <f t="shared" si="87"/>
        <v>0</v>
      </c>
      <c r="AA357" s="37">
        <f t="shared" si="88"/>
        <v>0</v>
      </c>
      <c r="AB357" s="9">
        <f t="shared" si="93"/>
        <v>0</v>
      </c>
      <c r="AC357" s="10">
        <f t="shared" si="94"/>
        <v>0</v>
      </c>
      <c r="AD357" s="9">
        <f t="shared" si="95"/>
        <v>0</v>
      </c>
      <c r="AE357" s="9">
        <f t="shared" si="89"/>
        <v>0</v>
      </c>
    </row>
    <row r="358" spans="1:31" x14ac:dyDescent="0.25">
      <c r="A358" s="21" t="s">
        <v>2891</v>
      </c>
      <c r="B358" s="21" t="s">
        <v>2888</v>
      </c>
      <c r="C358" s="21" t="s">
        <v>2889</v>
      </c>
      <c r="D358" s="21">
        <v>224.5</v>
      </c>
      <c r="E358" s="21">
        <v>80.5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1</v>
      </c>
      <c r="M358" s="7">
        <f t="shared" si="85"/>
        <v>0</v>
      </c>
      <c r="N358" s="17">
        <v>0</v>
      </c>
      <c r="O358" s="17">
        <v>0</v>
      </c>
      <c r="P358" s="17">
        <v>1</v>
      </c>
      <c r="Q358" s="17">
        <v>0</v>
      </c>
      <c r="R358" s="17">
        <v>0</v>
      </c>
      <c r="S358" s="17"/>
      <c r="T358" s="17"/>
      <c r="U358" s="17"/>
      <c r="V358" s="6">
        <f t="shared" si="90"/>
        <v>1</v>
      </c>
      <c r="W358" s="9">
        <f t="shared" si="91"/>
        <v>0</v>
      </c>
      <c r="X358" s="9">
        <f t="shared" si="92"/>
        <v>0</v>
      </c>
      <c r="Y358" s="37">
        <f t="shared" si="86"/>
        <v>0</v>
      </c>
      <c r="Z358" s="37">
        <f t="shared" si="87"/>
        <v>0</v>
      </c>
      <c r="AA358" s="37">
        <f t="shared" si="88"/>
        <v>0</v>
      </c>
      <c r="AB358" s="9">
        <f t="shared" si="93"/>
        <v>0</v>
      </c>
      <c r="AC358" s="10">
        <f t="shared" si="94"/>
        <v>0</v>
      </c>
      <c r="AD358" s="9">
        <f t="shared" si="95"/>
        <v>0</v>
      </c>
      <c r="AE358" s="9">
        <f t="shared" si="89"/>
        <v>0</v>
      </c>
    </row>
    <row r="359" spans="1:31" x14ac:dyDescent="0.25">
      <c r="A359" s="21" t="s">
        <v>2892</v>
      </c>
      <c r="B359" s="21" t="s">
        <v>2888</v>
      </c>
      <c r="C359" s="21" t="s">
        <v>2889</v>
      </c>
      <c r="D359" s="21">
        <v>251.5</v>
      </c>
      <c r="E359" s="21">
        <v>34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1</v>
      </c>
      <c r="M359" s="7">
        <f t="shared" si="85"/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/>
      <c r="T359" s="17"/>
      <c r="U359" s="17"/>
      <c r="V359" s="6">
        <f t="shared" si="90"/>
        <v>0</v>
      </c>
      <c r="W359" s="9">
        <f t="shared" si="91"/>
        <v>1</v>
      </c>
      <c r="X359" s="9">
        <f t="shared" si="92"/>
        <v>0</v>
      </c>
      <c r="Y359" s="37">
        <f t="shared" si="86"/>
        <v>0</v>
      </c>
      <c r="Z359" s="37">
        <f t="shared" si="87"/>
        <v>0</v>
      </c>
      <c r="AA359" s="37">
        <f t="shared" si="88"/>
        <v>0</v>
      </c>
      <c r="AB359" s="9">
        <f t="shared" si="93"/>
        <v>0</v>
      </c>
      <c r="AC359" s="10">
        <f t="shared" si="94"/>
        <v>0</v>
      </c>
      <c r="AD359" s="9">
        <f t="shared" si="95"/>
        <v>0</v>
      </c>
      <c r="AE359" s="9">
        <f t="shared" si="89"/>
        <v>0</v>
      </c>
    </row>
    <row r="360" spans="1:31" x14ac:dyDescent="0.25">
      <c r="A360" s="21" t="s">
        <v>2893</v>
      </c>
      <c r="B360" s="21" t="s">
        <v>2888</v>
      </c>
      <c r="C360" s="21" t="s">
        <v>2889</v>
      </c>
      <c r="D360" s="21">
        <v>359.5</v>
      </c>
      <c r="E360" s="21">
        <v>64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2</v>
      </c>
      <c r="M360" s="7">
        <f t="shared" si="85"/>
        <v>1</v>
      </c>
      <c r="N360" s="17">
        <v>1</v>
      </c>
      <c r="O360" s="17">
        <v>0</v>
      </c>
      <c r="P360" s="17">
        <v>0</v>
      </c>
      <c r="Q360" s="17">
        <v>0</v>
      </c>
      <c r="R360" s="17">
        <v>1</v>
      </c>
      <c r="S360" s="17">
        <v>1</v>
      </c>
      <c r="T360" s="17">
        <v>1</v>
      </c>
      <c r="U360" s="17"/>
      <c r="V360" s="6">
        <f t="shared" si="90"/>
        <v>0</v>
      </c>
      <c r="W360" s="9">
        <f t="shared" si="91"/>
        <v>0</v>
      </c>
      <c r="X360" s="9">
        <f t="shared" si="92"/>
        <v>0</v>
      </c>
      <c r="Y360" s="37">
        <f t="shared" si="86"/>
        <v>0</v>
      </c>
      <c r="Z360" s="37">
        <f t="shared" si="87"/>
        <v>1</v>
      </c>
      <c r="AA360" s="37">
        <f t="shared" si="88"/>
        <v>0</v>
      </c>
      <c r="AB360" s="9">
        <f t="shared" si="93"/>
        <v>0</v>
      </c>
      <c r="AC360" s="10">
        <f t="shared" si="94"/>
        <v>0</v>
      </c>
      <c r="AD360" s="9">
        <f t="shared" si="95"/>
        <v>0</v>
      </c>
      <c r="AE360" s="9">
        <f t="shared" si="89"/>
        <v>0</v>
      </c>
    </row>
    <row r="361" spans="1:31" x14ac:dyDescent="0.25">
      <c r="A361" s="21" t="s">
        <v>2894</v>
      </c>
      <c r="B361" s="21" t="s">
        <v>2888</v>
      </c>
      <c r="C361" s="21" t="s">
        <v>2889</v>
      </c>
      <c r="D361" s="21">
        <v>344.5</v>
      </c>
      <c r="E361" s="21">
        <v>154.5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1</v>
      </c>
      <c r="M361" s="7">
        <f t="shared" si="85"/>
        <v>0</v>
      </c>
      <c r="N361" s="17">
        <v>2</v>
      </c>
      <c r="O361" s="17">
        <v>2</v>
      </c>
      <c r="P361" s="17">
        <v>2</v>
      </c>
      <c r="Q361" s="17">
        <v>2</v>
      </c>
      <c r="R361" s="17">
        <v>2</v>
      </c>
      <c r="S361" s="17"/>
      <c r="T361" s="17"/>
      <c r="U361" s="17"/>
      <c r="V361" s="6">
        <f t="shared" si="90"/>
        <v>0</v>
      </c>
      <c r="W361" s="9">
        <f t="shared" si="91"/>
        <v>0</v>
      </c>
      <c r="X361" s="9">
        <f t="shared" si="92"/>
        <v>0</v>
      </c>
      <c r="Y361" s="37">
        <f t="shared" si="86"/>
        <v>0</v>
      </c>
      <c r="Z361" s="37">
        <f t="shared" si="87"/>
        <v>0</v>
      </c>
      <c r="AA361" s="37">
        <f t="shared" si="88"/>
        <v>0</v>
      </c>
      <c r="AB361" s="9">
        <f t="shared" si="93"/>
        <v>0</v>
      </c>
      <c r="AC361" s="10">
        <f t="shared" si="94"/>
        <v>0</v>
      </c>
      <c r="AD361" s="9">
        <f t="shared" si="95"/>
        <v>1</v>
      </c>
      <c r="AE361" s="9">
        <f t="shared" si="89"/>
        <v>0</v>
      </c>
    </row>
    <row r="362" spans="1:31" x14ac:dyDescent="0.25">
      <c r="A362" s="21" t="s">
        <v>2895</v>
      </c>
      <c r="B362" s="21" t="s">
        <v>2888</v>
      </c>
      <c r="C362" s="21" t="s">
        <v>2889</v>
      </c>
      <c r="D362" s="21">
        <v>278</v>
      </c>
      <c r="E362" s="21">
        <v>206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1</v>
      </c>
      <c r="M362" s="7">
        <f t="shared" si="85"/>
        <v>0</v>
      </c>
      <c r="N362" s="17">
        <v>2</v>
      </c>
      <c r="O362" s="17">
        <v>2</v>
      </c>
      <c r="P362" s="17">
        <v>2</v>
      </c>
      <c r="Q362" s="17">
        <v>2</v>
      </c>
      <c r="R362" s="17">
        <v>2</v>
      </c>
      <c r="S362" s="17"/>
      <c r="T362" s="17"/>
      <c r="U362" s="17"/>
      <c r="V362" s="6">
        <f t="shared" si="90"/>
        <v>0</v>
      </c>
      <c r="W362" s="9">
        <f t="shared" si="91"/>
        <v>0</v>
      </c>
      <c r="X362" s="9">
        <f t="shared" si="92"/>
        <v>0</v>
      </c>
      <c r="Y362" s="37">
        <f t="shared" si="86"/>
        <v>0</v>
      </c>
      <c r="Z362" s="37">
        <f t="shared" si="87"/>
        <v>0</v>
      </c>
      <c r="AA362" s="37">
        <f t="shared" si="88"/>
        <v>0</v>
      </c>
      <c r="AB362" s="9">
        <f t="shared" si="93"/>
        <v>0</v>
      </c>
      <c r="AC362" s="10">
        <f t="shared" si="94"/>
        <v>0</v>
      </c>
      <c r="AD362" s="9">
        <f t="shared" si="95"/>
        <v>1</v>
      </c>
      <c r="AE362" s="9">
        <f t="shared" si="89"/>
        <v>0</v>
      </c>
    </row>
    <row r="363" spans="1:31" x14ac:dyDescent="0.25">
      <c r="A363" s="21" t="s">
        <v>2896</v>
      </c>
      <c r="B363" s="21" t="s">
        <v>2888</v>
      </c>
      <c r="C363" s="21" t="s">
        <v>2889</v>
      </c>
      <c r="D363" s="21">
        <v>79.5</v>
      </c>
      <c r="E363" s="21">
        <v>227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1</v>
      </c>
      <c r="M363" s="7">
        <f t="shared" si="85"/>
        <v>0</v>
      </c>
      <c r="N363" s="17">
        <v>0</v>
      </c>
      <c r="O363" s="17">
        <v>0</v>
      </c>
      <c r="P363" s="17">
        <v>1</v>
      </c>
      <c r="Q363" s="17">
        <v>0</v>
      </c>
      <c r="R363" s="17">
        <v>0</v>
      </c>
      <c r="S363" s="17"/>
      <c r="T363" s="17"/>
      <c r="U363" s="17"/>
      <c r="V363" s="6">
        <f t="shared" si="90"/>
        <v>1</v>
      </c>
      <c r="W363" s="9">
        <f t="shared" si="91"/>
        <v>0</v>
      </c>
      <c r="X363" s="9">
        <f t="shared" si="92"/>
        <v>0</v>
      </c>
      <c r="Y363" s="37">
        <f t="shared" si="86"/>
        <v>0</v>
      </c>
      <c r="Z363" s="37">
        <f t="shared" si="87"/>
        <v>0</v>
      </c>
      <c r="AA363" s="37">
        <f t="shared" si="88"/>
        <v>0</v>
      </c>
      <c r="AB363" s="9">
        <f t="shared" si="93"/>
        <v>0</v>
      </c>
      <c r="AC363" s="10">
        <f t="shared" si="94"/>
        <v>0</v>
      </c>
      <c r="AD363" s="9">
        <f t="shared" si="95"/>
        <v>0</v>
      </c>
      <c r="AE363" s="9">
        <f t="shared" si="89"/>
        <v>0</v>
      </c>
    </row>
    <row r="364" spans="1:31" x14ac:dyDescent="0.25">
      <c r="A364" s="21" t="s">
        <v>2897</v>
      </c>
      <c r="B364" s="21" t="s">
        <v>2888</v>
      </c>
      <c r="C364" s="21" t="s">
        <v>2889</v>
      </c>
      <c r="D364" s="21">
        <v>215</v>
      </c>
      <c r="E364" s="21">
        <v>354</v>
      </c>
      <c r="F364" s="21">
        <v>0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1</v>
      </c>
      <c r="M364" s="7">
        <f t="shared" si="85"/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/>
      <c r="T364" s="17"/>
      <c r="U364" s="17"/>
      <c r="V364" s="6">
        <f t="shared" si="90"/>
        <v>0</v>
      </c>
      <c r="W364" s="9">
        <f t="shared" si="91"/>
        <v>1</v>
      </c>
      <c r="X364" s="9">
        <f t="shared" si="92"/>
        <v>0</v>
      </c>
      <c r="Y364" s="37">
        <f t="shared" si="86"/>
        <v>0</v>
      </c>
      <c r="Z364" s="37">
        <f t="shared" si="87"/>
        <v>0</v>
      </c>
      <c r="AA364" s="37">
        <f t="shared" si="88"/>
        <v>0</v>
      </c>
      <c r="AB364" s="9">
        <f t="shared" si="93"/>
        <v>0</v>
      </c>
      <c r="AC364" s="10">
        <f t="shared" si="94"/>
        <v>0</v>
      </c>
      <c r="AD364" s="9">
        <f t="shared" si="95"/>
        <v>0</v>
      </c>
      <c r="AE364" s="9">
        <f t="shared" si="89"/>
        <v>0</v>
      </c>
    </row>
    <row r="365" spans="1:31" x14ac:dyDescent="0.25">
      <c r="A365" s="21" t="s">
        <v>2898</v>
      </c>
      <c r="B365" s="21" t="s">
        <v>2888</v>
      </c>
      <c r="C365" s="21" t="s">
        <v>2889</v>
      </c>
      <c r="D365" s="21">
        <v>513</v>
      </c>
      <c r="E365" s="21">
        <v>397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2</v>
      </c>
      <c r="M365" s="7">
        <f t="shared" si="85"/>
        <v>1</v>
      </c>
      <c r="N365" s="17">
        <v>0</v>
      </c>
      <c r="O365" s="17">
        <v>0</v>
      </c>
      <c r="P365" s="17">
        <v>0</v>
      </c>
      <c r="Q365" s="17">
        <v>0</v>
      </c>
      <c r="R365" s="17">
        <v>1</v>
      </c>
      <c r="S365" s="17"/>
      <c r="T365" s="17"/>
      <c r="U365" s="17"/>
      <c r="V365" s="6">
        <f t="shared" si="90"/>
        <v>0</v>
      </c>
      <c r="W365" s="9">
        <f t="shared" si="91"/>
        <v>0</v>
      </c>
      <c r="X365" s="9">
        <f t="shared" si="92"/>
        <v>0</v>
      </c>
      <c r="Y365" s="37">
        <f t="shared" si="86"/>
        <v>1</v>
      </c>
      <c r="Z365" s="37">
        <f t="shared" si="87"/>
        <v>0</v>
      </c>
      <c r="AA365" s="37">
        <f t="shared" si="88"/>
        <v>0</v>
      </c>
      <c r="AB365" s="9">
        <f t="shared" si="93"/>
        <v>0</v>
      </c>
      <c r="AC365" s="10">
        <f t="shared" si="94"/>
        <v>0</v>
      </c>
      <c r="AD365" s="9">
        <f t="shared" si="95"/>
        <v>0</v>
      </c>
      <c r="AE365" s="9">
        <f t="shared" si="89"/>
        <v>0</v>
      </c>
    </row>
    <row r="366" spans="1:31" x14ac:dyDescent="0.25">
      <c r="A366" s="21" t="s">
        <v>2899</v>
      </c>
      <c r="B366" s="21" t="s">
        <v>2888</v>
      </c>
      <c r="C366" s="21" t="s">
        <v>2889</v>
      </c>
      <c r="D366" s="21">
        <v>442</v>
      </c>
      <c r="E366" s="21">
        <v>290.5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1</v>
      </c>
      <c r="M366" s="7">
        <f t="shared" si="85"/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1</v>
      </c>
      <c r="S366" s="17"/>
      <c r="T366" s="17"/>
      <c r="U366" s="17"/>
      <c r="V366" s="6">
        <f t="shared" si="90"/>
        <v>0</v>
      </c>
      <c r="W366" s="9">
        <f t="shared" si="91"/>
        <v>0</v>
      </c>
      <c r="X366" s="9">
        <f t="shared" si="92"/>
        <v>1</v>
      </c>
      <c r="Y366" s="37">
        <f t="shared" si="86"/>
        <v>0</v>
      </c>
      <c r="Z366" s="37">
        <f t="shared" si="87"/>
        <v>0</v>
      </c>
      <c r="AA366" s="37">
        <f t="shared" si="88"/>
        <v>0</v>
      </c>
      <c r="AB366" s="9">
        <f t="shared" si="93"/>
        <v>0</v>
      </c>
      <c r="AC366" s="10">
        <f t="shared" si="94"/>
        <v>0</v>
      </c>
      <c r="AD366" s="9">
        <f t="shared" si="95"/>
        <v>0</v>
      </c>
      <c r="AE366" s="9">
        <f t="shared" si="89"/>
        <v>0</v>
      </c>
    </row>
    <row r="367" spans="1:31" x14ac:dyDescent="0.25">
      <c r="A367" s="21" t="s">
        <v>2900</v>
      </c>
      <c r="B367" s="21" t="s">
        <v>2888</v>
      </c>
      <c r="C367" s="21" t="s">
        <v>2889</v>
      </c>
      <c r="D367" s="21">
        <v>657.5</v>
      </c>
      <c r="E367" s="21">
        <v>330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1</v>
      </c>
      <c r="M367" s="7">
        <f t="shared" si="85"/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/>
      <c r="T367" s="17"/>
      <c r="U367" s="17"/>
      <c r="V367" s="6">
        <f t="shared" si="90"/>
        <v>0</v>
      </c>
      <c r="W367" s="9">
        <f t="shared" si="91"/>
        <v>1</v>
      </c>
      <c r="X367" s="9">
        <f t="shared" si="92"/>
        <v>0</v>
      </c>
      <c r="Y367" s="37">
        <f t="shared" si="86"/>
        <v>0</v>
      </c>
      <c r="Z367" s="37">
        <f t="shared" si="87"/>
        <v>0</v>
      </c>
      <c r="AA367" s="37">
        <f t="shared" si="88"/>
        <v>0</v>
      </c>
      <c r="AB367" s="9">
        <f t="shared" si="93"/>
        <v>0</v>
      </c>
      <c r="AC367" s="10">
        <f t="shared" si="94"/>
        <v>0</v>
      </c>
      <c r="AD367" s="9">
        <f t="shared" si="95"/>
        <v>0</v>
      </c>
      <c r="AE367" s="9">
        <f t="shared" si="89"/>
        <v>0</v>
      </c>
    </row>
    <row r="368" spans="1:31" x14ac:dyDescent="0.25">
      <c r="A368" s="21" t="s">
        <v>2901</v>
      </c>
      <c r="B368" s="21" t="s">
        <v>2888</v>
      </c>
      <c r="C368" s="21" t="s">
        <v>2889</v>
      </c>
      <c r="D368" s="21">
        <v>651.5</v>
      </c>
      <c r="E368" s="21">
        <v>55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1</v>
      </c>
      <c r="M368" s="7">
        <f t="shared" si="85"/>
        <v>0</v>
      </c>
      <c r="N368" s="17">
        <v>0</v>
      </c>
      <c r="O368" s="17">
        <v>0</v>
      </c>
      <c r="P368" s="17">
        <v>1</v>
      </c>
      <c r="Q368" s="17">
        <v>0</v>
      </c>
      <c r="R368" s="17">
        <v>0</v>
      </c>
      <c r="S368" s="17"/>
      <c r="T368" s="17"/>
      <c r="U368" s="17"/>
      <c r="V368" s="6">
        <f t="shared" si="90"/>
        <v>1</v>
      </c>
      <c r="W368" s="9">
        <f t="shared" si="91"/>
        <v>0</v>
      </c>
      <c r="X368" s="9">
        <f t="shared" si="92"/>
        <v>0</v>
      </c>
      <c r="Y368" s="37">
        <f t="shared" si="86"/>
        <v>0</v>
      </c>
      <c r="Z368" s="37">
        <f t="shared" si="87"/>
        <v>0</v>
      </c>
      <c r="AA368" s="37">
        <f t="shared" si="88"/>
        <v>0</v>
      </c>
      <c r="AB368" s="9">
        <f t="shared" si="93"/>
        <v>0</v>
      </c>
      <c r="AC368" s="10">
        <f t="shared" si="94"/>
        <v>0</v>
      </c>
      <c r="AD368" s="9">
        <f t="shared" si="95"/>
        <v>0</v>
      </c>
      <c r="AE368" s="9">
        <f t="shared" si="89"/>
        <v>0</v>
      </c>
    </row>
    <row r="369" spans="1:31" s="37" customFormat="1" x14ac:dyDescent="0.25">
      <c r="A369" s="37" t="s">
        <v>2902</v>
      </c>
      <c r="B369" s="37" t="s">
        <v>2903</v>
      </c>
      <c r="C369" s="37" t="s">
        <v>2904</v>
      </c>
      <c r="D369" s="37">
        <v>127.5</v>
      </c>
      <c r="E369" s="37">
        <v>234</v>
      </c>
      <c r="F369" s="37">
        <v>0</v>
      </c>
      <c r="G369" s="37">
        <v>0</v>
      </c>
      <c r="H369" s="37">
        <v>0</v>
      </c>
      <c r="I369" s="37">
        <v>0</v>
      </c>
      <c r="J369" s="37">
        <v>0</v>
      </c>
      <c r="K369" s="37">
        <v>0</v>
      </c>
      <c r="L369" s="37">
        <v>1</v>
      </c>
      <c r="M369" s="7">
        <f t="shared" si="85"/>
        <v>0</v>
      </c>
      <c r="N369" s="38">
        <v>0</v>
      </c>
      <c r="O369" s="38">
        <v>0</v>
      </c>
      <c r="P369" s="38">
        <v>0</v>
      </c>
      <c r="Q369" s="38">
        <v>0</v>
      </c>
      <c r="R369" s="38">
        <v>0</v>
      </c>
      <c r="S369" s="38"/>
      <c r="T369" s="38"/>
      <c r="U369" s="38"/>
      <c r="V369" s="43">
        <f t="shared" si="90"/>
        <v>0</v>
      </c>
      <c r="W369" s="37">
        <f t="shared" si="91"/>
        <v>1</v>
      </c>
      <c r="X369" s="37">
        <f t="shared" si="92"/>
        <v>0</v>
      </c>
      <c r="Y369" s="37">
        <f t="shared" si="86"/>
        <v>0</v>
      </c>
      <c r="Z369" s="37">
        <f t="shared" si="87"/>
        <v>0</v>
      </c>
      <c r="AA369" s="37">
        <f t="shared" si="88"/>
        <v>0</v>
      </c>
      <c r="AB369" s="37">
        <f t="shared" si="93"/>
        <v>0</v>
      </c>
      <c r="AC369" s="37">
        <f t="shared" si="94"/>
        <v>0</v>
      </c>
      <c r="AD369" s="37">
        <f t="shared" si="95"/>
        <v>0</v>
      </c>
      <c r="AE369" s="37">
        <f t="shared" si="89"/>
        <v>0</v>
      </c>
    </row>
    <row r="370" spans="1:31" x14ac:dyDescent="0.25">
      <c r="A370" s="21" t="s">
        <v>2905</v>
      </c>
      <c r="B370" s="21" t="s">
        <v>2903</v>
      </c>
      <c r="C370" s="21" t="s">
        <v>2904</v>
      </c>
      <c r="D370" s="21">
        <v>34.5</v>
      </c>
      <c r="E370" s="21">
        <v>225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1</v>
      </c>
      <c r="M370" s="7">
        <f t="shared" si="85"/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/>
      <c r="T370" s="17"/>
      <c r="U370" s="17"/>
      <c r="V370" s="6">
        <f t="shared" si="90"/>
        <v>0</v>
      </c>
      <c r="W370" s="9">
        <f t="shared" si="91"/>
        <v>1</v>
      </c>
      <c r="X370" s="9">
        <f t="shared" si="92"/>
        <v>0</v>
      </c>
      <c r="Y370" s="37">
        <f t="shared" si="86"/>
        <v>0</v>
      </c>
      <c r="Z370" s="37">
        <f t="shared" si="87"/>
        <v>0</v>
      </c>
      <c r="AA370" s="37">
        <f t="shared" si="88"/>
        <v>0</v>
      </c>
      <c r="AB370" s="9">
        <f t="shared" si="93"/>
        <v>0</v>
      </c>
      <c r="AC370" s="10">
        <f t="shared" si="94"/>
        <v>0</v>
      </c>
      <c r="AD370" s="9">
        <f t="shared" si="95"/>
        <v>0</v>
      </c>
      <c r="AE370" s="9">
        <f t="shared" si="89"/>
        <v>0</v>
      </c>
    </row>
    <row r="371" spans="1:31" x14ac:dyDescent="0.25">
      <c r="A371" s="21" t="s">
        <v>2906</v>
      </c>
      <c r="B371" s="21" t="s">
        <v>2903</v>
      </c>
      <c r="C371" s="21" t="s">
        <v>2904</v>
      </c>
      <c r="D371" s="21">
        <v>150.5</v>
      </c>
      <c r="E371" s="21">
        <v>129</v>
      </c>
      <c r="F371" s="21">
        <v>5295.9219999999996</v>
      </c>
      <c r="G371" s="21">
        <v>1</v>
      </c>
      <c r="H371" s="21">
        <v>1</v>
      </c>
      <c r="I371" s="21">
        <v>0</v>
      </c>
      <c r="J371" s="21">
        <v>1</v>
      </c>
      <c r="K371" s="21">
        <v>0</v>
      </c>
      <c r="L371" s="21">
        <v>2</v>
      </c>
      <c r="M371" s="7">
        <f t="shared" si="85"/>
        <v>1</v>
      </c>
      <c r="N371" s="17">
        <v>0</v>
      </c>
      <c r="O371" s="17">
        <v>0</v>
      </c>
      <c r="P371" s="17">
        <v>0</v>
      </c>
      <c r="Q371" s="17">
        <v>0</v>
      </c>
      <c r="R371" s="17">
        <v>1</v>
      </c>
      <c r="S371" s="17"/>
      <c r="T371" s="17"/>
      <c r="U371" s="17"/>
      <c r="V371" s="6">
        <f t="shared" si="90"/>
        <v>0</v>
      </c>
      <c r="W371" s="9">
        <f t="shared" si="91"/>
        <v>0</v>
      </c>
      <c r="X371" s="9">
        <f t="shared" si="92"/>
        <v>0</v>
      </c>
      <c r="Y371" s="37">
        <f t="shared" si="86"/>
        <v>1</v>
      </c>
      <c r="Z371" s="37">
        <f t="shared" si="87"/>
        <v>0</v>
      </c>
      <c r="AA371" s="37">
        <f t="shared" si="88"/>
        <v>0</v>
      </c>
      <c r="AB371" s="9">
        <f t="shared" si="93"/>
        <v>0</v>
      </c>
      <c r="AC371" s="10">
        <f t="shared" si="94"/>
        <v>0</v>
      </c>
      <c r="AD371" s="9">
        <f t="shared" si="95"/>
        <v>0</v>
      </c>
      <c r="AE371" s="9">
        <f t="shared" si="89"/>
        <v>0</v>
      </c>
    </row>
    <row r="372" spans="1:31" x14ac:dyDescent="0.25">
      <c r="A372" s="21" t="s">
        <v>2907</v>
      </c>
      <c r="B372" s="21" t="s">
        <v>2903</v>
      </c>
      <c r="C372" s="21" t="s">
        <v>2904</v>
      </c>
      <c r="D372" s="21">
        <v>57</v>
      </c>
      <c r="E372" s="21">
        <v>64.5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2</v>
      </c>
      <c r="M372" s="7">
        <f t="shared" si="85"/>
        <v>1</v>
      </c>
      <c r="N372" s="17">
        <v>0</v>
      </c>
      <c r="O372" s="17">
        <v>0</v>
      </c>
      <c r="P372" s="17">
        <v>0</v>
      </c>
      <c r="Q372" s="17">
        <v>0</v>
      </c>
      <c r="R372" s="17">
        <v>1</v>
      </c>
      <c r="S372" s="17"/>
      <c r="T372" s="17"/>
      <c r="U372" s="17"/>
      <c r="V372" s="6">
        <f t="shared" si="90"/>
        <v>0</v>
      </c>
      <c r="W372" s="9">
        <f t="shared" si="91"/>
        <v>0</v>
      </c>
      <c r="X372" s="9">
        <f t="shared" si="92"/>
        <v>0</v>
      </c>
      <c r="Y372" s="37">
        <f t="shared" si="86"/>
        <v>1</v>
      </c>
      <c r="Z372" s="37">
        <f t="shared" si="87"/>
        <v>0</v>
      </c>
      <c r="AA372" s="37">
        <f t="shared" si="88"/>
        <v>0</v>
      </c>
      <c r="AB372" s="9">
        <f t="shared" si="93"/>
        <v>0</v>
      </c>
      <c r="AC372" s="10">
        <f t="shared" si="94"/>
        <v>0</v>
      </c>
      <c r="AD372" s="9">
        <f t="shared" si="95"/>
        <v>0</v>
      </c>
      <c r="AE372" s="9">
        <f t="shared" si="89"/>
        <v>0</v>
      </c>
    </row>
    <row r="373" spans="1:31" x14ac:dyDescent="0.25">
      <c r="A373" s="21" t="s">
        <v>2908</v>
      </c>
      <c r="B373" s="21" t="s">
        <v>2903</v>
      </c>
      <c r="C373" s="21" t="s">
        <v>2904</v>
      </c>
      <c r="D373" s="21">
        <v>385.5</v>
      </c>
      <c r="E373" s="21">
        <v>137.5</v>
      </c>
      <c r="F373" s="21">
        <v>0</v>
      </c>
      <c r="G373" s="21">
        <v>0</v>
      </c>
      <c r="H373" s="21">
        <v>0</v>
      </c>
      <c r="I373" s="21">
        <v>0</v>
      </c>
      <c r="J373" s="21">
        <v>0</v>
      </c>
      <c r="K373" s="21">
        <v>0</v>
      </c>
      <c r="L373" s="21">
        <v>1</v>
      </c>
      <c r="M373" s="7">
        <f t="shared" si="85"/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/>
      <c r="T373" s="17"/>
      <c r="U373" s="17"/>
      <c r="V373" s="6">
        <f t="shared" si="90"/>
        <v>0</v>
      </c>
      <c r="W373" s="9">
        <f t="shared" si="91"/>
        <v>1</v>
      </c>
      <c r="X373" s="9">
        <f t="shared" si="92"/>
        <v>0</v>
      </c>
      <c r="Y373" s="37">
        <f t="shared" si="86"/>
        <v>0</v>
      </c>
      <c r="Z373" s="37">
        <f t="shared" si="87"/>
        <v>0</v>
      </c>
      <c r="AA373" s="37">
        <f t="shared" si="88"/>
        <v>0</v>
      </c>
      <c r="AB373" s="9">
        <f t="shared" si="93"/>
        <v>0</v>
      </c>
      <c r="AC373" s="10">
        <f t="shared" si="94"/>
        <v>0</v>
      </c>
      <c r="AD373" s="9">
        <f t="shared" si="95"/>
        <v>0</v>
      </c>
      <c r="AE373" s="9">
        <f t="shared" si="89"/>
        <v>0</v>
      </c>
    </row>
    <row r="374" spans="1:31" x14ac:dyDescent="0.25">
      <c r="A374" s="21" t="s">
        <v>2909</v>
      </c>
      <c r="B374" s="21" t="s">
        <v>2903</v>
      </c>
      <c r="C374" s="21" t="s">
        <v>2904</v>
      </c>
      <c r="D374" s="21">
        <v>368.5</v>
      </c>
      <c r="E374" s="21">
        <v>50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2</v>
      </c>
      <c r="M374" s="7">
        <f t="shared" si="85"/>
        <v>1</v>
      </c>
      <c r="N374" s="17">
        <v>0</v>
      </c>
      <c r="O374" s="17">
        <v>0</v>
      </c>
      <c r="P374" s="17">
        <v>0</v>
      </c>
      <c r="Q374" s="17">
        <v>0</v>
      </c>
      <c r="R374" s="17">
        <v>1</v>
      </c>
      <c r="S374" s="17"/>
      <c r="T374" s="17"/>
      <c r="U374" s="17"/>
      <c r="V374" s="6">
        <f t="shared" si="90"/>
        <v>0</v>
      </c>
      <c r="W374" s="9">
        <f t="shared" si="91"/>
        <v>0</v>
      </c>
      <c r="X374" s="9">
        <f t="shared" si="92"/>
        <v>0</v>
      </c>
      <c r="Y374" s="37">
        <f t="shared" si="86"/>
        <v>1</v>
      </c>
      <c r="Z374" s="37">
        <f t="shared" si="87"/>
        <v>0</v>
      </c>
      <c r="AA374" s="37">
        <f t="shared" si="88"/>
        <v>0</v>
      </c>
      <c r="AB374" s="9">
        <f t="shared" si="93"/>
        <v>0</v>
      </c>
      <c r="AC374" s="10">
        <f t="shared" si="94"/>
        <v>0</v>
      </c>
      <c r="AD374" s="9">
        <f t="shared" si="95"/>
        <v>0</v>
      </c>
      <c r="AE374" s="9">
        <f t="shared" si="89"/>
        <v>0</v>
      </c>
    </row>
    <row r="375" spans="1:31" x14ac:dyDescent="0.25">
      <c r="A375" s="21" t="s">
        <v>2910</v>
      </c>
      <c r="B375" s="21" t="s">
        <v>2903</v>
      </c>
      <c r="C375" s="21" t="s">
        <v>2904</v>
      </c>
      <c r="D375" s="21">
        <v>301.5</v>
      </c>
      <c r="E375" s="21">
        <v>253.5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1</v>
      </c>
      <c r="M375" s="7">
        <f t="shared" si="85"/>
        <v>0</v>
      </c>
      <c r="N375" s="17">
        <v>0</v>
      </c>
      <c r="O375" s="17">
        <v>0</v>
      </c>
      <c r="P375" s="17">
        <v>1</v>
      </c>
      <c r="Q375" s="17">
        <v>0</v>
      </c>
      <c r="R375" s="17">
        <v>0</v>
      </c>
      <c r="S375" s="17"/>
      <c r="T375" s="17"/>
      <c r="U375" s="17"/>
      <c r="V375" s="6">
        <f t="shared" si="90"/>
        <v>1</v>
      </c>
      <c r="W375" s="9">
        <f t="shared" si="91"/>
        <v>0</v>
      </c>
      <c r="X375" s="9">
        <f t="shared" si="92"/>
        <v>0</v>
      </c>
      <c r="Y375" s="37">
        <f t="shared" si="86"/>
        <v>0</v>
      </c>
      <c r="Z375" s="37">
        <f t="shared" si="87"/>
        <v>0</v>
      </c>
      <c r="AA375" s="37">
        <f t="shared" si="88"/>
        <v>0</v>
      </c>
      <c r="AB375" s="9">
        <f t="shared" si="93"/>
        <v>0</v>
      </c>
      <c r="AC375" s="10">
        <f t="shared" si="94"/>
        <v>0</v>
      </c>
      <c r="AD375" s="9">
        <f t="shared" si="95"/>
        <v>0</v>
      </c>
      <c r="AE375" s="9">
        <f t="shared" si="89"/>
        <v>0</v>
      </c>
    </row>
    <row r="376" spans="1:31" x14ac:dyDescent="0.25">
      <c r="A376" s="21" t="s">
        <v>2911</v>
      </c>
      <c r="B376" s="21" t="s">
        <v>2903</v>
      </c>
      <c r="C376" s="21" t="s">
        <v>2904</v>
      </c>
      <c r="D376" s="21">
        <v>352.5</v>
      </c>
      <c r="E376" s="21">
        <v>305.5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2</v>
      </c>
      <c r="M376" s="7">
        <f t="shared" si="85"/>
        <v>1</v>
      </c>
      <c r="N376" s="17">
        <v>1</v>
      </c>
      <c r="O376" s="17">
        <v>0</v>
      </c>
      <c r="P376" s="17">
        <v>0</v>
      </c>
      <c r="Q376" s="17">
        <v>0</v>
      </c>
      <c r="R376" s="17">
        <v>1</v>
      </c>
      <c r="S376" s="17"/>
      <c r="T376" s="17"/>
      <c r="U376" s="17"/>
      <c r="V376" s="6">
        <f t="shared" si="90"/>
        <v>0</v>
      </c>
      <c r="W376" s="9">
        <f t="shared" si="91"/>
        <v>0</v>
      </c>
      <c r="X376" s="9">
        <f t="shared" si="92"/>
        <v>0</v>
      </c>
      <c r="Y376" s="37">
        <f t="shared" si="86"/>
        <v>1</v>
      </c>
      <c r="Z376" s="37">
        <f t="shared" si="87"/>
        <v>0</v>
      </c>
      <c r="AA376" s="37">
        <f t="shared" si="88"/>
        <v>0</v>
      </c>
      <c r="AB376" s="9">
        <f t="shared" si="93"/>
        <v>0</v>
      </c>
      <c r="AC376" s="10">
        <f t="shared" si="94"/>
        <v>0</v>
      </c>
      <c r="AD376" s="9">
        <f t="shared" si="95"/>
        <v>0</v>
      </c>
      <c r="AE376" s="9">
        <f t="shared" si="89"/>
        <v>0</v>
      </c>
    </row>
    <row r="377" spans="1:31" x14ac:dyDescent="0.25">
      <c r="A377" s="21" t="s">
        <v>2912</v>
      </c>
      <c r="B377" s="21" t="s">
        <v>2903</v>
      </c>
      <c r="C377" s="21" t="s">
        <v>2904</v>
      </c>
      <c r="D377" s="21">
        <v>213.5</v>
      </c>
      <c r="E377" s="21">
        <v>325.5</v>
      </c>
      <c r="F377" s="21">
        <v>0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1</v>
      </c>
      <c r="M377" s="7">
        <f t="shared" si="85"/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1</v>
      </c>
      <c r="S377" s="17"/>
      <c r="T377" s="17"/>
      <c r="U377" s="17"/>
      <c r="V377" s="6">
        <f t="shared" si="90"/>
        <v>0</v>
      </c>
      <c r="W377" s="9">
        <f t="shared" si="91"/>
        <v>0</v>
      </c>
      <c r="X377" s="9">
        <f t="shared" si="92"/>
        <v>1</v>
      </c>
      <c r="Y377" s="37">
        <f t="shared" si="86"/>
        <v>0</v>
      </c>
      <c r="Z377" s="37">
        <f t="shared" si="87"/>
        <v>0</v>
      </c>
      <c r="AA377" s="37">
        <f t="shared" si="88"/>
        <v>0</v>
      </c>
      <c r="AB377" s="9">
        <f t="shared" si="93"/>
        <v>0</v>
      </c>
      <c r="AC377" s="10">
        <f t="shared" si="94"/>
        <v>0</v>
      </c>
      <c r="AD377" s="9">
        <f t="shared" si="95"/>
        <v>0</v>
      </c>
      <c r="AE377" s="9">
        <f t="shared" si="89"/>
        <v>0</v>
      </c>
    </row>
    <row r="378" spans="1:31" x14ac:dyDescent="0.25">
      <c r="A378" s="21" t="s">
        <v>2913</v>
      </c>
      <c r="B378" s="21" t="s">
        <v>2903</v>
      </c>
      <c r="C378" s="21" t="s">
        <v>2904</v>
      </c>
      <c r="D378" s="21">
        <v>252</v>
      </c>
      <c r="E378" s="21">
        <v>421.5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2</v>
      </c>
      <c r="M378" s="7">
        <f t="shared" si="85"/>
        <v>1</v>
      </c>
      <c r="N378" s="17">
        <v>1</v>
      </c>
      <c r="O378" s="17">
        <v>0</v>
      </c>
      <c r="P378" s="17">
        <v>0</v>
      </c>
      <c r="Q378" s="17">
        <v>0</v>
      </c>
      <c r="R378" s="17">
        <v>1</v>
      </c>
      <c r="S378" s="17">
        <v>1</v>
      </c>
      <c r="T378" s="17">
        <v>1</v>
      </c>
      <c r="U378" s="17"/>
      <c r="V378" s="6">
        <f t="shared" si="90"/>
        <v>0</v>
      </c>
      <c r="W378" s="9">
        <f t="shared" si="91"/>
        <v>0</v>
      </c>
      <c r="X378" s="9">
        <f t="shared" si="92"/>
        <v>0</v>
      </c>
      <c r="Y378" s="37">
        <f t="shared" si="86"/>
        <v>0</v>
      </c>
      <c r="Z378" s="37">
        <f t="shared" si="87"/>
        <v>1</v>
      </c>
      <c r="AA378" s="37">
        <f t="shared" si="88"/>
        <v>0</v>
      </c>
      <c r="AB378" s="9">
        <f t="shared" si="93"/>
        <v>0</v>
      </c>
      <c r="AC378" s="10">
        <f t="shared" si="94"/>
        <v>0</v>
      </c>
      <c r="AD378" s="9">
        <f t="shared" si="95"/>
        <v>0</v>
      </c>
      <c r="AE378" s="9">
        <f t="shared" si="89"/>
        <v>0</v>
      </c>
    </row>
    <row r="379" spans="1:31" x14ac:dyDescent="0.25">
      <c r="A379" s="21" t="s">
        <v>2914</v>
      </c>
      <c r="B379" s="21" t="s">
        <v>2903</v>
      </c>
      <c r="C379" s="21" t="s">
        <v>2904</v>
      </c>
      <c r="D379" s="21">
        <v>595.5</v>
      </c>
      <c r="E379" s="21">
        <v>316</v>
      </c>
      <c r="F379" s="21">
        <v>3152.7330000000002</v>
      </c>
      <c r="G379" s="21">
        <v>1</v>
      </c>
      <c r="H379" s="21">
        <v>1</v>
      </c>
      <c r="I379" s="21">
        <v>0</v>
      </c>
      <c r="J379" s="21">
        <v>1</v>
      </c>
      <c r="K379" s="21">
        <v>0</v>
      </c>
      <c r="L379" s="21">
        <v>1</v>
      </c>
      <c r="M379" s="7">
        <f t="shared" si="85"/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/>
      <c r="T379" s="17"/>
      <c r="U379" s="17"/>
      <c r="V379" s="6">
        <f t="shared" si="90"/>
        <v>0</v>
      </c>
      <c r="W379" s="9">
        <f t="shared" si="91"/>
        <v>1</v>
      </c>
      <c r="X379" s="9">
        <f t="shared" si="92"/>
        <v>0</v>
      </c>
      <c r="Y379" s="37">
        <f t="shared" si="86"/>
        <v>0</v>
      </c>
      <c r="Z379" s="37">
        <f t="shared" si="87"/>
        <v>0</v>
      </c>
      <c r="AA379" s="37">
        <f t="shared" si="88"/>
        <v>0</v>
      </c>
      <c r="AB379" s="9">
        <f t="shared" si="93"/>
        <v>0</v>
      </c>
      <c r="AC379" s="10">
        <f t="shared" si="94"/>
        <v>0</v>
      </c>
      <c r="AD379" s="9">
        <f t="shared" si="95"/>
        <v>0</v>
      </c>
      <c r="AE379" s="9">
        <f t="shared" si="89"/>
        <v>0</v>
      </c>
    </row>
    <row r="380" spans="1:31" x14ac:dyDescent="0.25">
      <c r="A380" s="21" t="s">
        <v>2915</v>
      </c>
      <c r="B380" s="21" t="s">
        <v>2903</v>
      </c>
      <c r="C380" s="21" t="s">
        <v>2904</v>
      </c>
      <c r="D380" s="21">
        <v>490</v>
      </c>
      <c r="E380" s="21">
        <v>172</v>
      </c>
      <c r="F380" s="21">
        <v>57501.875</v>
      </c>
      <c r="G380" s="21">
        <v>11</v>
      </c>
      <c r="H380" s="21">
        <v>11</v>
      </c>
      <c r="I380" s="21">
        <v>0</v>
      </c>
      <c r="J380" s="21">
        <v>11</v>
      </c>
      <c r="K380" s="21">
        <v>0</v>
      </c>
      <c r="L380" s="21">
        <v>2</v>
      </c>
      <c r="M380" s="7">
        <f t="shared" si="85"/>
        <v>1</v>
      </c>
      <c r="N380" s="17">
        <v>0</v>
      </c>
      <c r="O380" s="17">
        <v>1</v>
      </c>
      <c r="P380" s="17">
        <v>1</v>
      </c>
      <c r="Q380" s="17">
        <v>1</v>
      </c>
      <c r="R380" s="17">
        <v>1</v>
      </c>
      <c r="S380" s="17"/>
      <c r="T380" s="17"/>
      <c r="U380" s="17"/>
      <c r="V380" s="6">
        <f t="shared" si="90"/>
        <v>0</v>
      </c>
      <c r="W380" s="9">
        <f t="shared" si="91"/>
        <v>0</v>
      </c>
      <c r="X380" s="9">
        <f t="shared" si="92"/>
        <v>0</v>
      </c>
      <c r="Y380" s="37">
        <f t="shared" si="86"/>
        <v>0</v>
      </c>
      <c r="Z380" s="37">
        <f t="shared" si="87"/>
        <v>0</v>
      </c>
      <c r="AA380" s="37">
        <f t="shared" si="88"/>
        <v>0</v>
      </c>
      <c r="AB380" s="9">
        <f t="shared" si="93"/>
        <v>1</v>
      </c>
      <c r="AC380" s="10">
        <f t="shared" si="94"/>
        <v>0</v>
      </c>
      <c r="AD380" s="9">
        <f t="shared" si="95"/>
        <v>0</v>
      </c>
      <c r="AE380" s="9">
        <f t="shared" si="89"/>
        <v>0</v>
      </c>
    </row>
    <row r="381" spans="1:31" x14ac:dyDescent="0.25">
      <c r="A381" s="21" t="s">
        <v>2916</v>
      </c>
      <c r="B381" s="21" t="s">
        <v>2903</v>
      </c>
      <c r="C381" s="21" t="s">
        <v>2904</v>
      </c>
      <c r="D381" s="21">
        <v>417</v>
      </c>
      <c r="E381" s="21">
        <v>218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1</v>
      </c>
      <c r="M381" s="7">
        <f t="shared" si="85"/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1</v>
      </c>
      <c r="S381" s="17"/>
      <c r="T381" s="17"/>
      <c r="U381" s="17"/>
      <c r="V381" s="6">
        <f t="shared" si="90"/>
        <v>0</v>
      </c>
      <c r="W381" s="9">
        <f t="shared" si="91"/>
        <v>0</v>
      </c>
      <c r="X381" s="9">
        <f t="shared" si="92"/>
        <v>1</v>
      </c>
      <c r="Y381" s="37">
        <f t="shared" si="86"/>
        <v>0</v>
      </c>
      <c r="Z381" s="37">
        <f t="shared" si="87"/>
        <v>0</v>
      </c>
      <c r="AA381" s="37">
        <f t="shared" si="88"/>
        <v>0</v>
      </c>
      <c r="AB381" s="9">
        <f t="shared" si="93"/>
        <v>0</v>
      </c>
      <c r="AC381" s="10">
        <f t="shared" si="94"/>
        <v>0</v>
      </c>
      <c r="AD381" s="9">
        <f t="shared" si="95"/>
        <v>0</v>
      </c>
      <c r="AE381" s="9">
        <f t="shared" si="89"/>
        <v>0</v>
      </c>
    </row>
    <row r="382" spans="1:31" x14ac:dyDescent="0.25">
      <c r="A382" s="21" t="s">
        <v>2917</v>
      </c>
      <c r="B382" s="21" t="s">
        <v>2903</v>
      </c>
      <c r="C382" s="21" t="s">
        <v>2904</v>
      </c>
      <c r="D382" s="21">
        <v>555.5</v>
      </c>
      <c r="E382" s="21">
        <v>74.5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1</v>
      </c>
      <c r="M382" s="7">
        <f t="shared" si="85"/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1</v>
      </c>
      <c r="S382" s="17"/>
      <c r="T382" s="17"/>
      <c r="U382" s="17"/>
      <c r="V382" s="6">
        <f t="shared" si="90"/>
        <v>0</v>
      </c>
      <c r="W382" s="9">
        <f t="shared" si="91"/>
        <v>0</v>
      </c>
      <c r="X382" s="9">
        <f t="shared" si="92"/>
        <v>1</v>
      </c>
      <c r="Y382" s="37">
        <f t="shared" si="86"/>
        <v>0</v>
      </c>
      <c r="Z382" s="37">
        <f t="shared" si="87"/>
        <v>0</v>
      </c>
      <c r="AA382" s="37">
        <f t="shared" si="88"/>
        <v>0</v>
      </c>
      <c r="AB382" s="9">
        <f t="shared" si="93"/>
        <v>0</v>
      </c>
      <c r="AC382" s="10">
        <f t="shared" si="94"/>
        <v>0</v>
      </c>
      <c r="AD382" s="9">
        <f t="shared" si="95"/>
        <v>0</v>
      </c>
      <c r="AE382" s="9">
        <f t="shared" si="89"/>
        <v>0</v>
      </c>
    </row>
    <row r="383" spans="1:31" x14ac:dyDescent="0.25">
      <c r="A383" s="21" t="s">
        <v>2918</v>
      </c>
      <c r="B383" s="21" t="s">
        <v>2903</v>
      </c>
      <c r="C383" s="21" t="s">
        <v>2904</v>
      </c>
      <c r="D383" s="21">
        <v>520.5</v>
      </c>
      <c r="E383" s="21">
        <v>446.5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2</v>
      </c>
      <c r="M383" s="7">
        <f t="shared" si="85"/>
        <v>1</v>
      </c>
      <c r="N383" s="17">
        <v>0</v>
      </c>
      <c r="O383" s="17">
        <v>0</v>
      </c>
      <c r="P383" s="17">
        <v>0</v>
      </c>
      <c r="Q383" s="17">
        <v>0</v>
      </c>
      <c r="R383" s="17">
        <v>1</v>
      </c>
      <c r="S383" s="17"/>
      <c r="T383" s="17"/>
      <c r="U383" s="17"/>
      <c r="V383" s="6">
        <f t="shared" si="90"/>
        <v>0</v>
      </c>
      <c r="W383" s="9">
        <f t="shared" si="91"/>
        <v>0</v>
      </c>
      <c r="X383" s="9">
        <f t="shared" si="92"/>
        <v>0</v>
      </c>
      <c r="Y383" s="37">
        <f t="shared" si="86"/>
        <v>1</v>
      </c>
      <c r="Z383" s="37">
        <f t="shared" si="87"/>
        <v>0</v>
      </c>
      <c r="AA383" s="37">
        <f t="shared" si="88"/>
        <v>0</v>
      </c>
      <c r="AB383" s="9">
        <f t="shared" si="93"/>
        <v>0</v>
      </c>
      <c r="AC383" s="10">
        <f t="shared" si="94"/>
        <v>0</v>
      </c>
      <c r="AD383" s="9">
        <f t="shared" si="95"/>
        <v>0</v>
      </c>
      <c r="AE383" s="9">
        <f t="shared" si="89"/>
        <v>0</v>
      </c>
    </row>
    <row r="384" spans="1:31" s="37" customFormat="1" x14ac:dyDescent="0.25">
      <c r="A384" s="37" t="s">
        <v>2919</v>
      </c>
      <c r="B384" s="37" t="s">
        <v>2920</v>
      </c>
      <c r="C384" s="37" t="s">
        <v>2921</v>
      </c>
      <c r="D384" s="37">
        <v>435.5</v>
      </c>
      <c r="E384" s="37">
        <v>441.5</v>
      </c>
      <c r="F384" s="37">
        <v>51123.309000000001</v>
      </c>
      <c r="G384" s="37">
        <v>10</v>
      </c>
      <c r="H384" s="37">
        <v>13</v>
      </c>
      <c r="I384" s="37">
        <v>0</v>
      </c>
      <c r="J384" s="37">
        <v>13</v>
      </c>
      <c r="K384" s="37">
        <v>0</v>
      </c>
      <c r="L384" s="37">
        <v>2</v>
      </c>
      <c r="M384" s="7">
        <f t="shared" si="85"/>
        <v>1</v>
      </c>
      <c r="N384" s="38">
        <v>0</v>
      </c>
      <c r="O384" s="38">
        <v>1</v>
      </c>
      <c r="P384" s="38">
        <v>1</v>
      </c>
      <c r="Q384" s="38">
        <v>1</v>
      </c>
      <c r="R384" s="38">
        <v>1</v>
      </c>
      <c r="S384" s="38"/>
      <c r="T384" s="38"/>
      <c r="U384" s="38"/>
      <c r="V384" s="43">
        <f t="shared" si="90"/>
        <v>0</v>
      </c>
      <c r="W384" s="37">
        <f t="shared" si="91"/>
        <v>0</v>
      </c>
      <c r="X384" s="37">
        <f t="shared" si="92"/>
        <v>0</v>
      </c>
      <c r="Y384" s="37">
        <f t="shared" si="86"/>
        <v>0</v>
      </c>
      <c r="Z384" s="37">
        <f t="shared" si="87"/>
        <v>0</v>
      </c>
      <c r="AA384" s="37">
        <f t="shared" si="88"/>
        <v>0</v>
      </c>
      <c r="AB384" s="37">
        <f t="shared" si="93"/>
        <v>1</v>
      </c>
      <c r="AC384" s="37">
        <f t="shared" si="94"/>
        <v>0</v>
      </c>
      <c r="AD384" s="37">
        <f t="shared" si="95"/>
        <v>0</v>
      </c>
      <c r="AE384" s="37">
        <f t="shared" si="89"/>
        <v>0</v>
      </c>
    </row>
    <row r="385" spans="1:31" x14ac:dyDescent="0.25">
      <c r="A385" s="21" t="s">
        <v>2922</v>
      </c>
      <c r="B385" s="21" t="s">
        <v>2920</v>
      </c>
      <c r="C385" s="21" t="s">
        <v>2921</v>
      </c>
      <c r="D385" s="21">
        <v>192.5</v>
      </c>
      <c r="E385" s="21">
        <v>393.5</v>
      </c>
      <c r="F385" s="21">
        <v>9453.5720000000001</v>
      </c>
      <c r="G385" s="21">
        <v>2</v>
      </c>
      <c r="H385" s="21">
        <v>2</v>
      </c>
      <c r="I385" s="21">
        <v>0</v>
      </c>
      <c r="J385" s="21">
        <v>2</v>
      </c>
      <c r="K385" s="21">
        <v>0</v>
      </c>
      <c r="L385" s="21">
        <v>1</v>
      </c>
      <c r="M385" s="7">
        <f t="shared" si="85"/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/>
      <c r="T385" s="17"/>
      <c r="U385" s="17"/>
      <c r="V385" s="6">
        <f t="shared" si="90"/>
        <v>0</v>
      </c>
      <c r="W385" s="9">
        <f t="shared" si="91"/>
        <v>1</v>
      </c>
      <c r="X385" s="9">
        <f t="shared" si="92"/>
        <v>0</v>
      </c>
      <c r="Y385" s="37">
        <f t="shared" si="86"/>
        <v>0</v>
      </c>
      <c r="Z385" s="37">
        <f t="shared" si="87"/>
        <v>0</v>
      </c>
      <c r="AA385" s="37">
        <f t="shared" si="88"/>
        <v>0</v>
      </c>
      <c r="AB385" s="9">
        <f t="shared" si="93"/>
        <v>0</v>
      </c>
      <c r="AC385" s="10">
        <f t="shared" si="94"/>
        <v>0</v>
      </c>
      <c r="AD385" s="9">
        <f t="shared" si="95"/>
        <v>0</v>
      </c>
      <c r="AE385" s="9">
        <f t="shared" si="89"/>
        <v>0</v>
      </c>
    </row>
    <row r="386" spans="1:31" x14ac:dyDescent="0.25">
      <c r="A386" s="21" t="s">
        <v>2923</v>
      </c>
      <c r="B386" s="21" t="s">
        <v>2920</v>
      </c>
      <c r="C386" s="21" t="s">
        <v>2921</v>
      </c>
      <c r="D386" s="21">
        <v>273.5</v>
      </c>
      <c r="E386" s="21">
        <v>441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1</v>
      </c>
      <c r="M386" s="7">
        <f t="shared" ref="M386:M449" si="96">L386-1</f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1</v>
      </c>
      <c r="S386" s="17"/>
      <c r="T386" s="17"/>
      <c r="U386" s="17"/>
      <c r="V386" s="6">
        <f t="shared" si="90"/>
        <v>0</v>
      </c>
      <c r="W386" s="9">
        <f t="shared" si="91"/>
        <v>0</v>
      </c>
      <c r="X386" s="9">
        <f t="shared" si="92"/>
        <v>1</v>
      </c>
      <c r="Y386" s="37">
        <f t="shared" si="86"/>
        <v>0</v>
      </c>
      <c r="Z386" s="37">
        <f t="shared" si="87"/>
        <v>0</v>
      </c>
      <c r="AA386" s="37">
        <f t="shared" si="88"/>
        <v>0</v>
      </c>
      <c r="AB386" s="9">
        <f t="shared" si="93"/>
        <v>0</v>
      </c>
      <c r="AC386" s="10">
        <f t="shared" si="94"/>
        <v>0</v>
      </c>
      <c r="AD386" s="9">
        <f t="shared" si="95"/>
        <v>0</v>
      </c>
      <c r="AE386" s="9">
        <f t="shared" si="89"/>
        <v>0</v>
      </c>
    </row>
    <row r="387" spans="1:31" x14ac:dyDescent="0.25">
      <c r="A387" s="21" t="s">
        <v>2924</v>
      </c>
      <c r="B387" s="21" t="s">
        <v>2920</v>
      </c>
      <c r="C387" s="21" t="s">
        <v>2921</v>
      </c>
      <c r="D387" s="21">
        <v>516</v>
      </c>
      <c r="E387" s="21">
        <v>383.5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1</v>
      </c>
      <c r="M387" s="7">
        <f t="shared" si="96"/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/>
      <c r="T387" s="17"/>
      <c r="U387" s="17"/>
      <c r="V387" s="6">
        <f t="shared" si="90"/>
        <v>0</v>
      </c>
      <c r="W387" s="9">
        <f t="shared" si="91"/>
        <v>1</v>
      </c>
      <c r="X387" s="9">
        <f>IF((R387=1)*AND(M387=0)*AND(Q387=0),1,0)</f>
        <v>0</v>
      </c>
      <c r="Y387" s="37">
        <f t="shared" ref="Y387:Y450" si="97">IF((M387=1)*AND(OR(N387=0,N387=1))*AND(O387=0)*AND(R387=1)*AND(S387=0)*AND(Q387=0)*AND(OR(T387=0,T387=1)),1,0)</f>
        <v>0</v>
      </c>
      <c r="Z387" s="37">
        <f t="shared" ref="Z387:Z450" si="98">IF((M387=1)*AND(N387=1)*AND(O387=0)*AND(R387=1)*AND(S387=1)*AND(T387=1),1,0)</f>
        <v>0</v>
      </c>
      <c r="AA387" s="37">
        <f t="shared" ref="AA387:AA450" si="99">IF((R387=1)*AND(Q387=1)*AND(O387=1)*AND(P387=0)*AND(N387=0),1,0)</f>
        <v>0</v>
      </c>
      <c r="AB387" s="9">
        <f t="shared" si="93"/>
        <v>0</v>
      </c>
      <c r="AC387" s="10">
        <f t="shared" si="94"/>
        <v>0</v>
      </c>
      <c r="AD387" s="9">
        <f t="shared" si="95"/>
        <v>0</v>
      </c>
      <c r="AE387" s="9">
        <f t="shared" si="89"/>
        <v>0</v>
      </c>
    </row>
    <row r="388" spans="1:31" x14ac:dyDescent="0.25">
      <c r="A388" s="21" t="s">
        <v>2925</v>
      </c>
      <c r="B388" s="21" t="s">
        <v>2920</v>
      </c>
      <c r="C388" s="21" t="s">
        <v>2921</v>
      </c>
      <c r="D388" s="21">
        <v>264.5</v>
      </c>
      <c r="E388" s="21">
        <v>65.5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2</v>
      </c>
      <c r="M388" s="7">
        <f t="shared" si="96"/>
        <v>1</v>
      </c>
      <c r="N388" s="17">
        <v>1</v>
      </c>
      <c r="O388" s="17">
        <v>0</v>
      </c>
      <c r="P388" s="17">
        <v>0</v>
      </c>
      <c r="Q388" s="17">
        <v>0</v>
      </c>
      <c r="R388" s="17">
        <v>1</v>
      </c>
      <c r="S388" s="17">
        <v>1</v>
      </c>
      <c r="T388" s="17">
        <v>1</v>
      </c>
      <c r="U388" s="17"/>
      <c r="V388" s="6">
        <f t="shared" si="90"/>
        <v>0</v>
      </c>
      <c r="W388" s="9">
        <f t="shared" si="91"/>
        <v>0</v>
      </c>
      <c r="X388" s="9">
        <f t="shared" si="92"/>
        <v>0</v>
      </c>
      <c r="Y388" s="37">
        <f t="shared" si="97"/>
        <v>0</v>
      </c>
      <c r="Z388" s="37">
        <f t="shared" si="98"/>
        <v>1</v>
      </c>
      <c r="AA388" s="37">
        <f t="shared" si="99"/>
        <v>0</v>
      </c>
      <c r="AB388" s="9">
        <f t="shared" si="93"/>
        <v>0</v>
      </c>
      <c r="AC388" s="10">
        <f t="shared" si="94"/>
        <v>0</v>
      </c>
      <c r="AD388" s="9">
        <f t="shared" si="95"/>
        <v>0</v>
      </c>
      <c r="AE388" s="9">
        <f t="shared" si="89"/>
        <v>0</v>
      </c>
    </row>
    <row r="389" spans="1:31" x14ac:dyDescent="0.25">
      <c r="A389" s="21" t="s">
        <v>2926</v>
      </c>
      <c r="B389" s="21" t="s">
        <v>2920</v>
      </c>
      <c r="C389" s="21" t="s">
        <v>2921</v>
      </c>
      <c r="D389" s="21">
        <v>456.5</v>
      </c>
      <c r="E389" s="21">
        <v>51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2</v>
      </c>
      <c r="M389" s="7">
        <f t="shared" si="96"/>
        <v>1</v>
      </c>
      <c r="N389" s="17">
        <v>0</v>
      </c>
      <c r="O389" s="17">
        <v>0</v>
      </c>
      <c r="P389" s="17">
        <v>0</v>
      </c>
      <c r="Q389" s="17">
        <v>0</v>
      </c>
      <c r="R389" s="17">
        <v>1</v>
      </c>
      <c r="S389" s="17"/>
      <c r="T389" s="17"/>
      <c r="U389" s="17"/>
      <c r="V389" s="6">
        <f t="shared" si="90"/>
        <v>0</v>
      </c>
      <c r="W389" s="9">
        <f t="shared" si="91"/>
        <v>0</v>
      </c>
      <c r="X389" s="9">
        <f t="shared" si="92"/>
        <v>0</v>
      </c>
      <c r="Y389" s="37">
        <f t="shared" si="97"/>
        <v>1</v>
      </c>
      <c r="Z389" s="37">
        <f t="shared" si="98"/>
        <v>0</v>
      </c>
      <c r="AA389" s="37">
        <f t="shared" si="99"/>
        <v>0</v>
      </c>
      <c r="AB389" s="9">
        <f t="shared" si="93"/>
        <v>0</v>
      </c>
      <c r="AC389" s="10">
        <f t="shared" si="94"/>
        <v>0</v>
      </c>
      <c r="AD389" s="9">
        <f t="shared" si="95"/>
        <v>0</v>
      </c>
      <c r="AE389" s="9">
        <f t="shared" si="89"/>
        <v>0</v>
      </c>
    </row>
    <row r="390" spans="1:31" x14ac:dyDescent="0.25">
      <c r="A390" s="21" t="s">
        <v>2927</v>
      </c>
      <c r="B390" s="21" t="s">
        <v>2920</v>
      </c>
      <c r="C390" s="21" t="s">
        <v>2921</v>
      </c>
      <c r="D390" s="21">
        <v>598</v>
      </c>
      <c r="E390" s="21">
        <v>73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1</v>
      </c>
      <c r="M390" s="7">
        <f t="shared" si="96"/>
        <v>0</v>
      </c>
      <c r="N390" s="17">
        <v>0</v>
      </c>
      <c r="O390" s="17">
        <v>0</v>
      </c>
      <c r="P390" s="17">
        <v>1</v>
      </c>
      <c r="Q390" s="17">
        <v>0</v>
      </c>
      <c r="R390" s="17">
        <v>0</v>
      </c>
      <c r="S390" s="17"/>
      <c r="T390" s="17"/>
      <c r="U390" s="17"/>
      <c r="V390" s="6">
        <f t="shared" si="90"/>
        <v>1</v>
      </c>
      <c r="W390" s="9">
        <f t="shared" si="91"/>
        <v>0</v>
      </c>
      <c r="X390" s="9">
        <f t="shared" si="92"/>
        <v>0</v>
      </c>
      <c r="Y390" s="37">
        <f t="shared" si="97"/>
        <v>0</v>
      </c>
      <c r="Z390" s="37">
        <f t="shared" si="98"/>
        <v>0</v>
      </c>
      <c r="AA390" s="37">
        <f t="shared" si="99"/>
        <v>0</v>
      </c>
      <c r="AB390" s="9">
        <f t="shared" si="93"/>
        <v>0</v>
      </c>
      <c r="AC390" s="10">
        <f t="shared" si="94"/>
        <v>0</v>
      </c>
      <c r="AD390" s="9">
        <f t="shared" si="95"/>
        <v>0</v>
      </c>
      <c r="AE390" s="9">
        <f t="shared" si="89"/>
        <v>0</v>
      </c>
    </row>
    <row r="391" spans="1:31" s="37" customFormat="1" x14ac:dyDescent="0.25">
      <c r="A391" s="37" t="s">
        <v>2928</v>
      </c>
      <c r="B391" s="37" t="s">
        <v>2929</v>
      </c>
      <c r="C391" s="37" t="s">
        <v>2930</v>
      </c>
      <c r="D391" s="37">
        <v>344</v>
      </c>
      <c r="E391" s="37">
        <v>130.5</v>
      </c>
      <c r="F391" s="37">
        <v>0</v>
      </c>
      <c r="G391" s="37">
        <v>0</v>
      </c>
      <c r="H391" s="37">
        <v>0</v>
      </c>
      <c r="I391" s="37">
        <v>0</v>
      </c>
      <c r="J391" s="37">
        <v>0</v>
      </c>
      <c r="K391" s="37">
        <v>0</v>
      </c>
      <c r="L391" s="37">
        <v>2</v>
      </c>
      <c r="M391" s="7">
        <f t="shared" si="96"/>
        <v>1</v>
      </c>
      <c r="N391" s="38">
        <v>0</v>
      </c>
      <c r="O391" s="38">
        <v>1</v>
      </c>
      <c r="P391" s="38">
        <v>0</v>
      </c>
      <c r="Q391" s="38">
        <v>1</v>
      </c>
      <c r="R391" s="38">
        <v>1</v>
      </c>
      <c r="S391" s="38"/>
      <c r="T391" s="38"/>
      <c r="U391" s="38"/>
      <c r="V391" s="43">
        <f t="shared" si="90"/>
        <v>0</v>
      </c>
      <c r="W391" s="37">
        <f t="shared" si="91"/>
        <v>0</v>
      </c>
      <c r="X391" s="37">
        <f t="shared" si="92"/>
        <v>0</v>
      </c>
      <c r="Y391" s="37">
        <f t="shared" si="97"/>
        <v>0</v>
      </c>
      <c r="Z391" s="37">
        <f t="shared" si="98"/>
        <v>0</v>
      </c>
      <c r="AA391" s="37">
        <f t="shared" si="99"/>
        <v>1</v>
      </c>
      <c r="AB391" s="37">
        <f t="shared" si="93"/>
        <v>0</v>
      </c>
      <c r="AC391" s="37">
        <f t="shared" si="94"/>
        <v>0</v>
      </c>
      <c r="AD391" s="37">
        <f t="shared" si="95"/>
        <v>0</v>
      </c>
      <c r="AE391" s="37">
        <f t="shared" si="89"/>
        <v>0</v>
      </c>
    </row>
    <row r="392" spans="1:31" x14ac:dyDescent="0.25">
      <c r="A392" s="21" t="s">
        <v>2931</v>
      </c>
      <c r="B392" s="21" t="s">
        <v>2929</v>
      </c>
      <c r="C392" s="21" t="s">
        <v>2930</v>
      </c>
      <c r="D392" s="21">
        <v>437.5</v>
      </c>
      <c r="E392" s="21">
        <v>155.5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2</v>
      </c>
      <c r="M392" s="7">
        <f t="shared" si="96"/>
        <v>1</v>
      </c>
      <c r="N392" s="17">
        <v>1</v>
      </c>
      <c r="O392" s="17">
        <v>0</v>
      </c>
      <c r="P392" s="17">
        <v>0</v>
      </c>
      <c r="Q392" s="17">
        <v>0</v>
      </c>
      <c r="R392" s="17">
        <v>1</v>
      </c>
      <c r="S392" s="17">
        <v>1</v>
      </c>
      <c r="T392" s="17">
        <v>1</v>
      </c>
      <c r="U392" s="17"/>
      <c r="V392" s="6">
        <f t="shared" si="90"/>
        <v>0</v>
      </c>
      <c r="W392" s="9">
        <f t="shared" si="91"/>
        <v>0</v>
      </c>
      <c r="X392" s="9">
        <f t="shared" si="92"/>
        <v>0</v>
      </c>
      <c r="Y392" s="37">
        <f t="shared" si="97"/>
        <v>0</v>
      </c>
      <c r="Z392" s="37">
        <f t="shared" si="98"/>
        <v>1</v>
      </c>
      <c r="AA392" s="37">
        <f t="shared" si="99"/>
        <v>0</v>
      </c>
      <c r="AB392" s="9">
        <f t="shared" si="93"/>
        <v>0</v>
      </c>
      <c r="AC392" s="10">
        <f t="shared" si="94"/>
        <v>0</v>
      </c>
      <c r="AD392" s="9">
        <f t="shared" si="95"/>
        <v>0</v>
      </c>
      <c r="AE392" s="9">
        <f t="shared" si="89"/>
        <v>0</v>
      </c>
    </row>
    <row r="393" spans="1:31" x14ac:dyDescent="0.25">
      <c r="A393" s="21" t="s">
        <v>2932</v>
      </c>
      <c r="B393" s="21" t="s">
        <v>2929</v>
      </c>
      <c r="C393" s="21" t="s">
        <v>2930</v>
      </c>
      <c r="D393" s="21">
        <v>504</v>
      </c>
      <c r="E393" s="21">
        <v>268.5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1</v>
      </c>
      <c r="M393" s="7">
        <f t="shared" si="96"/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/>
      <c r="T393" s="17"/>
      <c r="U393" s="17"/>
      <c r="V393" s="6">
        <f t="shared" si="90"/>
        <v>0</v>
      </c>
      <c r="W393" s="9">
        <f t="shared" si="91"/>
        <v>1</v>
      </c>
      <c r="X393" s="9">
        <f t="shared" si="92"/>
        <v>0</v>
      </c>
      <c r="Y393" s="37">
        <f t="shared" si="97"/>
        <v>0</v>
      </c>
      <c r="Z393" s="37">
        <f t="shared" si="98"/>
        <v>0</v>
      </c>
      <c r="AA393" s="37">
        <f t="shared" si="99"/>
        <v>0</v>
      </c>
      <c r="AB393" s="9">
        <f t="shared" si="93"/>
        <v>0</v>
      </c>
      <c r="AC393" s="10">
        <f t="shared" si="94"/>
        <v>0</v>
      </c>
      <c r="AD393" s="9">
        <f t="shared" si="95"/>
        <v>0</v>
      </c>
      <c r="AE393" s="9">
        <f t="shared" si="89"/>
        <v>0</v>
      </c>
    </row>
    <row r="394" spans="1:31" x14ac:dyDescent="0.25">
      <c r="A394" s="21" t="s">
        <v>2933</v>
      </c>
      <c r="B394" s="21" t="s">
        <v>2929</v>
      </c>
      <c r="C394" s="21" t="s">
        <v>2930</v>
      </c>
      <c r="D394" s="21">
        <v>373.5</v>
      </c>
      <c r="E394" s="21">
        <v>266</v>
      </c>
      <c r="F394" s="21">
        <v>1562.578</v>
      </c>
      <c r="G394" s="21">
        <v>1</v>
      </c>
      <c r="H394" s="21">
        <v>2</v>
      </c>
      <c r="I394" s="21">
        <v>0</v>
      </c>
      <c r="J394" s="21">
        <v>2</v>
      </c>
      <c r="K394" s="21">
        <v>0</v>
      </c>
      <c r="L394" s="21">
        <v>1</v>
      </c>
      <c r="M394" s="7">
        <f t="shared" si="96"/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1</v>
      </c>
      <c r="S394" s="17"/>
      <c r="T394" s="17"/>
      <c r="U394" s="17"/>
      <c r="V394" s="6">
        <f t="shared" si="90"/>
        <v>0</v>
      </c>
      <c r="W394" s="9">
        <f t="shared" si="91"/>
        <v>0</v>
      </c>
      <c r="X394" s="9">
        <f t="shared" si="92"/>
        <v>1</v>
      </c>
      <c r="Y394" s="37">
        <f t="shared" si="97"/>
        <v>0</v>
      </c>
      <c r="Z394" s="37">
        <f t="shared" si="98"/>
        <v>0</v>
      </c>
      <c r="AA394" s="37">
        <f t="shared" si="99"/>
        <v>0</v>
      </c>
      <c r="AB394" s="9">
        <f t="shared" si="93"/>
        <v>0</v>
      </c>
      <c r="AC394" s="10">
        <f t="shared" si="94"/>
        <v>0</v>
      </c>
      <c r="AD394" s="9">
        <f t="shared" si="95"/>
        <v>0</v>
      </c>
      <c r="AE394" s="9">
        <f t="shared" si="89"/>
        <v>0</v>
      </c>
    </row>
    <row r="395" spans="1:31" x14ac:dyDescent="0.25">
      <c r="A395" s="21" t="s">
        <v>2934</v>
      </c>
      <c r="B395" s="21" t="s">
        <v>2929</v>
      </c>
      <c r="C395" s="21" t="s">
        <v>2930</v>
      </c>
      <c r="D395" s="21">
        <v>282.5</v>
      </c>
      <c r="E395" s="21">
        <v>305.5</v>
      </c>
      <c r="F395" s="21">
        <v>6819.2449999999999</v>
      </c>
      <c r="G395" s="21">
        <v>2</v>
      </c>
      <c r="H395" s="21">
        <v>5</v>
      </c>
      <c r="I395" s="21">
        <v>1</v>
      </c>
      <c r="J395" s="21">
        <v>2</v>
      </c>
      <c r="K395" s="21">
        <v>0</v>
      </c>
      <c r="L395" s="21">
        <v>1</v>
      </c>
      <c r="M395" s="7">
        <f t="shared" si="96"/>
        <v>0</v>
      </c>
      <c r="N395" s="17">
        <v>0</v>
      </c>
      <c r="O395" s="17">
        <v>0</v>
      </c>
      <c r="P395" s="17">
        <v>1</v>
      </c>
      <c r="Q395" s="17">
        <v>0</v>
      </c>
      <c r="R395" s="17">
        <v>0</v>
      </c>
      <c r="S395" s="17"/>
      <c r="T395" s="17"/>
      <c r="U395" s="17"/>
      <c r="V395" s="6">
        <f t="shared" si="90"/>
        <v>1</v>
      </c>
      <c r="W395" s="9">
        <f t="shared" si="91"/>
        <v>0</v>
      </c>
      <c r="X395" s="9">
        <f t="shared" si="92"/>
        <v>0</v>
      </c>
      <c r="Y395" s="37">
        <f t="shared" si="97"/>
        <v>0</v>
      </c>
      <c r="Z395" s="37">
        <f t="shared" si="98"/>
        <v>0</v>
      </c>
      <c r="AA395" s="37">
        <f t="shared" si="99"/>
        <v>0</v>
      </c>
      <c r="AB395" s="9">
        <f t="shared" si="93"/>
        <v>0</v>
      </c>
      <c r="AC395" s="10">
        <f t="shared" si="94"/>
        <v>0</v>
      </c>
      <c r="AD395" s="9">
        <f t="shared" si="95"/>
        <v>0</v>
      </c>
      <c r="AE395" s="9">
        <f t="shared" si="89"/>
        <v>0</v>
      </c>
    </row>
    <row r="396" spans="1:31" x14ac:dyDescent="0.25">
      <c r="A396" s="21" t="s">
        <v>2935</v>
      </c>
      <c r="B396" s="21" t="s">
        <v>2929</v>
      </c>
      <c r="C396" s="21" t="s">
        <v>2930</v>
      </c>
      <c r="D396" s="21">
        <v>39</v>
      </c>
      <c r="E396" s="21">
        <v>383</v>
      </c>
      <c r="F396" s="21">
        <v>1848.432</v>
      </c>
      <c r="G396" s="21">
        <v>1</v>
      </c>
      <c r="H396" s="21">
        <v>2</v>
      </c>
      <c r="I396" s="21">
        <v>0</v>
      </c>
      <c r="J396" s="21">
        <v>2</v>
      </c>
      <c r="K396" s="21">
        <v>0</v>
      </c>
      <c r="L396" s="21">
        <v>1</v>
      </c>
      <c r="M396" s="7">
        <f t="shared" si="96"/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/>
      <c r="T396" s="17"/>
      <c r="U396" s="17"/>
      <c r="V396" s="6">
        <f t="shared" si="90"/>
        <v>0</v>
      </c>
      <c r="W396" s="9">
        <f t="shared" si="91"/>
        <v>1</v>
      </c>
      <c r="X396" s="9">
        <f t="shared" si="92"/>
        <v>0</v>
      </c>
      <c r="Y396" s="37">
        <f t="shared" si="97"/>
        <v>0</v>
      </c>
      <c r="Z396" s="37">
        <f t="shared" si="98"/>
        <v>0</v>
      </c>
      <c r="AA396" s="37">
        <f t="shared" si="99"/>
        <v>0</v>
      </c>
      <c r="AB396" s="9">
        <f t="shared" si="93"/>
        <v>0</v>
      </c>
      <c r="AC396" s="10">
        <f t="shared" si="94"/>
        <v>0</v>
      </c>
      <c r="AD396" s="9">
        <f t="shared" si="95"/>
        <v>0</v>
      </c>
      <c r="AE396" s="9">
        <f t="shared" si="89"/>
        <v>0</v>
      </c>
    </row>
    <row r="397" spans="1:31" x14ac:dyDescent="0.25">
      <c r="A397" s="21" t="s">
        <v>2936</v>
      </c>
      <c r="B397" s="21" t="s">
        <v>2929</v>
      </c>
      <c r="C397" s="21" t="s">
        <v>2930</v>
      </c>
      <c r="D397" s="21">
        <v>122.5</v>
      </c>
      <c r="E397" s="21">
        <v>253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1</v>
      </c>
      <c r="M397" s="7">
        <f t="shared" si="96"/>
        <v>0</v>
      </c>
      <c r="N397" s="17">
        <v>0</v>
      </c>
      <c r="O397" s="17">
        <v>0</v>
      </c>
      <c r="P397" s="17">
        <v>1</v>
      </c>
      <c r="Q397" s="17">
        <v>0</v>
      </c>
      <c r="R397" s="17">
        <v>0</v>
      </c>
      <c r="S397" s="17"/>
      <c r="T397" s="17"/>
      <c r="U397" s="17"/>
      <c r="V397" s="6">
        <f t="shared" si="90"/>
        <v>1</v>
      </c>
      <c r="W397" s="9">
        <f t="shared" si="91"/>
        <v>0</v>
      </c>
      <c r="X397" s="9">
        <f t="shared" si="92"/>
        <v>0</v>
      </c>
      <c r="Y397" s="37">
        <f t="shared" si="97"/>
        <v>0</v>
      </c>
      <c r="Z397" s="37">
        <f t="shared" si="98"/>
        <v>0</v>
      </c>
      <c r="AA397" s="37">
        <f t="shared" si="99"/>
        <v>0</v>
      </c>
      <c r="AB397" s="9">
        <f t="shared" si="93"/>
        <v>0</v>
      </c>
      <c r="AC397" s="10">
        <f t="shared" si="94"/>
        <v>0</v>
      </c>
      <c r="AD397" s="9">
        <f t="shared" si="95"/>
        <v>0</v>
      </c>
      <c r="AE397" s="9">
        <f t="shared" si="89"/>
        <v>0</v>
      </c>
    </row>
    <row r="398" spans="1:31" x14ac:dyDescent="0.25">
      <c r="A398" s="21" t="s">
        <v>2937</v>
      </c>
      <c r="B398" s="21" t="s">
        <v>2929</v>
      </c>
      <c r="C398" s="21" t="s">
        <v>2930</v>
      </c>
      <c r="D398" s="21">
        <v>599</v>
      </c>
      <c r="E398" s="21">
        <v>400.5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1</v>
      </c>
      <c r="M398" s="7">
        <f t="shared" si="96"/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/>
      <c r="T398" s="17"/>
      <c r="U398" s="17"/>
      <c r="V398" s="6">
        <f t="shared" si="90"/>
        <v>0</v>
      </c>
      <c r="W398" s="9">
        <f t="shared" si="91"/>
        <v>1</v>
      </c>
      <c r="X398" s="9">
        <f t="shared" si="92"/>
        <v>0</v>
      </c>
      <c r="Y398" s="37">
        <f t="shared" si="97"/>
        <v>0</v>
      </c>
      <c r="Z398" s="37">
        <f t="shared" si="98"/>
        <v>0</v>
      </c>
      <c r="AA398" s="37">
        <f t="shared" si="99"/>
        <v>0</v>
      </c>
      <c r="AB398" s="9">
        <f t="shared" si="93"/>
        <v>0</v>
      </c>
      <c r="AC398" s="10">
        <f t="shared" si="94"/>
        <v>0</v>
      </c>
      <c r="AD398" s="9">
        <f t="shared" si="95"/>
        <v>0</v>
      </c>
      <c r="AE398" s="9">
        <f t="shared" si="89"/>
        <v>0</v>
      </c>
    </row>
    <row r="399" spans="1:31" x14ac:dyDescent="0.25">
      <c r="A399" s="21" t="s">
        <v>2938</v>
      </c>
      <c r="B399" s="21" t="s">
        <v>2929</v>
      </c>
      <c r="C399" s="21" t="s">
        <v>2930</v>
      </c>
      <c r="D399" s="21">
        <v>655.5</v>
      </c>
      <c r="E399" s="21">
        <v>107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1</v>
      </c>
      <c r="M399" s="7">
        <f t="shared" si="96"/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/>
      <c r="T399" s="17"/>
      <c r="U399" s="17"/>
      <c r="V399" s="6">
        <f t="shared" si="90"/>
        <v>0</v>
      </c>
      <c r="W399" s="9">
        <f t="shared" si="91"/>
        <v>1</v>
      </c>
      <c r="X399" s="9">
        <f t="shared" si="92"/>
        <v>0</v>
      </c>
      <c r="Y399" s="37">
        <f t="shared" si="97"/>
        <v>0</v>
      </c>
      <c r="Z399" s="37">
        <f t="shared" si="98"/>
        <v>0</v>
      </c>
      <c r="AA399" s="37">
        <f t="shared" si="99"/>
        <v>0</v>
      </c>
      <c r="AB399" s="9">
        <f t="shared" si="93"/>
        <v>0</v>
      </c>
      <c r="AC399" s="10">
        <f t="shared" si="94"/>
        <v>0</v>
      </c>
      <c r="AD399" s="9">
        <f t="shared" si="95"/>
        <v>0</v>
      </c>
      <c r="AE399" s="9">
        <f t="shared" si="89"/>
        <v>0</v>
      </c>
    </row>
    <row r="400" spans="1:31" s="37" customFormat="1" x14ac:dyDescent="0.25">
      <c r="A400" s="37" t="s">
        <v>2939</v>
      </c>
      <c r="B400" s="37" t="s">
        <v>2940</v>
      </c>
      <c r="C400" s="37" t="s">
        <v>2941</v>
      </c>
      <c r="D400" s="37">
        <v>407.5</v>
      </c>
      <c r="E400" s="37">
        <v>89.5</v>
      </c>
      <c r="F400" s="37">
        <v>112413.28</v>
      </c>
      <c r="G400" s="37">
        <v>23</v>
      </c>
      <c r="H400" s="37">
        <v>22</v>
      </c>
      <c r="I400" s="37">
        <v>0</v>
      </c>
      <c r="J400" s="37">
        <v>22</v>
      </c>
      <c r="K400" s="37">
        <v>0</v>
      </c>
      <c r="L400" s="37">
        <v>2</v>
      </c>
      <c r="M400" s="7">
        <f t="shared" si="96"/>
        <v>1</v>
      </c>
      <c r="N400" s="38">
        <v>0</v>
      </c>
      <c r="O400" s="38">
        <v>1</v>
      </c>
      <c r="P400" s="38">
        <v>0</v>
      </c>
      <c r="Q400" s="38">
        <v>1</v>
      </c>
      <c r="R400" s="38">
        <v>1</v>
      </c>
      <c r="S400" s="38"/>
      <c r="T400" s="38"/>
      <c r="U400" s="38"/>
      <c r="V400" s="43">
        <f t="shared" si="90"/>
        <v>0</v>
      </c>
      <c r="W400" s="37">
        <f t="shared" si="91"/>
        <v>0</v>
      </c>
      <c r="X400" s="37">
        <f t="shared" si="92"/>
        <v>0</v>
      </c>
      <c r="Y400" s="37">
        <f t="shared" si="97"/>
        <v>0</v>
      </c>
      <c r="Z400" s="37">
        <f t="shared" si="98"/>
        <v>0</v>
      </c>
      <c r="AA400" s="37">
        <f t="shared" si="99"/>
        <v>1</v>
      </c>
      <c r="AB400" s="37">
        <f t="shared" si="93"/>
        <v>0</v>
      </c>
      <c r="AC400" s="37">
        <f t="shared" si="94"/>
        <v>0</v>
      </c>
      <c r="AD400" s="37">
        <f t="shared" si="95"/>
        <v>0</v>
      </c>
      <c r="AE400" s="37">
        <f t="shared" si="89"/>
        <v>0</v>
      </c>
    </row>
    <row r="401" spans="1:31" x14ac:dyDescent="0.25">
      <c r="A401" s="21" t="s">
        <v>2942</v>
      </c>
      <c r="B401" s="21" t="s">
        <v>2940</v>
      </c>
      <c r="C401" s="21" t="s">
        <v>2941</v>
      </c>
      <c r="D401" s="21">
        <v>331</v>
      </c>
      <c r="E401" s="21">
        <v>108.5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2</v>
      </c>
      <c r="M401" s="7">
        <f t="shared" si="96"/>
        <v>1</v>
      </c>
      <c r="N401" s="17">
        <v>1</v>
      </c>
      <c r="O401" s="17">
        <v>0</v>
      </c>
      <c r="P401" s="17">
        <v>0</v>
      </c>
      <c r="Q401" s="17">
        <v>0</v>
      </c>
      <c r="R401" s="17">
        <v>1</v>
      </c>
      <c r="S401" s="17">
        <v>1</v>
      </c>
      <c r="T401" s="17">
        <v>1</v>
      </c>
      <c r="U401" s="17"/>
      <c r="V401" s="6">
        <f t="shared" si="90"/>
        <v>0</v>
      </c>
      <c r="W401" s="9">
        <f t="shared" si="91"/>
        <v>0</v>
      </c>
      <c r="X401" s="9">
        <f t="shared" si="92"/>
        <v>0</v>
      </c>
      <c r="Y401" s="37">
        <f t="shared" si="97"/>
        <v>0</v>
      </c>
      <c r="Z401" s="37">
        <f t="shared" si="98"/>
        <v>1</v>
      </c>
      <c r="AA401" s="37">
        <f t="shared" si="99"/>
        <v>0</v>
      </c>
      <c r="AB401" s="9">
        <f t="shared" si="93"/>
        <v>0</v>
      </c>
      <c r="AC401" s="10">
        <f t="shared" si="94"/>
        <v>0</v>
      </c>
      <c r="AD401" s="9">
        <f t="shared" si="95"/>
        <v>0</v>
      </c>
      <c r="AE401" s="9">
        <f t="shared" si="89"/>
        <v>0</v>
      </c>
    </row>
    <row r="402" spans="1:31" x14ac:dyDescent="0.25">
      <c r="A402" s="21" t="s">
        <v>2943</v>
      </c>
      <c r="B402" s="21" t="s">
        <v>2940</v>
      </c>
      <c r="C402" s="21" t="s">
        <v>2941</v>
      </c>
      <c r="D402" s="21">
        <v>366</v>
      </c>
      <c r="E402" s="21">
        <v>212.5</v>
      </c>
      <c r="F402" s="21">
        <v>52234.283000000003</v>
      </c>
      <c r="G402" s="21">
        <v>12</v>
      </c>
      <c r="H402" s="21">
        <v>13</v>
      </c>
      <c r="I402" s="21">
        <v>0</v>
      </c>
      <c r="J402" s="21">
        <v>13</v>
      </c>
      <c r="K402" s="21">
        <v>0</v>
      </c>
      <c r="L402" s="21">
        <v>2</v>
      </c>
      <c r="M402" s="7">
        <f t="shared" si="96"/>
        <v>1</v>
      </c>
      <c r="N402" s="17">
        <v>0</v>
      </c>
      <c r="O402" s="17">
        <v>1</v>
      </c>
      <c r="P402" s="17">
        <v>1</v>
      </c>
      <c r="Q402" s="17">
        <v>1</v>
      </c>
      <c r="R402" s="17">
        <v>1</v>
      </c>
      <c r="S402" s="17"/>
      <c r="T402" s="17"/>
      <c r="U402" s="17"/>
      <c r="V402" s="6">
        <f t="shared" si="90"/>
        <v>0</v>
      </c>
      <c r="W402" s="9">
        <f t="shared" si="91"/>
        <v>0</v>
      </c>
      <c r="X402" s="9">
        <f t="shared" si="92"/>
        <v>0</v>
      </c>
      <c r="Y402" s="37">
        <f t="shared" si="97"/>
        <v>0</v>
      </c>
      <c r="Z402" s="37">
        <f t="shared" si="98"/>
        <v>0</v>
      </c>
      <c r="AA402" s="37">
        <f t="shared" si="99"/>
        <v>0</v>
      </c>
      <c r="AB402" s="9">
        <f t="shared" si="93"/>
        <v>1</v>
      </c>
      <c r="AC402" s="10">
        <f t="shared" si="94"/>
        <v>0</v>
      </c>
      <c r="AD402" s="9">
        <f t="shared" si="95"/>
        <v>0</v>
      </c>
      <c r="AE402" s="9">
        <f t="shared" si="89"/>
        <v>0</v>
      </c>
    </row>
    <row r="403" spans="1:31" x14ac:dyDescent="0.25">
      <c r="A403" s="21" t="s">
        <v>2944</v>
      </c>
      <c r="B403" s="21" t="s">
        <v>2940</v>
      </c>
      <c r="C403" s="21" t="s">
        <v>2941</v>
      </c>
      <c r="D403" s="21">
        <v>226.5</v>
      </c>
      <c r="E403" s="21">
        <v>160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1</v>
      </c>
      <c r="M403" s="7">
        <f t="shared" si="96"/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/>
      <c r="T403" s="17"/>
      <c r="U403" s="17"/>
      <c r="V403" s="6">
        <f t="shared" si="90"/>
        <v>0</v>
      </c>
      <c r="W403" s="9">
        <f t="shared" si="91"/>
        <v>1</v>
      </c>
      <c r="X403" s="9">
        <f t="shared" si="92"/>
        <v>0</v>
      </c>
      <c r="Y403" s="37">
        <f t="shared" si="97"/>
        <v>0</v>
      </c>
      <c r="Z403" s="37">
        <f t="shared" si="98"/>
        <v>0</v>
      </c>
      <c r="AA403" s="37">
        <f t="shared" si="99"/>
        <v>0</v>
      </c>
      <c r="AB403" s="9">
        <f t="shared" si="93"/>
        <v>0</v>
      </c>
      <c r="AC403" s="10">
        <f t="shared" si="94"/>
        <v>0</v>
      </c>
      <c r="AD403" s="9">
        <f t="shared" si="95"/>
        <v>0</v>
      </c>
      <c r="AE403" s="9">
        <f t="shared" si="89"/>
        <v>0</v>
      </c>
    </row>
    <row r="404" spans="1:31" x14ac:dyDescent="0.25">
      <c r="A404" s="21" t="s">
        <v>2945</v>
      </c>
      <c r="B404" s="21" t="s">
        <v>2940</v>
      </c>
      <c r="C404" s="21" t="s">
        <v>2941</v>
      </c>
      <c r="D404" s="21">
        <v>109.5</v>
      </c>
      <c r="E404" s="21">
        <v>47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1</v>
      </c>
      <c r="M404" s="7">
        <f t="shared" si="96"/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1</v>
      </c>
      <c r="S404" s="17"/>
      <c r="T404" s="17"/>
      <c r="U404" s="17"/>
      <c r="V404" s="6">
        <f t="shared" si="90"/>
        <v>0</v>
      </c>
      <c r="W404" s="9">
        <f t="shared" si="91"/>
        <v>0</v>
      </c>
      <c r="X404" s="9">
        <f t="shared" si="92"/>
        <v>1</v>
      </c>
      <c r="Y404" s="37">
        <f t="shared" si="97"/>
        <v>0</v>
      </c>
      <c r="Z404" s="37">
        <f t="shared" si="98"/>
        <v>0</v>
      </c>
      <c r="AA404" s="37">
        <f t="shared" si="99"/>
        <v>0</v>
      </c>
      <c r="AB404" s="9">
        <f t="shared" si="93"/>
        <v>0</v>
      </c>
      <c r="AC404" s="10">
        <f t="shared" si="94"/>
        <v>0</v>
      </c>
      <c r="AD404" s="9">
        <f t="shared" si="95"/>
        <v>0</v>
      </c>
      <c r="AE404" s="9">
        <f t="shared" si="89"/>
        <v>0</v>
      </c>
    </row>
    <row r="405" spans="1:31" x14ac:dyDescent="0.25">
      <c r="A405" s="21" t="s">
        <v>2946</v>
      </c>
      <c r="B405" s="21" t="s">
        <v>2940</v>
      </c>
      <c r="C405" s="21" t="s">
        <v>2941</v>
      </c>
      <c r="D405" s="21">
        <v>60.5</v>
      </c>
      <c r="E405" s="21">
        <v>199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1</v>
      </c>
      <c r="M405" s="7">
        <f t="shared" si="96"/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1</v>
      </c>
      <c r="S405" s="17"/>
      <c r="T405" s="17"/>
      <c r="U405" s="17"/>
      <c r="V405" s="6">
        <f t="shared" si="90"/>
        <v>0</v>
      </c>
      <c r="W405" s="9">
        <f t="shared" si="91"/>
        <v>0</v>
      </c>
      <c r="X405" s="9">
        <f t="shared" si="92"/>
        <v>1</v>
      </c>
      <c r="Y405" s="37">
        <f t="shared" si="97"/>
        <v>0</v>
      </c>
      <c r="Z405" s="37">
        <f t="shared" si="98"/>
        <v>0</v>
      </c>
      <c r="AA405" s="37">
        <f t="shared" si="99"/>
        <v>0</v>
      </c>
      <c r="AB405" s="9">
        <f t="shared" si="93"/>
        <v>0</v>
      </c>
      <c r="AC405" s="10">
        <f t="shared" si="94"/>
        <v>0</v>
      </c>
      <c r="AD405" s="9">
        <f t="shared" si="95"/>
        <v>0</v>
      </c>
      <c r="AE405" s="9">
        <f t="shared" si="89"/>
        <v>0</v>
      </c>
    </row>
    <row r="406" spans="1:31" x14ac:dyDescent="0.25">
      <c r="A406" s="21" t="s">
        <v>2947</v>
      </c>
      <c r="B406" s="21" t="s">
        <v>2940</v>
      </c>
      <c r="C406" s="21" t="s">
        <v>2941</v>
      </c>
      <c r="D406" s="21">
        <v>122.5</v>
      </c>
      <c r="E406" s="21">
        <v>325</v>
      </c>
      <c r="F406" s="21">
        <v>43006.317999999999</v>
      </c>
      <c r="G406" s="21">
        <v>8</v>
      </c>
      <c r="H406" s="21">
        <v>10</v>
      </c>
      <c r="I406" s="21">
        <v>0</v>
      </c>
      <c r="J406" s="21">
        <v>10</v>
      </c>
      <c r="K406" s="21">
        <v>0</v>
      </c>
      <c r="L406" s="21">
        <v>2</v>
      </c>
      <c r="M406" s="7">
        <f t="shared" si="96"/>
        <v>1</v>
      </c>
      <c r="N406" s="17">
        <v>0</v>
      </c>
      <c r="O406" s="17">
        <v>0</v>
      </c>
      <c r="P406" s="17">
        <v>0</v>
      </c>
      <c r="Q406" s="17">
        <v>0</v>
      </c>
      <c r="R406" s="17">
        <v>1</v>
      </c>
      <c r="S406" s="17"/>
      <c r="T406" s="17"/>
      <c r="U406" s="17"/>
      <c r="V406" s="6">
        <f t="shared" si="90"/>
        <v>0</v>
      </c>
      <c r="W406" s="9">
        <f t="shared" si="91"/>
        <v>0</v>
      </c>
      <c r="X406" s="9">
        <f t="shared" si="92"/>
        <v>0</v>
      </c>
      <c r="Y406" s="37">
        <f t="shared" si="97"/>
        <v>1</v>
      </c>
      <c r="Z406" s="37">
        <f t="shared" si="98"/>
        <v>0</v>
      </c>
      <c r="AA406" s="37">
        <f t="shared" si="99"/>
        <v>0</v>
      </c>
      <c r="AB406" s="9">
        <f t="shared" si="93"/>
        <v>0</v>
      </c>
      <c r="AC406" s="10">
        <f t="shared" si="94"/>
        <v>0</v>
      </c>
      <c r="AD406" s="9">
        <f t="shared" si="95"/>
        <v>0</v>
      </c>
      <c r="AE406" s="9">
        <f t="shared" si="89"/>
        <v>0</v>
      </c>
    </row>
    <row r="407" spans="1:31" x14ac:dyDescent="0.25">
      <c r="A407" s="21" t="s">
        <v>2948</v>
      </c>
      <c r="B407" s="21" t="s">
        <v>2940</v>
      </c>
      <c r="C407" s="21" t="s">
        <v>2941</v>
      </c>
      <c r="D407" s="21">
        <v>136</v>
      </c>
      <c r="E407" s="21">
        <v>445.5</v>
      </c>
      <c r="F407" s="21">
        <v>1767.1769999999999</v>
      </c>
      <c r="G407" s="21">
        <v>1</v>
      </c>
      <c r="H407" s="21">
        <v>2</v>
      </c>
      <c r="I407" s="21">
        <v>0</v>
      </c>
      <c r="J407" s="21">
        <v>2</v>
      </c>
      <c r="K407" s="21">
        <v>0</v>
      </c>
      <c r="L407" s="21">
        <v>1</v>
      </c>
      <c r="M407" s="7">
        <f t="shared" si="96"/>
        <v>0</v>
      </c>
      <c r="N407" s="17">
        <v>0</v>
      </c>
      <c r="O407" s="17">
        <v>0</v>
      </c>
      <c r="P407" s="17">
        <v>1</v>
      </c>
      <c r="Q407" s="17">
        <v>0</v>
      </c>
      <c r="R407" s="17">
        <v>0</v>
      </c>
      <c r="S407" s="17"/>
      <c r="T407" s="17"/>
      <c r="U407" s="17"/>
      <c r="V407" s="6">
        <f t="shared" si="90"/>
        <v>1</v>
      </c>
      <c r="W407" s="9">
        <f t="shared" si="91"/>
        <v>0</v>
      </c>
      <c r="X407" s="9">
        <f t="shared" si="92"/>
        <v>0</v>
      </c>
      <c r="Y407" s="37">
        <f t="shared" si="97"/>
        <v>0</v>
      </c>
      <c r="Z407" s="37">
        <f t="shared" si="98"/>
        <v>0</v>
      </c>
      <c r="AA407" s="37">
        <f t="shared" si="99"/>
        <v>0</v>
      </c>
      <c r="AB407" s="9">
        <f t="shared" si="93"/>
        <v>0</v>
      </c>
      <c r="AC407" s="10">
        <f t="shared" si="94"/>
        <v>0</v>
      </c>
      <c r="AD407" s="9">
        <f t="shared" si="95"/>
        <v>0</v>
      </c>
      <c r="AE407" s="9">
        <f t="shared" si="89"/>
        <v>0</v>
      </c>
    </row>
    <row r="408" spans="1:31" x14ac:dyDescent="0.25">
      <c r="A408" s="21" t="s">
        <v>2949</v>
      </c>
      <c r="B408" s="21" t="s">
        <v>2940</v>
      </c>
      <c r="C408" s="21" t="s">
        <v>2941</v>
      </c>
      <c r="D408" s="21">
        <v>393</v>
      </c>
      <c r="E408" s="21">
        <v>341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2</v>
      </c>
      <c r="M408" s="7">
        <f t="shared" si="96"/>
        <v>1</v>
      </c>
      <c r="N408" s="17">
        <v>0</v>
      </c>
      <c r="O408" s="17">
        <v>0</v>
      </c>
      <c r="P408" s="17">
        <v>0</v>
      </c>
      <c r="Q408" s="17">
        <v>0</v>
      </c>
      <c r="R408" s="17">
        <v>1</v>
      </c>
      <c r="S408" s="17"/>
      <c r="T408" s="17"/>
      <c r="U408" s="17"/>
      <c r="V408" s="6">
        <f t="shared" si="90"/>
        <v>0</v>
      </c>
      <c r="W408" s="9">
        <f t="shared" si="91"/>
        <v>0</v>
      </c>
      <c r="X408" s="9">
        <f t="shared" si="92"/>
        <v>0</v>
      </c>
      <c r="Y408" s="37">
        <f t="shared" si="97"/>
        <v>1</v>
      </c>
      <c r="Z408" s="37">
        <f t="shared" si="98"/>
        <v>0</v>
      </c>
      <c r="AA408" s="37">
        <f t="shared" si="99"/>
        <v>0</v>
      </c>
      <c r="AB408" s="9">
        <f t="shared" si="93"/>
        <v>0</v>
      </c>
      <c r="AC408" s="10">
        <f t="shared" si="94"/>
        <v>0</v>
      </c>
      <c r="AD408" s="9">
        <f t="shared" si="95"/>
        <v>0</v>
      </c>
      <c r="AE408" s="9">
        <f t="shared" ref="AE408:AE531" si="100">IF(SUM(V408:AD408)&gt;1,1,0)</f>
        <v>0</v>
      </c>
    </row>
    <row r="409" spans="1:31" x14ac:dyDescent="0.25">
      <c r="A409" s="21" t="s">
        <v>2950</v>
      </c>
      <c r="B409" s="21" t="s">
        <v>2940</v>
      </c>
      <c r="C409" s="21" t="s">
        <v>2941</v>
      </c>
      <c r="D409" s="21">
        <v>319</v>
      </c>
      <c r="E409" s="21">
        <v>305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1</v>
      </c>
      <c r="M409" s="7">
        <f t="shared" si="96"/>
        <v>0</v>
      </c>
      <c r="N409" s="17">
        <v>0</v>
      </c>
      <c r="O409" s="17">
        <v>0</v>
      </c>
      <c r="P409" s="17">
        <v>1</v>
      </c>
      <c r="Q409" s="17">
        <v>0</v>
      </c>
      <c r="R409" s="17">
        <v>0</v>
      </c>
      <c r="S409" s="17"/>
      <c r="T409" s="17"/>
      <c r="U409" s="17"/>
      <c r="V409" s="6">
        <f t="shared" si="90"/>
        <v>1</v>
      </c>
      <c r="W409" s="9">
        <f t="shared" si="91"/>
        <v>0</v>
      </c>
      <c r="X409" s="9">
        <f t="shared" si="92"/>
        <v>0</v>
      </c>
      <c r="Y409" s="37">
        <f t="shared" si="97"/>
        <v>0</v>
      </c>
      <c r="Z409" s="37">
        <f t="shared" si="98"/>
        <v>0</v>
      </c>
      <c r="AA409" s="37">
        <f t="shared" si="99"/>
        <v>0</v>
      </c>
      <c r="AB409" s="9">
        <f t="shared" si="93"/>
        <v>0</v>
      </c>
      <c r="AC409" s="10">
        <f t="shared" si="94"/>
        <v>0</v>
      </c>
      <c r="AD409" s="9">
        <f t="shared" si="95"/>
        <v>0</v>
      </c>
      <c r="AE409" s="9">
        <f t="shared" si="100"/>
        <v>0</v>
      </c>
    </row>
    <row r="410" spans="1:31" x14ac:dyDescent="0.25">
      <c r="A410" s="21" t="s">
        <v>2951</v>
      </c>
      <c r="B410" s="21" t="s">
        <v>2940</v>
      </c>
      <c r="C410" s="21" t="s">
        <v>2941</v>
      </c>
      <c r="D410" s="21">
        <v>609.5</v>
      </c>
      <c r="E410" s="21">
        <v>354</v>
      </c>
      <c r="F410" s="21">
        <v>69563.125</v>
      </c>
      <c r="G410" s="21">
        <v>17</v>
      </c>
      <c r="H410" s="21">
        <v>18</v>
      </c>
      <c r="I410" s="21">
        <v>1</v>
      </c>
      <c r="J410" s="21">
        <v>13</v>
      </c>
      <c r="K410" s="21">
        <v>0</v>
      </c>
      <c r="L410" s="21">
        <v>2</v>
      </c>
      <c r="M410" s="7">
        <f t="shared" si="96"/>
        <v>1</v>
      </c>
      <c r="N410" s="17">
        <v>0</v>
      </c>
      <c r="O410" s="17">
        <v>1</v>
      </c>
      <c r="P410" s="17">
        <v>0</v>
      </c>
      <c r="Q410" s="17">
        <v>1</v>
      </c>
      <c r="R410" s="17">
        <v>1</v>
      </c>
      <c r="S410" s="17"/>
      <c r="T410" s="17"/>
      <c r="U410" s="17" t="s">
        <v>2742</v>
      </c>
      <c r="V410" s="6">
        <f t="shared" si="90"/>
        <v>0</v>
      </c>
      <c r="W410" s="9">
        <f t="shared" si="91"/>
        <v>0</v>
      </c>
      <c r="X410" s="9">
        <f t="shared" si="92"/>
        <v>0</v>
      </c>
      <c r="Y410" s="37">
        <f t="shared" si="97"/>
        <v>0</v>
      </c>
      <c r="Z410" s="37">
        <f t="shared" si="98"/>
        <v>0</v>
      </c>
      <c r="AA410" s="37">
        <f t="shared" si="99"/>
        <v>1</v>
      </c>
      <c r="AB410" s="9">
        <f t="shared" si="93"/>
        <v>0</v>
      </c>
      <c r="AC410" s="10">
        <f t="shared" si="94"/>
        <v>0</v>
      </c>
      <c r="AD410" s="9">
        <f t="shared" si="95"/>
        <v>0</v>
      </c>
      <c r="AE410" s="9">
        <f t="shared" si="100"/>
        <v>0</v>
      </c>
    </row>
    <row r="411" spans="1:31" x14ac:dyDescent="0.25">
      <c r="A411" s="21" t="s">
        <v>2952</v>
      </c>
      <c r="B411" s="21" t="s">
        <v>2940</v>
      </c>
      <c r="C411" s="21" t="s">
        <v>2941</v>
      </c>
      <c r="D411" s="21">
        <v>567.5</v>
      </c>
      <c r="E411" s="21">
        <v>83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1</v>
      </c>
      <c r="M411" s="7">
        <f t="shared" si="96"/>
        <v>0</v>
      </c>
      <c r="N411" s="17">
        <v>0</v>
      </c>
      <c r="O411" s="17">
        <v>0</v>
      </c>
      <c r="P411" s="17">
        <v>1</v>
      </c>
      <c r="Q411" s="17">
        <v>0</v>
      </c>
      <c r="R411" s="17">
        <v>0</v>
      </c>
      <c r="S411" s="17"/>
      <c r="T411" s="17"/>
      <c r="U411" s="17"/>
      <c r="V411" s="6">
        <f t="shared" ref="V411:V533" si="101">IF((M411=0)*AND(R411=0)*AND(P411=1)*AND(Q411=0),1,0)</f>
        <v>1</v>
      </c>
      <c r="W411" s="9">
        <f t="shared" ref="W411:W533" si="102">IF((M411=0)*AND(R411=0)*AND(P411=0)*AND(Q411=0),1,0)</f>
        <v>0</v>
      </c>
      <c r="X411" s="9">
        <f t="shared" ref="X411:X533" si="103">IF((R411=1)*AND(M411=0)*AND(Q411=0),1,0)</f>
        <v>0</v>
      </c>
      <c r="Y411" s="37">
        <f t="shared" si="97"/>
        <v>0</v>
      </c>
      <c r="Z411" s="37">
        <f t="shared" si="98"/>
        <v>0</v>
      </c>
      <c r="AA411" s="37">
        <f t="shared" si="99"/>
        <v>0</v>
      </c>
      <c r="AB411" s="9">
        <f t="shared" ref="AB411:AB533" si="104">IF((R411=1)*AND(Q411=1)*AND(O411=1)*AND(P411=1),1,0)</f>
        <v>0</v>
      </c>
      <c r="AC411" s="10">
        <f t="shared" ref="AC411:AC533" si="105">IF((R411=0)*AND(M411=1),1,0)</f>
        <v>0</v>
      </c>
      <c r="AD411" s="9">
        <f t="shared" ref="AD411:AD533" si="106">IF((V411+W411+X411+Y411+Z411+AA411+AB411+AC411)=0,1,0)</f>
        <v>0</v>
      </c>
      <c r="AE411" s="9">
        <f t="shared" si="100"/>
        <v>0</v>
      </c>
    </row>
    <row r="412" spans="1:31" x14ac:dyDescent="0.25">
      <c r="A412" s="21" t="s">
        <v>2953</v>
      </c>
      <c r="B412" s="21" t="s">
        <v>2940</v>
      </c>
      <c r="C412" s="21" t="s">
        <v>2941</v>
      </c>
      <c r="D412" s="21">
        <v>291</v>
      </c>
      <c r="E412" s="21">
        <v>479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1</v>
      </c>
      <c r="M412" s="7">
        <f t="shared" si="96"/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1</v>
      </c>
      <c r="S412" s="17"/>
      <c r="T412" s="17"/>
      <c r="U412" s="17"/>
      <c r="V412" s="6">
        <f t="shared" si="101"/>
        <v>0</v>
      </c>
      <c r="W412" s="9">
        <f t="shared" si="102"/>
        <v>0</v>
      </c>
      <c r="X412" s="9">
        <f t="shared" si="103"/>
        <v>1</v>
      </c>
      <c r="Y412" s="37">
        <f t="shared" si="97"/>
        <v>0</v>
      </c>
      <c r="Z412" s="37">
        <f t="shared" si="98"/>
        <v>0</v>
      </c>
      <c r="AA412" s="37">
        <f t="shared" si="99"/>
        <v>0</v>
      </c>
      <c r="AB412" s="9">
        <f t="shared" si="104"/>
        <v>0</v>
      </c>
      <c r="AC412" s="10">
        <f t="shared" si="105"/>
        <v>0</v>
      </c>
      <c r="AD412" s="9">
        <f t="shared" si="106"/>
        <v>0</v>
      </c>
      <c r="AE412" s="9">
        <f t="shared" si="100"/>
        <v>0</v>
      </c>
    </row>
    <row r="413" spans="1:31" x14ac:dyDescent="0.25">
      <c r="A413" s="21" t="s">
        <v>2954</v>
      </c>
      <c r="B413" s="21" t="s">
        <v>2940</v>
      </c>
      <c r="C413" s="21" t="s">
        <v>2941</v>
      </c>
      <c r="D413" s="21">
        <v>400</v>
      </c>
      <c r="E413" s="21">
        <v>439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2</v>
      </c>
      <c r="M413" s="7">
        <f t="shared" si="96"/>
        <v>1</v>
      </c>
      <c r="N413" s="17">
        <v>1</v>
      </c>
      <c r="O413" s="17">
        <v>0</v>
      </c>
      <c r="P413" s="17">
        <v>0</v>
      </c>
      <c r="Q413" s="17">
        <v>0</v>
      </c>
      <c r="R413" s="17">
        <v>1</v>
      </c>
      <c r="S413" s="17"/>
      <c r="T413" s="17"/>
      <c r="U413" s="17"/>
      <c r="V413" s="6">
        <f t="shared" si="101"/>
        <v>0</v>
      </c>
      <c r="W413" s="9">
        <f t="shared" si="102"/>
        <v>0</v>
      </c>
      <c r="X413" s="9">
        <f t="shared" si="103"/>
        <v>0</v>
      </c>
      <c r="Y413" s="37">
        <f t="shared" si="97"/>
        <v>1</v>
      </c>
      <c r="Z413" s="37">
        <f t="shared" si="98"/>
        <v>0</v>
      </c>
      <c r="AA413" s="37">
        <f t="shared" si="99"/>
        <v>0</v>
      </c>
      <c r="AB413" s="9">
        <f t="shared" si="104"/>
        <v>0</v>
      </c>
      <c r="AC413" s="10">
        <f t="shared" si="105"/>
        <v>0</v>
      </c>
      <c r="AD413" s="9">
        <f t="shared" si="106"/>
        <v>0</v>
      </c>
      <c r="AE413" s="9">
        <f t="shared" si="100"/>
        <v>0</v>
      </c>
    </row>
    <row r="414" spans="1:31" s="37" customFormat="1" x14ac:dyDescent="0.25">
      <c r="A414" s="37" t="s">
        <v>2955</v>
      </c>
      <c r="B414" s="37" t="s">
        <v>2956</v>
      </c>
      <c r="C414" s="37" t="s">
        <v>2957</v>
      </c>
      <c r="D414" s="37">
        <v>400</v>
      </c>
      <c r="E414" s="37">
        <v>423</v>
      </c>
      <c r="F414" s="37">
        <v>129448.182</v>
      </c>
      <c r="G414" s="37">
        <v>27</v>
      </c>
      <c r="H414" s="37">
        <v>31</v>
      </c>
      <c r="I414" s="37">
        <v>0</v>
      </c>
      <c r="J414" s="37">
        <v>31</v>
      </c>
      <c r="K414" s="37">
        <v>0</v>
      </c>
      <c r="L414" s="37">
        <v>2</v>
      </c>
      <c r="M414" s="7">
        <f t="shared" si="96"/>
        <v>1</v>
      </c>
      <c r="N414" s="38">
        <v>0</v>
      </c>
      <c r="O414" s="38">
        <v>1</v>
      </c>
      <c r="P414" s="38">
        <v>0</v>
      </c>
      <c r="Q414" s="38">
        <v>1</v>
      </c>
      <c r="R414" s="38">
        <v>1</v>
      </c>
      <c r="S414" s="38"/>
      <c r="T414" s="38"/>
      <c r="U414" s="38"/>
      <c r="V414" s="43">
        <f t="shared" si="101"/>
        <v>0</v>
      </c>
      <c r="W414" s="37">
        <f t="shared" si="102"/>
        <v>0</v>
      </c>
      <c r="X414" s="37">
        <f t="shared" si="103"/>
        <v>0</v>
      </c>
      <c r="Y414" s="37">
        <f t="shared" si="97"/>
        <v>0</v>
      </c>
      <c r="Z414" s="37">
        <f t="shared" si="98"/>
        <v>0</v>
      </c>
      <c r="AA414" s="37">
        <f t="shared" si="99"/>
        <v>1</v>
      </c>
      <c r="AB414" s="37">
        <f t="shared" si="104"/>
        <v>0</v>
      </c>
      <c r="AC414" s="37">
        <f t="shared" si="105"/>
        <v>0</v>
      </c>
      <c r="AD414" s="37">
        <f t="shared" si="106"/>
        <v>0</v>
      </c>
      <c r="AE414" s="37">
        <f t="shared" si="100"/>
        <v>0</v>
      </c>
    </row>
    <row r="415" spans="1:31" x14ac:dyDescent="0.25">
      <c r="A415" s="21" t="s">
        <v>2958</v>
      </c>
      <c r="B415" s="21" t="s">
        <v>2956</v>
      </c>
      <c r="C415" s="21" t="s">
        <v>2957</v>
      </c>
      <c r="D415" s="21">
        <v>243.5</v>
      </c>
      <c r="E415" s="21">
        <v>325</v>
      </c>
      <c r="F415" s="21">
        <v>47685.118999999999</v>
      </c>
      <c r="G415" s="21">
        <v>3</v>
      </c>
      <c r="H415" s="21">
        <v>3</v>
      </c>
      <c r="I415" s="21">
        <v>0</v>
      </c>
      <c r="J415" s="21">
        <v>3</v>
      </c>
      <c r="K415" s="21">
        <v>0</v>
      </c>
      <c r="L415" s="21">
        <v>2</v>
      </c>
      <c r="M415" s="7">
        <f t="shared" si="96"/>
        <v>1</v>
      </c>
      <c r="N415" s="17">
        <v>2</v>
      </c>
      <c r="O415" s="17">
        <v>2</v>
      </c>
      <c r="P415" s="17">
        <v>2</v>
      </c>
      <c r="Q415" s="17">
        <v>2</v>
      </c>
      <c r="R415" s="17">
        <v>22</v>
      </c>
      <c r="S415" s="17"/>
      <c r="T415" s="17"/>
      <c r="U415" s="17"/>
      <c r="V415" s="6">
        <f t="shared" si="101"/>
        <v>0</v>
      </c>
      <c r="W415" s="9">
        <f t="shared" si="102"/>
        <v>0</v>
      </c>
      <c r="X415" s="9">
        <f t="shared" si="103"/>
        <v>0</v>
      </c>
      <c r="Y415" s="37">
        <f t="shared" si="97"/>
        <v>0</v>
      </c>
      <c r="Z415" s="37">
        <f t="shared" si="98"/>
        <v>0</v>
      </c>
      <c r="AA415" s="37">
        <f t="shared" si="99"/>
        <v>0</v>
      </c>
      <c r="AB415" s="9">
        <f t="shared" si="104"/>
        <v>0</v>
      </c>
      <c r="AC415" s="10">
        <f t="shared" si="105"/>
        <v>0</v>
      </c>
      <c r="AD415" s="9">
        <f t="shared" si="106"/>
        <v>1</v>
      </c>
      <c r="AE415" s="9">
        <f t="shared" si="100"/>
        <v>0</v>
      </c>
    </row>
    <row r="416" spans="1:31" x14ac:dyDescent="0.25">
      <c r="A416" s="21" t="s">
        <v>2959</v>
      </c>
      <c r="B416" s="21" t="s">
        <v>2956</v>
      </c>
      <c r="C416" s="21" t="s">
        <v>2957</v>
      </c>
      <c r="D416" s="21">
        <v>312.5</v>
      </c>
      <c r="E416" s="21">
        <v>294.5</v>
      </c>
      <c r="F416" s="21">
        <v>4571.4009999999998</v>
      </c>
      <c r="G416" s="21">
        <v>1</v>
      </c>
      <c r="H416" s="21">
        <v>1</v>
      </c>
      <c r="I416" s="21">
        <v>0</v>
      </c>
      <c r="J416" s="21">
        <v>1</v>
      </c>
      <c r="K416" s="21">
        <v>0</v>
      </c>
      <c r="L416" s="21">
        <v>1</v>
      </c>
      <c r="M416" s="7">
        <f t="shared" si="96"/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/>
      <c r="T416" s="17"/>
      <c r="U416" s="17"/>
      <c r="V416" s="6">
        <f t="shared" si="101"/>
        <v>0</v>
      </c>
      <c r="W416" s="9">
        <f t="shared" si="102"/>
        <v>1</v>
      </c>
      <c r="X416" s="9">
        <f t="shared" si="103"/>
        <v>0</v>
      </c>
      <c r="Y416" s="37">
        <f t="shared" si="97"/>
        <v>0</v>
      </c>
      <c r="Z416" s="37">
        <f t="shared" si="98"/>
        <v>0</v>
      </c>
      <c r="AA416" s="37">
        <f t="shared" si="99"/>
        <v>0</v>
      </c>
      <c r="AB416" s="9">
        <f t="shared" si="104"/>
        <v>0</v>
      </c>
      <c r="AC416" s="10">
        <f t="shared" si="105"/>
        <v>0</v>
      </c>
      <c r="AD416" s="9">
        <f t="shared" si="106"/>
        <v>0</v>
      </c>
      <c r="AE416" s="9">
        <f t="shared" si="100"/>
        <v>0</v>
      </c>
    </row>
    <row r="417" spans="1:31" x14ac:dyDescent="0.25">
      <c r="A417" s="21" t="s">
        <v>2960</v>
      </c>
      <c r="B417" s="21" t="s">
        <v>2956</v>
      </c>
      <c r="C417" s="21" t="s">
        <v>2957</v>
      </c>
      <c r="D417" s="21">
        <v>336.5</v>
      </c>
      <c r="E417" s="21">
        <v>226.5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1</v>
      </c>
      <c r="M417" s="7">
        <f t="shared" si="96"/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1</v>
      </c>
      <c r="S417" s="17"/>
      <c r="T417" s="17"/>
      <c r="U417" s="17"/>
      <c r="V417" s="6">
        <f t="shared" si="101"/>
        <v>0</v>
      </c>
      <c r="W417" s="9">
        <f t="shared" si="102"/>
        <v>0</v>
      </c>
      <c r="X417" s="9">
        <f t="shared" si="103"/>
        <v>1</v>
      </c>
      <c r="Y417" s="37">
        <f t="shared" si="97"/>
        <v>0</v>
      </c>
      <c r="Z417" s="37">
        <f t="shared" si="98"/>
        <v>0</v>
      </c>
      <c r="AA417" s="37">
        <f t="shared" si="99"/>
        <v>0</v>
      </c>
      <c r="AB417" s="9">
        <f t="shared" si="104"/>
        <v>0</v>
      </c>
      <c r="AC417" s="10">
        <f t="shared" si="105"/>
        <v>0</v>
      </c>
      <c r="AD417" s="9">
        <f t="shared" si="106"/>
        <v>0</v>
      </c>
      <c r="AE417" s="9">
        <f t="shared" si="100"/>
        <v>0</v>
      </c>
    </row>
    <row r="418" spans="1:31" x14ac:dyDescent="0.25">
      <c r="A418" s="21" t="s">
        <v>2961</v>
      </c>
      <c r="B418" s="21" t="s">
        <v>2956</v>
      </c>
      <c r="C418" s="21" t="s">
        <v>2957</v>
      </c>
      <c r="D418" s="21">
        <v>155.5</v>
      </c>
      <c r="E418" s="21">
        <v>184.5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1</v>
      </c>
      <c r="M418" s="7">
        <f t="shared" si="96"/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1</v>
      </c>
      <c r="S418" s="17"/>
      <c r="T418" s="17"/>
      <c r="U418" s="17"/>
      <c r="V418" s="6">
        <f t="shared" si="101"/>
        <v>0</v>
      </c>
      <c r="W418" s="9">
        <f t="shared" si="102"/>
        <v>0</v>
      </c>
      <c r="X418" s="9">
        <f t="shared" si="103"/>
        <v>1</v>
      </c>
      <c r="Y418" s="37">
        <f t="shared" si="97"/>
        <v>0</v>
      </c>
      <c r="Z418" s="37">
        <f t="shared" si="98"/>
        <v>0</v>
      </c>
      <c r="AA418" s="37">
        <f t="shared" si="99"/>
        <v>0</v>
      </c>
      <c r="AB418" s="9">
        <f t="shared" si="104"/>
        <v>0</v>
      </c>
      <c r="AC418" s="10">
        <f t="shared" si="105"/>
        <v>0</v>
      </c>
      <c r="AD418" s="9">
        <f t="shared" si="106"/>
        <v>0</v>
      </c>
      <c r="AE418" s="9">
        <f t="shared" si="100"/>
        <v>0</v>
      </c>
    </row>
    <row r="419" spans="1:31" x14ac:dyDescent="0.25">
      <c r="A419" s="21" t="s">
        <v>2962</v>
      </c>
      <c r="B419" s="21" t="s">
        <v>2956</v>
      </c>
      <c r="C419" s="21" t="s">
        <v>2957</v>
      </c>
      <c r="D419" s="21">
        <v>240</v>
      </c>
      <c r="E419" s="21">
        <v>187.5</v>
      </c>
      <c r="F419" s="21">
        <v>0</v>
      </c>
      <c r="G419" s="21">
        <v>0</v>
      </c>
      <c r="H419" s="21">
        <v>0</v>
      </c>
      <c r="I419" s="21">
        <v>0</v>
      </c>
      <c r="J419" s="21">
        <v>0</v>
      </c>
      <c r="K419" s="21">
        <v>0</v>
      </c>
      <c r="L419" s="21">
        <v>1</v>
      </c>
      <c r="M419" s="7">
        <f t="shared" si="96"/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1</v>
      </c>
      <c r="S419" s="17"/>
      <c r="T419" s="17"/>
      <c r="U419" s="17"/>
      <c r="V419" s="6">
        <f t="shared" si="101"/>
        <v>0</v>
      </c>
      <c r="W419" s="9">
        <f t="shared" si="102"/>
        <v>0</v>
      </c>
      <c r="X419" s="9">
        <f t="shared" si="103"/>
        <v>1</v>
      </c>
      <c r="Y419" s="37">
        <f t="shared" si="97"/>
        <v>0</v>
      </c>
      <c r="Z419" s="37">
        <f t="shared" si="98"/>
        <v>0</v>
      </c>
      <c r="AA419" s="37">
        <f t="shared" si="99"/>
        <v>0</v>
      </c>
      <c r="AB419" s="9">
        <f t="shared" si="104"/>
        <v>0</v>
      </c>
      <c r="AC419" s="10">
        <f t="shared" si="105"/>
        <v>0</v>
      </c>
      <c r="AD419" s="9">
        <f t="shared" si="106"/>
        <v>0</v>
      </c>
      <c r="AE419" s="9">
        <f t="shared" si="100"/>
        <v>0</v>
      </c>
    </row>
    <row r="420" spans="1:31" x14ac:dyDescent="0.25">
      <c r="A420" s="21" t="s">
        <v>2963</v>
      </c>
      <c r="B420" s="21" t="s">
        <v>2956</v>
      </c>
      <c r="C420" s="21" t="s">
        <v>2957</v>
      </c>
      <c r="D420" s="21">
        <v>433</v>
      </c>
      <c r="E420" s="21">
        <v>181.5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  <c r="L420" s="21">
        <v>1</v>
      </c>
      <c r="M420" s="7">
        <f t="shared" si="96"/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/>
      <c r="T420" s="17"/>
      <c r="U420" s="17"/>
      <c r="V420" s="6">
        <f t="shared" si="101"/>
        <v>0</v>
      </c>
      <c r="W420" s="9">
        <f t="shared" si="102"/>
        <v>1</v>
      </c>
      <c r="X420" s="9">
        <f t="shared" si="103"/>
        <v>0</v>
      </c>
      <c r="Y420" s="37">
        <f t="shared" si="97"/>
        <v>0</v>
      </c>
      <c r="Z420" s="37">
        <f t="shared" si="98"/>
        <v>0</v>
      </c>
      <c r="AA420" s="37">
        <f t="shared" si="99"/>
        <v>0</v>
      </c>
      <c r="AB420" s="9">
        <f t="shared" si="104"/>
        <v>0</v>
      </c>
      <c r="AC420" s="10">
        <f t="shared" si="105"/>
        <v>0</v>
      </c>
      <c r="AD420" s="9">
        <f t="shared" si="106"/>
        <v>0</v>
      </c>
      <c r="AE420" s="9">
        <f t="shared" si="100"/>
        <v>0</v>
      </c>
    </row>
    <row r="421" spans="1:31" x14ac:dyDescent="0.25">
      <c r="A421" s="21" t="s">
        <v>2964</v>
      </c>
      <c r="B421" s="21" t="s">
        <v>2956</v>
      </c>
      <c r="C421" s="21" t="s">
        <v>2957</v>
      </c>
      <c r="D421" s="21">
        <v>558</v>
      </c>
      <c r="E421" s="21">
        <v>217.5</v>
      </c>
      <c r="F421" s="21">
        <v>73977.952000000005</v>
      </c>
      <c r="G421" s="21">
        <v>17</v>
      </c>
      <c r="H421" s="21">
        <v>18</v>
      </c>
      <c r="I421" s="21">
        <v>1</v>
      </c>
      <c r="J421" s="21">
        <v>15</v>
      </c>
      <c r="K421" s="21">
        <v>0</v>
      </c>
      <c r="L421" s="21">
        <v>2</v>
      </c>
      <c r="M421" s="7">
        <f t="shared" si="96"/>
        <v>1</v>
      </c>
      <c r="N421" s="17">
        <v>0</v>
      </c>
      <c r="O421" s="17">
        <v>1</v>
      </c>
      <c r="P421" s="17">
        <v>0</v>
      </c>
      <c r="Q421" s="17">
        <v>1</v>
      </c>
      <c r="R421" s="17">
        <v>1</v>
      </c>
      <c r="S421" s="17"/>
      <c r="T421" s="17"/>
      <c r="U421" s="17"/>
      <c r="V421" s="6">
        <f t="shared" si="101"/>
        <v>0</v>
      </c>
      <c r="W421" s="9">
        <f t="shared" si="102"/>
        <v>0</v>
      </c>
      <c r="X421" s="9">
        <f t="shared" si="103"/>
        <v>0</v>
      </c>
      <c r="Y421" s="37">
        <f t="shared" si="97"/>
        <v>0</v>
      </c>
      <c r="Z421" s="37">
        <f t="shared" si="98"/>
        <v>0</v>
      </c>
      <c r="AA421" s="37">
        <f t="shared" si="99"/>
        <v>1</v>
      </c>
      <c r="AB421" s="9">
        <f t="shared" si="104"/>
        <v>0</v>
      </c>
      <c r="AC421" s="10">
        <f t="shared" si="105"/>
        <v>0</v>
      </c>
      <c r="AD421" s="9">
        <f t="shared" si="106"/>
        <v>0</v>
      </c>
      <c r="AE421" s="9">
        <f t="shared" si="100"/>
        <v>0</v>
      </c>
    </row>
    <row r="422" spans="1:31" x14ac:dyDescent="0.25">
      <c r="A422" s="21" t="s">
        <v>2965</v>
      </c>
      <c r="B422" s="21" t="s">
        <v>2956</v>
      </c>
      <c r="C422" s="21" t="s">
        <v>2957</v>
      </c>
      <c r="D422" s="21">
        <v>597</v>
      </c>
      <c r="E422" s="21">
        <v>143.5</v>
      </c>
      <c r="F422" s="21">
        <v>0</v>
      </c>
      <c r="G422" s="21">
        <v>0</v>
      </c>
      <c r="H422" s="21">
        <v>0</v>
      </c>
      <c r="I422" s="21">
        <v>0</v>
      </c>
      <c r="J422" s="21">
        <v>0</v>
      </c>
      <c r="K422" s="21">
        <v>0</v>
      </c>
      <c r="L422" s="21">
        <v>1</v>
      </c>
      <c r="M422" s="7">
        <f t="shared" si="96"/>
        <v>0</v>
      </c>
      <c r="N422" s="17">
        <v>0</v>
      </c>
      <c r="O422" s="17">
        <v>1</v>
      </c>
      <c r="P422" s="17">
        <v>0</v>
      </c>
      <c r="Q422" s="17">
        <v>1</v>
      </c>
      <c r="R422" s="17">
        <v>1</v>
      </c>
      <c r="S422" s="17"/>
      <c r="T422" s="17"/>
      <c r="U422" s="17"/>
      <c r="V422" s="6">
        <f t="shared" si="101"/>
        <v>0</v>
      </c>
      <c r="W422" s="9">
        <f t="shared" si="102"/>
        <v>0</v>
      </c>
      <c r="X422" s="9">
        <f t="shared" si="103"/>
        <v>0</v>
      </c>
      <c r="Y422" s="37">
        <f t="shared" si="97"/>
        <v>0</v>
      </c>
      <c r="Z422" s="37">
        <f t="shared" si="98"/>
        <v>0</v>
      </c>
      <c r="AA422" s="37">
        <f t="shared" si="99"/>
        <v>1</v>
      </c>
      <c r="AB422" s="9">
        <f t="shared" si="104"/>
        <v>0</v>
      </c>
      <c r="AC422" s="10">
        <f t="shared" si="105"/>
        <v>0</v>
      </c>
      <c r="AD422" s="9">
        <f t="shared" si="106"/>
        <v>0</v>
      </c>
      <c r="AE422" s="9">
        <f t="shared" si="100"/>
        <v>0</v>
      </c>
    </row>
    <row r="423" spans="1:31" s="37" customFormat="1" x14ac:dyDescent="0.25">
      <c r="A423" s="37" t="s">
        <v>2966</v>
      </c>
      <c r="B423" s="37" t="s">
        <v>2967</v>
      </c>
      <c r="C423" s="37" t="s">
        <v>2968</v>
      </c>
      <c r="D423" s="37">
        <v>359</v>
      </c>
      <c r="E423" s="37">
        <v>308</v>
      </c>
      <c r="F423" s="37">
        <v>0</v>
      </c>
      <c r="G423" s="37">
        <v>0</v>
      </c>
      <c r="H423" s="37">
        <v>0</v>
      </c>
      <c r="I423" s="37">
        <v>0</v>
      </c>
      <c r="J423" s="37">
        <v>0</v>
      </c>
      <c r="K423" s="37">
        <v>0</v>
      </c>
      <c r="L423" s="37">
        <v>2</v>
      </c>
      <c r="M423" s="7">
        <f t="shared" si="96"/>
        <v>1</v>
      </c>
      <c r="N423" s="38">
        <v>0</v>
      </c>
      <c r="O423" s="38">
        <v>1</v>
      </c>
      <c r="P423" s="38">
        <v>0</v>
      </c>
      <c r="Q423" s="38">
        <v>1</v>
      </c>
      <c r="R423" s="38">
        <v>1</v>
      </c>
      <c r="S423" s="38"/>
      <c r="T423" s="38"/>
      <c r="U423" s="38"/>
      <c r="V423" s="43">
        <f t="shared" si="101"/>
        <v>0</v>
      </c>
      <c r="W423" s="37">
        <f t="shared" si="102"/>
        <v>0</v>
      </c>
      <c r="X423" s="37">
        <f t="shared" si="103"/>
        <v>0</v>
      </c>
      <c r="Y423" s="37">
        <f t="shared" si="97"/>
        <v>0</v>
      </c>
      <c r="Z423" s="37">
        <f t="shared" si="98"/>
        <v>0</v>
      </c>
      <c r="AA423" s="37">
        <f t="shared" si="99"/>
        <v>1</v>
      </c>
      <c r="AB423" s="37">
        <f t="shared" si="104"/>
        <v>0</v>
      </c>
      <c r="AC423" s="37">
        <f t="shared" si="105"/>
        <v>0</v>
      </c>
      <c r="AD423" s="37">
        <f t="shared" si="106"/>
        <v>0</v>
      </c>
      <c r="AE423" s="37">
        <f t="shared" si="100"/>
        <v>0</v>
      </c>
    </row>
    <row r="424" spans="1:31" x14ac:dyDescent="0.25">
      <c r="A424" s="21" t="s">
        <v>2969</v>
      </c>
      <c r="B424" s="21" t="s">
        <v>2967</v>
      </c>
      <c r="C424" s="21" t="s">
        <v>2968</v>
      </c>
      <c r="D424" s="21">
        <v>337</v>
      </c>
      <c r="E424" s="21">
        <v>215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1</v>
      </c>
      <c r="M424" s="7">
        <f t="shared" si="96"/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1</v>
      </c>
      <c r="S424" s="17"/>
      <c r="T424" s="17"/>
      <c r="U424" s="17"/>
      <c r="V424" s="6">
        <f t="shared" si="101"/>
        <v>0</v>
      </c>
      <c r="W424" s="9">
        <f t="shared" si="102"/>
        <v>0</v>
      </c>
      <c r="X424" s="9">
        <f t="shared" si="103"/>
        <v>1</v>
      </c>
      <c r="Y424" s="37">
        <f t="shared" si="97"/>
        <v>0</v>
      </c>
      <c r="Z424" s="37">
        <f t="shared" si="98"/>
        <v>0</v>
      </c>
      <c r="AA424" s="37">
        <f t="shared" si="99"/>
        <v>0</v>
      </c>
      <c r="AB424" s="9">
        <f t="shared" si="104"/>
        <v>0</v>
      </c>
      <c r="AC424" s="10">
        <f t="shared" si="105"/>
        <v>0</v>
      </c>
      <c r="AD424" s="9">
        <f t="shared" si="106"/>
        <v>0</v>
      </c>
      <c r="AE424" s="9">
        <f t="shared" si="100"/>
        <v>0</v>
      </c>
    </row>
    <row r="425" spans="1:31" x14ac:dyDescent="0.25">
      <c r="A425" s="21" t="s">
        <v>2970</v>
      </c>
      <c r="B425" s="21" t="s">
        <v>2967</v>
      </c>
      <c r="C425" s="21" t="s">
        <v>2968</v>
      </c>
      <c r="D425" s="21">
        <v>362</v>
      </c>
      <c r="E425" s="21">
        <v>125.5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1</v>
      </c>
      <c r="M425" s="7">
        <f t="shared" si="96"/>
        <v>0</v>
      </c>
      <c r="N425" s="17">
        <v>0</v>
      </c>
      <c r="O425" s="17">
        <v>0</v>
      </c>
      <c r="P425" s="17">
        <v>1</v>
      </c>
      <c r="Q425" s="17">
        <v>0</v>
      </c>
      <c r="R425" s="17">
        <v>0</v>
      </c>
      <c r="S425" s="17"/>
      <c r="T425" s="17"/>
      <c r="U425" s="17"/>
      <c r="V425" s="6">
        <f t="shared" si="101"/>
        <v>1</v>
      </c>
      <c r="W425" s="9">
        <f t="shared" si="102"/>
        <v>0</v>
      </c>
      <c r="X425" s="9">
        <f t="shared" si="103"/>
        <v>0</v>
      </c>
      <c r="Y425" s="37">
        <f t="shared" si="97"/>
        <v>0</v>
      </c>
      <c r="Z425" s="37">
        <f t="shared" si="98"/>
        <v>0</v>
      </c>
      <c r="AA425" s="37">
        <f t="shared" si="99"/>
        <v>0</v>
      </c>
      <c r="AB425" s="9">
        <f t="shared" si="104"/>
        <v>0</v>
      </c>
      <c r="AC425" s="10">
        <f t="shared" si="105"/>
        <v>0</v>
      </c>
      <c r="AD425" s="9">
        <f t="shared" si="106"/>
        <v>0</v>
      </c>
      <c r="AE425" s="9">
        <f t="shared" si="100"/>
        <v>0</v>
      </c>
    </row>
    <row r="426" spans="1:31" x14ac:dyDescent="0.25">
      <c r="A426" s="21" t="s">
        <v>2971</v>
      </c>
      <c r="B426" s="21" t="s">
        <v>2967</v>
      </c>
      <c r="C426" s="21" t="s">
        <v>2968</v>
      </c>
      <c r="D426" s="21">
        <v>263.5</v>
      </c>
      <c r="E426" s="21">
        <v>67</v>
      </c>
      <c r="F426" s="21">
        <v>8548.3130000000001</v>
      </c>
      <c r="G426" s="21">
        <v>2</v>
      </c>
      <c r="H426" s="21">
        <v>4</v>
      </c>
      <c r="I426" s="21">
        <v>1</v>
      </c>
      <c r="J426" s="21">
        <v>1</v>
      </c>
      <c r="K426" s="21">
        <v>0</v>
      </c>
      <c r="L426" s="21">
        <v>1</v>
      </c>
      <c r="M426" s="7">
        <f t="shared" si="96"/>
        <v>0</v>
      </c>
      <c r="N426" s="17">
        <v>0</v>
      </c>
      <c r="O426" s="17">
        <v>0</v>
      </c>
      <c r="P426" s="17">
        <v>1</v>
      </c>
      <c r="Q426" s="17">
        <v>0</v>
      </c>
      <c r="R426" s="17">
        <v>0</v>
      </c>
      <c r="S426" s="17"/>
      <c r="T426" s="17"/>
      <c r="U426" s="17"/>
      <c r="V426" s="6">
        <f t="shared" si="101"/>
        <v>1</v>
      </c>
      <c r="W426" s="9">
        <f t="shared" si="102"/>
        <v>0</v>
      </c>
      <c r="X426" s="9">
        <f t="shared" si="103"/>
        <v>0</v>
      </c>
      <c r="Y426" s="37">
        <f t="shared" si="97"/>
        <v>0</v>
      </c>
      <c r="Z426" s="37">
        <f t="shared" si="98"/>
        <v>0</v>
      </c>
      <c r="AA426" s="37">
        <f t="shared" si="99"/>
        <v>0</v>
      </c>
      <c r="AB426" s="9">
        <f t="shared" si="104"/>
        <v>0</v>
      </c>
      <c r="AC426" s="10">
        <f t="shared" si="105"/>
        <v>0</v>
      </c>
      <c r="AD426" s="9">
        <f t="shared" si="106"/>
        <v>0</v>
      </c>
      <c r="AE426" s="9">
        <f t="shared" si="100"/>
        <v>0</v>
      </c>
    </row>
    <row r="427" spans="1:31" x14ac:dyDescent="0.25">
      <c r="A427" s="21" t="s">
        <v>2972</v>
      </c>
      <c r="B427" s="21" t="s">
        <v>2967</v>
      </c>
      <c r="C427" s="21" t="s">
        <v>2968</v>
      </c>
      <c r="D427" s="21">
        <v>201</v>
      </c>
      <c r="E427" s="21">
        <v>457.5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2</v>
      </c>
      <c r="M427" s="7">
        <f t="shared" si="96"/>
        <v>1</v>
      </c>
      <c r="N427" s="17">
        <v>0</v>
      </c>
      <c r="O427" s="17">
        <v>1</v>
      </c>
      <c r="P427" s="17">
        <v>0</v>
      </c>
      <c r="Q427" s="17">
        <v>1</v>
      </c>
      <c r="R427" s="17">
        <v>1</v>
      </c>
      <c r="S427" s="17"/>
      <c r="T427" s="17"/>
      <c r="U427" s="17"/>
      <c r="V427" s="6">
        <f t="shared" si="101"/>
        <v>0</v>
      </c>
      <c r="W427" s="9">
        <f>IF((M427=0)*AND(R427=0)*AND(P427=0)*AND(Q427=0),1,0)</f>
        <v>0</v>
      </c>
      <c r="X427" s="9">
        <f t="shared" si="103"/>
        <v>0</v>
      </c>
      <c r="Y427" s="37">
        <f t="shared" si="97"/>
        <v>0</v>
      </c>
      <c r="Z427" s="37">
        <f t="shared" si="98"/>
        <v>0</v>
      </c>
      <c r="AA427" s="37">
        <f t="shared" si="99"/>
        <v>1</v>
      </c>
      <c r="AB427" s="9">
        <f t="shared" si="104"/>
        <v>0</v>
      </c>
      <c r="AC427" s="10">
        <f t="shared" si="105"/>
        <v>0</v>
      </c>
      <c r="AD427" s="9">
        <f>IF((V427+W427+X427+Y427+Z427+AA427+AB427+AC427)=0,1,0)</f>
        <v>0</v>
      </c>
      <c r="AE427" s="9">
        <f t="shared" si="100"/>
        <v>0</v>
      </c>
    </row>
    <row r="428" spans="1:31" x14ac:dyDescent="0.25">
      <c r="A428" s="21" t="s">
        <v>2973</v>
      </c>
      <c r="B428" s="21" t="s">
        <v>2967</v>
      </c>
      <c r="C428" s="21" t="s">
        <v>2968</v>
      </c>
      <c r="D428" s="21">
        <v>78.5</v>
      </c>
      <c r="E428" s="21">
        <v>446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2</v>
      </c>
      <c r="M428" s="7">
        <f t="shared" si="96"/>
        <v>1</v>
      </c>
      <c r="N428" s="17">
        <v>0</v>
      </c>
      <c r="O428" s="17">
        <v>0</v>
      </c>
      <c r="P428" s="17">
        <v>0</v>
      </c>
      <c r="Q428" s="17">
        <v>0</v>
      </c>
      <c r="R428" s="17">
        <v>1</v>
      </c>
      <c r="S428" s="17"/>
      <c r="T428" s="17"/>
      <c r="U428" s="17"/>
      <c r="V428" s="6">
        <f t="shared" si="101"/>
        <v>0</v>
      </c>
      <c r="W428" s="9">
        <f>IF((M428=0)*AND(R428=0)*AND(P428=0)*AND(Q428=0),1,0)</f>
        <v>0</v>
      </c>
      <c r="X428" s="9">
        <f t="shared" si="103"/>
        <v>0</v>
      </c>
      <c r="Y428" s="37">
        <f t="shared" si="97"/>
        <v>1</v>
      </c>
      <c r="Z428" s="37">
        <f t="shared" si="98"/>
        <v>0</v>
      </c>
      <c r="AA428" s="37">
        <f t="shared" si="99"/>
        <v>0</v>
      </c>
      <c r="AB428" s="9">
        <f t="shared" si="104"/>
        <v>0</v>
      </c>
      <c r="AC428" s="10">
        <f t="shared" si="105"/>
        <v>0</v>
      </c>
      <c r="AD428" s="9">
        <f>IF((V428+W428+X428+Y428+Z428+AA428+AB428+AC428)=0,1,0)</f>
        <v>0</v>
      </c>
      <c r="AE428" s="9">
        <f t="shared" si="100"/>
        <v>0</v>
      </c>
    </row>
    <row r="429" spans="1:31" s="37" customFormat="1" x14ac:dyDescent="0.25">
      <c r="A429" s="37" t="s">
        <v>2974</v>
      </c>
      <c r="B429" s="37" t="s">
        <v>2975</v>
      </c>
      <c r="C429" s="37" t="s">
        <v>2976</v>
      </c>
      <c r="D429" s="37">
        <v>424</v>
      </c>
      <c r="E429" s="37">
        <v>125.5</v>
      </c>
      <c r="F429" s="37">
        <v>0</v>
      </c>
      <c r="G429" s="37">
        <v>0</v>
      </c>
      <c r="H429" s="37">
        <v>0</v>
      </c>
      <c r="I429" s="37">
        <v>0</v>
      </c>
      <c r="J429" s="37">
        <v>0</v>
      </c>
      <c r="K429" s="37">
        <v>0</v>
      </c>
      <c r="L429" s="37">
        <v>2</v>
      </c>
      <c r="M429" s="7">
        <f t="shared" si="96"/>
        <v>1</v>
      </c>
      <c r="N429" s="38">
        <v>0</v>
      </c>
      <c r="O429" s="38">
        <v>0</v>
      </c>
      <c r="P429" s="38">
        <v>0</v>
      </c>
      <c r="Q429" s="38">
        <v>0</v>
      </c>
      <c r="R429" s="38">
        <v>1</v>
      </c>
      <c r="S429" s="38"/>
      <c r="T429" s="38"/>
      <c r="U429" s="38"/>
      <c r="V429" s="43">
        <f t="shared" si="101"/>
        <v>0</v>
      </c>
      <c r="W429" s="37">
        <f t="shared" si="102"/>
        <v>0</v>
      </c>
      <c r="X429" s="37">
        <f t="shared" si="103"/>
        <v>0</v>
      </c>
      <c r="Y429" s="37">
        <f t="shared" si="97"/>
        <v>1</v>
      </c>
      <c r="Z429" s="37">
        <f t="shared" si="98"/>
        <v>0</v>
      </c>
      <c r="AA429" s="37">
        <f t="shared" si="99"/>
        <v>0</v>
      </c>
      <c r="AB429" s="37">
        <f t="shared" si="104"/>
        <v>0</v>
      </c>
      <c r="AC429" s="37">
        <f t="shared" si="105"/>
        <v>0</v>
      </c>
      <c r="AD429" s="37">
        <f t="shared" si="106"/>
        <v>0</v>
      </c>
      <c r="AE429" s="37">
        <f t="shared" si="100"/>
        <v>0</v>
      </c>
    </row>
    <row r="430" spans="1:31" x14ac:dyDescent="0.25">
      <c r="A430" s="21" t="s">
        <v>2977</v>
      </c>
      <c r="B430" s="21" t="s">
        <v>2975</v>
      </c>
      <c r="C430" s="21" t="s">
        <v>2976</v>
      </c>
      <c r="D430" s="21">
        <v>427</v>
      </c>
      <c r="E430" s="21">
        <v>57.5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1</v>
      </c>
      <c r="M430" s="7">
        <f t="shared" si="96"/>
        <v>0</v>
      </c>
      <c r="N430" s="17">
        <v>0</v>
      </c>
      <c r="O430" s="17">
        <v>0</v>
      </c>
      <c r="P430" s="17">
        <v>1</v>
      </c>
      <c r="Q430" s="17">
        <v>0</v>
      </c>
      <c r="R430" s="17">
        <v>0</v>
      </c>
      <c r="S430" s="17"/>
      <c r="T430" s="17"/>
      <c r="U430" s="17"/>
      <c r="V430" s="6">
        <f t="shared" si="101"/>
        <v>1</v>
      </c>
      <c r="W430" s="9">
        <f t="shared" si="102"/>
        <v>0</v>
      </c>
      <c r="X430" s="9">
        <f t="shared" si="103"/>
        <v>0</v>
      </c>
      <c r="Y430" s="37">
        <f t="shared" si="97"/>
        <v>0</v>
      </c>
      <c r="Z430" s="37">
        <f t="shared" si="98"/>
        <v>0</v>
      </c>
      <c r="AA430" s="37">
        <f t="shared" si="99"/>
        <v>0</v>
      </c>
      <c r="AB430" s="9">
        <f t="shared" si="104"/>
        <v>0</v>
      </c>
      <c r="AC430" s="10">
        <f t="shared" si="105"/>
        <v>0</v>
      </c>
      <c r="AD430" s="9">
        <f t="shared" si="106"/>
        <v>0</v>
      </c>
      <c r="AE430" s="9">
        <f t="shared" si="100"/>
        <v>0</v>
      </c>
    </row>
    <row r="431" spans="1:31" x14ac:dyDescent="0.25">
      <c r="A431" s="21" t="s">
        <v>2978</v>
      </c>
      <c r="B431" s="21" t="s">
        <v>2975</v>
      </c>
      <c r="C431" s="21" t="s">
        <v>2976</v>
      </c>
      <c r="D431" s="21">
        <v>557</v>
      </c>
      <c r="E431" s="21">
        <v>160</v>
      </c>
      <c r="F431" s="21">
        <v>0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1</v>
      </c>
      <c r="M431" s="7">
        <f t="shared" si="96"/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/>
      <c r="T431" s="17"/>
      <c r="U431" s="17"/>
      <c r="V431" s="6">
        <f t="shared" si="101"/>
        <v>0</v>
      </c>
      <c r="W431" s="9">
        <f t="shared" si="102"/>
        <v>1</v>
      </c>
      <c r="X431" s="9">
        <f t="shared" si="103"/>
        <v>0</v>
      </c>
      <c r="Y431" s="37">
        <f t="shared" si="97"/>
        <v>0</v>
      </c>
      <c r="Z431" s="37">
        <f t="shared" si="98"/>
        <v>0</v>
      </c>
      <c r="AA431" s="37">
        <f t="shared" si="99"/>
        <v>0</v>
      </c>
      <c r="AB431" s="9">
        <f t="shared" si="104"/>
        <v>0</v>
      </c>
      <c r="AC431" s="10">
        <f t="shared" si="105"/>
        <v>0</v>
      </c>
      <c r="AD431" s="9">
        <f t="shared" si="106"/>
        <v>0</v>
      </c>
      <c r="AE431" s="9">
        <f t="shared" si="100"/>
        <v>0</v>
      </c>
    </row>
    <row r="432" spans="1:31" x14ac:dyDescent="0.25">
      <c r="A432" s="21" t="s">
        <v>2979</v>
      </c>
      <c r="B432" s="21" t="s">
        <v>2975</v>
      </c>
      <c r="C432" s="21" t="s">
        <v>2976</v>
      </c>
      <c r="D432" s="21">
        <v>423.5</v>
      </c>
      <c r="E432" s="21">
        <v>206.5</v>
      </c>
      <c r="F432" s="21">
        <v>0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2</v>
      </c>
      <c r="M432" s="7">
        <f t="shared" si="96"/>
        <v>1</v>
      </c>
      <c r="N432" s="17">
        <v>0</v>
      </c>
      <c r="O432" s="17">
        <v>0</v>
      </c>
      <c r="P432" s="17">
        <v>0</v>
      </c>
      <c r="Q432" s="17">
        <v>0</v>
      </c>
      <c r="R432" s="17">
        <v>1</v>
      </c>
      <c r="S432" s="17"/>
      <c r="T432" s="17"/>
      <c r="U432" s="17"/>
      <c r="V432" s="6">
        <f t="shared" si="101"/>
        <v>0</v>
      </c>
      <c r="W432" s="9">
        <f t="shared" si="102"/>
        <v>0</v>
      </c>
      <c r="X432" s="9">
        <f t="shared" si="103"/>
        <v>0</v>
      </c>
      <c r="Y432" s="37">
        <f t="shared" si="97"/>
        <v>1</v>
      </c>
      <c r="Z432" s="37">
        <f t="shared" si="98"/>
        <v>0</v>
      </c>
      <c r="AA432" s="37">
        <f t="shared" si="99"/>
        <v>0</v>
      </c>
      <c r="AB432" s="9">
        <f t="shared" si="104"/>
        <v>0</v>
      </c>
      <c r="AC432" s="10">
        <f t="shared" si="105"/>
        <v>0</v>
      </c>
      <c r="AD432" s="9">
        <f t="shared" si="106"/>
        <v>0</v>
      </c>
      <c r="AE432" s="9">
        <f t="shared" si="100"/>
        <v>0</v>
      </c>
    </row>
    <row r="433" spans="1:31" x14ac:dyDescent="0.25">
      <c r="A433" s="21" t="s">
        <v>2980</v>
      </c>
      <c r="B433" s="21" t="s">
        <v>2975</v>
      </c>
      <c r="C433" s="21" t="s">
        <v>2976</v>
      </c>
      <c r="D433" s="21">
        <v>339.5</v>
      </c>
      <c r="E433" s="21">
        <v>99.5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1</v>
      </c>
      <c r="M433" s="7">
        <f t="shared" si="96"/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/>
      <c r="T433" s="17"/>
      <c r="U433" s="17"/>
      <c r="V433" s="6">
        <f t="shared" si="101"/>
        <v>0</v>
      </c>
      <c r="W433" s="9">
        <f t="shared" si="102"/>
        <v>1</v>
      </c>
      <c r="X433" s="9">
        <f t="shared" si="103"/>
        <v>0</v>
      </c>
      <c r="Y433" s="37">
        <f t="shared" si="97"/>
        <v>0</v>
      </c>
      <c r="Z433" s="37">
        <f t="shared" si="98"/>
        <v>0</v>
      </c>
      <c r="AA433" s="37">
        <f t="shared" si="99"/>
        <v>0</v>
      </c>
      <c r="AB433" s="9">
        <f t="shared" si="104"/>
        <v>0</v>
      </c>
      <c r="AC433" s="10">
        <f t="shared" si="105"/>
        <v>0</v>
      </c>
      <c r="AD433" s="9">
        <f t="shared" si="106"/>
        <v>0</v>
      </c>
      <c r="AE433" s="9">
        <f t="shared" si="100"/>
        <v>0</v>
      </c>
    </row>
    <row r="434" spans="1:31" x14ac:dyDescent="0.25">
      <c r="A434" s="21" t="s">
        <v>2981</v>
      </c>
      <c r="B434" s="21" t="s">
        <v>2975</v>
      </c>
      <c r="C434" s="21" t="s">
        <v>2976</v>
      </c>
      <c r="D434" s="21">
        <v>242.5</v>
      </c>
      <c r="E434" s="21">
        <v>43</v>
      </c>
      <c r="F434" s="21">
        <v>7954.9409999999998</v>
      </c>
      <c r="G434" s="21">
        <v>1</v>
      </c>
      <c r="H434" s="21">
        <v>2</v>
      </c>
      <c r="I434" s="21">
        <v>0</v>
      </c>
      <c r="J434" s="21">
        <v>2</v>
      </c>
      <c r="K434" s="21">
        <v>0</v>
      </c>
      <c r="L434" s="21">
        <v>2</v>
      </c>
      <c r="M434" s="7">
        <f t="shared" si="96"/>
        <v>1</v>
      </c>
      <c r="N434" s="17">
        <v>1</v>
      </c>
      <c r="O434" s="17">
        <v>0</v>
      </c>
      <c r="P434" s="17">
        <v>0</v>
      </c>
      <c r="Q434" s="17">
        <v>0</v>
      </c>
      <c r="R434" s="17">
        <v>1</v>
      </c>
      <c r="S434" s="17">
        <v>1</v>
      </c>
      <c r="T434" s="17">
        <v>1</v>
      </c>
      <c r="U434" s="17"/>
      <c r="V434" s="6">
        <f t="shared" si="101"/>
        <v>0</v>
      </c>
      <c r="W434" s="9">
        <f t="shared" si="102"/>
        <v>0</v>
      </c>
      <c r="X434" s="9">
        <f t="shared" si="103"/>
        <v>0</v>
      </c>
      <c r="Y434" s="37">
        <f t="shared" si="97"/>
        <v>0</v>
      </c>
      <c r="Z434" s="37">
        <f t="shared" si="98"/>
        <v>1</v>
      </c>
      <c r="AA434" s="37">
        <f t="shared" si="99"/>
        <v>0</v>
      </c>
      <c r="AB434" s="9">
        <f t="shared" si="104"/>
        <v>0</v>
      </c>
      <c r="AC434" s="10">
        <f t="shared" si="105"/>
        <v>0</v>
      </c>
      <c r="AD434" s="9">
        <f t="shared" si="106"/>
        <v>0</v>
      </c>
      <c r="AE434" s="9">
        <f t="shared" si="100"/>
        <v>0</v>
      </c>
    </row>
    <row r="435" spans="1:31" x14ac:dyDescent="0.25">
      <c r="A435" s="21" t="s">
        <v>2982</v>
      </c>
      <c r="B435" s="21" t="s">
        <v>2975</v>
      </c>
      <c r="C435" s="21" t="s">
        <v>2976</v>
      </c>
      <c r="D435" s="21">
        <v>136.5</v>
      </c>
      <c r="E435" s="21">
        <v>44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1</v>
      </c>
      <c r="M435" s="7">
        <f t="shared" si="96"/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1</v>
      </c>
      <c r="S435" s="17"/>
      <c r="T435" s="17"/>
      <c r="U435" s="17" t="s">
        <v>2742</v>
      </c>
      <c r="V435" s="6">
        <f t="shared" si="101"/>
        <v>0</v>
      </c>
      <c r="W435" s="9">
        <f t="shared" si="102"/>
        <v>0</v>
      </c>
      <c r="X435" s="9">
        <f t="shared" si="103"/>
        <v>1</v>
      </c>
      <c r="Y435" s="37">
        <f t="shared" si="97"/>
        <v>0</v>
      </c>
      <c r="Z435" s="37">
        <f t="shared" si="98"/>
        <v>0</v>
      </c>
      <c r="AA435" s="37">
        <f t="shared" si="99"/>
        <v>0</v>
      </c>
      <c r="AB435" s="9">
        <f t="shared" si="104"/>
        <v>0</v>
      </c>
      <c r="AC435" s="10">
        <f t="shared" si="105"/>
        <v>0</v>
      </c>
      <c r="AD435" s="9">
        <f t="shared" si="106"/>
        <v>0</v>
      </c>
      <c r="AE435" s="9">
        <f t="shared" si="100"/>
        <v>0</v>
      </c>
    </row>
    <row r="436" spans="1:31" x14ac:dyDescent="0.25">
      <c r="A436" s="21" t="s">
        <v>2983</v>
      </c>
      <c r="B436" s="21" t="s">
        <v>2975</v>
      </c>
      <c r="C436" s="21" t="s">
        <v>2976</v>
      </c>
      <c r="D436" s="21">
        <v>140</v>
      </c>
      <c r="E436" s="21">
        <v>134.5</v>
      </c>
      <c r="F436" s="21">
        <v>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2</v>
      </c>
      <c r="M436" s="7">
        <f t="shared" si="96"/>
        <v>1</v>
      </c>
      <c r="N436" s="17">
        <v>0</v>
      </c>
      <c r="O436" s="17">
        <v>0</v>
      </c>
      <c r="P436" s="17">
        <v>0</v>
      </c>
      <c r="Q436" s="17">
        <v>0</v>
      </c>
      <c r="R436" s="17">
        <v>1</v>
      </c>
      <c r="S436" s="17"/>
      <c r="T436" s="17"/>
      <c r="U436" s="17"/>
      <c r="V436" s="6">
        <f t="shared" si="101"/>
        <v>0</v>
      </c>
      <c r="W436" s="9">
        <f t="shared" si="102"/>
        <v>0</v>
      </c>
      <c r="X436" s="9">
        <f t="shared" si="103"/>
        <v>0</v>
      </c>
      <c r="Y436" s="37">
        <f t="shared" si="97"/>
        <v>1</v>
      </c>
      <c r="Z436" s="37">
        <f t="shared" si="98"/>
        <v>0</v>
      </c>
      <c r="AA436" s="37">
        <f t="shared" si="99"/>
        <v>0</v>
      </c>
      <c r="AB436" s="9">
        <f t="shared" si="104"/>
        <v>0</v>
      </c>
      <c r="AC436" s="10">
        <f t="shared" si="105"/>
        <v>0</v>
      </c>
      <c r="AD436" s="9">
        <f t="shared" si="106"/>
        <v>0</v>
      </c>
      <c r="AE436" s="9">
        <f t="shared" si="100"/>
        <v>0</v>
      </c>
    </row>
    <row r="437" spans="1:31" x14ac:dyDescent="0.25">
      <c r="A437" s="21" t="s">
        <v>2984</v>
      </c>
      <c r="B437" s="21" t="s">
        <v>2975</v>
      </c>
      <c r="C437" s="21" t="s">
        <v>2976</v>
      </c>
      <c r="D437" s="21">
        <v>255.5</v>
      </c>
      <c r="E437" s="21">
        <v>117</v>
      </c>
      <c r="F437" s="21">
        <v>11707.977000000001</v>
      </c>
      <c r="G437" s="21">
        <v>3</v>
      </c>
      <c r="H437" s="21">
        <v>2</v>
      </c>
      <c r="I437" s="21">
        <v>0</v>
      </c>
      <c r="J437" s="21">
        <v>2</v>
      </c>
      <c r="K437" s="21">
        <v>0</v>
      </c>
      <c r="L437" s="21">
        <v>2</v>
      </c>
      <c r="M437" s="7">
        <f t="shared" si="96"/>
        <v>1</v>
      </c>
      <c r="N437" s="17">
        <v>0</v>
      </c>
      <c r="O437" s="17">
        <v>2</v>
      </c>
      <c r="P437" s="17">
        <v>2</v>
      </c>
      <c r="Q437" s="17">
        <v>2</v>
      </c>
      <c r="R437" s="17">
        <v>2</v>
      </c>
      <c r="S437" s="17"/>
      <c r="T437" s="17"/>
      <c r="U437" s="17"/>
      <c r="V437" s="6">
        <f t="shared" si="101"/>
        <v>0</v>
      </c>
      <c r="W437" s="9">
        <f t="shared" si="102"/>
        <v>0</v>
      </c>
      <c r="X437" s="9">
        <f t="shared" si="103"/>
        <v>0</v>
      </c>
      <c r="Y437" s="37">
        <f t="shared" si="97"/>
        <v>0</v>
      </c>
      <c r="Z437" s="37">
        <f t="shared" si="98"/>
        <v>0</v>
      </c>
      <c r="AA437" s="37">
        <f t="shared" si="99"/>
        <v>0</v>
      </c>
      <c r="AB437" s="9">
        <f t="shared" si="104"/>
        <v>0</v>
      </c>
      <c r="AC437" s="10">
        <f t="shared" si="105"/>
        <v>0</v>
      </c>
      <c r="AD437" s="9">
        <f t="shared" si="106"/>
        <v>1</v>
      </c>
      <c r="AE437" s="9">
        <f t="shared" si="100"/>
        <v>0</v>
      </c>
    </row>
    <row r="438" spans="1:31" x14ac:dyDescent="0.25">
      <c r="A438" s="21" t="s">
        <v>2985</v>
      </c>
      <c r="B438" s="21" t="s">
        <v>2975</v>
      </c>
      <c r="C438" s="21" t="s">
        <v>2976</v>
      </c>
      <c r="D438" s="21">
        <v>196.5</v>
      </c>
      <c r="E438" s="21">
        <v>102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1</v>
      </c>
      <c r="M438" s="7">
        <f t="shared" si="96"/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1</v>
      </c>
      <c r="S438" s="17"/>
      <c r="T438" s="17"/>
      <c r="U438" s="17"/>
      <c r="V438" s="6">
        <f t="shared" si="101"/>
        <v>0</v>
      </c>
      <c r="W438" s="9">
        <f t="shared" si="102"/>
        <v>0</v>
      </c>
      <c r="X438" s="9">
        <f t="shared" si="103"/>
        <v>1</v>
      </c>
      <c r="Y438" s="37">
        <f t="shared" si="97"/>
        <v>0</v>
      </c>
      <c r="Z438" s="37">
        <f t="shared" si="98"/>
        <v>0</v>
      </c>
      <c r="AA438" s="37">
        <f t="shared" si="99"/>
        <v>0</v>
      </c>
      <c r="AB438" s="9">
        <f t="shared" si="104"/>
        <v>0</v>
      </c>
      <c r="AC438" s="10">
        <f t="shared" si="105"/>
        <v>0</v>
      </c>
      <c r="AD438" s="9">
        <f t="shared" si="106"/>
        <v>0</v>
      </c>
      <c r="AE438" s="9">
        <f t="shared" si="100"/>
        <v>0</v>
      </c>
    </row>
    <row r="439" spans="1:31" x14ac:dyDescent="0.25">
      <c r="A439" s="21" t="s">
        <v>2986</v>
      </c>
      <c r="B439" s="21" t="s">
        <v>2975</v>
      </c>
      <c r="C439" s="21" t="s">
        <v>2976</v>
      </c>
      <c r="D439" s="21">
        <v>174</v>
      </c>
      <c r="E439" s="21">
        <v>259.5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1</v>
      </c>
      <c r="M439" s="7">
        <f t="shared" si="96"/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/>
      <c r="T439" s="17"/>
      <c r="U439" s="17"/>
      <c r="V439" s="6">
        <f t="shared" si="101"/>
        <v>0</v>
      </c>
      <c r="W439" s="9">
        <f t="shared" si="102"/>
        <v>1</v>
      </c>
      <c r="X439" s="9">
        <f t="shared" si="103"/>
        <v>0</v>
      </c>
      <c r="Y439" s="37">
        <f t="shared" si="97"/>
        <v>0</v>
      </c>
      <c r="Z439" s="37">
        <f t="shared" si="98"/>
        <v>0</v>
      </c>
      <c r="AA439" s="37">
        <f t="shared" si="99"/>
        <v>0</v>
      </c>
      <c r="AB439" s="9">
        <f t="shared" si="104"/>
        <v>0</v>
      </c>
      <c r="AC439" s="10">
        <f t="shared" si="105"/>
        <v>0</v>
      </c>
      <c r="AD439" s="9">
        <f t="shared" si="106"/>
        <v>0</v>
      </c>
      <c r="AE439" s="9">
        <f t="shared" si="100"/>
        <v>0</v>
      </c>
    </row>
    <row r="440" spans="1:31" x14ac:dyDescent="0.25">
      <c r="A440" s="21" t="s">
        <v>2987</v>
      </c>
      <c r="B440" s="21" t="s">
        <v>2975</v>
      </c>
      <c r="C440" s="21" t="s">
        <v>2976</v>
      </c>
      <c r="D440" s="21">
        <v>477.5</v>
      </c>
      <c r="E440" s="21">
        <v>333.5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2</v>
      </c>
      <c r="M440" s="7">
        <f t="shared" si="96"/>
        <v>1</v>
      </c>
      <c r="N440" s="17">
        <v>0</v>
      </c>
      <c r="O440" s="17">
        <v>0</v>
      </c>
      <c r="P440" s="17">
        <v>0</v>
      </c>
      <c r="Q440" s="17">
        <v>0</v>
      </c>
      <c r="R440" s="17">
        <v>1</v>
      </c>
      <c r="S440" s="17"/>
      <c r="T440" s="17"/>
      <c r="U440" s="17"/>
      <c r="V440" s="6">
        <f t="shared" si="101"/>
        <v>0</v>
      </c>
      <c r="W440" s="9">
        <f t="shared" si="102"/>
        <v>0</v>
      </c>
      <c r="X440" s="9">
        <f t="shared" si="103"/>
        <v>0</v>
      </c>
      <c r="Y440" s="37">
        <f t="shared" si="97"/>
        <v>1</v>
      </c>
      <c r="Z440" s="37">
        <f t="shared" si="98"/>
        <v>0</v>
      </c>
      <c r="AA440" s="37">
        <f t="shared" si="99"/>
        <v>0</v>
      </c>
      <c r="AB440" s="9">
        <f t="shared" si="104"/>
        <v>0</v>
      </c>
      <c r="AC440" s="10">
        <f t="shared" si="105"/>
        <v>0</v>
      </c>
      <c r="AD440" s="9">
        <f t="shared" si="106"/>
        <v>0</v>
      </c>
      <c r="AE440" s="9">
        <f t="shared" si="100"/>
        <v>0</v>
      </c>
    </row>
    <row r="441" spans="1:31" x14ac:dyDescent="0.25">
      <c r="A441" s="21" t="s">
        <v>2988</v>
      </c>
      <c r="B441" s="21" t="s">
        <v>2975</v>
      </c>
      <c r="C441" s="21" t="s">
        <v>2976</v>
      </c>
      <c r="D441" s="21">
        <v>424</v>
      </c>
      <c r="E441" s="21">
        <v>292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1</v>
      </c>
      <c r="M441" s="7">
        <f t="shared" si="96"/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1</v>
      </c>
      <c r="S441" s="17"/>
      <c r="T441" s="17"/>
      <c r="U441" s="17"/>
      <c r="V441" s="6">
        <f t="shared" si="101"/>
        <v>0</v>
      </c>
      <c r="W441" s="9">
        <f t="shared" si="102"/>
        <v>0</v>
      </c>
      <c r="X441" s="9">
        <f t="shared" si="103"/>
        <v>1</v>
      </c>
      <c r="Y441" s="37">
        <f t="shared" si="97"/>
        <v>0</v>
      </c>
      <c r="Z441" s="37">
        <f t="shared" si="98"/>
        <v>0</v>
      </c>
      <c r="AA441" s="37">
        <f t="shared" si="99"/>
        <v>0</v>
      </c>
      <c r="AB441" s="9">
        <f t="shared" si="104"/>
        <v>0</v>
      </c>
      <c r="AC441" s="10">
        <f t="shared" si="105"/>
        <v>0</v>
      </c>
      <c r="AD441" s="9">
        <f t="shared" si="106"/>
        <v>0</v>
      </c>
      <c r="AE441" s="9">
        <f t="shared" si="100"/>
        <v>0</v>
      </c>
    </row>
    <row r="442" spans="1:31" x14ac:dyDescent="0.25">
      <c r="A442" s="21" t="s">
        <v>2989</v>
      </c>
      <c r="B442" s="21" t="s">
        <v>2975</v>
      </c>
      <c r="C442" s="21" t="s">
        <v>2976</v>
      </c>
      <c r="D442" s="21">
        <v>569</v>
      </c>
      <c r="E442" s="21">
        <v>466</v>
      </c>
      <c r="F442" s="21">
        <v>92973.955000000002</v>
      </c>
      <c r="G442" s="21">
        <v>16</v>
      </c>
      <c r="H442" s="21">
        <v>19</v>
      </c>
      <c r="I442" s="21">
        <v>0</v>
      </c>
      <c r="J442" s="21">
        <v>19</v>
      </c>
      <c r="K442" s="21">
        <v>0</v>
      </c>
      <c r="L442" s="21">
        <v>2</v>
      </c>
      <c r="M442" s="7">
        <f t="shared" si="96"/>
        <v>1</v>
      </c>
      <c r="N442" s="17">
        <v>0</v>
      </c>
      <c r="O442" s="17">
        <v>1</v>
      </c>
      <c r="P442" s="17">
        <v>0</v>
      </c>
      <c r="Q442" s="17">
        <v>1</v>
      </c>
      <c r="R442" s="17">
        <v>1</v>
      </c>
      <c r="S442" s="17"/>
      <c r="T442" s="17"/>
      <c r="U442" s="17"/>
      <c r="V442" s="6">
        <f t="shared" si="101"/>
        <v>0</v>
      </c>
      <c r="W442" s="9">
        <f t="shared" si="102"/>
        <v>0</v>
      </c>
      <c r="X442" s="9">
        <f t="shared" si="103"/>
        <v>0</v>
      </c>
      <c r="Y442" s="37">
        <f t="shared" si="97"/>
        <v>0</v>
      </c>
      <c r="Z442" s="37">
        <f t="shared" si="98"/>
        <v>0</v>
      </c>
      <c r="AA442" s="37">
        <f t="shared" si="99"/>
        <v>1</v>
      </c>
      <c r="AB442" s="9">
        <f t="shared" si="104"/>
        <v>0</v>
      </c>
      <c r="AC442" s="10">
        <f t="shared" si="105"/>
        <v>0</v>
      </c>
      <c r="AD442" s="9">
        <f t="shared" si="106"/>
        <v>0</v>
      </c>
      <c r="AE442" s="9">
        <f t="shared" si="100"/>
        <v>0</v>
      </c>
    </row>
    <row r="443" spans="1:31" s="37" customFormat="1" x14ac:dyDescent="0.25">
      <c r="A443" s="37" t="s">
        <v>2990</v>
      </c>
      <c r="B443" s="37" t="s">
        <v>2991</v>
      </c>
      <c r="C443" s="37" t="s">
        <v>2992</v>
      </c>
      <c r="D443" s="37">
        <v>244.5</v>
      </c>
      <c r="E443" s="37">
        <v>314</v>
      </c>
      <c r="F443" s="37">
        <v>0</v>
      </c>
      <c r="G443" s="37">
        <v>0</v>
      </c>
      <c r="H443" s="37">
        <v>0</v>
      </c>
      <c r="I443" s="37">
        <v>0</v>
      </c>
      <c r="J443" s="37">
        <v>0</v>
      </c>
      <c r="K443" s="37">
        <v>0</v>
      </c>
      <c r="L443" s="37">
        <v>1</v>
      </c>
      <c r="M443" s="7">
        <f t="shared" si="96"/>
        <v>0</v>
      </c>
      <c r="N443" s="38">
        <v>0</v>
      </c>
      <c r="O443" s="38">
        <v>0</v>
      </c>
      <c r="P443" s="38">
        <v>0</v>
      </c>
      <c r="Q443" s="38">
        <v>0</v>
      </c>
      <c r="R443" s="38">
        <v>0</v>
      </c>
      <c r="S443" s="38"/>
      <c r="T443" s="38"/>
      <c r="U443" s="38"/>
      <c r="V443" s="43">
        <f t="shared" si="101"/>
        <v>0</v>
      </c>
      <c r="W443" s="37">
        <f t="shared" si="102"/>
        <v>1</v>
      </c>
      <c r="X443" s="37">
        <f t="shared" si="103"/>
        <v>0</v>
      </c>
      <c r="Y443" s="37">
        <f t="shared" si="97"/>
        <v>0</v>
      </c>
      <c r="Z443" s="37">
        <f t="shared" si="98"/>
        <v>0</v>
      </c>
      <c r="AA443" s="37">
        <f t="shared" si="99"/>
        <v>0</v>
      </c>
      <c r="AB443" s="37">
        <f t="shared" si="104"/>
        <v>0</v>
      </c>
      <c r="AC443" s="37">
        <f t="shared" si="105"/>
        <v>0</v>
      </c>
      <c r="AD443" s="37">
        <f t="shared" si="106"/>
        <v>0</v>
      </c>
      <c r="AE443" s="37">
        <f t="shared" si="100"/>
        <v>0</v>
      </c>
    </row>
    <row r="444" spans="1:31" x14ac:dyDescent="0.25">
      <c r="A444" s="21" t="s">
        <v>2993</v>
      </c>
      <c r="B444" s="21" t="s">
        <v>2991</v>
      </c>
      <c r="C444" s="21" t="s">
        <v>2992</v>
      </c>
      <c r="D444" s="21">
        <v>310</v>
      </c>
      <c r="E444" s="21">
        <v>229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1</v>
      </c>
      <c r="M444" s="7">
        <f t="shared" si="96"/>
        <v>0</v>
      </c>
      <c r="N444" s="17">
        <v>0</v>
      </c>
      <c r="O444" s="17">
        <v>0</v>
      </c>
      <c r="P444" s="17">
        <v>1</v>
      </c>
      <c r="Q444" s="17">
        <v>0</v>
      </c>
      <c r="R444" s="17">
        <v>0</v>
      </c>
      <c r="S444" s="17"/>
      <c r="T444" s="17"/>
      <c r="U444" s="17"/>
      <c r="V444" s="6">
        <f t="shared" si="101"/>
        <v>1</v>
      </c>
      <c r="W444" s="9">
        <f t="shared" si="102"/>
        <v>0</v>
      </c>
      <c r="X444" s="9">
        <f t="shared" si="103"/>
        <v>0</v>
      </c>
      <c r="Y444" s="37">
        <f t="shared" si="97"/>
        <v>0</v>
      </c>
      <c r="Z444" s="37">
        <f t="shared" si="98"/>
        <v>0</v>
      </c>
      <c r="AA444" s="37">
        <f t="shared" si="99"/>
        <v>0</v>
      </c>
      <c r="AB444" s="9">
        <f t="shared" si="104"/>
        <v>0</v>
      </c>
      <c r="AC444" s="10">
        <f t="shared" si="105"/>
        <v>0</v>
      </c>
      <c r="AD444" s="9">
        <f t="shared" si="106"/>
        <v>0</v>
      </c>
      <c r="AE444" s="9">
        <f t="shared" si="100"/>
        <v>0</v>
      </c>
    </row>
    <row r="445" spans="1:31" x14ac:dyDescent="0.25">
      <c r="A445" s="21" t="s">
        <v>2994</v>
      </c>
      <c r="B445" s="21" t="s">
        <v>2991</v>
      </c>
      <c r="C445" s="21" t="s">
        <v>2992</v>
      </c>
      <c r="D445" s="21">
        <v>194</v>
      </c>
      <c r="E445" s="21">
        <v>176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1</v>
      </c>
      <c r="M445" s="7">
        <f t="shared" si="96"/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/>
      <c r="T445" s="17"/>
      <c r="U445" s="17"/>
      <c r="V445" s="6">
        <f t="shared" si="101"/>
        <v>0</v>
      </c>
      <c r="W445" s="9">
        <f t="shared" si="102"/>
        <v>1</v>
      </c>
      <c r="X445" s="9">
        <f t="shared" si="103"/>
        <v>0</v>
      </c>
      <c r="Y445" s="37">
        <f t="shared" si="97"/>
        <v>0</v>
      </c>
      <c r="Z445" s="37">
        <f t="shared" si="98"/>
        <v>0</v>
      </c>
      <c r="AA445" s="37">
        <f t="shared" si="99"/>
        <v>0</v>
      </c>
      <c r="AB445" s="9">
        <f t="shared" si="104"/>
        <v>0</v>
      </c>
      <c r="AC445" s="10">
        <f t="shared" si="105"/>
        <v>0</v>
      </c>
      <c r="AD445" s="9">
        <f t="shared" si="106"/>
        <v>0</v>
      </c>
      <c r="AE445" s="9">
        <f t="shared" si="100"/>
        <v>0</v>
      </c>
    </row>
    <row r="446" spans="1:31" x14ac:dyDescent="0.25">
      <c r="A446" s="21" t="s">
        <v>2995</v>
      </c>
      <c r="B446" s="21" t="s">
        <v>2991</v>
      </c>
      <c r="C446" s="21" t="s">
        <v>2992</v>
      </c>
      <c r="D446" s="21">
        <v>445.5</v>
      </c>
      <c r="E446" s="21">
        <v>212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2</v>
      </c>
      <c r="M446" s="7">
        <f t="shared" si="96"/>
        <v>1</v>
      </c>
      <c r="N446" s="17">
        <v>1</v>
      </c>
      <c r="O446" s="17">
        <v>0</v>
      </c>
      <c r="P446" s="17">
        <v>0</v>
      </c>
      <c r="Q446" s="17">
        <v>0</v>
      </c>
      <c r="R446" s="17">
        <v>1</v>
      </c>
      <c r="S446" s="17">
        <v>1</v>
      </c>
      <c r="T446" s="17">
        <v>1</v>
      </c>
      <c r="U446" s="17"/>
      <c r="V446" s="6">
        <f t="shared" si="101"/>
        <v>0</v>
      </c>
      <c r="W446" s="9">
        <f t="shared" si="102"/>
        <v>0</v>
      </c>
      <c r="X446" s="9">
        <f t="shared" si="103"/>
        <v>0</v>
      </c>
      <c r="Y446" s="37">
        <f t="shared" si="97"/>
        <v>0</v>
      </c>
      <c r="Z446" s="37">
        <f t="shared" si="98"/>
        <v>1</v>
      </c>
      <c r="AA446" s="37">
        <f t="shared" si="99"/>
        <v>0</v>
      </c>
      <c r="AB446" s="9">
        <f t="shared" si="104"/>
        <v>0</v>
      </c>
      <c r="AC446" s="10">
        <f t="shared" si="105"/>
        <v>0</v>
      </c>
      <c r="AD446" s="9">
        <f t="shared" si="106"/>
        <v>0</v>
      </c>
      <c r="AE446" s="9">
        <f t="shared" si="100"/>
        <v>0</v>
      </c>
    </row>
    <row r="447" spans="1:31" x14ac:dyDescent="0.25">
      <c r="A447" s="21" t="s">
        <v>2996</v>
      </c>
      <c r="B447" s="21" t="s">
        <v>2991</v>
      </c>
      <c r="C447" s="21" t="s">
        <v>2992</v>
      </c>
      <c r="D447" s="21">
        <v>416.5</v>
      </c>
      <c r="E447" s="21">
        <v>433.5</v>
      </c>
      <c r="F447" s="21">
        <v>0</v>
      </c>
      <c r="G447" s="21">
        <v>0</v>
      </c>
      <c r="H447" s="21">
        <v>0</v>
      </c>
      <c r="I447" s="21">
        <v>0</v>
      </c>
      <c r="J447" s="21">
        <v>0</v>
      </c>
      <c r="K447" s="21">
        <v>0</v>
      </c>
      <c r="L447" s="21">
        <v>1</v>
      </c>
      <c r="M447" s="7">
        <f t="shared" si="96"/>
        <v>0</v>
      </c>
      <c r="N447" s="17">
        <v>0</v>
      </c>
      <c r="O447" s="17">
        <v>0</v>
      </c>
      <c r="P447" s="17">
        <v>1</v>
      </c>
      <c r="Q447" s="17">
        <v>0</v>
      </c>
      <c r="R447" s="17">
        <v>0</v>
      </c>
      <c r="S447" s="17"/>
      <c r="T447" s="17"/>
      <c r="U447" s="17"/>
      <c r="V447" s="6">
        <f t="shared" si="101"/>
        <v>1</v>
      </c>
      <c r="W447" s="9">
        <f t="shared" si="102"/>
        <v>0</v>
      </c>
      <c r="X447" s="9">
        <f t="shared" si="103"/>
        <v>0</v>
      </c>
      <c r="Y447" s="37">
        <f t="shared" si="97"/>
        <v>0</v>
      </c>
      <c r="Z447" s="37">
        <f t="shared" si="98"/>
        <v>0</v>
      </c>
      <c r="AA447" s="37">
        <f t="shared" si="99"/>
        <v>0</v>
      </c>
      <c r="AB447" s="9">
        <f t="shared" si="104"/>
        <v>0</v>
      </c>
      <c r="AC447" s="10">
        <f t="shared" si="105"/>
        <v>0</v>
      </c>
      <c r="AD447" s="9">
        <f t="shared" si="106"/>
        <v>0</v>
      </c>
      <c r="AE447" s="9">
        <f t="shared" si="100"/>
        <v>0</v>
      </c>
    </row>
    <row r="448" spans="1:31" x14ac:dyDescent="0.25">
      <c r="A448" s="21" t="s">
        <v>2997</v>
      </c>
      <c r="B448" s="21" t="s">
        <v>2991</v>
      </c>
      <c r="C448" s="21" t="s">
        <v>2992</v>
      </c>
      <c r="D448" s="21">
        <v>496.5</v>
      </c>
      <c r="E448" s="21">
        <v>440.5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1</v>
      </c>
      <c r="M448" s="7">
        <f t="shared" si="96"/>
        <v>0</v>
      </c>
      <c r="N448" s="17">
        <v>0</v>
      </c>
      <c r="O448" s="17">
        <v>0</v>
      </c>
      <c r="P448" s="17">
        <v>1</v>
      </c>
      <c r="Q448" s="17">
        <v>0</v>
      </c>
      <c r="R448" s="17">
        <v>0</v>
      </c>
      <c r="S448" s="17"/>
      <c r="T448" s="17"/>
      <c r="U448" s="17"/>
      <c r="V448" s="6">
        <f t="shared" si="101"/>
        <v>1</v>
      </c>
      <c r="W448" s="9">
        <f t="shared" si="102"/>
        <v>0</v>
      </c>
      <c r="X448" s="9">
        <f t="shared" si="103"/>
        <v>0</v>
      </c>
      <c r="Y448" s="37">
        <f t="shared" si="97"/>
        <v>0</v>
      </c>
      <c r="Z448" s="37">
        <f t="shared" si="98"/>
        <v>0</v>
      </c>
      <c r="AA448" s="37">
        <f t="shared" si="99"/>
        <v>0</v>
      </c>
      <c r="AB448" s="9">
        <f t="shared" si="104"/>
        <v>0</v>
      </c>
      <c r="AC448" s="10">
        <f t="shared" si="105"/>
        <v>0</v>
      </c>
      <c r="AD448" s="9">
        <f t="shared" si="106"/>
        <v>0</v>
      </c>
      <c r="AE448" s="9">
        <f t="shared" si="100"/>
        <v>0</v>
      </c>
    </row>
    <row r="449" spans="1:31" s="37" customFormat="1" x14ac:dyDescent="0.25">
      <c r="A449" s="37" t="s">
        <v>2998</v>
      </c>
      <c r="B449" s="37" t="s">
        <v>2999</v>
      </c>
      <c r="C449" s="37" t="s">
        <v>3000</v>
      </c>
      <c r="D449" s="37">
        <v>194</v>
      </c>
      <c r="E449" s="37">
        <v>366</v>
      </c>
      <c r="F449" s="37">
        <v>0</v>
      </c>
      <c r="G449" s="37">
        <v>0</v>
      </c>
      <c r="H449" s="37">
        <v>0</v>
      </c>
      <c r="I449" s="37">
        <v>0</v>
      </c>
      <c r="J449" s="37">
        <v>0</v>
      </c>
      <c r="K449" s="37">
        <v>0</v>
      </c>
      <c r="L449" s="37">
        <v>1</v>
      </c>
      <c r="M449" s="7">
        <f t="shared" si="96"/>
        <v>0</v>
      </c>
      <c r="N449" s="38">
        <v>0</v>
      </c>
      <c r="O449" s="38">
        <v>0</v>
      </c>
      <c r="P449" s="38">
        <v>0</v>
      </c>
      <c r="Q449" s="38">
        <v>0</v>
      </c>
      <c r="R449" s="38">
        <v>0</v>
      </c>
      <c r="S449" s="38"/>
      <c r="T449" s="38"/>
      <c r="U449" s="38"/>
      <c r="V449" s="43">
        <f t="shared" si="101"/>
        <v>0</v>
      </c>
      <c r="W449" s="37">
        <f t="shared" si="102"/>
        <v>1</v>
      </c>
      <c r="X449" s="37">
        <f t="shared" si="103"/>
        <v>0</v>
      </c>
      <c r="Y449" s="37">
        <f t="shared" si="97"/>
        <v>0</v>
      </c>
      <c r="Z449" s="37">
        <f t="shared" si="98"/>
        <v>0</v>
      </c>
      <c r="AA449" s="37">
        <f t="shared" si="99"/>
        <v>0</v>
      </c>
      <c r="AB449" s="37">
        <f t="shared" si="104"/>
        <v>0</v>
      </c>
      <c r="AC449" s="37">
        <f t="shared" si="105"/>
        <v>0</v>
      </c>
      <c r="AD449" s="37">
        <f t="shared" si="106"/>
        <v>0</v>
      </c>
      <c r="AE449" s="37">
        <f t="shared" si="100"/>
        <v>0</v>
      </c>
    </row>
    <row r="450" spans="1:31" x14ac:dyDescent="0.25">
      <c r="A450" s="21" t="s">
        <v>3001</v>
      </c>
      <c r="B450" s="21" t="s">
        <v>2999</v>
      </c>
      <c r="C450" s="21" t="s">
        <v>3000</v>
      </c>
      <c r="D450" s="21">
        <v>236</v>
      </c>
      <c r="E450" s="21">
        <v>445.5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1">
        <v>2</v>
      </c>
      <c r="M450" s="7">
        <f t="shared" ref="M450:M513" si="107">L450-1</f>
        <v>1</v>
      </c>
      <c r="N450" s="17">
        <v>0</v>
      </c>
      <c r="O450" s="17">
        <v>0</v>
      </c>
      <c r="P450" s="17">
        <v>0</v>
      </c>
      <c r="Q450" s="17">
        <v>0</v>
      </c>
      <c r="R450" s="17">
        <v>1</v>
      </c>
      <c r="S450" s="17"/>
      <c r="T450" s="17"/>
      <c r="U450" s="17"/>
      <c r="V450" s="6">
        <f t="shared" si="101"/>
        <v>0</v>
      </c>
      <c r="W450" s="9">
        <f t="shared" si="102"/>
        <v>0</v>
      </c>
      <c r="X450" s="9">
        <f t="shared" si="103"/>
        <v>0</v>
      </c>
      <c r="Y450" s="37">
        <f t="shared" si="97"/>
        <v>1</v>
      </c>
      <c r="Z450" s="37">
        <f t="shared" si="98"/>
        <v>0</v>
      </c>
      <c r="AA450" s="37">
        <f t="shared" si="99"/>
        <v>0</v>
      </c>
      <c r="AB450" s="9">
        <f t="shared" si="104"/>
        <v>0</v>
      </c>
      <c r="AC450" s="10">
        <f t="shared" si="105"/>
        <v>0</v>
      </c>
      <c r="AD450" s="9">
        <f t="shared" si="106"/>
        <v>0</v>
      </c>
      <c r="AE450" s="9">
        <f t="shared" si="100"/>
        <v>0</v>
      </c>
    </row>
    <row r="451" spans="1:31" x14ac:dyDescent="0.25">
      <c r="A451" s="21" t="s">
        <v>3002</v>
      </c>
      <c r="B451" s="21" t="s">
        <v>2999</v>
      </c>
      <c r="C451" s="21" t="s">
        <v>3000</v>
      </c>
      <c r="D451" s="21">
        <v>345.5</v>
      </c>
      <c r="E451" s="21">
        <v>314</v>
      </c>
      <c r="F451" s="21">
        <v>0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  <c r="L451" s="21">
        <v>2</v>
      </c>
      <c r="M451" s="7">
        <f t="shared" si="107"/>
        <v>1</v>
      </c>
      <c r="N451" s="17">
        <v>0</v>
      </c>
      <c r="O451" s="17">
        <v>0</v>
      </c>
      <c r="P451" s="17">
        <v>0</v>
      </c>
      <c r="Q451" s="17">
        <v>0</v>
      </c>
      <c r="R451" s="17">
        <v>1</v>
      </c>
      <c r="S451" s="17"/>
      <c r="T451" s="17"/>
      <c r="U451" s="17"/>
      <c r="V451" s="6">
        <f t="shared" si="101"/>
        <v>0</v>
      </c>
      <c r="W451" s="9">
        <f t="shared" si="102"/>
        <v>0</v>
      </c>
      <c r="X451" s="9">
        <f t="shared" si="103"/>
        <v>0</v>
      </c>
      <c r="Y451" s="37">
        <f t="shared" ref="Y451:Y514" si="108">IF((M451=1)*AND(OR(N451=0,N451=1))*AND(O451=0)*AND(R451=1)*AND(S451=0)*AND(Q451=0)*AND(OR(T451=0,T451=1)),1,0)</f>
        <v>1</v>
      </c>
      <c r="Z451" s="37">
        <f t="shared" ref="Z451:Z514" si="109">IF((M451=1)*AND(N451=1)*AND(O451=0)*AND(R451=1)*AND(S451=1)*AND(T451=1),1,0)</f>
        <v>0</v>
      </c>
      <c r="AA451" s="37">
        <f t="shared" ref="AA451:AA514" si="110">IF((R451=1)*AND(Q451=1)*AND(O451=1)*AND(P451=0)*AND(N451=0),1,0)</f>
        <v>0</v>
      </c>
      <c r="AB451" s="9">
        <f t="shared" si="104"/>
        <v>0</v>
      </c>
      <c r="AC451" s="10">
        <f t="shared" si="105"/>
        <v>0</v>
      </c>
      <c r="AD451" s="9">
        <f t="shared" si="106"/>
        <v>0</v>
      </c>
      <c r="AE451" s="9">
        <f t="shared" si="100"/>
        <v>0</v>
      </c>
    </row>
    <row r="452" spans="1:31" x14ac:dyDescent="0.25">
      <c r="A452" s="21" t="s">
        <v>3003</v>
      </c>
      <c r="B452" s="21" t="s">
        <v>2999</v>
      </c>
      <c r="C452" s="21" t="s">
        <v>3000</v>
      </c>
      <c r="D452" s="21">
        <v>455.5</v>
      </c>
      <c r="E452" s="21">
        <v>314.5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2</v>
      </c>
      <c r="M452" s="7">
        <f t="shared" si="107"/>
        <v>1</v>
      </c>
      <c r="N452" s="17">
        <v>0</v>
      </c>
      <c r="O452" s="17">
        <v>1</v>
      </c>
      <c r="P452" s="17">
        <v>0</v>
      </c>
      <c r="Q452" s="17">
        <v>1</v>
      </c>
      <c r="R452" s="17">
        <v>1</v>
      </c>
      <c r="S452" s="17"/>
      <c r="T452" s="17"/>
      <c r="U452" s="17"/>
      <c r="V452" s="6">
        <f t="shared" si="101"/>
        <v>0</v>
      </c>
      <c r="W452" s="9">
        <f t="shared" si="102"/>
        <v>0</v>
      </c>
      <c r="X452" s="9">
        <f t="shared" si="103"/>
        <v>0</v>
      </c>
      <c r="Y452" s="37">
        <f t="shared" si="108"/>
        <v>0</v>
      </c>
      <c r="Z452" s="37">
        <f t="shared" si="109"/>
        <v>0</v>
      </c>
      <c r="AA452" s="37">
        <f t="shared" si="110"/>
        <v>1</v>
      </c>
      <c r="AB452" s="9">
        <f t="shared" si="104"/>
        <v>0</v>
      </c>
      <c r="AC452" s="10">
        <f t="shared" si="105"/>
        <v>0</v>
      </c>
      <c r="AD452" s="9">
        <f t="shared" si="106"/>
        <v>0</v>
      </c>
      <c r="AE452" s="9">
        <f t="shared" si="100"/>
        <v>0</v>
      </c>
    </row>
    <row r="453" spans="1:31" x14ac:dyDescent="0.25">
      <c r="A453" s="21" t="s">
        <v>3004</v>
      </c>
      <c r="B453" s="21" t="s">
        <v>2999</v>
      </c>
      <c r="C453" s="21" t="s">
        <v>3000</v>
      </c>
      <c r="D453" s="21">
        <v>431.5</v>
      </c>
      <c r="E453" s="21">
        <v>374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1</v>
      </c>
      <c r="M453" s="7">
        <f t="shared" si="107"/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1</v>
      </c>
      <c r="S453" s="17"/>
      <c r="T453" s="17"/>
      <c r="U453" s="17"/>
      <c r="V453" s="6">
        <f t="shared" si="101"/>
        <v>0</v>
      </c>
      <c r="W453" s="9">
        <f t="shared" si="102"/>
        <v>0</v>
      </c>
      <c r="X453" s="9">
        <f t="shared" si="103"/>
        <v>1</v>
      </c>
      <c r="Y453" s="37">
        <f t="shared" si="108"/>
        <v>0</v>
      </c>
      <c r="Z453" s="37">
        <f t="shared" si="109"/>
        <v>0</v>
      </c>
      <c r="AA453" s="37">
        <f t="shared" si="110"/>
        <v>0</v>
      </c>
      <c r="AB453" s="9">
        <f t="shared" si="104"/>
        <v>0</v>
      </c>
      <c r="AC453" s="10">
        <f t="shared" si="105"/>
        <v>0</v>
      </c>
      <c r="AD453" s="9">
        <f t="shared" si="106"/>
        <v>0</v>
      </c>
      <c r="AE453" s="9">
        <f t="shared" si="100"/>
        <v>0</v>
      </c>
    </row>
    <row r="454" spans="1:31" x14ac:dyDescent="0.25">
      <c r="A454" s="21" t="s">
        <v>3005</v>
      </c>
      <c r="B454" s="21" t="s">
        <v>2999</v>
      </c>
      <c r="C454" s="21" t="s">
        <v>3000</v>
      </c>
      <c r="D454" s="21">
        <v>475.5</v>
      </c>
      <c r="E454" s="21">
        <v>69</v>
      </c>
      <c r="F454" s="21">
        <v>98273.520999999993</v>
      </c>
      <c r="G454" s="21">
        <v>23</v>
      </c>
      <c r="H454" s="21">
        <v>28</v>
      </c>
      <c r="I454" s="21">
        <v>3</v>
      </c>
      <c r="J454" s="21">
        <v>17</v>
      </c>
      <c r="K454" s="21">
        <v>0</v>
      </c>
      <c r="L454" s="21">
        <v>2</v>
      </c>
      <c r="M454" s="7">
        <f t="shared" si="107"/>
        <v>1</v>
      </c>
      <c r="N454" s="17">
        <v>0</v>
      </c>
      <c r="O454" s="17">
        <v>1</v>
      </c>
      <c r="P454" s="17">
        <v>0</v>
      </c>
      <c r="Q454" s="17">
        <v>1</v>
      </c>
      <c r="R454" s="17">
        <v>1</v>
      </c>
      <c r="S454" s="17"/>
      <c r="T454" s="17"/>
      <c r="U454" s="17" t="s">
        <v>2742</v>
      </c>
      <c r="V454" s="6">
        <f t="shared" si="101"/>
        <v>0</v>
      </c>
      <c r="W454" s="9">
        <f t="shared" si="102"/>
        <v>0</v>
      </c>
      <c r="X454" s="9">
        <f t="shared" si="103"/>
        <v>0</v>
      </c>
      <c r="Y454" s="37">
        <f t="shared" si="108"/>
        <v>0</v>
      </c>
      <c r="Z454" s="37">
        <f t="shared" si="109"/>
        <v>0</v>
      </c>
      <c r="AA454" s="37">
        <f t="shared" si="110"/>
        <v>1</v>
      </c>
      <c r="AB454" s="9">
        <f t="shared" si="104"/>
        <v>0</v>
      </c>
      <c r="AC454" s="10">
        <f t="shared" si="105"/>
        <v>0</v>
      </c>
      <c r="AD454" s="9">
        <f t="shared" si="106"/>
        <v>0</v>
      </c>
      <c r="AE454" s="9">
        <f t="shared" si="100"/>
        <v>0</v>
      </c>
    </row>
    <row r="455" spans="1:31" x14ac:dyDescent="0.25">
      <c r="A455" s="21" t="s">
        <v>3006</v>
      </c>
      <c r="B455" s="21" t="s">
        <v>2999</v>
      </c>
      <c r="C455" s="21" t="s">
        <v>3000</v>
      </c>
      <c r="D455" s="21">
        <v>604.5</v>
      </c>
      <c r="E455" s="21">
        <v>131</v>
      </c>
      <c r="F455" s="21">
        <v>0</v>
      </c>
      <c r="G455" s="21">
        <v>0</v>
      </c>
      <c r="H455" s="21">
        <v>0</v>
      </c>
      <c r="I455" s="21">
        <v>0</v>
      </c>
      <c r="J455" s="21">
        <v>0</v>
      </c>
      <c r="K455" s="21">
        <v>0</v>
      </c>
      <c r="L455" s="21">
        <v>1</v>
      </c>
      <c r="M455" s="7">
        <f t="shared" si="107"/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/>
      <c r="T455" s="17"/>
      <c r="U455" s="17"/>
      <c r="V455" s="6">
        <f t="shared" si="101"/>
        <v>0</v>
      </c>
      <c r="W455" s="9">
        <f t="shared" si="102"/>
        <v>1</v>
      </c>
      <c r="X455" s="9">
        <f t="shared" si="103"/>
        <v>0</v>
      </c>
      <c r="Y455" s="37">
        <f t="shared" si="108"/>
        <v>0</v>
      </c>
      <c r="Z455" s="37">
        <f t="shared" si="109"/>
        <v>0</v>
      </c>
      <c r="AA455" s="37">
        <f t="shared" si="110"/>
        <v>0</v>
      </c>
      <c r="AB455" s="9">
        <f t="shared" si="104"/>
        <v>0</v>
      </c>
      <c r="AC455" s="10">
        <f t="shared" si="105"/>
        <v>0</v>
      </c>
      <c r="AD455" s="9">
        <f t="shared" si="106"/>
        <v>0</v>
      </c>
      <c r="AE455" s="9">
        <f t="shared" si="100"/>
        <v>0</v>
      </c>
    </row>
    <row r="456" spans="1:31" x14ac:dyDescent="0.25">
      <c r="A456" s="21" t="s">
        <v>3007</v>
      </c>
      <c r="B456" s="21" t="s">
        <v>2999</v>
      </c>
      <c r="C456" s="21" t="s">
        <v>3000</v>
      </c>
      <c r="D456" s="21">
        <v>627</v>
      </c>
      <c r="E456" s="21">
        <v>54.5</v>
      </c>
      <c r="F456" s="21">
        <v>3991.6039999999998</v>
      </c>
      <c r="G456" s="21">
        <v>1</v>
      </c>
      <c r="H456" s="21">
        <v>2</v>
      </c>
      <c r="I456" s="21">
        <v>0</v>
      </c>
      <c r="J456" s="21">
        <v>2</v>
      </c>
      <c r="K456" s="21">
        <v>0</v>
      </c>
      <c r="L456" s="21">
        <v>1</v>
      </c>
      <c r="M456" s="7">
        <f t="shared" si="107"/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/>
      <c r="T456" s="17"/>
      <c r="U456" s="17"/>
      <c r="V456" s="6">
        <f t="shared" si="101"/>
        <v>0</v>
      </c>
      <c r="W456" s="9">
        <f t="shared" si="102"/>
        <v>1</v>
      </c>
      <c r="X456" s="9">
        <f t="shared" si="103"/>
        <v>0</v>
      </c>
      <c r="Y456" s="37">
        <f t="shared" si="108"/>
        <v>0</v>
      </c>
      <c r="Z456" s="37">
        <f t="shared" si="109"/>
        <v>0</v>
      </c>
      <c r="AA456" s="37">
        <f t="shared" si="110"/>
        <v>0</v>
      </c>
      <c r="AB456" s="9">
        <f t="shared" si="104"/>
        <v>0</v>
      </c>
      <c r="AC456" s="10">
        <f t="shared" si="105"/>
        <v>0</v>
      </c>
      <c r="AD456" s="9">
        <f t="shared" si="106"/>
        <v>0</v>
      </c>
      <c r="AE456" s="9">
        <f t="shared" si="100"/>
        <v>0</v>
      </c>
    </row>
    <row r="457" spans="1:31" x14ac:dyDescent="0.25">
      <c r="A457" s="21" t="s">
        <v>3008</v>
      </c>
      <c r="B457" s="21" t="s">
        <v>2999</v>
      </c>
      <c r="C457" s="21" t="s">
        <v>3000</v>
      </c>
      <c r="D457" s="21">
        <v>329.5</v>
      </c>
      <c r="E457" s="21">
        <v>190.5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2</v>
      </c>
      <c r="M457" s="7">
        <f t="shared" si="107"/>
        <v>1</v>
      </c>
      <c r="N457" s="17">
        <v>0</v>
      </c>
      <c r="O457" s="17">
        <v>0</v>
      </c>
      <c r="P457" s="17">
        <v>0</v>
      </c>
      <c r="Q457" s="17">
        <v>0</v>
      </c>
      <c r="R457" s="17">
        <v>1</v>
      </c>
      <c r="S457" s="17"/>
      <c r="T457" s="17"/>
      <c r="U457" s="17"/>
      <c r="V457" s="6">
        <f t="shared" si="101"/>
        <v>0</v>
      </c>
      <c r="W457" s="9">
        <f t="shared" si="102"/>
        <v>0</v>
      </c>
      <c r="X457" s="9">
        <f t="shared" si="103"/>
        <v>0</v>
      </c>
      <c r="Y457" s="37">
        <f t="shared" si="108"/>
        <v>1</v>
      </c>
      <c r="Z457" s="37">
        <f t="shared" si="109"/>
        <v>0</v>
      </c>
      <c r="AA457" s="37">
        <f t="shared" si="110"/>
        <v>0</v>
      </c>
      <c r="AB457" s="9">
        <f t="shared" si="104"/>
        <v>0</v>
      </c>
      <c r="AC457" s="10">
        <f t="shared" si="105"/>
        <v>0</v>
      </c>
      <c r="AD457" s="9">
        <f t="shared" si="106"/>
        <v>0</v>
      </c>
      <c r="AE457" s="9">
        <f t="shared" si="100"/>
        <v>0</v>
      </c>
    </row>
    <row r="458" spans="1:31" x14ac:dyDescent="0.25">
      <c r="A458" s="21" t="s">
        <v>3009</v>
      </c>
      <c r="B458" s="21" t="s">
        <v>2999</v>
      </c>
      <c r="C458" s="21" t="s">
        <v>3000</v>
      </c>
      <c r="D458" s="21">
        <v>309.5</v>
      </c>
      <c r="E458" s="21">
        <v>93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1</v>
      </c>
      <c r="M458" s="7">
        <f t="shared" si="107"/>
        <v>0</v>
      </c>
      <c r="N458" s="17">
        <v>0</v>
      </c>
      <c r="O458" s="17">
        <v>0</v>
      </c>
      <c r="P458" s="17">
        <v>1</v>
      </c>
      <c r="Q458" s="17">
        <v>0</v>
      </c>
      <c r="R458" s="17">
        <v>0</v>
      </c>
      <c r="S458" s="17"/>
      <c r="T458" s="17"/>
      <c r="U458" s="17"/>
      <c r="V458" s="6">
        <f t="shared" si="101"/>
        <v>1</v>
      </c>
      <c r="W458" s="9">
        <f t="shared" si="102"/>
        <v>0</v>
      </c>
      <c r="X458" s="9">
        <f t="shared" si="103"/>
        <v>0</v>
      </c>
      <c r="Y458" s="37">
        <f t="shared" si="108"/>
        <v>0</v>
      </c>
      <c r="Z458" s="37">
        <f t="shared" si="109"/>
        <v>0</v>
      </c>
      <c r="AA458" s="37">
        <f t="shared" si="110"/>
        <v>0</v>
      </c>
      <c r="AB458" s="9">
        <f t="shared" si="104"/>
        <v>0</v>
      </c>
      <c r="AC458" s="10">
        <f t="shared" si="105"/>
        <v>0</v>
      </c>
      <c r="AD458" s="9">
        <f t="shared" si="106"/>
        <v>0</v>
      </c>
      <c r="AE458" s="9">
        <f t="shared" ref="AE458:AE517" si="111">IF(SUM(V458:AD458)&gt;1,1,0)</f>
        <v>0</v>
      </c>
    </row>
    <row r="459" spans="1:31" x14ac:dyDescent="0.25">
      <c r="A459" s="21" t="s">
        <v>3010</v>
      </c>
      <c r="B459" s="21" t="s">
        <v>2999</v>
      </c>
      <c r="C459" s="21" t="s">
        <v>3000</v>
      </c>
      <c r="D459" s="21">
        <v>87</v>
      </c>
      <c r="E459" s="21">
        <v>399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2</v>
      </c>
      <c r="M459" s="7">
        <f t="shared" si="107"/>
        <v>1</v>
      </c>
      <c r="N459" s="17">
        <v>0</v>
      </c>
      <c r="O459" s="17">
        <v>1</v>
      </c>
      <c r="P459" s="17">
        <v>1</v>
      </c>
      <c r="Q459" s="17">
        <v>1</v>
      </c>
      <c r="R459" s="17">
        <v>1</v>
      </c>
      <c r="S459" s="17"/>
      <c r="T459" s="17"/>
      <c r="U459" s="17"/>
      <c r="V459" s="6">
        <f t="shared" si="101"/>
        <v>0</v>
      </c>
      <c r="W459" s="9">
        <f t="shared" si="102"/>
        <v>0</v>
      </c>
      <c r="X459" s="9">
        <f t="shared" si="103"/>
        <v>0</v>
      </c>
      <c r="Y459" s="37">
        <f t="shared" si="108"/>
        <v>0</v>
      </c>
      <c r="Z459" s="37">
        <f t="shared" si="109"/>
        <v>0</v>
      </c>
      <c r="AA459" s="37">
        <f t="shared" si="110"/>
        <v>0</v>
      </c>
      <c r="AB459" s="9">
        <f t="shared" si="104"/>
        <v>1</v>
      </c>
      <c r="AC459" s="10">
        <f t="shared" si="105"/>
        <v>0</v>
      </c>
      <c r="AD459" s="9">
        <f t="shared" si="106"/>
        <v>0</v>
      </c>
      <c r="AE459" s="9">
        <f t="shared" si="111"/>
        <v>0</v>
      </c>
    </row>
    <row r="460" spans="1:31" x14ac:dyDescent="0.25">
      <c r="A460" s="21" t="s">
        <v>3011</v>
      </c>
      <c r="B460" s="21" t="s">
        <v>2999</v>
      </c>
      <c r="C460" s="21" t="s">
        <v>3000</v>
      </c>
      <c r="D460" s="21">
        <v>40</v>
      </c>
      <c r="E460" s="21">
        <v>316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2</v>
      </c>
      <c r="M460" s="7">
        <f t="shared" si="107"/>
        <v>1</v>
      </c>
      <c r="N460" s="17">
        <v>1</v>
      </c>
      <c r="O460" s="17">
        <v>0</v>
      </c>
      <c r="P460" s="17">
        <v>0</v>
      </c>
      <c r="Q460" s="17">
        <v>0</v>
      </c>
      <c r="R460" s="17">
        <v>1</v>
      </c>
      <c r="S460" s="17"/>
      <c r="T460" s="17"/>
      <c r="U460" s="17"/>
      <c r="V460" s="6">
        <f t="shared" si="101"/>
        <v>0</v>
      </c>
      <c r="W460" s="9">
        <f t="shared" si="102"/>
        <v>0</v>
      </c>
      <c r="X460" s="9">
        <f t="shared" si="103"/>
        <v>0</v>
      </c>
      <c r="Y460" s="37">
        <f t="shared" si="108"/>
        <v>1</v>
      </c>
      <c r="Z460" s="37">
        <f t="shared" si="109"/>
        <v>0</v>
      </c>
      <c r="AA460" s="37">
        <f t="shared" si="110"/>
        <v>0</v>
      </c>
      <c r="AB460" s="9">
        <f t="shared" si="104"/>
        <v>0</v>
      </c>
      <c r="AC460" s="10">
        <f t="shared" si="105"/>
        <v>0</v>
      </c>
      <c r="AD460" s="9">
        <f t="shared" si="106"/>
        <v>0</v>
      </c>
      <c r="AE460" s="9">
        <f t="shared" si="111"/>
        <v>0</v>
      </c>
    </row>
    <row r="461" spans="1:31" s="37" customFormat="1" x14ac:dyDescent="0.25">
      <c r="A461" s="37" t="s">
        <v>3012</v>
      </c>
      <c r="B461" s="37" t="s">
        <v>3013</v>
      </c>
      <c r="C461" s="37" t="s">
        <v>3014</v>
      </c>
      <c r="D461" s="37">
        <v>493</v>
      </c>
      <c r="E461" s="37">
        <v>356.5</v>
      </c>
      <c r="F461" s="37">
        <v>0</v>
      </c>
      <c r="G461" s="37">
        <v>0</v>
      </c>
      <c r="H461" s="37">
        <v>0</v>
      </c>
      <c r="I461" s="37">
        <v>0</v>
      </c>
      <c r="J461" s="37">
        <v>0</v>
      </c>
      <c r="K461" s="37">
        <v>0</v>
      </c>
      <c r="L461" s="37">
        <v>1</v>
      </c>
      <c r="M461" s="7">
        <f t="shared" si="107"/>
        <v>0</v>
      </c>
      <c r="N461" s="38">
        <v>0</v>
      </c>
      <c r="O461" s="38">
        <v>0</v>
      </c>
      <c r="P461" s="38">
        <v>0</v>
      </c>
      <c r="Q461" s="38">
        <v>0</v>
      </c>
      <c r="R461" s="38">
        <v>0</v>
      </c>
      <c r="S461" s="38"/>
      <c r="T461" s="38"/>
      <c r="U461" s="38"/>
      <c r="V461" s="43">
        <f t="shared" si="101"/>
        <v>0</v>
      </c>
      <c r="W461" s="37">
        <f t="shared" si="102"/>
        <v>1</v>
      </c>
      <c r="X461" s="37">
        <f t="shared" si="103"/>
        <v>0</v>
      </c>
      <c r="Y461" s="37">
        <f t="shared" si="108"/>
        <v>0</v>
      </c>
      <c r="Z461" s="37">
        <f t="shared" si="109"/>
        <v>0</v>
      </c>
      <c r="AA461" s="37">
        <f t="shared" si="110"/>
        <v>0</v>
      </c>
      <c r="AB461" s="37">
        <f t="shared" si="104"/>
        <v>0</v>
      </c>
      <c r="AC461" s="37">
        <f t="shared" si="105"/>
        <v>0</v>
      </c>
      <c r="AD461" s="37">
        <f t="shared" si="106"/>
        <v>0</v>
      </c>
      <c r="AE461" s="37">
        <f t="shared" si="111"/>
        <v>0</v>
      </c>
    </row>
    <row r="462" spans="1:31" x14ac:dyDescent="0.25">
      <c r="A462" s="21" t="s">
        <v>3015</v>
      </c>
      <c r="B462" s="21" t="s">
        <v>3013</v>
      </c>
      <c r="C462" s="21" t="s">
        <v>3014</v>
      </c>
      <c r="D462" s="21">
        <v>540.5</v>
      </c>
      <c r="E462" s="21">
        <v>241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1</v>
      </c>
      <c r="M462" s="7">
        <f t="shared" si="107"/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1</v>
      </c>
      <c r="S462" s="17"/>
      <c r="T462" s="17"/>
      <c r="U462" s="17"/>
      <c r="V462" s="6">
        <f t="shared" si="101"/>
        <v>0</v>
      </c>
      <c r="W462" s="9">
        <f t="shared" si="102"/>
        <v>0</v>
      </c>
      <c r="X462" s="9">
        <f t="shared" si="103"/>
        <v>1</v>
      </c>
      <c r="Y462" s="37">
        <f t="shared" si="108"/>
        <v>0</v>
      </c>
      <c r="Z462" s="37">
        <f t="shared" si="109"/>
        <v>0</v>
      </c>
      <c r="AA462" s="37">
        <f t="shared" si="110"/>
        <v>0</v>
      </c>
      <c r="AB462" s="9">
        <f t="shared" si="104"/>
        <v>0</v>
      </c>
      <c r="AC462" s="10">
        <f t="shared" si="105"/>
        <v>0</v>
      </c>
      <c r="AD462" s="9">
        <f t="shared" si="106"/>
        <v>0</v>
      </c>
      <c r="AE462" s="9">
        <f t="shared" si="111"/>
        <v>0</v>
      </c>
    </row>
    <row r="463" spans="1:31" x14ac:dyDescent="0.25">
      <c r="A463" s="21" t="s">
        <v>3016</v>
      </c>
      <c r="B463" s="21" t="s">
        <v>3013</v>
      </c>
      <c r="C463" s="21" t="s">
        <v>3014</v>
      </c>
      <c r="D463" s="21">
        <v>365</v>
      </c>
      <c r="E463" s="21">
        <v>121.5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2</v>
      </c>
      <c r="M463" s="7">
        <f t="shared" si="107"/>
        <v>1</v>
      </c>
      <c r="N463" s="17">
        <v>0</v>
      </c>
      <c r="O463" s="17">
        <v>0</v>
      </c>
      <c r="P463" s="17">
        <v>0</v>
      </c>
      <c r="Q463" s="17">
        <v>0</v>
      </c>
      <c r="R463" s="17">
        <v>1</v>
      </c>
      <c r="S463" s="17"/>
      <c r="T463" s="17"/>
      <c r="U463" s="17"/>
      <c r="V463" s="6">
        <f t="shared" si="101"/>
        <v>0</v>
      </c>
      <c r="W463" s="9">
        <f t="shared" si="102"/>
        <v>0</v>
      </c>
      <c r="X463" s="9">
        <f t="shared" si="103"/>
        <v>0</v>
      </c>
      <c r="Y463" s="37">
        <f t="shared" si="108"/>
        <v>1</v>
      </c>
      <c r="Z463" s="37">
        <f t="shared" si="109"/>
        <v>0</v>
      </c>
      <c r="AA463" s="37">
        <f t="shared" si="110"/>
        <v>0</v>
      </c>
      <c r="AB463" s="9">
        <f t="shared" si="104"/>
        <v>0</v>
      </c>
      <c r="AC463" s="10">
        <f t="shared" si="105"/>
        <v>0</v>
      </c>
      <c r="AD463" s="9">
        <f t="shared" si="106"/>
        <v>0</v>
      </c>
      <c r="AE463" s="9">
        <f t="shared" si="111"/>
        <v>0</v>
      </c>
    </row>
    <row r="464" spans="1:31" x14ac:dyDescent="0.25">
      <c r="A464" s="21" t="s">
        <v>3017</v>
      </c>
      <c r="B464" s="21" t="s">
        <v>3013</v>
      </c>
      <c r="C464" s="21" t="s">
        <v>3014</v>
      </c>
      <c r="D464" s="21">
        <v>521</v>
      </c>
      <c r="E464" s="21">
        <v>147.5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1</v>
      </c>
      <c r="M464" s="7">
        <f t="shared" si="107"/>
        <v>0</v>
      </c>
      <c r="N464" s="17">
        <v>0</v>
      </c>
      <c r="O464" s="17">
        <v>0</v>
      </c>
      <c r="P464" s="17">
        <v>1</v>
      </c>
      <c r="Q464" s="17">
        <v>0</v>
      </c>
      <c r="R464" s="17">
        <v>0</v>
      </c>
      <c r="S464" s="17"/>
      <c r="T464" s="17"/>
      <c r="U464" s="17"/>
      <c r="V464" s="6">
        <f t="shared" si="101"/>
        <v>1</v>
      </c>
      <c r="W464" s="9">
        <f t="shared" si="102"/>
        <v>0</v>
      </c>
      <c r="X464" s="9">
        <f t="shared" si="103"/>
        <v>0</v>
      </c>
      <c r="Y464" s="37">
        <f t="shared" si="108"/>
        <v>0</v>
      </c>
      <c r="Z464" s="37">
        <f t="shared" si="109"/>
        <v>0</v>
      </c>
      <c r="AA464" s="37">
        <f t="shared" si="110"/>
        <v>0</v>
      </c>
      <c r="AB464" s="9">
        <f t="shared" si="104"/>
        <v>0</v>
      </c>
      <c r="AC464" s="10">
        <f t="shared" si="105"/>
        <v>0</v>
      </c>
      <c r="AD464" s="9">
        <f t="shared" si="106"/>
        <v>0</v>
      </c>
      <c r="AE464" s="9">
        <f t="shared" si="111"/>
        <v>0</v>
      </c>
    </row>
    <row r="465" spans="1:31" x14ac:dyDescent="0.25">
      <c r="A465" s="21" t="s">
        <v>3018</v>
      </c>
      <c r="B465" s="21" t="s">
        <v>3013</v>
      </c>
      <c r="C465" s="21" t="s">
        <v>3014</v>
      </c>
      <c r="D465" s="21">
        <v>509.5</v>
      </c>
      <c r="E465" s="21">
        <v>65.5</v>
      </c>
      <c r="F465" s="21">
        <v>2220.8270000000002</v>
      </c>
      <c r="G465" s="21">
        <v>1</v>
      </c>
      <c r="H465" s="21">
        <v>1</v>
      </c>
      <c r="I465" s="21">
        <v>0</v>
      </c>
      <c r="J465" s="21">
        <v>1</v>
      </c>
      <c r="K465" s="21">
        <v>0</v>
      </c>
      <c r="L465" s="21">
        <v>1</v>
      </c>
      <c r="M465" s="7">
        <f t="shared" si="107"/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1</v>
      </c>
      <c r="S465" s="17"/>
      <c r="T465" s="17"/>
      <c r="U465" s="17"/>
      <c r="V465" s="6">
        <f t="shared" si="101"/>
        <v>0</v>
      </c>
      <c r="W465" s="9">
        <f t="shared" si="102"/>
        <v>0</v>
      </c>
      <c r="X465" s="9">
        <f t="shared" si="103"/>
        <v>1</v>
      </c>
      <c r="Y465" s="37">
        <f t="shared" si="108"/>
        <v>0</v>
      </c>
      <c r="Z465" s="37">
        <f t="shared" si="109"/>
        <v>0</v>
      </c>
      <c r="AA465" s="37">
        <f t="shared" si="110"/>
        <v>0</v>
      </c>
      <c r="AB465" s="9">
        <f t="shared" si="104"/>
        <v>0</v>
      </c>
      <c r="AC465" s="10">
        <f t="shared" si="105"/>
        <v>0</v>
      </c>
      <c r="AD465" s="9">
        <f t="shared" si="106"/>
        <v>0</v>
      </c>
      <c r="AE465" s="9">
        <f t="shared" si="111"/>
        <v>0</v>
      </c>
    </row>
    <row r="466" spans="1:31" x14ac:dyDescent="0.25">
      <c r="A466" s="21" t="s">
        <v>3019</v>
      </c>
      <c r="B466" s="21" t="s">
        <v>3013</v>
      </c>
      <c r="C466" s="21" t="s">
        <v>3014</v>
      </c>
      <c r="D466" s="21">
        <v>299</v>
      </c>
      <c r="E466" s="21">
        <v>68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1</v>
      </c>
      <c r="M466" s="7">
        <f t="shared" si="107"/>
        <v>0</v>
      </c>
      <c r="N466" s="17">
        <v>0</v>
      </c>
      <c r="O466" s="17">
        <v>0</v>
      </c>
      <c r="P466" s="17">
        <v>1</v>
      </c>
      <c r="Q466" s="17">
        <v>0</v>
      </c>
      <c r="R466" s="17">
        <v>0</v>
      </c>
      <c r="S466" s="17"/>
      <c r="T466" s="17"/>
      <c r="U466" s="17"/>
      <c r="V466" s="6">
        <f t="shared" si="101"/>
        <v>1</v>
      </c>
      <c r="W466" s="9">
        <f t="shared" si="102"/>
        <v>0</v>
      </c>
      <c r="X466" s="9">
        <f t="shared" si="103"/>
        <v>0</v>
      </c>
      <c r="Y466" s="37">
        <f t="shared" si="108"/>
        <v>0</v>
      </c>
      <c r="Z466" s="37">
        <f t="shared" si="109"/>
        <v>0</v>
      </c>
      <c r="AA466" s="37">
        <f t="shared" si="110"/>
        <v>0</v>
      </c>
      <c r="AB466" s="9">
        <f t="shared" si="104"/>
        <v>0</v>
      </c>
      <c r="AC466" s="10">
        <f t="shared" si="105"/>
        <v>0</v>
      </c>
      <c r="AD466" s="9">
        <f t="shared" si="106"/>
        <v>0</v>
      </c>
      <c r="AE466" s="9">
        <f t="shared" si="111"/>
        <v>0</v>
      </c>
    </row>
    <row r="467" spans="1:31" x14ac:dyDescent="0.25">
      <c r="A467" s="21" t="s">
        <v>3020</v>
      </c>
      <c r="B467" s="21" t="s">
        <v>3013</v>
      </c>
      <c r="C467" s="21" t="s">
        <v>3014</v>
      </c>
      <c r="D467" s="21">
        <v>74.5</v>
      </c>
      <c r="E467" s="21">
        <v>279.5</v>
      </c>
      <c r="F467" s="21">
        <v>1561.2650000000001</v>
      </c>
      <c r="G467" s="21">
        <v>1</v>
      </c>
      <c r="H467" s="21">
        <v>0</v>
      </c>
      <c r="I467" s="21">
        <v>0</v>
      </c>
      <c r="J467" s="21">
        <v>0</v>
      </c>
      <c r="K467" s="21">
        <v>0</v>
      </c>
      <c r="L467" s="21">
        <v>1</v>
      </c>
      <c r="M467" s="7">
        <f t="shared" si="107"/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1</v>
      </c>
      <c r="S467" s="17"/>
      <c r="T467" s="17"/>
      <c r="U467" s="17"/>
      <c r="V467" s="6">
        <f t="shared" si="101"/>
        <v>0</v>
      </c>
      <c r="W467" s="9">
        <f t="shared" si="102"/>
        <v>0</v>
      </c>
      <c r="X467" s="9">
        <f t="shared" si="103"/>
        <v>1</v>
      </c>
      <c r="Y467" s="37">
        <f t="shared" si="108"/>
        <v>0</v>
      </c>
      <c r="Z467" s="37">
        <f t="shared" si="109"/>
        <v>0</v>
      </c>
      <c r="AA467" s="37">
        <f t="shared" si="110"/>
        <v>0</v>
      </c>
      <c r="AB467" s="9">
        <f t="shared" si="104"/>
        <v>0</v>
      </c>
      <c r="AC467" s="10">
        <f t="shared" si="105"/>
        <v>0</v>
      </c>
      <c r="AD467" s="9">
        <f t="shared" si="106"/>
        <v>0</v>
      </c>
      <c r="AE467" s="9">
        <f t="shared" si="111"/>
        <v>0</v>
      </c>
    </row>
    <row r="468" spans="1:31" x14ac:dyDescent="0.25">
      <c r="A468" s="21" t="s">
        <v>3021</v>
      </c>
      <c r="B468" s="21" t="s">
        <v>3013</v>
      </c>
      <c r="C468" s="21" t="s">
        <v>3014</v>
      </c>
      <c r="D468" s="21">
        <v>67.5</v>
      </c>
      <c r="E468" s="21">
        <v>439</v>
      </c>
      <c r="F468" s="21">
        <v>4634.84</v>
      </c>
      <c r="G468" s="21">
        <v>1</v>
      </c>
      <c r="H468" s="21">
        <v>1</v>
      </c>
      <c r="I468" s="21">
        <v>0</v>
      </c>
      <c r="J468" s="21">
        <v>1</v>
      </c>
      <c r="K468" s="21">
        <v>0</v>
      </c>
      <c r="L468" s="21">
        <v>1</v>
      </c>
      <c r="M468" s="7">
        <f t="shared" si="107"/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1</v>
      </c>
      <c r="S468" s="17"/>
      <c r="T468" s="17"/>
      <c r="U468" s="17"/>
      <c r="V468" s="6">
        <f t="shared" si="101"/>
        <v>0</v>
      </c>
      <c r="W468" s="9">
        <f t="shared" si="102"/>
        <v>0</v>
      </c>
      <c r="X468" s="9">
        <f t="shared" si="103"/>
        <v>1</v>
      </c>
      <c r="Y468" s="37">
        <f t="shared" si="108"/>
        <v>0</v>
      </c>
      <c r="Z468" s="37">
        <f t="shared" si="109"/>
        <v>0</v>
      </c>
      <c r="AA468" s="37">
        <f t="shared" si="110"/>
        <v>0</v>
      </c>
      <c r="AB468" s="9">
        <f t="shared" si="104"/>
        <v>0</v>
      </c>
      <c r="AC468" s="10">
        <f t="shared" si="105"/>
        <v>0</v>
      </c>
      <c r="AD468" s="9">
        <f t="shared" si="106"/>
        <v>0</v>
      </c>
      <c r="AE468" s="9">
        <f t="shared" si="111"/>
        <v>0</v>
      </c>
    </row>
    <row r="469" spans="1:31" s="37" customFormat="1" x14ac:dyDescent="0.25">
      <c r="A469" s="37" t="s">
        <v>3022</v>
      </c>
      <c r="B469" s="37" t="s">
        <v>3023</v>
      </c>
      <c r="C469" s="37" t="s">
        <v>3024</v>
      </c>
      <c r="D469" s="37">
        <v>99</v>
      </c>
      <c r="E469" s="37">
        <v>245.5</v>
      </c>
      <c r="F469" s="37">
        <v>72669.819000000003</v>
      </c>
      <c r="G469" s="37">
        <v>17</v>
      </c>
      <c r="H469" s="37">
        <v>17</v>
      </c>
      <c r="I469" s="37">
        <v>0</v>
      </c>
      <c r="J469" s="37">
        <v>17</v>
      </c>
      <c r="K469" s="37">
        <v>0</v>
      </c>
      <c r="L469" s="37">
        <v>2</v>
      </c>
      <c r="M469" s="7">
        <f t="shared" si="107"/>
        <v>1</v>
      </c>
      <c r="N469" s="38">
        <v>0</v>
      </c>
      <c r="O469" s="38">
        <v>1</v>
      </c>
      <c r="P469" s="38">
        <v>1</v>
      </c>
      <c r="Q469" s="38">
        <v>1</v>
      </c>
      <c r="R469" s="38">
        <v>1</v>
      </c>
      <c r="S469" s="38"/>
      <c r="T469" s="38"/>
      <c r="U469" s="38"/>
      <c r="V469" s="43">
        <f t="shared" si="101"/>
        <v>0</v>
      </c>
      <c r="W469" s="37">
        <f t="shared" si="102"/>
        <v>0</v>
      </c>
      <c r="X469" s="37">
        <f t="shared" si="103"/>
        <v>0</v>
      </c>
      <c r="Y469" s="37">
        <f t="shared" si="108"/>
        <v>0</v>
      </c>
      <c r="Z469" s="37">
        <f t="shared" si="109"/>
        <v>0</v>
      </c>
      <c r="AA469" s="37">
        <f t="shared" si="110"/>
        <v>0</v>
      </c>
      <c r="AB469" s="37">
        <f t="shared" si="104"/>
        <v>1</v>
      </c>
      <c r="AC469" s="37">
        <f t="shared" si="105"/>
        <v>0</v>
      </c>
      <c r="AD469" s="37">
        <f t="shared" si="106"/>
        <v>0</v>
      </c>
      <c r="AE469" s="37">
        <f t="shared" si="111"/>
        <v>0</v>
      </c>
    </row>
    <row r="470" spans="1:31" x14ac:dyDescent="0.25">
      <c r="A470" s="21" t="s">
        <v>3025</v>
      </c>
      <c r="B470" s="21" t="s">
        <v>3023</v>
      </c>
      <c r="C470" s="21" t="s">
        <v>3024</v>
      </c>
      <c r="D470" s="21">
        <v>304</v>
      </c>
      <c r="E470" s="21">
        <v>285.5</v>
      </c>
      <c r="F470" s="21">
        <v>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2</v>
      </c>
      <c r="M470" s="7">
        <f t="shared" si="107"/>
        <v>1</v>
      </c>
      <c r="N470" s="17">
        <v>0</v>
      </c>
      <c r="O470" s="17">
        <v>1</v>
      </c>
      <c r="P470" s="17">
        <v>0</v>
      </c>
      <c r="Q470" s="17">
        <v>1</v>
      </c>
      <c r="R470" s="17">
        <v>1</v>
      </c>
      <c r="S470" s="17"/>
      <c r="T470" s="17"/>
      <c r="U470" s="17"/>
      <c r="V470" s="6">
        <f t="shared" si="101"/>
        <v>0</v>
      </c>
      <c r="W470" s="9">
        <f t="shared" si="102"/>
        <v>0</v>
      </c>
      <c r="X470" s="9">
        <f t="shared" si="103"/>
        <v>0</v>
      </c>
      <c r="Y470" s="37">
        <f t="shared" si="108"/>
        <v>0</v>
      </c>
      <c r="Z470" s="37">
        <f t="shared" si="109"/>
        <v>0</v>
      </c>
      <c r="AA470" s="37">
        <f t="shared" si="110"/>
        <v>1</v>
      </c>
      <c r="AB470" s="9">
        <f t="shared" si="104"/>
        <v>0</v>
      </c>
      <c r="AC470" s="10">
        <f t="shared" si="105"/>
        <v>0</v>
      </c>
      <c r="AD470" s="9">
        <f t="shared" si="106"/>
        <v>0</v>
      </c>
      <c r="AE470" s="9">
        <f t="shared" si="111"/>
        <v>0</v>
      </c>
    </row>
    <row r="471" spans="1:31" x14ac:dyDescent="0.25">
      <c r="A471" s="21" t="s">
        <v>3026</v>
      </c>
      <c r="B471" s="21" t="s">
        <v>3023</v>
      </c>
      <c r="C471" s="21" t="s">
        <v>3024</v>
      </c>
      <c r="D471" s="21">
        <v>246</v>
      </c>
      <c r="E471" s="21">
        <v>61.5</v>
      </c>
      <c r="F471" s="21">
        <v>0</v>
      </c>
      <c r="G471" s="21">
        <v>0</v>
      </c>
      <c r="H471" s="21">
        <v>0</v>
      </c>
      <c r="I471" s="21">
        <v>0</v>
      </c>
      <c r="J471" s="21">
        <v>0</v>
      </c>
      <c r="K471" s="21">
        <v>0</v>
      </c>
      <c r="L471" s="21">
        <v>2</v>
      </c>
      <c r="M471" s="7">
        <f t="shared" si="107"/>
        <v>1</v>
      </c>
      <c r="N471" s="17">
        <v>0</v>
      </c>
      <c r="O471" s="17">
        <v>0</v>
      </c>
      <c r="P471" s="17">
        <v>0</v>
      </c>
      <c r="Q471" s="17">
        <v>0</v>
      </c>
      <c r="R471" s="17">
        <v>1</v>
      </c>
      <c r="S471" s="17"/>
      <c r="T471" s="17"/>
      <c r="U471" s="17"/>
      <c r="V471" s="6">
        <f t="shared" si="101"/>
        <v>0</v>
      </c>
      <c r="W471" s="9">
        <f t="shared" si="102"/>
        <v>0</v>
      </c>
      <c r="X471" s="9">
        <f t="shared" si="103"/>
        <v>0</v>
      </c>
      <c r="Y471" s="37">
        <f t="shared" si="108"/>
        <v>1</v>
      </c>
      <c r="Z471" s="37">
        <f t="shared" si="109"/>
        <v>0</v>
      </c>
      <c r="AA471" s="37">
        <f t="shared" si="110"/>
        <v>0</v>
      </c>
      <c r="AB471" s="9">
        <f t="shared" si="104"/>
        <v>0</v>
      </c>
      <c r="AC471" s="10">
        <f t="shared" si="105"/>
        <v>0</v>
      </c>
      <c r="AD471" s="9">
        <f t="shared" si="106"/>
        <v>0</v>
      </c>
      <c r="AE471" s="9">
        <f t="shared" si="111"/>
        <v>0</v>
      </c>
    </row>
    <row r="472" spans="1:31" x14ac:dyDescent="0.25">
      <c r="A472" s="21" t="s">
        <v>3027</v>
      </c>
      <c r="B472" s="21" t="s">
        <v>3023</v>
      </c>
      <c r="C472" s="21" t="s">
        <v>3024</v>
      </c>
      <c r="D472" s="21">
        <v>396</v>
      </c>
      <c r="E472" s="21">
        <v>100</v>
      </c>
      <c r="F472" s="21">
        <v>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1</v>
      </c>
      <c r="M472" s="7">
        <f t="shared" si="107"/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1</v>
      </c>
      <c r="S472" s="17"/>
      <c r="T472" s="17"/>
      <c r="U472" s="17"/>
      <c r="V472" s="6">
        <f t="shared" si="101"/>
        <v>0</v>
      </c>
      <c r="W472" s="9">
        <f t="shared" si="102"/>
        <v>0</v>
      </c>
      <c r="X472" s="9">
        <f t="shared" si="103"/>
        <v>1</v>
      </c>
      <c r="Y472" s="37">
        <f t="shared" si="108"/>
        <v>0</v>
      </c>
      <c r="Z472" s="37">
        <f t="shared" si="109"/>
        <v>0</v>
      </c>
      <c r="AA472" s="37">
        <f t="shared" si="110"/>
        <v>0</v>
      </c>
      <c r="AB472" s="9">
        <f t="shared" si="104"/>
        <v>0</v>
      </c>
      <c r="AC472" s="10">
        <f t="shared" si="105"/>
        <v>0</v>
      </c>
      <c r="AD472" s="9">
        <f t="shared" si="106"/>
        <v>0</v>
      </c>
      <c r="AE472" s="9">
        <f t="shared" si="111"/>
        <v>0</v>
      </c>
    </row>
    <row r="473" spans="1:31" x14ac:dyDescent="0.25">
      <c r="A473" s="21" t="s">
        <v>3028</v>
      </c>
      <c r="B473" s="21" t="s">
        <v>3023</v>
      </c>
      <c r="C473" s="21" t="s">
        <v>3024</v>
      </c>
      <c r="D473" s="21">
        <v>399.5</v>
      </c>
      <c r="E473" s="21">
        <v>384.5</v>
      </c>
      <c r="F473" s="21">
        <v>0</v>
      </c>
      <c r="G473" s="21">
        <v>0</v>
      </c>
      <c r="H473" s="21">
        <v>0</v>
      </c>
      <c r="I473" s="21">
        <v>0</v>
      </c>
      <c r="J473" s="21">
        <v>0</v>
      </c>
      <c r="K473" s="21">
        <v>0</v>
      </c>
      <c r="L473" s="21">
        <v>1</v>
      </c>
      <c r="M473" s="7">
        <f t="shared" si="107"/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1</v>
      </c>
      <c r="S473" s="17"/>
      <c r="T473" s="17"/>
      <c r="U473" s="17"/>
      <c r="V473" s="6">
        <f t="shared" si="101"/>
        <v>0</v>
      </c>
      <c r="W473" s="9">
        <f t="shared" si="102"/>
        <v>0</v>
      </c>
      <c r="X473" s="9">
        <f t="shared" si="103"/>
        <v>1</v>
      </c>
      <c r="Y473" s="37">
        <f t="shared" si="108"/>
        <v>0</v>
      </c>
      <c r="Z473" s="37">
        <f t="shared" si="109"/>
        <v>0</v>
      </c>
      <c r="AA473" s="37">
        <f t="shared" si="110"/>
        <v>0</v>
      </c>
      <c r="AB473" s="9">
        <f t="shared" si="104"/>
        <v>0</v>
      </c>
      <c r="AC473" s="10">
        <f t="shared" si="105"/>
        <v>0</v>
      </c>
      <c r="AD473" s="9">
        <f t="shared" si="106"/>
        <v>0</v>
      </c>
      <c r="AE473" s="9">
        <f t="shared" si="111"/>
        <v>0</v>
      </c>
    </row>
    <row r="474" spans="1:31" s="37" customFormat="1" x14ac:dyDescent="0.25">
      <c r="A474" s="37" t="s">
        <v>3029</v>
      </c>
      <c r="B474" s="37" t="s">
        <v>3030</v>
      </c>
      <c r="C474" s="37" t="s">
        <v>3031</v>
      </c>
      <c r="D474" s="37">
        <v>525.5</v>
      </c>
      <c r="E474" s="37">
        <v>327</v>
      </c>
      <c r="F474" s="37">
        <v>0</v>
      </c>
      <c r="G474" s="37">
        <v>0</v>
      </c>
      <c r="H474" s="37">
        <v>0</v>
      </c>
      <c r="I474" s="37">
        <v>0</v>
      </c>
      <c r="J474" s="37">
        <v>0</v>
      </c>
      <c r="K474" s="37">
        <v>0</v>
      </c>
      <c r="L474" s="37">
        <v>1</v>
      </c>
      <c r="M474" s="7">
        <f t="shared" si="107"/>
        <v>0</v>
      </c>
      <c r="N474" s="38">
        <v>0</v>
      </c>
      <c r="O474" s="38">
        <v>0</v>
      </c>
      <c r="P474" s="38">
        <v>0</v>
      </c>
      <c r="Q474" s="38">
        <v>0</v>
      </c>
      <c r="R474" s="38">
        <v>0</v>
      </c>
      <c r="S474" s="38"/>
      <c r="T474" s="38"/>
      <c r="U474" s="38"/>
      <c r="V474" s="43">
        <f t="shared" si="101"/>
        <v>0</v>
      </c>
      <c r="W474" s="37">
        <f t="shared" si="102"/>
        <v>1</v>
      </c>
      <c r="X474" s="37">
        <f t="shared" si="103"/>
        <v>0</v>
      </c>
      <c r="Y474" s="37">
        <f t="shared" si="108"/>
        <v>0</v>
      </c>
      <c r="Z474" s="37">
        <f t="shared" si="109"/>
        <v>0</v>
      </c>
      <c r="AA474" s="37">
        <f t="shared" si="110"/>
        <v>0</v>
      </c>
      <c r="AB474" s="37">
        <f t="shared" si="104"/>
        <v>0</v>
      </c>
      <c r="AC474" s="37">
        <f t="shared" si="105"/>
        <v>0</v>
      </c>
      <c r="AD474" s="37">
        <f t="shared" si="106"/>
        <v>0</v>
      </c>
      <c r="AE474" s="37">
        <f t="shared" si="111"/>
        <v>0</v>
      </c>
    </row>
    <row r="475" spans="1:31" x14ac:dyDescent="0.25">
      <c r="A475" s="21" t="s">
        <v>3032</v>
      </c>
      <c r="B475" s="21" t="s">
        <v>3030</v>
      </c>
      <c r="C475" s="21" t="s">
        <v>3031</v>
      </c>
      <c r="D475" s="21">
        <v>577</v>
      </c>
      <c r="E475" s="21">
        <v>284.5</v>
      </c>
      <c r="F475" s="21">
        <v>2715.0010000000002</v>
      </c>
      <c r="G475" s="21">
        <v>1</v>
      </c>
      <c r="H475" s="21">
        <v>1</v>
      </c>
      <c r="I475" s="21">
        <v>0</v>
      </c>
      <c r="J475" s="21">
        <v>1</v>
      </c>
      <c r="K475" s="21">
        <v>0</v>
      </c>
      <c r="L475" s="21">
        <v>2</v>
      </c>
      <c r="M475" s="7">
        <f t="shared" si="107"/>
        <v>1</v>
      </c>
      <c r="N475" s="17">
        <v>0</v>
      </c>
      <c r="O475" s="17">
        <v>0</v>
      </c>
      <c r="P475" s="17">
        <v>0</v>
      </c>
      <c r="Q475" s="17">
        <v>0</v>
      </c>
      <c r="R475" s="17">
        <v>1</v>
      </c>
      <c r="S475" s="17"/>
      <c r="T475" s="17"/>
      <c r="U475" s="17"/>
      <c r="V475" s="6">
        <f t="shared" si="101"/>
        <v>0</v>
      </c>
      <c r="W475" s="9">
        <f t="shared" si="102"/>
        <v>0</v>
      </c>
      <c r="X475" s="9">
        <f t="shared" si="103"/>
        <v>0</v>
      </c>
      <c r="Y475" s="37">
        <f t="shared" si="108"/>
        <v>1</v>
      </c>
      <c r="Z475" s="37">
        <f t="shared" si="109"/>
        <v>0</v>
      </c>
      <c r="AA475" s="37">
        <f t="shared" si="110"/>
        <v>0</v>
      </c>
      <c r="AB475" s="9">
        <f t="shared" si="104"/>
        <v>0</v>
      </c>
      <c r="AC475" s="10">
        <f t="shared" si="105"/>
        <v>0</v>
      </c>
      <c r="AD475" s="9">
        <f t="shared" si="106"/>
        <v>0</v>
      </c>
      <c r="AE475" s="9">
        <f t="shared" si="111"/>
        <v>0</v>
      </c>
    </row>
    <row r="476" spans="1:31" x14ac:dyDescent="0.25">
      <c r="A476" s="21" t="s">
        <v>3033</v>
      </c>
      <c r="B476" s="21" t="s">
        <v>3030</v>
      </c>
      <c r="C476" s="21" t="s">
        <v>3031</v>
      </c>
      <c r="D476" s="21">
        <v>584</v>
      </c>
      <c r="E476" s="21">
        <v>230.5</v>
      </c>
      <c r="F476" s="21">
        <v>0</v>
      </c>
      <c r="G476" s="21">
        <v>0</v>
      </c>
      <c r="H476" s="21">
        <v>0</v>
      </c>
      <c r="I476" s="21">
        <v>0</v>
      </c>
      <c r="J476" s="21">
        <v>0</v>
      </c>
      <c r="K476" s="21">
        <v>0</v>
      </c>
      <c r="L476" s="21">
        <v>1</v>
      </c>
      <c r="M476" s="7">
        <f t="shared" si="107"/>
        <v>0</v>
      </c>
      <c r="N476" s="17">
        <v>0</v>
      </c>
      <c r="O476" s="17">
        <v>0</v>
      </c>
      <c r="P476" s="17">
        <v>1</v>
      </c>
      <c r="Q476" s="17">
        <v>0</v>
      </c>
      <c r="R476" s="17">
        <v>0</v>
      </c>
      <c r="S476" s="17"/>
      <c r="T476" s="17"/>
      <c r="U476" s="17"/>
      <c r="V476" s="6">
        <f t="shared" si="101"/>
        <v>1</v>
      </c>
      <c r="W476" s="9">
        <f t="shared" si="102"/>
        <v>0</v>
      </c>
      <c r="X476" s="9">
        <f t="shared" si="103"/>
        <v>0</v>
      </c>
      <c r="Y476" s="37">
        <f t="shared" si="108"/>
        <v>0</v>
      </c>
      <c r="Z476" s="37">
        <f t="shared" si="109"/>
        <v>0</v>
      </c>
      <c r="AA476" s="37">
        <f t="shared" si="110"/>
        <v>0</v>
      </c>
      <c r="AB476" s="9">
        <f t="shared" si="104"/>
        <v>0</v>
      </c>
      <c r="AC476" s="10">
        <f t="shared" si="105"/>
        <v>0</v>
      </c>
      <c r="AD476" s="9">
        <f t="shared" si="106"/>
        <v>0</v>
      </c>
      <c r="AE476" s="9">
        <f t="shared" si="111"/>
        <v>0</v>
      </c>
    </row>
    <row r="477" spans="1:31" x14ac:dyDescent="0.25">
      <c r="A477" s="21" t="s">
        <v>3034</v>
      </c>
      <c r="B477" s="21" t="s">
        <v>3030</v>
      </c>
      <c r="C477" s="21" t="s">
        <v>3031</v>
      </c>
      <c r="D477" s="21">
        <v>429</v>
      </c>
      <c r="E477" s="21">
        <v>377.5</v>
      </c>
      <c r="F477" s="21">
        <v>3315.201</v>
      </c>
      <c r="G477" s="21">
        <v>1</v>
      </c>
      <c r="H477" s="21">
        <v>2</v>
      </c>
      <c r="I477" s="21">
        <v>0</v>
      </c>
      <c r="J477" s="21">
        <v>2</v>
      </c>
      <c r="K477" s="21">
        <v>0</v>
      </c>
      <c r="L477" s="21">
        <v>1</v>
      </c>
      <c r="M477" s="7">
        <f t="shared" si="107"/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1</v>
      </c>
      <c r="S477" s="17"/>
      <c r="T477" s="17"/>
      <c r="U477" s="17"/>
      <c r="V477" s="6">
        <f t="shared" si="101"/>
        <v>0</v>
      </c>
      <c r="W477" s="9">
        <f t="shared" si="102"/>
        <v>0</v>
      </c>
      <c r="X477" s="9">
        <f t="shared" si="103"/>
        <v>1</v>
      </c>
      <c r="Y477" s="37">
        <f t="shared" si="108"/>
        <v>0</v>
      </c>
      <c r="Z477" s="37">
        <f t="shared" si="109"/>
        <v>0</v>
      </c>
      <c r="AA477" s="37">
        <f t="shared" si="110"/>
        <v>0</v>
      </c>
      <c r="AB477" s="9">
        <f t="shared" si="104"/>
        <v>0</v>
      </c>
      <c r="AC477" s="10">
        <f t="shared" si="105"/>
        <v>0</v>
      </c>
      <c r="AD477" s="9">
        <f t="shared" si="106"/>
        <v>0</v>
      </c>
      <c r="AE477" s="9">
        <f t="shared" si="111"/>
        <v>0</v>
      </c>
    </row>
    <row r="478" spans="1:31" x14ac:dyDescent="0.25">
      <c r="A478" s="21" t="s">
        <v>3035</v>
      </c>
      <c r="B478" s="21" t="s">
        <v>3030</v>
      </c>
      <c r="C478" s="21" t="s">
        <v>3031</v>
      </c>
      <c r="D478" s="21">
        <v>253.5</v>
      </c>
      <c r="E478" s="21">
        <v>304.5</v>
      </c>
      <c r="F478" s="21">
        <v>0</v>
      </c>
      <c r="G478" s="21">
        <v>0</v>
      </c>
      <c r="H478" s="21">
        <v>0</v>
      </c>
      <c r="I478" s="21">
        <v>0</v>
      </c>
      <c r="J478" s="21">
        <v>0</v>
      </c>
      <c r="K478" s="21">
        <v>0</v>
      </c>
      <c r="L478" s="21">
        <v>1</v>
      </c>
      <c r="M478" s="7">
        <f t="shared" si="107"/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/>
      <c r="T478" s="17"/>
      <c r="U478" s="17"/>
      <c r="V478" s="6">
        <f t="shared" si="101"/>
        <v>0</v>
      </c>
      <c r="W478" s="9">
        <f t="shared" si="102"/>
        <v>1</v>
      </c>
      <c r="X478" s="9">
        <f t="shared" si="103"/>
        <v>0</v>
      </c>
      <c r="Y478" s="37">
        <f t="shared" si="108"/>
        <v>0</v>
      </c>
      <c r="Z478" s="37">
        <f t="shared" si="109"/>
        <v>0</v>
      </c>
      <c r="AA478" s="37">
        <f t="shared" si="110"/>
        <v>0</v>
      </c>
      <c r="AB478" s="9">
        <f t="shared" si="104"/>
        <v>0</v>
      </c>
      <c r="AC478" s="10">
        <f t="shared" si="105"/>
        <v>0</v>
      </c>
      <c r="AD478" s="9">
        <f t="shared" si="106"/>
        <v>0</v>
      </c>
      <c r="AE478" s="9">
        <f t="shared" si="111"/>
        <v>0</v>
      </c>
    </row>
    <row r="479" spans="1:31" x14ac:dyDescent="0.25">
      <c r="A479" s="21" t="s">
        <v>3036</v>
      </c>
      <c r="B479" s="21" t="s">
        <v>3030</v>
      </c>
      <c r="C479" s="21" t="s">
        <v>3031</v>
      </c>
      <c r="D479" s="21">
        <v>295.5</v>
      </c>
      <c r="E479" s="21">
        <v>440</v>
      </c>
      <c r="F479" s="21">
        <v>3306.1979999999999</v>
      </c>
      <c r="G479" s="21">
        <v>1</v>
      </c>
      <c r="H479" s="21">
        <v>2</v>
      </c>
      <c r="I479" s="21">
        <v>0</v>
      </c>
      <c r="J479" s="21">
        <v>2</v>
      </c>
      <c r="K479" s="21">
        <v>0</v>
      </c>
      <c r="L479" s="21">
        <v>1</v>
      </c>
      <c r="M479" s="7">
        <f t="shared" si="107"/>
        <v>0</v>
      </c>
      <c r="N479" s="17">
        <v>0</v>
      </c>
      <c r="O479" s="17">
        <v>0</v>
      </c>
      <c r="P479" s="17">
        <v>1</v>
      </c>
      <c r="Q479" s="17">
        <v>0</v>
      </c>
      <c r="R479" s="17">
        <v>0</v>
      </c>
      <c r="S479" s="17"/>
      <c r="T479" s="17"/>
      <c r="U479" s="17"/>
      <c r="V479" s="6">
        <f t="shared" si="101"/>
        <v>1</v>
      </c>
      <c r="W479" s="9">
        <f t="shared" si="102"/>
        <v>0</v>
      </c>
      <c r="X479" s="9">
        <f t="shared" si="103"/>
        <v>0</v>
      </c>
      <c r="Y479" s="37">
        <f t="shared" si="108"/>
        <v>0</v>
      </c>
      <c r="Z479" s="37">
        <f t="shared" si="109"/>
        <v>0</v>
      </c>
      <c r="AA479" s="37">
        <f t="shared" si="110"/>
        <v>0</v>
      </c>
      <c r="AB479" s="9">
        <f t="shared" si="104"/>
        <v>0</v>
      </c>
      <c r="AC479" s="10">
        <f t="shared" si="105"/>
        <v>0</v>
      </c>
      <c r="AD479" s="9">
        <f t="shared" si="106"/>
        <v>0</v>
      </c>
      <c r="AE479" s="9">
        <f t="shared" si="111"/>
        <v>0</v>
      </c>
    </row>
    <row r="480" spans="1:31" x14ac:dyDescent="0.25">
      <c r="A480" s="21" t="s">
        <v>3037</v>
      </c>
      <c r="B480" s="21" t="s">
        <v>3030</v>
      </c>
      <c r="C480" s="21" t="s">
        <v>3031</v>
      </c>
      <c r="D480" s="21">
        <v>193</v>
      </c>
      <c r="E480" s="21">
        <v>468.5</v>
      </c>
      <c r="F480" s="21">
        <v>95389.922000000006</v>
      </c>
      <c r="G480" s="21">
        <v>24</v>
      </c>
      <c r="H480" s="21">
        <v>36</v>
      </c>
      <c r="I480" s="21">
        <v>0</v>
      </c>
      <c r="J480" s="21">
        <v>36</v>
      </c>
      <c r="K480" s="21">
        <v>0</v>
      </c>
      <c r="L480" s="21">
        <v>2</v>
      </c>
      <c r="M480" s="7">
        <f t="shared" si="107"/>
        <v>1</v>
      </c>
      <c r="N480" s="17">
        <v>0</v>
      </c>
      <c r="O480" s="17">
        <v>1</v>
      </c>
      <c r="P480" s="17">
        <v>0</v>
      </c>
      <c r="Q480" s="17">
        <v>1</v>
      </c>
      <c r="R480" s="17">
        <v>1</v>
      </c>
      <c r="S480" s="17"/>
      <c r="T480" s="17"/>
      <c r="U480" s="17"/>
      <c r="V480" s="6">
        <f t="shared" si="101"/>
        <v>0</v>
      </c>
      <c r="W480" s="9">
        <f t="shared" si="102"/>
        <v>0</v>
      </c>
      <c r="X480" s="9">
        <f t="shared" si="103"/>
        <v>0</v>
      </c>
      <c r="Y480" s="37">
        <f t="shared" si="108"/>
        <v>0</v>
      </c>
      <c r="Z480" s="37">
        <f t="shared" si="109"/>
        <v>0</v>
      </c>
      <c r="AA480" s="37">
        <f t="shared" si="110"/>
        <v>1</v>
      </c>
      <c r="AB480" s="9">
        <f t="shared" si="104"/>
        <v>0</v>
      </c>
      <c r="AC480" s="10">
        <f t="shared" si="105"/>
        <v>0</v>
      </c>
      <c r="AD480" s="9">
        <f t="shared" si="106"/>
        <v>0</v>
      </c>
      <c r="AE480" s="9">
        <f t="shared" si="111"/>
        <v>0</v>
      </c>
    </row>
    <row r="481" spans="1:31" s="37" customFormat="1" x14ac:dyDescent="0.25">
      <c r="A481" s="37" t="s">
        <v>3038</v>
      </c>
      <c r="B481" s="37" t="s">
        <v>3039</v>
      </c>
      <c r="C481" s="37" t="s">
        <v>3040</v>
      </c>
      <c r="D481" s="37">
        <v>320</v>
      </c>
      <c r="E481" s="37">
        <v>116.5</v>
      </c>
      <c r="F481" s="37">
        <v>0</v>
      </c>
      <c r="G481" s="37">
        <v>0</v>
      </c>
      <c r="H481" s="37">
        <v>0</v>
      </c>
      <c r="I481" s="37">
        <v>0</v>
      </c>
      <c r="J481" s="37">
        <v>0</v>
      </c>
      <c r="K481" s="37">
        <v>0</v>
      </c>
      <c r="L481" s="37">
        <v>1</v>
      </c>
      <c r="M481" s="7">
        <f t="shared" si="107"/>
        <v>0</v>
      </c>
      <c r="N481" s="38">
        <v>0</v>
      </c>
      <c r="O481" s="38">
        <v>0</v>
      </c>
      <c r="P481" s="38">
        <v>0</v>
      </c>
      <c r="Q481" s="38">
        <v>0</v>
      </c>
      <c r="R481" s="38">
        <v>0</v>
      </c>
      <c r="S481" s="38"/>
      <c r="T481" s="38"/>
      <c r="U481" s="38"/>
      <c r="V481" s="43">
        <f t="shared" si="101"/>
        <v>0</v>
      </c>
      <c r="W481" s="37">
        <f t="shared" si="102"/>
        <v>1</v>
      </c>
      <c r="X481" s="37">
        <f t="shared" si="103"/>
        <v>0</v>
      </c>
      <c r="Y481" s="37">
        <f t="shared" si="108"/>
        <v>0</v>
      </c>
      <c r="Z481" s="37">
        <f t="shared" si="109"/>
        <v>0</v>
      </c>
      <c r="AA481" s="37">
        <f t="shared" si="110"/>
        <v>0</v>
      </c>
      <c r="AB481" s="37">
        <f t="shared" si="104"/>
        <v>0</v>
      </c>
      <c r="AC481" s="37">
        <f t="shared" si="105"/>
        <v>0</v>
      </c>
      <c r="AD481" s="37">
        <f t="shared" si="106"/>
        <v>0</v>
      </c>
      <c r="AE481" s="37">
        <f t="shared" si="111"/>
        <v>0</v>
      </c>
    </row>
    <row r="482" spans="1:31" x14ac:dyDescent="0.25">
      <c r="A482" s="21" t="s">
        <v>3041</v>
      </c>
      <c r="B482" s="21" t="s">
        <v>3039</v>
      </c>
      <c r="C482" s="21" t="s">
        <v>3040</v>
      </c>
      <c r="D482" s="21">
        <v>296</v>
      </c>
      <c r="E482" s="21">
        <v>186.5</v>
      </c>
      <c r="F482" s="21">
        <v>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1">
        <v>2</v>
      </c>
      <c r="M482" s="7">
        <f t="shared" si="107"/>
        <v>1</v>
      </c>
      <c r="N482" s="17">
        <v>0</v>
      </c>
      <c r="O482" s="17">
        <v>0</v>
      </c>
      <c r="P482" s="17">
        <v>0</v>
      </c>
      <c r="Q482" s="17">
        <v>0</v>
      </c>
      <c r="R482" s="17">
        <v>1</v>
      </c>
      <c r="S482" s="17"/>
      <c r="T482" s="17"/>
      <c r="U482" s="17"/>
      <c r="V482" s="6">
        <f t="shared" si="101"/>
        <v>0</v>
      </c>
      <c r="W482" s="9">
        <f t="shared" si="102"/>
        <v>0</v>
      </c>
      <c r="X482" s="9">
        <f t="shared" si="103"/>
        <v>0</v>
      </c>
      <c r="Y482" s="37">
        <f t="shared" si="108"/>
        <v>1</v>
      </c>
      <c r="Z482" s="37">
        <f t="shared" si="109"/>
        <v>0</v>
      </c>
      <c r="AA482" s="37">
        <f t="shared" si="110"/>
        <v>0</v>
      </c>
      <c r="AB482" s="9">
        <f t="shared" si="104"/>
        <v>0</v>
      </c>
      <c r="AC482" s="10">
        <f t="shared" si="105"/>
        <v>0</v>
      </c>
      <c r="AD482" s="9">
        <f t="shared" si="106"/>
        <v>0</v>
      </c>
      <c r="AE482" s="9">
        <f t="shared" si="111"/>
        <v>0</v>
      </c>
    </row>
    <row r="483" spans="1:31" x14ac:dyDescent="0.25">
      <c r="A483" s="21" t="s">
        <v>3042</v>
      </c>
      <c r="B483" s="21" t="s">
        <v>3039</v>
      </c>
      <c r="C483" s="21" t="s">
        <v>3040</v>
      </c>
      <c r="D483" s="21">
        <v>340</v>
      </c>
      <c r="E483" s="21">
        <v>272.5</v>
      </c>
      <c r="F483" s="21">
        <v>0</v>
      </c>
      <c r="G483" s="21">
        <v>0</v>
      </c>
      <c r="H483" s="21">
        <v>0</v>
      </c>
      <c r="I483" s="21">
        <v>0</v>
      </c>
      <c r="J483" s="21">
        <v>0</v>
      </c>
      <c r="K483" s="21">
        <v>0</v>
      </c>
      <c r="L483" s="21">
        <v>1</v>
      </c>
      <c r="M483" s="7">
        <f t="shared" si="107"/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1</v>
      </c>
      <c r="S483" s="17"/>
      <c r="T483" s="17"/>
      <c r="U483" s="17"/>
      <c r="V483" s="6">
        <f t="shared" si="101"/>
        <v>0</v>
      </c>
      <c r="W483" s="9">
        <f t="shared" si="102"/>
        <v>0</v>
      </c>
      <c r="X483" s="9">
        <f t="shared" si="103"/>
        <v>1</v>
      </c>
      <c r="Y483" s="37">
        <f t="shared" si="108"/>
        <v>0</v>
      </c>
      <c r="Z483" s="37">
        <f t="shared" si="109"/>
        <v>0</v>
      </c>
      <c r="AA483" s="37">
        <f t="shared" si="110"/>
        <v>0</v>
      </c>
      <c r="AB483" s="9">
        <f t="shared" si="104"/>
        <v>0</v>
      </c>
      <c r="AC483" s="10">
        <f t="shared" si="105"/>
        <v>0</v>
      </c>
      <c r="AD483" s="9">
        <f t="shared" si="106"/>
        <v>0</v>
      </c>
      <c r="AE483" s="9">
        <f t="shared" si="111"/>
        <v>0</v>
      </c>
    </row>
    <row r="484" spans="1:31" x14ac:dyDescent="0.25">
      <c r="A484" s="21" t="s">
        <v>3043</v>
      </c>
      <c r="B484" s="21" t="s">
        <v>3039</v>
      </c>
      <c r="C484" s="21" t="s">
        <v>3040</v>
      </c>
      <c r="D484" s="21">
        <v>165.5</v>
      </c>
      <c r="E484" s="21">
        <v>401.5</v>
      </c>
      <c r="F484" s="21">
        <v>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1</v>
      </c>
      <c r="M484" s="7">
        <f t="shared" si="107"/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/>
      <c r="T484" s="17"/>
      <c r="U484" s="17"/>
      <c r="V484" s="6">
        <f t="shared" si="101"/>
        <v>0</v>
      </c>
      <c r="W484" s="9">
        <f t="shared" si="102"/>
        <v>1</v>
      </c>
      <c r="X484" s="9">
        <f t="shared" si="103"/>
        <v>0</v>
      </c>
      <c r="Y484" s="37">
        <f t="shared" si="108"/>
        <v>0</v>
      </c>
      <c r="Z484" s="37">
        <f t="shared" si="109"/>
        <v>0</v>
      </c>
      <c r="AA484" s="37">
        <f t="shared" si="110"/>
        <v>0</v>
      </c>
      <c r="AB484" s="9">
        <f t="shared" si="104"/>
        <v>0</v>
      </c>
      <c r="AC484" s="10">
        <f t="shared" si="105"/>
        <v>0</v>
      </c>
      <c r="AD484" s="9">
        <f t="shared" si="106"/>
        <v>0</v>
      </c>
      <c r="AE484" s="9">
        <f t="shared" si="111"/>
        <v>0</v>
      </c>
    </row>
    <row r="485" spans="1:31" x14ac:dyDescent="0.25">
      <c r="A485" s="21" t="s">
        <v>3044</v>
      </c>
      <c r="B485" s="21" t="s">
        <v>3039</v>
      </c>
      <c r="C485" s="21" t="s">
        <v>3040</v>
      </c>
      <c r="D485" s="21">
        <v>263.5</v>
      </c>
      <c r="E485" s="21">
        <v>482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1</v>
      </c>
      <c r="M485" s="7">
        <f t="shared" si="107"/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/>
      <c r="T485" s="17"/>
      <c r="U485" s="17"/>
      <c r="V485" s="6">
        <f t="shared" si="101"/>
        <v>0</v>
      </c>
      <c r="W485" s="9">
        <f t="shared" si="102"/>
        <v>1</v>
      </c>
      <c r="X485" s="9">
        <f t="shared" si="103"/>
        <v>0</v>
      </c>
      <c r="Y485" s="37">
        <f t="shared" si="108"/>
        <v>0</v>
      </c>
      <c r="Z485" s="37">
        <f t="shared" si="109"/>
        <v>0</v>
      </c>
      <c r="AA485" s="37">
        <f t="shared" si="110"/>
        <v>0</v>
      </c>
      <c r="AB485" s="9">
        <f t="shared" si="104"/>
        <v>0</v>
      </c>
      <c r="AC485" s="10">
        <f t="shared" si="105"/>
        <v>0</v>
      </c>
      <c r="AD485" s="9">
        <f t="shared" si="106"/>
        <v>0</v>
      </c>
      <c r="AE485" s="9">
        <f t="shared" si="111"/>
        <v>0</v>
      </c>
    </row>
    <row r="486" spans="1:31" x14ac:dyDescent="0.25">
      <c r="A486" s="21" t="s">
        <v>3045</v>
      </c>
      <c r="B486" s="21" t="s">
        <v>3039</v>
      </c>
      <c r="C486" s="21" t="s">
        <v>3040</v>
      </c>
      <c r="D486" s="21">
        <v>332</v>
      </c>
      <c r="E486" s="21">
        <v>365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2</v>
      </c>
      <c r="M486" s="7">
        <f t="shared" si="107"/>
        <v>1</v>
      </c>
      <c r="N486" s="17">
        <v>0</v>
      </c>
      <c r="O486" s="17">
        <v>0</v>
      </c>
      <c r="P486" s="17">
        <v>0</v>
      </c>
      <c r="Q486" s="17">
        <v>0</v>
      </c>
      <c r="R486" s="17">
        <v>1</v>
      </c>
      <c r="S486" s="17"/>
      <c r="T486" s="17"/>
      <c r="U486" s="17"/>
      <c r="V486" s="6">
        <f t="shared" si="101"/>
        <v>0</v>
      </c>
      <c r="W486" s="9">
        <f t="shared" si="102"/>
        <v>0</v>
      </c>
      <c r="X486" s="9">
        <f t="shared" si="103"/>
        <v>0</v>
      </c>
      <c r="Y486" s="37">
        <f t="shared" si="108"/>
        <v>1</v>
      </c>
      <c r="Z486" s="37">
        <f t="shared" si="109"/>
        <v>0</v>
      </c>
      <c r="AA486" s="37">
        <f t="shared" si="110"/>
        <v>0</v>
      </c>
      <c r="AB486" s="9">
        <f t="shared" si="104"/>
        <v>0</v>
      </c>
      <c r="AC486" s="10">
        <f t="shared" si="105"/>
        <v>0</v>
      </c>
      <c r="AD486" s="9">
        <f t="shared" si="106"/>
        <v>0</v>
      </c>
      <c r="AE486" s="9">
        <f t="shared" si="111"/>
        <v>0</v>
      </c>
    </row>
    <row r="487" spans="1:31" x14ac:dyDescent="0.25">
      <c r="A487" s="21" t="s">
        <v>3046</v>
      </c>
      <c r="B487" s="21" t="s">
        <v>3039</v>
      </c>
      <c r="C487" s="21" t="s">
        <v>3040</v>
      </c>
      <c r="D487" s="21">
        <v>449</v>
      </c>
      <c r="E487" s="21">
        <v>331.5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1</v>
      </c>
      <c r="M487" s="7">
        <f t="shared" si="107"/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1</v>
      </c>
      <c r="S487" s="17"/>
      <c r="T487" s="17"/>
      <c r="U487" s="17"/>
      <c r="V487" s="6">
        <f t="shared" si="101"/>
        <v>0</v>
      </c>
      <c r="W487" s="9">
        <f t="shared" si="102"/>
        <v>0</v>
      </c>
      <c r="X487" s="9">
        <f t="shared" si="103"/>
        <v>1</v>
      </c>
      <c r="Y487" s="37">
        <f t="shared" si="108"/>
        <v>0</v>
      </c>
      <c r="Z487" s="37">
        <f t="shared" si="109"/>
        <v>0</v>
      </c>
      <c r="AA487" s="37">
        <f t="shared" si="110"/>
        <v>0</v>
      </c>
      <c r="AB487" s="9">
        <f t="shared" si="104"/>
        <v>0</v>
      </c>
      <c r="AC487" s="10">
        <f t="shared" si="105"/>
        <v>0</v>
      </c>
      <c r="AD487" s="9">
        <f t="shared" si="106"/>
        <v>0</v>
      </c>
      <c r="AE487" s="9">
        <f t="shared" si="111"/>
        <v>0</v>
      </c>
    </row>
    <row r="488" spans="1:31" x14ac:dyDescent="0.25">
      <c r="A488" s="21" t="s">
        <v>3047</v>
      </c>
      <c r="B488" s="21" t="s">
        <v>3039</v>
      </c>
      <c r="C488" s="21" t="s">
        <v>3040</v>
      </c>
      <c r="D488" s="21">
        <v>483</v>
      </c>
      <c r="E488" s="21">
        <v>119.5</v>
      </c>
      <c r="F488" s="21">
        <v>5246.8980000000001</v>
      </c>
      <c r="G488" s="21">
        <v>1</v>
      </c>
      <c r="H488" s="21">
        <v>1</v>
      </c>
      <c r="I488" s="21">
        <v>0</v>
      </c>
      <c r="J488" s="21">
        <v>1</v>
      </c>
      <c r="K488" s="21">
        <v>0</v>
      </c>
      <c r="L488" s="21">
        <v>2</v>
      </c>
      <c r="M488" s="7">
        <f t="shared" si="107"/>
        <v>1</v>
      </c>
      <c r="N488" s="17">
        <v>0</v>
      </c>
      <c r="O488" s="17">
        <v>0</v>
      </c>
      <c r="P488" s="17">
        <v>0</v>
      </c>
      <c r="Q488" s="17">
        <v>0</v>
      </c>
      <c r="R488" s="17">
        <v>1</v>
      </c>
      <c r="S488" s="17"/>
      <c r="T488" s="17"/>
      <c r="U488" s="17"/>
      <c r="V488" s="6">
        <f t="shared" si="101"/>
        <v>0</v>
      </c>
      <c r="W488" s="9">
        <f t="shared" si="102"/>
        <v>0</v>
      </c>
      <c r="X488" s="9">
        <f t="shared" si="103"/>
        <v>0</v>
      </c>
      <c r="Y488" s="37">
        <f t="shared" si="108"/>
        <v>1</v>
      </c>
      <c r="Z488" s="37">
        <f t="shared" si="109"/>
        <v>0</v>
      </c>
      <c r="AA488" s="37">
        <f t="shared" si="110"/>
        <v>0</v>
      </c>
      <c r="AB488" s="9">
        <f t="shared" si="104"/>
        <v>0</v>
      </c>
      <c r="AC488" s="10">
        <f t="shared" si="105"/>
        <v>0</v>
      </c>
      <c r="AD488" s="9">
        <f t="shared" si="106"/>
        <v>0</v>
      </c>
      <c r="AE488" s="9">
        <f t="shared" si="111"/>
        <v>0</v>
      </c>
    </row>
    <row r="489" spans="1:31" s="37" customFormat="1" x14ac:dyDescent="0.25">
      <c r="A489" s="37" t="s">
        <v>3048</v>
      </c>
      <c r="B489" s="37" t="s">
        <v>3049</v>
      </c>
      <c r="C489" s="37" t="s">
        <v>3050</v>
      </c>
      <c r="D489" s="37">
        <v>445</v>
      </c>
      <c r="E489" s="37">
        <v>64</v>
      </c>
      <c r="F489" s="37">
        <v>4287.1499999999996</v>
      </c>
      <c r="G489" s="37">
        <v>1</v>
      </c>
      <c r="H489" s="37">
        <v>1</v>
      </c>
      <c r="I489" s="37">
        <v>0</v>
      </c>
      <c r="J489" s="37">
        <v>1</v>
      </c>
      <c r="K489" s="37">
        <v>0</v>
      </c>
      <c r="L489" s="37">
        <v>1</v>
      </c>
      <c r="M489" s="7">
        <f t="shared" si="107"/>
        <v>0</v>
      </c>
      <c r="N489" s="38">
        <v>0</v>
      </c>
      <c r="O489" s="38">
        <v>0</v>
      </c>
      <c r="P489" s="38">
        <v>1</v>
      </c>
      <c r="Q489" s="38">
        <v>0</v>
      </c>
      <c r="R489" s="38">
        <v>0</v>
      </c>
      <c r="S489" s="38"/>
      <c r="T489" s="38"/>
      <c r="U489" s="38"/>
      <c r="V489" s="43">
        <f t="shared" si="101"/>
        <v>1</v>
      </c>
      <c r="W489" s="37">
        <f t="shared" si="102"/>
        <v>0</v>
      </c>
      <c r="X489" s="37">
        <f t="shared" si="103"/>
        <v>0</v>
      </c>
      <c r="Y489" s="37">
        <f t="shared" si="108"/>
        <v>0</v>
      </c>
      <c r="Z489" s="37">
        <f t="shared" si="109"/>
        <v>0</v>
      </c>
      <c r="AA489" s="37">
        <f t="shared" si="110"/>
        <v>0</v>
      </c>
      <c r="AB489" s="37">
        <f t="shared" si="104"/>
        <v>0</v>
      </c>
      <c r="AC489" s="37">
        <f t="shared" si="105"/>
        <v>0</v>
      </c>
      <c r="AD489" s="37">
        <f t="shared" si="106"/>
        <v>0</v>
      </c>
      <c r="AE489" s="37">
        <f t="shared" si="111"/>
        <v>0</v>
      </c>
    </row>
    <row r="490" spans="1:31" x14ac:dyDescent="0.25">
      <c r="A490" s="21" t="s">
        <v>3051</v>
      </c>
      <c r="B490" s="21" t="s">
        <v>3049</v>
      </c>
      <c r="C490" s="21" t="s">
        <v>3050</v>
      </c>
      <c r="D490" s="21">
        <v>413</v>
      </c>
      <c r="E490" s="21">
        <v>168</v>
      </c>
      <c r="F490" s="21">
        <v>0</v>
      </c>
      <c r="G490" s="21">
        <v>0</v>
      </c>
      <c r="H490" s="21">
        <v>0</v>
      </c>
      <c r="I490" s="21">
        <v>0</v>
      </c>
      <c r="J490" s="21">
        <v>0</v>
      </c>
      <c r="K490" s="21">
        <v>0</v>
      </c>
      <c r="L490" s="21">
        <v>2</v>
      </c>
      <c r="M490" s="7">
        <f t="shared" si="107"/>
        <v>1</v>
      </c>
      <c r="N490" s="17">
        <v>0</v>
      </c>
      <c r="O490" s="17">
        <v>0</v>
      </c>
      <c r="P490" s="17">
        <v>0</v>
      </c>
      <c r="Q490" s="17">
        <v>0</v>
      </c>
      <c r="R490" s="17">
        <v>1</v>
      </c>
      <c r="S490" s="17"/>
      <c r="T490" s="17"/>
      <c r="U490" s="17"/>
      <c r="V490" s="6">
        <f t="shared" si="101"/>
        <v>0</v>
      </c>
      <c r="W490" s="9">
        <f t="shared" si="102"/>
        <v>0</v>
      </c>
      <c r="X490" s="9">
        <f t="shared" si="103"/>
        <v>0</v>
      </c>
      <c r="Y490" s="37">
        <f t="shared" si="108"/>
        <v>1</v>
      </c>
      <c r="Z490" s="37">
        <f t="shared" si="109"/>
        <v>0</v>
      </c>
      <c r="AA490" s="37">
        <f t="shared" si="110"/>
        <v>0</v>
      </c>
      <c r="AB490" s="9">
        <f t="shared" si="104"/>
        <v>0</v>
      </c>
      <c r="AC490" s="10">
        <f t="shared" si="105"/>
        <v>0</v>
      </c>
      <c r="AD490" s="9">
        <f t="shared" si="106"/>
        <v>0</v>
      </c>
      <c r="AE490" s="9">
        <f t="shared" si="111"/>
        <v>0</v>
      </c>
    </row>
    <row r="491" spans="1:31" x14ac:dyDescent="0.25">
      <c r="A491" s="21" t="s">
        <v>3052</v>
      </c>
      <c r="B491" s="21" t="s">
        <v>3049</v>
      </c>
      <c r="C491" s="21" t="s">
        <v>3050</v>
      </c>
      <c r="D491" s="21">
        <v>491.5</v>
      </c>
      <c r="E491" s="21">
        <v>161</v>
      </c>
      <c r="F491" s="21">
        <v>11456.405000000001</v>
      </c>
      <c r="G491" s="21">
        <v>3</v>
      </c>
      <c r="H491" s="21">
        <v>2</v>
      </c>
      <c r="I491" s="21">
        <v>0</v>
      </c>
      <c r="J491" s="21">
        <v>2</v>
      </c>
      <c r="K491" s="21">
        <v>0</v>
      </c>
      <c r="L491" s="21">
        <v>1</v>
      </c>
      <c r="M491" s="7">
        <f t="shared" si="107"/>
        <v>0</v>
      </c>
      <c r="N491" s="17">
        <v>0</v>
      </c>
      <c r="O491" s="17">
        <v>0</v>
      </c>
      <c r="P491" s="17">
        <v>1</v>
      </c>
      <c r="Q491" s="17">
        <v>0</v>
      </c>
      <c r="R491" s="17">
        <v>0</v>
      </c>
      <c r="S491" s="17"/>
      <c r="T491" s="17"/>
      <c r="U491" s="17"/>
      <c r="V491" s="6">
        <f t="shared" si="101"/>
        <v>1</v>
      </c>
      <c r="W491" s="9">
        <f t="shared" si="102"/>
        <v>0</v>
      </c>
      <c r="X491" s="9">
        <f t="shared" si="103"/>
        <v>0</v>
      </c>
      <c r="Y491" s="37">
        <f t="shared" si="108"/>
        <v>0</v>
      </c>
      <c r="Z491" s="37">
        <f t="shared" si="109"/>
        <v>0</v>
      </c>
      <c r="AA491" s="37">
        <f t="shared" si="110"/>
        <v>0</v>
      </c>
      <c r="AB491" s="9">
        <f t="shared" si="104"/>
        <v>0</v>
      </c>
      <c r="AC491" s="10">
        <f t="shared" si="105"/>
        <v>0</v>
      </c>
      <c r="AD491" s="9">
        <f t="shared" si="106"/>
        <v>0</v>
      </c>
      <c r="AE491" s="9">
        <f t="shared" si="111"/>
        <v>0</v>
      </c>
    </row>
    <row r="492" spans="1:31" x14ac:dyDescent="0.25">
      <c r="A492" s="21" t="s">
        <v>3053</v>
      </c>
      <c r="B492" s="21" t="s">
        <v>3049</v>
      </c>
      <c r="C492" s="21" t="s">
        <v>3050</v>
      </c>
      <c r="D492" s="21">
        <v>337</v>
      </c>
      <c r="E492" s="21">
        <v>139</v>
      </c>
      <c r="F492" s="21">
        <v>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1</v>
      </c>
      <c r="M492" s="7">
        <f t="shared" si="107"/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1</v>
      </c>
      <c r="S492" s="17"/>
      <c r="T492" s="17"/>
      <c r="U492" s="17"/>
      <c r="V492" s="6">
        <f t="shared" si="101"/>
        <v>0</v>
      </c>
      <c r="W492" s="9">
        <f t="shared" si="102"/>
        <v>0</v>
      </c>
      <c r="X492" s="9">
        <f t="shared" si="103"/>
        <v>1</v>
      </c>
      <c r="Y492" s="37">
        <f t="shared" si="108"/>
        <v>0</v>
      </c>
      <c r="Z492" s="37">
        <f t="shared" si="109"/>
        <v>0</v>
      </c>
      <c r="AA492" s="37">
        <f t="shared" si="110"/>
        <v>0</v>
      </c>
      <c r="AB492" s="9">
        <f t="shared" si="104"/>
        <v>0</v>
      </c>
      <c r="AC492" s="10">
        <f t="shared" si="105"/>
        <v>0</v>
      </c>
      <c r="AD492" s="9">
        <f t="shared" si="106"/>
        <v>0</v>
      </c>
      <c r="AE492" s="9">
        <f t="shared" si="111"/>
        <v>0</v>
      </c>
    </row>
    <row r="493" spans="1:31" x14ac:dyDescent="0.25">
      <c r="A493" s="21" t="s">
        <v>3054</v>
      </c>
      <c r="B493" s="21" t="s">
        <v>3049</v>
      </c>
      <c r="C493" s="21" t="s">
        <v>3050</v>
      </c>
      <c r="D493" s="21">
        <v>295</v>
      </c>
      <c r="E493" s="21">
        <v>230.5</v>
      </c>
      <c r="F493" s="21">
        <v>2314.7440000000001</v>
      </c>
      <c r="G493" s="21">
        <v>1</v>
      </c>
      <c r="H493" s="21">
        <v>1</v>
      </c>
      <c r="I493" s="21">
        <v>0</v>
      </c>
      <c r="J493" s="21">
        <v>1</v>
      </c>
      <c r="K493" s="21">
        <v>0</v>
      </c>
      <c r="L493" s="21">
        <v>1</v>
      </c>
      <c r="M493" s="7">
        <f t="shared" si="107"/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/>
      <c r="T493" s="17"/>
      <c r="U493" s="17"/>
      <c r="V493" s="6">
        <f t="shared" si="101"/>
        <v>0</v>
      </c>
      <c r="W493" s="9">
        <f t="shared" si="102"/>
        <v>1</v>
      </c>
      <c r="X493" s="9">
        <f t="shared" si="103"/>
        <v>0</v>
      </c>
      <c r="Y493" s="37">
        <f t="shared" si="108"/>
        <v>0</v>
      </c>
      <c r="Z493" s="37">
        <f t="shared" si="109"/>
        <v>0</v>
      </c>
      <c r="AA493" s="37">
        <f t="shared" si="110"/>
        <v>0</v>
      </c>
      <c r="AB493" s="9">
        <f t="shared" si="104"/>
        <v>0</v>
      </c>
      <c r="AC493" s="10">
        <f t="shared" si="105"/>
        <v>0</v>
      </c>
      <c r="AD493" s="9">
        <f t="shared" si="106"/>
        <v>0</v>
      </c>
      <c r="AE493" s="9">
        <f t="shared" si="111"/>
        <v>0</v>
      </c>
    </row>
    <row r="494" spans="1:31" x14ac:dyDescent="0.25">
      <c r="A494" s="21" t="s">
        <v>3055</v>
      </c>
      <c r="B494" s="21" t="s">
        <v>3049</v>
      </c>
      <c r="C494" s="21" t="s">
        <v>3050</v>
      </c>
      <c r="D494" s="21">
        <v>453.5</v>
      </c>
      <c r="E494" s="21">
        <v>267.5</v>
      </c>
      <c r="F494" s="21">
        <v>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2</v>
      </c>
      <c r="M494" s="7">
        <f t="shared" si="107"/>
        <v>1</v>
      </c>
      <c r="N494" s="17">
        <v>2</v>
      </c>
      <c r="O494" s="17">
        <v>2</v>
      </c>
      <c r="P494" s="17">
        <v>2</v>
      </c>
      <c r="Q494" s="17">
        <v>2</v>
      </c>
      <c r="R494" s="17">
        <v>2</v>
      </c>
      <c r="S494" s="17"/>
      <c r="T494" s="17"/>
      <c r="U494" s="17"/>
      <c r="V494" s="6">
        <f t="shared" si="101"/>
        <v>0</v>
      </c>
      <c r="W494" s="9">
        <f t="shared" si="102"/>
        <v>0</v>
      </c>
      <c r="X494" s="9">
        <f t="shared" si="103"/>
        <v>0</v>
      </c>
      <c r="Y494" s="37">
        <f t="shared" si="108"/>
        <v>0</v>
      </c>
      <c r="Z494" s="37">
        <f t="shared" si="109"/>
        <v>0</v>
      </c>
      <c r="AA494" s="37">
        <f t="shared" si="110"/>
        <v>0</v>
      </c>
      <c r="AB494" s="9">
        <f t="shared" si="104"/>
        <v>0</v>
      </c>
      <c r="AC494" s="10">
        <f t="shared" si="105"/>
        <v>0</v>
      </c>
      <c r="AD494" s="9">
        <f t="shared" si="106"/>
        <v>1</v>
      </c>
      <c r="AE494" s="9">
        <f t="shared" si="111"/>
        <v>0</v>
      </c>
    </row>
    <row r="495" spans="1:31" x14ac:dyDescent="0.25">
      <c r="A495" s="21" t="s">
        <v>3056</v>
      </c>
      <c r="B495" s="21" t="s">
        <v>3049</v>
      </c>
      <c r="C495" s="21" t="s">
        <v>3050</v>
      </c>
      <c r="D495" s="21">
        <v>281.5</v>
      </c>
      <c r="E495" s="21">
        <v>373.5</v>
      </c>
      <c r="F495" s="21">
        <v>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2</v>
      </c>
      <c r="M495" s="7">
        <f t="shared" si="107"/>
        <v>1</v>
      </c>
      <c r="N495" s="17">
        <v>1</v>
      </c>
      <c r="O495" s="17">
        <v>0</v>
      </c>
      <c r="P495" s="17">
        <v>0</v>
      </c>
      <c r="Q495" s="17">
        <v>0</v>
      </c>
      <c r="R495" s="17">
        <v>1</v>
      </c>
      <c r="S495" s="17">
        <v>1</v>
      </c>
      <c r="T495" s="17">
        <v>1</v>
      </c>
      <c r="U495" s="17" t="s">
        <v>2742</v>
      </c>
      <c r="V495" s="6">
        <f t="shared" si="101"/>
        <v>0</v>
      </c>
      <c r="W495" s="9">
        <f t="shared" si="102"/>
        <v>0</v>
      </c>
      <c r="X495" s="9">
        <f t="shared" si="103"/>
        <v>0</v>
      </c>
      <c r="Y495" s="37">
        <f t="shared" si="108"/>
        <v>0</v>
      </c>
      <c r="Z495" s="37">
        <f t="shared" si="109"/>
        <v>1</v>
      </c>
      <c r="AA495" s="37">
        <f t="shared" si="110"/>
        <v>0</v>
      </c>
      <c r="AB495" s="9">
        <f t="shared" si="104"/>
        <v>0</v>
      </c>
      <c r="AC495" s="10">
        <f t="shared" si="105"/>
        <v>0</v>
      </c>
      <c r="AD495" s="9">
        <f t="shared" si="106"/>
        <v>0</v>
      </c>
      <c r="AE495" s="9">
        <f t="shared" si="111"/>
        <v>0</v>
      </c>
    </row>
    <row r="496" spans="1:31" x14ac:dyDescent="0.25">
      <c r="A496" s="21" t="s">
        <v>3057</v>
      </c>
      <c r="B496" s="21" t="s">
        <v>3049</v>
      </c>
      <c r="C496" s="21" t="s">
        <v>3050</v>
      </c>
      <c r="D496" s="21">
        <v>351.5</v>
      </c>
      <c r="E496" s="21">
        <v>457</v>
      </c>
      <c r="F496" s="21">
        <v>2120.75</v>
      </c>
      <c r="G496" s="21">
        <v>1</v>
      </c>
      <c r="H496" s="21">
        <v>1</v>
      </c>
      <c r="I496" s="21">
        <v>0</v>
      </c>
      <c r="J496" s="21">
        <v>1</v>
      </c>
      <c r="K496" s="21">
        <v>0</v>
      </c>
      <c r="L496" s="21">
        <v>2</v>
      </c>
      <c r="M496" s="7">
        <f t="shared" si="107"/>
        <v>1</v>
      </c>
      <c r="N496" s="17">
        <v>0</v>
      </c>
      <c r="O496" s="17">
        <v>1</v>
      </c>
      <c r="P496" s="17">
        <v>0</v>
      </c>
      <c r="Q496" s="17">
        <v>1</v>
      </c>
      <c r="R496" s="17">
        <v>1</v>
      </c>
      <c r="S496" s="17"/>
      <c r="T496" s="17"/>
      <c r="U496" s="17"/>
      <c r="V496" s="6">
        <f t="shared" si="101"/>
        <v>0</v>
      </c>
      <c r="W496" s="9">
        <f t="shared" si="102"/>
        <v>0</v>
      </c>
      <c r="X496" s="9">
        <f t="shared" si="103"/>
        <v>0</v>
      </c>
      <c r="Y496" s="37">
        <f t="shared" si="108"/>
        <v>0</v>
      </c>
      <c r="Z496" s="37">
        <f t="shared" si="109"/>
        <v>0</v>
      </c>
      <c r="AA496" s="37">
        <f t="shared" si="110"/>
        <v>1</v>
      </c>
      <c r="AB496" s="9">
        <f t="shared" si="104"/>
        <v>0</v>
      </c>
      <c r="AC496" s="10">
        <f t="shared" si="105"/>
        <v>0</v>
      </c>
      <c r="AD496" s="9">
        <f t="shared" si="106"/>
        <v>0</v>
      </c>
      <c r="AE496" s="9">
        <f t="shared" si="111"/>
        <v>0</v>
      </c>
    </row>
    <row r="497" spans="1:31" x14ac:dyDescent="0.25">
      <c r="A497" s="21" t="s">
        <v>3058</v>
      </c>
      <c r="B497" s="21" t="s">
        <v>3049</v>
      </c>
      <c r="C497" s="21" t="s">
        <v>3050</v>
      </c>
      <c r="D497" s="21">
        <v>396.5</v>
      </c>
      <c r="E497" s="21">
        <v>379.5</v>
      </c>
      <c r="F497" s="21">
        <v>35750.561999999998</v>
      </c>
      <c r="G497" s="21">
        <v>15</v>
      </c>
      <c r="H497" s="21">
        <v>14</v>
      </c>
      <c r="I497" s="21">
        <v>0</v>
      </c>
      <c r="J497" s="21">
        <v>14</v>
      </c>
      <c r="K497" s="21">
        <v>0</v>
      </c>
      <c r="L497" s="21">
        <v>1</v>
      </c>
      <c r="M497" s="7">
        <f t="shared" si="107"/>
        <v>0</v>
      </c>
      <c r="N497" s="17">
        <v>0</v>
      </c>
      <c r="O497" s="17">
        <v>1</v>
      </c>
      <c r="P497" s="17">
        <v>0</v>
      </c>
      <c r="Q497" s="17">
        <v>1</v>
      </c>
      <c r="R497" s="17">
        <v>1</v>
      </c>
      <c r="S497" s="17"/>
      <c r="T497" s="17"/>
      <c r="U497" s="17"/>
      <c r="V497" s="6">
        <f t="shared" si="101"/>
        <v>0</v>
      </c>
      <c r="W497" s="9">
        <f t="shared" si="102"/>
        <v>0</v>
      </c>
      <c r="X497" s="9">
        <f t="shared" si="103"/>
        <v>0</v>
      </c>
      <c r="Y497" s="37">
        <f t="shared" si="108"/>
        <v>0</v>
      </c>
      <c r="Z497" s="37">
        <f t="shared" si="109"/>
        <v>0</v>
      </c>
      <c r="AA497" s="37">
        <f t="shared" si="110"/>
        <v>1</v>
      </c>
      <c r="AB497" s="9">
        <f t="shared" si="104"/>
        <v>0</v>
      </c>
      <c r="AC497" s="10">
        <f t="shared" si="105"/>
        <v>0</v>
      </c>
      <c r="AD497" s="9">
        <f t="shared" si="106"/>
        <v>0</v>
      </c>
      <c r="AE497" s="9">
        <f t="shared" si="111"/>
        <v>0</v>
      </c>
    </row>
    <row r="498" spans="1:31" s="37" customFormat="1" x14ac:dyDescent="0.25">
      <c r="A498" s="37" t="s">
        <v>3059</v>
      </c>
      <c r="B498" s="37" t="s">
        <v>3060</v>
      </c>
      <c r="C498" s="37" t="s">
        <v>3061</v>
      </c>
      <c r="D498" s="37">
        <v>282</v>
      </c>
      <c r="E498" s="37">
        <v>276</v>
      </c>
      <c r="F498" s="37">
        <v>102331.072</v>
      </c>
      <c r="G498" s="37">
        <v>22</v>
      </c>
      <c r="H498" s="37">
        <v>24</v>
      </c>
      <c r="I498" s="37">
        <v>2</v>
      </c>
      <c r="J498" s="37">
        <v>13</v>
      </c>
      <c r="K498" s="37">
        <v>0</v>
      </c>
      <c r="L498" s="37">
        <v>2</v>
      </c>
      <c r="M498" s="7">
        <f t="shared" si="107"/>
        <v>1</v>
      </c>
      <c r="N498" s="38">
        <v>0</v>
      </c>
      <c r="O498" s="38">
        <v>1</v>
      </c>
      <c r="P498" s="38">
        <v>1</v>
      </c>
      <c r="Q498" s="38">
        <v>1</v>
      </c>
      <c r="R498" s="38">
        <v>1</v>
      </c>
      <c r="S498" s="38"/>
      <c r="T498" s="38"/>
      <c r="U498" s="38" t="s">
        <v>2742</v>
      </c>
      <c r="V498" s="43">
        <f t="shared" si="101"/>
        <v>0</v>
      </c>
      <c r="W498" s="37">
        <f t="shared" si="102"/>
        <v>0</v>
      </c>
      <c r="X498" s="37">
        <f t="shared" si="103"/>
        <v>0</v>
      </c>
      <c r="Y498" s="37">
        <f t="shared" si="108"/>
        <v>0</v>
      </c>
      <c r="Z498" s="37">
        <f t="shared" si="109"/>
        <v>0</v>
      </c>
      <c r="AA498" s="37">
        <f t="shared" si="110"/>
        <v>0</v>
      </c>
      <c r="AB498" s="37">
        <f t="shared" si="104"/>
        <v>1</v>
      </c>
      <c r="AC498" s="37">
        <f t="shared" si="105"/>
        <v>0</v>
      </c>
      <c r="AD498" s="37">
        <f t="shared" si="106"/>
        <v>0</v>
      </c>
      <c r="AE498" s="37">
        <f t="shared" si="111"/>
        <v>0</v>
      </c>
    </row>
    <row r="499" spans="1:31" x14ac:dyDescent="0.25">
      <c r="A499" s="21" t="s">
        <v>3062</v>
      </c>
      <c r="B499" s="21" t="s">
        <v>3060</v>
      </c>
      <c r="C499" s="21" t="s">
        <v>3061</v>
      </c>
      <c r="D499" s="21">
        <v>44.5</v>
      </c>
      <c r="E499" s="21">
        <v>202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1</v>
      </c>
      <c r="M499" s="7">
        <f t="shared" si="107"/>
        <v>0</v>
      </c>
      <c r="N499" s="17">
        <v>0</v>
      </c>
      <c r="O499" s="17">
        <v>0</v>
      </c>
      <c r="P499" s="17">
        <v>1</v>
      </c>
      <c r="Q499" s="17">
        <v>0</v>
      </c>
      <c r="R499" s="17">
        <v>0</v>
      </c>
      <c r="S499" s="17"/>
      <c r="T499" s="17"/>
      <c r="U499" s="17"/>
      <c r="V499" s="6">
        <f t="shared" si="101"/>
        <v>1</v>
      </c>
      <c r="W499" s="9">
        <f t="shared" si="102"/>
        <v>0</v>
      </c>
      <c r="X499" s="9">
        <f t="shared" si="103"/>
        <v>0</v>
      </c>
      <c r="Y499" s="37">
        <f t="shared" si="108"/>
        <v>0</v>
      </c>
      <c r="Z499" s="37">
        <f t="shared" si="109"/>
        <v>0</v>
      </c>
      <c r="AA499" s="37">
        <f t="shared" si="110"/>
        <v>0</v>
      </c>
      <c r="AB499" s="9">
        <f t="shared" si="104"/>
        <v>0</v>
      </c>
      <c r="AC499" s="10">
        <f t="shared" si="105"/>
        <v>0</v>
      </c>
      <c r="AD499" s="9">
        <f t="shared" si="106"/>
        <v>0</v>
      </c>
      <c r="AE499" s="9">
        <f t="shared" si="111"/>
        <v>0</v>
      </c>
    </row>
    <row r="500" spans="1:31" x14ac:dyDescent="0.25">
      <c r="A500" s="21" t="s">
        <v>3063</v>
      </c>
      <c r="B500" s="21" t="s">
        <v>3060</v>
      </c>
      <c r="C500" s="21" t="s">
        <v>3061</v>
      </c>
      <c r="D500" s="21">
        <v>38.5</v>
      </c>
      <c r="E500" s="21">
        <v>275</v>
      </c>
      <c r="F500" s="21">
        <v>0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1">
        <v>1</v>
      </c>
      <c r="M500" s="7">
        <f t="shared" si="107"/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1</v>
      </c>
      <c r="S500" s="17"/>
      <c r="T500" s="17"/>
      <c r="U500" s="17"/>
      <c r="V500" s="6">
        <f t="shared" si="101"/>
        <v>0</v>
      </c>
      <c r="W500" s="9">
        <f t="shared" si="102"/>
        <v>0</v>
      </c>
      <c r="X500" s="9">
        <f t="shared" si="103"/>
        <v>1</v>
      </c>
      <c r="Y500" s="37">
        <f t="shared" si="108"/>
        <v>0</v>
      </c>
      <c r="Z500" s="37">
        <f t="shared" si="109"/>
        <v>0</v>
      </c>
      <c r="AA500" s="37">
        <f t="shared" si="110"/>
        <v>0</v>
      </c>
      <c r="AB500" s="9">
        <f t="shared" si="104"/>
        <v>0</v>
      </c>
      <c r="AC500" s="10">
        <f t="shared" si="105"/>
        <v>0</v>
      </c>
      <c r="AD500" s="9">
        <f t="shared" si="106"/>
        <v>0</v>
      </c>
      <c r="AE500" s="9">
        <f t="shared" si="111"/>
        <v>0</v>
      </c>
    </row>
    <row r="501" spans="1:31" x14ac:dyDescent="0.25">
      <c r="A501" s="21" t="s">
        <v>3064</v>
      </c>
      <c r="B501" s="21" t="s">
        <v>3060</v>
      </c>
      <c r="C501" s="21" t="s">
        <v>3061</v>
      </c>
      <c r="D501" s="21">
        <v>245</v>
      </c>
      <c r="E501" s="21">
        <v>405.5</v>
      </c>
      <c r="F501" s="21">
        <v>5667.4189999999999</v>
      </c>
      <c r="G501" s="21">
        <v>2</v>
      </c>
      <c r="H501" s="21">
        <v>6</v>
      </c>
      <c r="I501" s="21">
        <v>1</v>
      </c>
      <c r="J501" s="21">
        <v>1</v>
      </c>
      <c r="K501" s="21">
        <v>0</v>
      </c>
      <c r="L501" s="21">
        <v>2</v>
      </c>
      <c r="M501" s="7">
        <f t="shared" si="107"/>
        <v>1</v>
      </c>
      <c r="N501" s="17">
        <v>0</v>
      </c>
      <c r="O501" s="17">
        <v>1</v>
      </c>
      <c r="P501" s="17">
        <v>0</v>
      </c>
      <c r="Q501" s="17">
        <v>1</v>
      </c>
      <c r="R501" s="17">
        <v>1</v>
      </c>
      <c r="S501" s="17"/>
      <c r="T501" s="17"/>
      <c r="U501" s="17"/>
      <c r="V501" s="6">
        <f t="shared" si="101"/>
        <v>0</v>
      </c>
      <c r="W501" s="9">
        <f t="shared" si="102"/>
        <v>0</v>
      </c>
      <c r="X501" s="9">
        <f t="shared" si="103"/>
        <v>0</v>
      </c>
      <c r="Y501" s="37">
        <f t="shared" si="108"/>
        <v>0</v>
      </c>
      <c r="Z501" s="37">
        <f t="shared" si="109"/>
        <v>0</v>
      </c>
      <c r="AA501" s="37">
        <f t="shared" si="110"/>
        <v>1</v>
      </c>
      <c r="AB501" s="9">
        <f t="shared" si="104"/>
        <v>0</v>
      </c>
      <c r="AC501" s="10">
        <f t="shared" si="105"/>
        <v>0</v>
      </c>
      <c r="AD501" s="9">
        <f t="shared" si="106"/>
        <v>0</v>
      </c>
      <c r="AE501" s="9">
        <f t="shared" si="111"/>
        <v>0</v>
      </c>
    </row>
    <row r="502" spans="1:31" x14ac:dyDescent="0.25">
      <c r="A502" s="21" t="s">
        <v>3065</v>
      </c>
      <c r="B502" s="21" t="s">
        <v>3060</v>
      </c>
      <c r="C502" s="21" t="s">
        <v>3061</v>
      </c>
      <c r="D502" s="21">
        <v>296</v>
      </c>
      <c r="E502" s="21">
        <v>377</v>
      </c>
      <c r="F502" s="21">
        <v>5206.9589999999998</v>
      </c>
      <c r="G502" s="21">
        <v>2</v>
      </c>
      <c r="H502" s="21">
        <v>3</v>
      </c>
      <c r="I502" s="21">
        <v>0</v>
      </c>
      <c r="J502" s="21">
        <v>3</v>
      </c>
      <c r="K502" s="21">
        <v>0</v>
      </c>
      <c r="L502" s="21">
        <v>1</v>
      </c>
      <c r="M502" s="7">
        <f t="shared" si="107"/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1</v>
      </c>
      <c r="S502" s="17"/>
      <c r="T502" s="17"/>
      <c r="U502" s="17"/>
      <c r="V502" s="6">
        <f t="shared" si="101"/>
        <v>0</v>
      </c>
      <c r="W502" s="9">
        <f t="shared" si="102"/>
        <v>0</v>
      </c>
      <c r="X502" s="9">
        <f t="shared" si="103"/>
        <v>1</v>
      </c>
      <c r="Y502" s="37">
        <f t="shared" si="108"/>
        <v>0</v>
      </c>
      <c r="Z502" s="37">
        <f t="shared" si="109"/>
        <v>0</v>
      </c>
      <c r="AA502" s="37">
        <f t="shared" si="110"/>
        <v>0</v>
      </c>
      <c r="AB502" s="9">
        <f t="shared" si="104"/>
        <v>0</v>
      </c>
      <c r="AC502" s="10">
        <f t="shared" si="105"/>
        <v>0</v>
      </c>
      <c r="AD502" s="9">
        <f t="shared" si="106"/>
        <v>0</v>
      </c>
      <c r="AE502" s="9">
        <f t="shared" si="111"/>
        <v>0</v>
      </c>
    </row>
    <row r="503" spans="1:31" x14ac:dyDescent="0.25">
      <c r="A503" s="21" t="s">
        <v>3066</v>
      </c>
      <c r="B503" s="21" t="s">
        <v>3060</v>
      </c>
      <c r="C503" s="21" t="s">
        <v>3061</v>
      </c>
      <c r="D503" s="21">
        <v>404.5</v>
      </c>
      <c r="E503" s="21">
        <v>316.5</v>
      </c>
      <c r="F503" s="21">
        <v>0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2</v>
      </c>
      <c r="M503" s="7">
        <f t="shared" si="107"/>
        <v>1</v>
      </c>
      <c r="N503" s="17">
        <v>0</v>
      </c>
      <c r="O503" s="17">
        <v>0</v>
      </c>
      <c r="P503" s="17">
        <v>0</v>
      </c>
      <c r="Q503" s="17">
        <v>0</v>
      </c>
      <c r="R503" s="17">
        <v>1</v>
      </c>
      <c r="S503" s="17"/>
      <c r="T503" s="17"/>
      <c r="U503" s="17"/>
      <c r="V503" s="6">
        <f t="shared" si="101"/>
        <v>0</v>
      </c>
      <c r="W503" s="9">
        <f t="shared" si="102"/>
        <v>0</v>
      </c>
      <c r="X503" s="9">
        <f t="shared" si="103"/>
        <v>0</v>
      </c>
      <c r="Y503" s="37">
        <f t="shared" si="108"/>
        <v>1</v>
      </c>
      <c r="Z503" s="37">
        <f t="shared" si="109"/>
        <v>0</v>
      </c>
      <c r="AA503" s="37">
        <f t="shared" si="110"/>
        <v>0</v>
      </c>
      <c r="AB503" s="9">
        <f t="shared" si="104"/>
        <v>0</v>
      </c>
      <c r="AC503" s="10">
        <f t="shared" si="105"/>
        <v>0</v>
      </c>
      <c r="AD503" s="9">
        <f t="shared" si="106"/>
        <v>0</v>
      </c>
      <c r="AE503" s="9">
        <f t="shared" si="111"/>
        <v>0</v>
      </c>
    </row>
    <row r="504" spans="1:31" x14ac:dyDescent="0.25">
      <c r="A504" s="21" t="s">
        <v>3067</v>
      </c>
      <c r="B504" s="21" t="s">
        <v>3060</v>
      </c>
      <c r="C504" s="21" t="s">
        <v>3061</v>
      </c>
      <c r="D504" s="21">
        <v>571</v>
      </c>
      <c r="E504" s="21">
        <v>267.5</v>
      </c>
      <c r="F504" s="21">
        <v>0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1</v>
      </c>
      <c r="M504" s="7">
        <f t="shared" si="107"/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1</v>
      </c>
      <c r="S504" s="17"/>
      <c r="T504" s="17"/>
      <c r="U504" s="17"/>
      <c r="V504" s="6">
        <f t="shared" si="101"/>
        <v>0</v>
      </c>
      <c r="W504" s="9">
        <f t="shared" si="102"/>
        <v>0</v>
      </c>
      <c r="X504" s="9">
        <f t="shared" si="103"/>
        <v>1</v>
      </c>
      <c r="Y504" s="37">
        <f t="shared" si="108"/>
        <v>0</v>
      </c>
      <c r="Z504" s="37">
        <f t="shared" si="109"/>
        <v>0</v>
      </c>
      <c r="AA504" s="37">
        <f t="shared" si="110"/>
        <v>0</v>
      </c>
      <c r="AB504" s="9">
        <f t="shared" si="104"/>
        <v>0</v>
      </c>
      <c r="AC504" s="10">
        <f t="shared" si="105"/>
        <v>0</v>
      </c>
      <c r="AD504" s="9">
        <f t="shared" si="106"/>
        <v>0</v>
      </c>
      <c r="AE504" s="9">
        <f t="shared" si="111"/>
        <v>0</v>
      </c>
    </row>
    <row r="505" spans="1:31" x14ac:dyDescent="0.25">
      <c r="A505" s="21" t="s">
        <v>3068</v>
      </c>
      <c r="B505" s="21" t="s">
        <v>3060</v>
      </c>
      <c r="C505" s="21" t="s">
        <v>3061</v>
      </c>
      <c r="D505" s="21">
        <v>315</v>
      </c>
      <c r="E505" s="21">
        <v>445.5</v>
      </c>
      <c r="F505" s="21">
        <v>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1</v>
      </c>
      <c r="M505" s="7">
        <f t="shared" si="107"/>
        <v>0</v>
      </c>
      <c r="N505" s="17">
        <v>0</v>
      </c>
      <c r="O505" s="17">
        <v>0</v>
      </c>
      <c r="P505" s="17">
        <v>1</v>
      </c>
      <c r="Q505" s="17">
        <v>0</v>
      </c>
      <c r="R505" s="17">
        <v>0</v>
      </c>
      <c r="S505" s="17"/>
      <c r="T505" s="17"/>
      <c r="U505" s="17"/>
      <c r="V505" s="6">
        <f t="shared" si="101"/>
        <v>1</v>
      </c>
      <c r="W505" s="9">
        <f t="shared" si="102"/>
        <v>0</v>
      </c>
      <c r="X505" s="9">
        <f t="shared" si="103"/>
        <v>0</v>
      </c>
      <c r="Y505" s="37">
        <f t="shared" si="108"/>
        <v>0</v>
      </c>
      <c r="Z505" s="37">
        <f t="shared" si="109"/>
        <v>0</v>
      </c>
      <c r="AA505" s="37">
        <f t="shared" si="110"/>
        <v>0</v>
      </c>
      <c r="AB505" s="9">
        <f t="shared" si="104"/>
        <v>0</v>
      </c>
      <c r="AC505" s="10">
        <f t="shared" si="105"/>
        <v>0</v>
      </c>
      <c r="AD505" s="9">
        <f t="shared" si="106"/>
        <v>0</v>
      </c>
      <c r="AE505" s="9">
        <f t="shared" si="111"/>
        <v>0</v>
      </c>
    </row>
    <row r="506" spans="1:31" x14ac:dyDescent="0.25">
      <c r="A506" s="21" t="s">
        <v>3069</v>
      </c>
      <c r="B506" s="21" t="s">
        <v>3060</v>
      </c>
      <c r="C506" s="21" t="s">
        <v>3061</v>
      </c>
      <c r="D506" s="21">
        <v>165.5</v>
      </c>
      <c r="E506" s="21">
        <v>400.5</v>
      </c>
      <c r="F506" s="21">
        <v>0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2</v>
      </c>
      <c r="M506" s="7">
        <f t="shared" si="107"/>
        <v>1</v>
      </c>
      <c r="N506" s="17">
        <v>0</v>
      </c>
      <c r="O506" s="17">
        <v>0</v>
      </c>
      <c r="P506" s="17">
        <v>0</v>
      </c>
      <c r="Q506" s="17">
        <v>0</v>
      </c>
      <c r="R506" s="17">
        <v>1</v>
      </c>
      <c r="S506" s="17"/>
      <c r="T506" s="17"/>
      <c r="U506" s="17"/>
      <c r="V506" s="6">
        <f t="shared" si="101"/>
        <v>0</v>
      </c>
      <c r="W506" s="9">
        <f t="shared" si="102"/>
        <v>0</v>
      </c>
      <c r="X506" s="9">
        <f t="shared" si="103"/>
        <v>0</v>
      </c>
      <c r="Y506" s="37">
        <f t="shared" si="108"/>
        <v>1</v>
      </c>
      <c r="Z506" s="37">
        <f t="shared" si="109"/>
        <v>0</v>
      </c>
      <c r="AA506" s="37">
        <f t="shared" si="110"/>
        <v>0</v>
      </c>
      <c r="AB506" s="9">
        <f t="shared" si="104"/>
        <v>0</v>
      </c>
      <c r="AC506" s="10">
        <f t="shared" si="105"/>
        <v>0</v>
      </c>
      <c r="AD506" s="9">
        <f t="shared" si="106"/>
        <v>0</v>
      </c>
      <c r="AE506" s="9">
        <f t="shared" si="111"/>
        <v>0</v>
      </c>
    </row>
    <row r="507" spans="1:31" s="37" customFormat="1" x14ac:dyDescent="0.25">
      <c r="A507" s="37" t="s">
        <v>3070</v>
      </c>
      <c r="B507" s="37" t="s">
        <v>3071</v>
      </c>
      <c r="C507" s="37" t="s">
        <v>3072</v>
      </c>
      <c r="D507" s="37">
        <v>119</v>
      </c>
      <c r="E507" s="37">
        <v>77.5</v>
      </c>
      <c r="F507" s="37">
        <v>4608.7960000000003</v>
      </c>
      <c r="G507" s="37">
        <v>1</v>
      </c>
      <c r="H507" s="37">
        <v>1</v>
      </c>
      <c r="I507" s="37">
        <v>0</v>
      </c>
      <c r="J507" s="37">
        <v>1</v>
      </c>
      <c r="K507" s="37">
        <v>0</v>
      </c>
      <c r="L507" s="37">
        <v>2</v>
      </c>
      <c r="M507" s="7">
        <f t="shared" si="107"/>
        <v>1</v>
      </c>
      <c r="N507" s="38">
        <v>0</v>
      </c>
      <c r="O507" s="38">
        <v>0</v>
      </c>
      <c r="P507" s="38">
        <v>0</v>
      </c>
      <c r="Q507" s="38">
        <v>0</v>
      </c>
      <c r="R507" s="38">
        <v>1</v>
      </c>
      <c r="S507" s="38"/>
      <c r="T507" s="38"/>
      <c r="U507" s="38"/>
      <c r="V507" s="43">
        <f t="shared" si="101"/>
        <v>0</v>
      </c>
      <c r="W507" s="37">
        <f t="shared" si="102"/>
        <v>0</v>
      </c>
      <c r="X507" s="37">
        <f t="shared" si="103"/>
        <v>0</v>
      </c>
      <c r="Y507" s="37">
        <f t="shared" si="108"/>
        <v>1</v>
      </c>
      <c r="Z507" s="37">
        <f t="shared" si="109"/>
        <v>0</v>
      </c>
      <c r="AA507" s="37">
        <f t="shared" si="110"/>
        <v>0</v>
      </c>
      <c r="AB507" s="37">
        <f t="shared" si="104"/>
        <v>0</v>
      </c>
      <c r="AC507" s="37">
        <f t="shared" si="105"/>
        <v>0</v>
      </c>
      <c r="AD507" s="37">
        <f t="shared" si="106"/>
        <v>0</v>
      </c>
      <c r="AE507" s="37">
        <f t="shared" si="111"/>
        <v>0</v>
      </c>
    </row>
    <row r="508" spans="1:31" x14ac:dyDescent="0.25">
      <c r="A508" s="21" t="s">
        <v>3073</v>
      </c>
      <c r="B508" s="21" t="s">
        <v>3071</v>
      </c>
      <c r="C508" s="21" t="s">
        <v>3072</v>
      </c>
      <c r="D508" s="21">
        <v>157</v>
      </c>
      <c r="E508" s="21">
        <v>167.5</v>
      </c>
      <c r="F508" s="21">
        <v>1849.681</v>
      </c>
      <c r="G508" s="21">
        <v>1</v>
      </c>
      <c r="H508" s="21">
        <v>1</v>
      </c>
      <c r="I508" s="21">
        <v>0</v>
      </c>
      <c r="J508" s="21">
        <v>1</v>
      </c>
      <c r="K508" s="21">
        <v>0</v>
      </c>
      <c r="L508" s="21">
        <v>1</v>
      </c>
      <c r="M508" s="7">
        <f t="shared" si="107"/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/>
      <c r="T508" s="17"/>
      <c r="U508" s="17"/>
      <c r="V508" s="6">
        <f t="shared" si="101"/>
        <v>0</v>
      </c>
      <c r="W508" s="9">
        <f t="shared" si="102"/>
        <v>1</v>
      </c>
      <c r="X508" s="9">
        <f t="shared" si="103"/>
        <v>0</v>
      </c>
      <c r="Y508" s="37">
        <f t="shared" si="108"/>
        <v>0</v>
      </c>
      <c r="Z508" s="37">
        <f t="shared" si="109"/>
        <v>0</v>
      </c>
      <c r="AA508" s="37">
        <f t="shared" si="110"/>
        <v>0</v>
      </c>
      <c r="AB508" s="9">
        <f t="shared" si="104"/>
        <v>0</v>
      </c>
      <c r="AC508" s="10">
        <f t="shared" si="105"/>
        <v>0</v>
      </c>
      <c r="AD508" s="9">
        <f t="shared" si="106"/>
        <v>0</v>
      </c>
      <c r="AE508" s="9">
        <f t="shared" si="111"/>
        <v>0</v>
      </c>
    </row>
    <row r="509" spans="1:31" x14ac:dyDescent="0.25">
      <c r="A509" s="21" t="s">
        <v>3074</v>
      </c>
      <c r="B509" s="21" t="s">
        <v>3071</v>
      </c>
      <c r="C509" s="21" t="s">
        <v>3072</v>
      </c>
      <c r="D509" s="21">
        <v>227</v>
      </c>
      <c r="E509" s="21">
        <v>184</v>
      </c>
      <c r="F509" s="21">
        <v>4215.1660000000002</v>
      </c>
      <c r="G509" s="21">
        <v>1</v>
      </c>
      <c r="H509" s="21">
        <v>1</v>
      </c>
      <c r="I509" s="21">
        <v>0</v>
      </c>
      <c r="J509" s="21">
        <v>1</v>
      </c>
      <c r="K509" s="21">
        <v>0</v>
      </c>
      <c r="L509" s="21">
        <v>1</v>
      </c>
      <c r="M509" s="7">
        <f t="shared" si="107"/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/>
      <c r="T509" s="17"/>
      <c r="U509" s="17"/>
      <c r="V509" s="6">
        <f t="shared" si="101"/>
        <v>0</v>
      </c>
      <c r="W509" s="9">
        <f t="shared" si="102"/>
        <v>1</v>
      </c>
      <c r="X509" s="9">
        <f t="shared" si="103"/>
        <v>0</v>
      </c>
      <c r="Y509" s="37">
        <f t="shared" si="108"/>
        <v>0</v>
      </c>
      <c r="Z509" s="37">
        <f t="shared" si="109"/>
        <v>0</v>
      </c>
      <c r="AA509" s="37">
        <f t="shared" si="110"/>
        <v>0</v>
      </c>
      <c r="AB509" s="9">
        <f t="shared" si="104"/>
        <v>0</v>
      </c>
      <c r="AC509" s="10">
        <f t="shared" si="105"/>
        <v>0</v>
      </c>
      <c r="AD509" s="9">
        <f t="shared" si="106"/>
        <v>0</v>
      </c>
      <c r="AE509" s="9">
        <f t="shared" si="111"/>
        <v>0</v>
      </c>
    </row>
    <row r="510" spans="1:31" x14ac:dyDescent="0.25">
      <c r="A510" s="21" t="s">
        <v>3075</v>
      </c>
      <c r="B510" s="21" t="s">
        <v>3071</v>
      </c>
      <c r="C510" s="21" t="s">
        <v>3072</v>
      </c>
      <c r="D510" s="21">
        <v>149.5</v>
      </c>
      <c r="E510" s="21">
        <v>245</v>
      </c>
      <c r="F510" s="21">
        <v>2746.011</v>
      </c>
      <c r="G510" s="21">
        <v>1</v>
      </c>
      <c r="H510" s="21">
        <v>1</v>
      </c>
      <c r="I510" s="21">
        <v>0</v>
      </c>
      <c r="J510" s="21">
        <v>1</v>
      </c>
      <c r="K510" s="21">
        <v>0</v>
      </c>
      <c r="L510" s="21">
        <v>1</v>
      </c>
      <c r="M510" s="7">
        <f t="shared" si="107"/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1</v>
      </c>
      <c r="S510" s="17"/>
      <c r="T510" s="17"/>
      <c r="U510" s="17"/>
      <c r="V510" s="6">
        <f t="shared" si="101"/>
        <v>0</v>
      </c>
      <c r="W510" s="9">
        <f t="shared" si="102"/>
        <v>0</v>
      </c>
      <c r="X510" s="9">
        <f t="shared" si="103"/>
        <v>1</v>
      </c>
      <c r="Y510" s="37">
        <f t="shared" si="108"/>
        <v>0</v>
      </c>
      <c r="Z510" s="37">
        <f t="shared" si="109"/>
        <v>0</v>
      </c>
      <c r="AA510" s="37">
        <f t="shared" si="110"/>
        <v>0</v>
      </c>
      <c r="AB510" s="9">
        <f t="shared" si="104"/>
        <v>0</v>
      </c>
      <c r="AC510" s="10">
        <f t="shared" si="105"/>
        <v>0</v>
      </c>
      <c r="AD510" s="9">
        <f t="shared" si="106"/>
        <v>0</v>
      </c>
      <c r="AE510" s="9">
        <f t="shared" si="111"/>
        <v>0</v>
      </c>
    </row>
    <row r="511" spans="1:31" x14ac:dyDescent="0.25">
      <c r="A511" s="21" t="s">
        <v>3076</v>
      </c>
      <c r="B511" s="21" t="s">
        <v>3071</v>
      </c>
      <c r="C511" s="21" t="s">
        <v>3072</v>
      </c>
      <c r="D511" s="21">
        <v>164.5</v>
      </c>
      <c r="E511" s="21">
        <v>385</v>
      </c>
      <c r="F511" s="21">
        <v>2133.7240000000002</v>
      </c>
      <c r="G511" s="21">
        <v>1</v>
      </c>
      <c r="H511" s="21">
        <v>1</v>
      </c>
      <c r="I511" s="21">
        <v>0</v>
      </c>
      <c r="J511" s="21">
        <v>1</v>
      </c>
      <c r="K511" s="21">
        <v>0</v>
      </c>
      <c r="L511" s="21">
        <v>1</v>
      </c>
      <c r="M511" s="7">
        <f t="shared" si="107"/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1</v>
      </c>
      <c r="S511" s="17"/>
      <c r="T511" s="17"/>
      <c r="U511" s="17"/>
      <c r="V511" s="6">
        <f t="shared" si="101"/>
        <v>0</v>
      </c>
      <c r="W511" s="9">
        <f t="shared" si="102"/>
        <v>0</v>
      </c>
      <c r="X511" s="9">
        <f t="shared" si="103"/>
        <v>1</v>
      </c>
      <c r="Y511" s="37">
        <f t="shared" si="108"/>
        <v>0</v>
      </c>
      <c r="Z511" s="37">
        <f t="shared" si="109"/>
        <v>0</v>
      </c>
      <c r="AA511" s="37">
        <f t="shared" si="110"/>
        <v>0</v>
      </c>
      <c r="AB511" s="9">
        <f t="shared" si="104"/>
        <v>0</v>
      </c>
      <c r="AC511" s="10">
        <f t="shared" si="105"/>
        <v>0</v>
      </c>
      <c r="AD511" s="9">
        <f t="shared" si="106"/>
        <v>0</v>
      </c>
      <c r="AE511" s="9">
        <f t="shared" si="111"/>
        <v>0</v>
      </c>
    </row>
    <row r="512" spans="1:31" x14ac:dyDescent="0.25">
      <c r="A512" s="21" t="s">
        <v>3077</v>
      </c>
      <c r="B512" s="21" t="s">
        <v>3071</v>
      </c>
      <c r="C512" s="21" t="s">
        <v>3072</v>
      </c>
      <c r="D512" s="21">
        <v>65.5</v>
      </c>
      <c r="E512" s="21">
        <v>410.5</v>
      </c>
      <c r="F512" s="21">
        <v>1986.63</v>
      </c>
      <c r="G512" s="21">
        <v>1</v>
      </c>
      <c r="H512" s="21">
        <v>1</v>
      </c>
      <c r="I512" s="21">
        <v>0</v>
      </c>
      <c r="J512" s="21">
        <v>1</v>
      </c>
      <c r="K512" s="21">
        <v>0</v>
      </c>
      <c r="L512" s="21">
        <v>1</v>
      </c>
      <c r="M512" s="7">
        <f t="shared" si="107"/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/>
      <c r="T512" s="17"/>
      <c r="U512" s="17"/>
      <c r="V512" s="6">
        <f t="shared" si="101"/>
        <v>0</v>
      </c>
      <c r="W512" s="9">
        <f t="shared" si="102"/>
        <v>1</v>
      </c>
      <c r="X512" s="9">
        <f t="shared" si="103"/>
        <v>0</v>
      </c>
      <c r="Y512" s="37">
        <f t="shared" si="108"/>
        <v>0</v>
      </c>
      <c r="Z512" s="37">
        <f t="shared" si="109"/>
        <v>0</v>
      </c>
      <c r="AA512" s="37">
        <f t="shared" si="110"/>
        <v>0</v>
      </c>
      <c r="AB512" s="9">
        <f t="shared" si="104"/>
        <v>0</v>
      </c>
      <c r="AC512" s="10">
        <f t="shared" si="105"/>
        <v>0</v>
      </c>
      <c r="AD512" s="9">
        <f t="shared" si="106"/>
        <v>0</v>
      </c>
      <c r="AE512" s="9">
        <f t="shared" si="111"/>
        <v>0</v>
      </c>
    </row>
    <row r="513" spans="1:31" x14ac:dyDescent="0.25">
      <c r="A513" s="21" t="s">
        <v>3078</v>
      </c>
      <c r="B513" s="21" t="s">
        <v>3071</v>
      </c>
      <c r="C513" s="21" t="s">
        <v>3072</v>
      </c>
      <c r="D513" s="21">
        <v>278</v>
      </c>
      <c r="E513" s="21">
        <v>443</v>
      </c>
      <c r="F513" s="21">
        <v>3188.3180000000002</v>
      </c>
      <c r="G513" s="21">
        <v>1</v>
      </c>
      <c r="H513" s="21">
        <v>1</v>
      </c>
      <c r="I513" s="21">
        <v>0</v>
      </c>
      <c r="J513" s="21">
        <v>1</v>
      </c>
      <c r="K513" s="21">
        <v>0</v>
      </c>
      <c r="L513" s="21">
        <v>2</v>
      </c>
      <c r="M513" s="7">
        <f t="shared" si="107"/>
        <v>1</v>
      </c>
      <c r="N513" s="17"/>
      <c r="O513" s="17">
        <v>2</v>
      </c>
      <c r="P513" s="17">
        <v>2</v>
      </c>
      <c r="Q513" s="17">
        <v>2</v>
      </c>
      <c r="R513" s="17">
        <v>2</v>
      </c>
      <c r="S513" s="17"/>
      <c r="T513" s="17"/>
      <c r="U513" s="17"/>
      <c r="V513" s="6">
        <f t="shared" si="101"/>
        <v>0</v>
      </c>
      <c r="W513" s="9">
        <f t="shared" si="102"/>
        <v>0</v>
      </c>
      <c r="X513" s="9">
        <f t="shared" si="103"/>
        <v>0</v>
      </c>
      <c r="Y513" s="37">
        <f t="shared" si="108"/>
        <v>0</v>
      </c>
      <c r="Z513" s="37">
        <f t="shared" si="109"/>
        <v>0</v>
      </c>
      <c r="AA513" s="37">
        <f t="shared" si="110"/>
        <v>0</v>
      </c>
      <c r="AB513" s="9">
        <f t="shared" si="104"/>
        <v>0</v>
      </c>
      <c r="AC513" s="10">
        <f t="shared" si="105"/>
        <v>0</v>
      </c>
      <c r="AD513" s="9">
        <f t="shared" si="106"/>
        <v>1</v>
      </c>
      <c r="AE513" s="9">
        <f t="shared" si="111"/>
        <v>0</v>
      </c>
    </row>
    <row r="514" spans="1:31" x14ac:dyDescent="0.25">
      <c r="A514" s="21" t="s">
        <v>3079</v>
      </c>
      <c r="B514" s="21" t="s">
        <v>3071</v>
      </c>
      <c r="C514" s="21" t="s">
        <v>3072</v>
      </c>
      <c r="D514" s="21">
        <v>394.5</v>
      </c>
      <c r="E514" s="21">
        <v>464.5</v>
      </c>
      <c r="F514" s="21">
        <v>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1</v>
      </c>
      <c r="M514" s="7">
        <f t="shared" ref="M514:M533" si="112">L514-1</f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1</v>
      </c>
      <c r="S514" s="17"/>
      <c r="T514" s="17"/>
      <c r="U514" s="17"/>
      <c r="V514" s="6">
        <f t="shared" si="101"/>
        <v>0</v>
      </c>
      <c r="W514" s="9">
        <f t="shared" si="102"/>
        <v>0</v>
      </c>
      <c r="X514" s="9">
        <f t="shared" si="103"/>
        <v>1</v>
      </c>
      <c r="Y514" s="37">
        <f t="shared" si="108"/>
        <v>0</v>
      </c>
      <c r="Z514" s="37">
        <f t="shared" si="109"/>
        <v>0</v>
      </c>
      <c r="AA514" s="37">
        <f t="shared" si="110"/>
        <v>0</v>
      </c>
      <c r="AB514" s="9">
        <f t="shared" si="104"/>
        <v>0</v>
      </c>
      <c r="AC514" s="10">
        <f t="shared" si="105"/>
        <v>0</v>
      </c>
      <c r="AD514" s="9">
        <f t="shared" si="106"/>
        <v>0</v>
      </c>
      <c r="AE514" s="9">
        <f t="shared" si="111"/>
        <v>0</v>
      </c>
    </row>
    <row r="515" spans="1:31" x14ac:dyDescent="0.25">
      <c r="A515" s="21" t="s">
        <v>3080</v>
      </c>
      <c r="B515" s="21" t="s">
        <v>3071</v>
      </c>
      <c r="C515" s="21" t="s">
        <v>3072</v>
      </c>
      <c r="D515" s="21">
        <v>562</v>
      </c>
      <c r="E515" s="21">
        <v>390.5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1</v>
      </c>
      <c r="M515" s="7">
        <f t="shared" si="112"/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/>
      <c r="T515" s="17"/>
      <c r="U515" s="17" t="s">
        <v>2742</v>
      </c>
      <c r="V515" s="6">
        <f t="shared" si="101"/>
        <v>0</v>
      </c>
      <c r="W515" s="9">
        <f t="shared" si="102"/>
        <v>1</v>
      </c>
      <c r="X515" s="9">
        <f t="shared" si="103"/>
        <v>0</v>
      </c>
      <c r="Y515" s="37">
        <f t="shared" ref="Y515:Y533" si="113">IF((M515=1)*AND(OR(N515=0,N515=1))*AND(O515=0)*AND(R515=1)*AND(S515=0)*AND(Q515=0)*AND(OR(T515=0,T515=1)),1,0)</f>
        <v>0</v>
      </c>
      <c r="Z515" s="37">
        <f t="shared" ref="Z515:Z533" si="114">IF((M515=1)*AND(N515=1)*AND(O515=0)*AND(R515=1)*AND(S515=1)*AND(T515=1),1,0)</f>
        <v>0</v>
      </c>
      <c r="AA515" s="37">
        <f t="shared" ref="AA515:AA533" si="115">IF((R515=1)*AND(Q515=1)*AND(O515=1)*AND(P515=0)*AND(N515=0),1,0)</f>
        <v>0</v>
      </c>
      <c r="AB515" s="9">
        <f t="shared" si="104"/>
        <v>0</v>
      </c>
      <c r="AC515" s="10">
        <f t="shared" si="105"/>
        <v>0</v>
      </c>
      <c r="AD515" s="9">
        <f t="shared" si="106"/>
        <v>0</v>
      </c>
      <c r="AE515" s="9">
        <f t="shared" si="111"/>
        <v>0</v>
      </c>
    </row>
    <row r="516" spans="1:31" x14ac:dyDescent="0.25">
      <c r="A516" s="21" t="s">
        <v>3081</v>
      </c>
      <c r="B516" s="21" t="s">
        <v>3071</v>
      </c>
      <c r="C516" s="21" t="s">
        <v>3072</v>
      </c>
      <c r="D516" s="21">
        <v>597</v>
      </c>
      <c r="E516" s="21">
        <v>170.5</v>
      </c>
      <c r="F516" s="21">
        <v>75138.407999999996</v>
      </c>
      <c r="G516" s="21">
        <v>20</v>
      </c>
      <c r="H516" s="21">
        <v>20</v>
      </c>
      <c r="I516" s="21">
        <v>0</v>
      </c>
      <c r="J516" s="21">
        <v>20</v>
      </c>
      <c r="K516" s="21">
        <v>0</v>
      </c>
      <c r="L516" s="21">
        <v>1</v>
      </c>
      <c r="M516" s="7">
        <f t="shared" si="112"/>
        <v>0</v>
      </c>
      <c r="N516" s="17">
        <v>0</v>
      </c>
      <c r="O516" s="17">
        <v>0</v>
      </c>
      <c r="P516" s="17">
        <v>1</v>
      </c>
      <c r="Q516" s="17">
        <v>0</v>
      </c>
      <c r="R516" s="17">
        <v>0</v>
      </c>
      <c r="S516" s="17"/>
      <c r="T516" s="17"/>
      <c r="U516" s="17"/>
      <c r="V516" s="6">
        <f t="shared" si="101"/>
        <v>1</v>
      </c>
      <c r="W516" s="9">
        <f t="shared" si="102"/>
        <v>0</v>
      </c>
      <c r="X516" s="9">
        <f t="shared" si="103"/>
        <v>0</v>
      </c>
      <c r="Y516" s="37">
        <f t="shared" si="113"/>
        <v>0</v>
      </c>
      <c r="Z516" s="37">
        <f t="shared" si="114"/>
        <v>0</v>
      </c>
      <c r="AA516" s="37">
        <f t="shared" si="115"/>
        <v>0</v>
      </c>
      <c r="AB516" s="9">
        <f t="shared" si="104"/>
        <v>0</v>
      </c>
      <c r="AC516" s="10">
        <f t="shared" si="105"/>
        <v>0</v>
      </c>
      <c r="AD516" s="9">
        <f t="shared" si="106"/>
        <v>0</v>
      </c>
      <c r="AE516" s="9">
        <f t="shared" si="111"/>
        <v>0</v>
      </c>
    </row>
    <row r="517" spans="1:31" x14ac:dyDescent="0.25">
      <c r="A517" s="21" t="s">
        <v>3082</v>
      </c>
      <c r="B517" s="21" t="s">
        <v>3071</v>
      </c>
      <c r="C517" s="21" t="s">
        <v>3072</v>
      </c>
      <c r="D517" s="21">
        <v>572</v>
      </c>
      <c r="E517" s="21">
        <v>240.5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1</v>
      </c>
      <c r="M517" s="7">
        <f t="shared" si="112"/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1</v>
      </c>
      <c r="S517" s="17"/>
      <c r="T517" s="17"/>
      <c r="U517" s="17"/>
      <c r="V517" s="6">
        <f t="shared" si="101"/>
        <v>0</v>
      </c>
      <c r="W517" s="9">
        <f t="shared" si="102"/>
        <v>0</v>
      </c>
      <c r="X517" s="9">
        <f t="shared" si="103"/>
        <v>1</v>
      </c>
      <c r="Y517" s="37">
        <f t="shared" si="113"/>
        <v>0</v>
      </c>
      <c r="Z517" s="37">
        <f t="shared" si="114"/>
        <v>0</v>
      </c>
      <c r="AA517" s="37">
        <f t="shared" si="115"/>
        <v>0</v>
      </c>
      <c r="AB517" s="9">
        <f t="shared" si="104"/>
        <v>0</v>
      </c>
      <c r="AC517" s="10">
        <f t="shared" si="105"/>
        <v>0</v>
      </c>
      <c r="AD517" s="9">
        <f t="shared" si="106"/>
        <v>0</v>
      </c>
      <c r="AE517" s="9">
        <f t="shared" si="111"/>
        <v>0</v>
      </c>
    </row>
    <row r="518" spans="1:31" x14ac:dyDescent="0.25">
      <c r="A518" s="21" t="s">
        <v>3083</v>
      </c>
      <c r="B518" s="21" t="s">
        <v>3071</v>
      </c>
      <c r="C518" s="21" t="s">
        <v>3072</v>
      </c>
      <c r="D518" s="21">
        <v>557.5</v>
      </c>
      <c r="E518" s="21">
        <v>78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1</v>
      </c>
      <c r="M518" s="7">
        <f t="shared" si="112"/>
        <v>0</v>
      </c>
      <c r="N518" s="17">
        <v>0</v>
      </c>
      <c r="O518" s="17">
        <v>0</v>
      </c>
      <c r="P518" s="17">
        <v>1</v>
      </c>
      <c r="Q518" s="17">
        <v>0</v>
      </c>
      <c r="R518" s="17">
        <v>0</v>
      </c>
      <c r="S518" s="17"/>
      <c r="T518" s="17"/>
      <c r="U518" s="17"/>
      <c r="V518" s="6">
        <f t="shared" si="101"/>
        <v>1</v>
      </c>
      <c r="W518" s="9">
        <f t="shared" si="102"/>
        <v>0</v>
      </c>
      <c r="X518" s="9">
        <f t="shared" si="103"/>
        <v>0</v>
      </c>
      <c r="Y518" s="37">
        <f t="shared" si="113"/>
        <v>0</v>
      </c>
      <c r="Z518" s="37">
        <f t="shared" si="114"/>
        <v>0</v>
      </c>
      <c r="AA518" s="37">
        <f t="shared" si="115"/>
        <v>0</v>
      </c>
      <c r="AB518" s="9">
        <f t="shared" si="104"/>
        <v>0</v>
      </c>
      <c r="AC518" s="10">
        <f t="shared" si="105"/>
        <v>0</v>
      </c>
      <c r="AD518" s="9">
        <f t="shared" si="106"/>
        <v>0</v>
      </c>
      <c r="AE518" s="9">
        <f t="shared" si="100"/>
        <v>0</v>
      </c>
    </row>
    <row r="519" spans="1:31" x14ac:dyDescent="0.25">
      <c r="A519" s="21" t="s">
        <v>3084</v>
      </c>
      <c r="B519" s="21" t="s">
        <v>3071</v>
      </c>
      <c r="C519" s="21" t="s">
        <v>3072</v>
      </c>
      <c r="D519" s="21">
        <v>418.5</v>
      </c>
      <c r="E519" s="21">
        <v>54</v>
      </c>
      <c r="F519" s="21">
        <v>8185.8329999999996</v>
      </c>
      <c r="G519" s="21">
        <v>2</v>
      </c>
      <c r="H519" s="21">
        <v>2</v>
      </c>
      <c r="I519" s="21">
        <v>0</v>
      </c>
      <c r="J519" s="21">
        <v>2</v>
      </c>
      <c r="K519" s="21">
        <v>0</v>
      </c>
      <c r="L519" s="21">
        <v>2</v>
      </c>
      <c r="M519" s="7">
        <f t="shared" si="112"/>
        <v>1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/>
      <c r="T519" s="17"/>
      <c r="U519" s="17"/>
      <c r="V519" s="6">
        <f t="shared" si="101"/>
        <v>0</v>
      </c>
      <c r="W519" s="9">
        <f t="shared" si="102"/>
        <v>0</v>
      </c>
      <c r="X519" s="9">
        <f t="shared" si="103"/>
        <v>0</v>
      </c>
      <c r="Y519" s="37">
        <f t="shared" si="113"/>
        <v>0</v>
      </c>
      <c r="Z519" s="37">
        <f t="shared" si="114"/>
        <v>0</v>
      </c>
      <c r="AA519" s="37">
        <f t="shared" si="115"/>
        <v>0</v>
      </c>
      <c r="AB519" s="9">
        <f t="shared" si="104"/>
        <v>0</v>
      </c>
      <c r="AC519" s="10">
        <f t="shared" si="105"/>
        <v>1</v>
      </c>
      <c r="AD519" s="9">
        <f t="shared" si="106"/>
        <v>0</v>
      </c>
      <c r="AE519" s="9">
        <f t="shared" si="100"/>
        <v>0</v>
      </c>
    </row>
    <row r="520" spans="1:31" s="37" customFormat="1" x14ac:dyDescent="0.25">
      <c r="A520" s="37" t="s">
        <v>3085</v>
      </c>
      <c r="B520" s="37" t="s">
        <v>3086</v>
      </c>
      <c r="C520" s="37" t="s">
        <v>3087</v>
      </c>
      <c r="D520" s="37">
        <v>523.5</v>
      </c>
      <c r="E520" s="37">
        <v>398</v>
      </c>
      <c r="F520" s="37">
        <v>108523.261</v>
      </c>
      <c r="G520" s="37">
        <v>24</v>
      </c>
      <c r="H520" s="37">
        <v>20</v>
      </c>
      <c r="I520" s="37">
        <v>0</v>
      </c>
      <c r="J520" s="37">
        <v>20</v>
      </c>
      <c r="K520" s="37">
        <v>0</v>
      </c>
      <c r="L520" s="37">
        <v>2</v>
      </c>
      <c r="M520" s="7">
        <f t="shared" si="112"/>
        <v>1</v>
      </c>
      <c r="N520" s="38">
        <v>0</v>
      </c>
      <c r="O520" s="38">
        <v>1</v>
      </c>
      <c r="P520" s="38">
        <v>0</v>
      </c>
      <c r="Q520" s="38">
        <v>1</v>
      </c>
      <c r="R520" s="38">
        <v>1</v>
      </c>
      <c r="S520" s="38"/>
      <c r="T520" s="38"/>
      <c r="U520" s="38"/>
      <c r="V520" s="43">
        <f t="shared" si="101"/>
        <v>0</v>
      </c>
      <c r="W520" s="37">
        <f t="shared" si="102"/>
        <v>0</v>
      </c>
      <c r="X520" s="37">
        <f t="shared" si="103"/>
        <v>0</v>
      </c>
      <c r="Y520" s="37">
        <f t="shared" si="113"/>
        <v>0</v>
      </c>
      <c r="Z520" s="37">
        <f t="shared" si="114"/>
        <v>0</v>
      </c>
      <c r="AA520" s="37">
        <f t="shared" si="115"/>
        <v>1</v>
      </c>
      <c r="AB520" s="37">
        <f t="shared" si="104"/>
        <v>0</v>
      </c>
      <c r="AC520" s="37">
        <f t="shared" si="105"/>
        <v>0</v>
      </c>
      <c r="AD520" s="37">
        <f t="shared" si="106"/>
        <v>0</v>
      </c>
      <c r="AE520" s="37">
        <f t="shared" si="100"/>
        <v>0</v>
      </c>
    </row>
    <row r="521" spans="1:31" x14ac:dyDescent="0.25">
      <c r="A521" s="21" t="s">
        <v>3088</v>
      </c>
      <c r="B521" s="21" t="s">
        <v>3086</v>
      </c>
      <c r="C521" s="21" t="s">
        <v>3087</v>
      </c>
      <c r="D521" s="21">
        <v>87.5</v>
      </c>
      <c r="E521" s="21">
        <v>334.5</v>
      </c>
      <c r="F521" s="21">
        <v>45384.161999999997</v>
      </c>
      <c r="G521" s="21">
        <v>9</v>
      </c>
      <c r="H521" s="21">
        <v>17</v>
      </c>
      <c r="I521" s="21">
        <v>1</v>
      </c>
      <c r="J521" s="21">
        <v>9</v>
      </c>
      <c r="K521" s="21">
        <v>0</v>
      </c>
      <c r="L521" s="21">
        <v>2</v>
      </c>
      <c r="M521" s="7">
        <f t="shared" si="112"/>
        <v>1</v>
      </c>
      <c r="N521" s="17">
        <v>0</v>
      </c>
      <c r="O521" s="17">
        <v>1</v>
      </c>
      <c r="P521" s="17">
        <v>0</v>
      </c>
      <c r="Q521" s="17">
        <v>1</v>
      </c>
      <c r="R521" s="17">
        <v>1</v>
      </c>
      <c r="S521" s="17"/>
      <c r="T521" s="17"/>
      <c r="U521" s="17" t="s">
        <v>2742</v>
      </c>
      <c r="V521" s="6">
        <f t="shared" si="101"/>
        <v>0</v>
      </c>
      <c r="W521" s="9">
        <f t="shared" si="102"/>
        <v>0</v>
      </c>
      <c r="X521" s="9">
        <f t="shared" si="103"/>
        <v>0</v>
      </c>
      <c r="Y521" s="37">
        <f t="shared" si="113"/>
        <v>0</v>
      </c>
      <c r="Z521" s="37">
        <f t="shared" si="114"/>
        <v>0</v>
      </c>
      <c r="AA521" s="37">
        <f t="shared" si="115"/>
        <v>1</v>
      </c>
      <c r="AB521" s="9">
        <f t="shared" si="104"/>
        <v>0</v>
      </c>
      <c r="AC521" s="10">
        <f t="shared" si="105"/>
        <v>0</v>
      </c>
      <c r="AD521" s="9">
        <f t="shared" si="106"/>
        <v>0</v>
      </c>
      <c r="AE521" s="9">
        <f t="shared" si="100"/>
        <v>0</v>
      </c>
    </row>
    <row r="522" spans="1:31" x14ac:dyDescent="0.25">
      <c r="A522" s="21" t="s">
        <v>3089</v>
      </c>
      <c r="B522" s="21" t="s">
        <v>3086</v>
      </c>
      <c r="C522" s="21" t="s">
        <v>3087</v>
      </c>
      <c r="D522" s="21">
        <v>344</v>
      </c>
      <c r="E522" s="21">
        <v>372.5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1</v>
      </c>
      <c r="M522" s="7">
        <f t="shared" si="112"/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/>
      <c r="T522" s="17"/>
      <c r="U522" s="17"/>
      <c r="V522" s="6">
        <f t="shared" si="101"/>
        <v>0</v>
      </c>
      <c r="W522" s="9">
        <f t="shared" si="102"/>
        <v>1</v>
      </c>
      <c r="X522" s="9">
        <f t="shared" si="103"/>
        <v>0</v>
      </c>
      <c r="Y522" s="37">
        <f t="shared" si="113"/>
        <v>0</v>
      </c>
      <c r="Z522" s="37">
        <f t="shared" si="114"/>
        <v>0</v>
      </c>
      <c r="AA522" s="37">
        <f t="shared" si="115"/>
        <v>0</v>
      </c>
      <c r="AB522" s="9">
        <f t="shared" si="104"/>
        <v>0</v>
      </c>
      <c r="AC522" s="10">
        <f t="shared" si="105"/>
        <v>0</v>
      </c>
      <c r="AD522" s="9">
        <f t="shared" si="106"/>
        <v>0</v>
      </c>
      <c r="AE522" s="9">
        <f t="shared" si="100"/>
        <v>0</v>
      </c>
    </row>
    <row r="523" spans="1:31" x14ac:dyDescent="0.25">
      <c r="A523" s="21" t="s">
        <v>3090</v>
      </c>
      <c r="B523" s="21" t="s">
        <v>3086</v>
      </c>
      <c r="C523" s="21" t="s">
        <v>3087</v>
      </c>
      <c r="D523" s="21">
        <v>250.5</v>
      </c>
      <c r="E523" s="21">
        <v>388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1</v>
      </c>
      <c r="M523" s="7">
        <f t="shared" si="112"/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/>
      <c r="T523" s="17"/>
      <c r="U523" s="17"/>
      <c r="V523" s="6">
        <f t="shared" si="101"/>
        <v>0</v>
      </c>
      <c r="W523" s="9">
        <f t="shared" si="102"/>
        <v>1</v>
      </c>
      <c r="X523" s="9">
        <f t="shared" si="103"/>
        <v>0</v>
      </c>
      <c r="Y523" s="37">
        <f t="shared" si="113"/>
        <v>0</v>
      </c>
      <c r="Z523" s="37">
        <f t="shared" si="114"/>
        <v>0</v>
      </c>
      <c r="AA523" s="37">
        <f t="shared" si="115"/>
        <v>0</v>
      </c>
      <c r="AB523" s="9">
        <f t="shared" si="104"/>
        <v>0</v>
      </c>
      <c r="AC523" s="10">
        <f t="shared" si="105"/>
        <v>0</v>
      </c>
      <c r="AD523" s="9">
        <f t="shared" si="106"/>
        <v>0</v>
      </c>
      <c r="AE523" s="9">
        <f t="shared" si="100"/>
        <v>0</v>
      </c>
    </row>
    <row r="524" spans="1:31" s="37" customFormat="1" x14ac:dyDescent="0.25">
      <c r="A524" s="37" t="s">
        <v>3091</v>
      </c>
      <c r="B524" s="37" t="s">
        <v>3092</v>
      </c>
      <c r="C524" s="37" t="s">
        <v>3093</v>
      </c>
      <c r="D524" s="37">
        <v>615.5</v>
      </c>
      <c r="E524" s="37">
        <v>235</v>
      </c>
      <c r="F524" s="37">
        <v>0</v>
      </c>
      <c r="G524" s="37">
        <v>0</v>
      </c>
      <c r="H524" s="37">
        <v>0</v>
      </c>
      <c r="I524" s="37">
        <v>0</v>
      </c>
      <c r="J524" s="37">
        <v>0</v>
      </c>
      <c r="K524" s="37">
        <v>0</v>
      </c>
      <c r="L524" s="37">
        <v>1</v>
      </c>
      <c r="M524" s="7">
        <f t="shared" si="112"/>
        <v>0</v>
      </c>
      <c r="N524" s="38">
        <v>0</v>
      </c>
      <c r="O524" s="38">
        <v>0</v>
      </c>
      <c r="P524" s="38">
        <v>0</v>
      </c>
      <c r="Q524" s="38">
        <v>0</v>
      </c>
      <c r="R524" s="38">
        <v>0</v>
      </c>
      <c r="S524" s="38"/>
      <c r="T524" s="38"/>
      <c r="U524" s="38"/>
      <c r="V524" s="43">
        <f t="shared" si="101"/>
        <v>0</v>
      </c>
      <c r="W524" s="37">
        <f t="shared" si="102"/>
        <v>1</v>
      </c>
      <c r="X524" s="37">
        <f t="shared" si="103"/>
        <v>0</v>
      </c>
      <c r="Y524" s="37">
        <f t="shared" si="113"/>
        <v>0</v>
      </c>
      <c r="Z524" s="37">
        <f t="shared" si="114"/>
        <v>0</v>
      </c>
      <c r="AA524" s="37">
        <f t="shared" si="115"/>
        <v>0</v>
      </c>
      <c r="AB524" s="37">
        <f t="shared" si="104"/>
        <v>0</v>
      </c>
      <c r="AC524" s="37">
        <f t="shared" si="105"/>
        <v>0</v>
      </c>
      <c r="AD524" s="37">
        <f t="shared" si="106"/>
        <v>0</v>
      </c>
      <c r="AE524" s="37">
        <f t="shared" si="100"/>
        <v>0</v>
      </c>
    </row>
    <row r="525" spans="1:31" x14ac:dyDescent="0.25">
      <c r="A525" s="21" t="s">
        <v>3094</v>
      </c>
      <c r="B525" s="21" t="s">
        <v>3092</v>
      </c>
      <c r="C525" s="21" t="s">
        <v>3093</v>
      </c>
      <c r="D525" s="21">
        <v>533</v>
      </c>
      <c r="E525" s="21">
        <v>249</v>
      </c>
      <c r="F525" s="21">
        <v>6003.1279999999997</v>
      </c>
      <c r="G525" s="21">
        <v>2</v>
      </c>
      <c r="H525" s="21">
        <v>1</v>
      </c>
      <c r="I525" s="21">
        <v>0</v>
      </c>
      <c r="J525" s="21">
        <v>1</v>
      </c>
      <c r="K525" s="21">
        <v>0</v>
      </c>
      <c r="L525" s="21">
        <v>1</v>
      </c>
      <c r="M525" s="7">
        <f t="shared" si="112"/>
        <v>0</v>
      </c>
      <c r="N525" s="17">
        <v>0</v>
      </c>
      <c r="O525" s="17">
        <v>0</v>
      </c>
      <c r="P525" s="17">
        <v>1</v>
      </c>
      <c r="Q525" s="17">
        <v>0</v>
      </c>
      <c r="R525" s="17">
        <v>0</v>
      </c>
      <c r="S525" s="17"/>
      <c r="T525" s="17"/>
      <c r="U525" s="17"/>
      <c r="V525" s="6">
        <f t="shared" si="101"/>
        <v>1</v>
      </c>
      <c r="W525" s="9">
        <f t="shared" si="102"/>
        <v>0</v>
      </c>
      <c r="X525" s="9">
        <f t="shared" si="103"/>
        <v>0</v>
      </c>
      <c r="Y525" s="37">
        <f t="shared" si="113"/>
        <v>0</v>
      </c>
      <c r="Z525" s="37">
        <f t="shared" si="114"/>
        <v>0</v>
      </c>
      <c r="AA525" s="37">
        <f t="shared" si="115"/>
        <v>0</v>
      </c>
      <c r="AB525" s="9">
        <f t="shared" si="104"/>
        <v>0</v>
      </c>
      <c r="AC525" s="10">
        <f t="shared" si="105"/>
        <v>0</v>
      </c>
      <c r="AD525" s="9">
        <f t="shared" si="106"/>
        <v>0</v>
      </c>
      <c r="AE525" s="9">
        <f t="shared" si="100"/>
        <v>0</v>
      </c>
    </row>
    <row r="526" spans="1:31" x14ac:dyDescent="0.25">
      <c r="A526" s="21" t="s">
        <v>3095</v>
      </c>
      <c r="B526" s="21" t="s">
        <v>3092</v>
      </c>
      <c r="C526" s="21" t="s">
        <v>3093</v>
      </c>
      <c r="D526" s="21">
        <v>565</v>
      </c>
      <c r="E526" s="21">
        <v>454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1</v>
      </c>
      <c r="M526" s="7">
        <f t="shared" si="112"/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/>
      <c r="T526" s="17"/>
      <c r="U526" s="17"/>
      <c r="V526" s="6">
        <f t="shared" si="101"/>
        <v>0</v>
      </c>
      <c r="W526" s="9">
        <f t="shared" si="102"/>
        <v>1</v>
      </c>
      <c r="X526" s="9">
        <f t="shared" si="103"/>
        <v>0</v>
      </c>
      <c r="Y526" s="37">
        <f t="shared" si="113"/>
        <v>0</v>
      </c>
      <c r="Z526" s="37">
        <f t="shared" si="114"/>
        <v>0</v>
      </c>
      <c r="AA526" s="37">
        <f t="shared" si="115"/>
        <v>0</v>
      </c>
      <c r="AB526" s="9">
        <f t="shared" si="104"/>
        <v>0</v>
      </c>
      <c r="AC526" s="10">
        <f t="shared" si="105"/>
        <v>0</v>
      </c>
      <c r="AD526" s="9">
        <f t="shared" si="106"/>
        <v>0</v>
      </c>
      <c r="AE526" s="9">
        <f t="shared" si="100"/>
        <v>0</v>
      </c>
    </row>
    <row r="527" spans="1:31" x14ac:dyDescent="0.25">
      <c r="A527" s="21" t="s">
        <v>3096</v>
      </c>
      <c r="B527" s="21" t="s">
        <v>3092</v>
      </c>
      <c r="C527" s="21" t="s">
        <v>3093</v>
      </c>
      <c r="D527" s="21">
        <v>470.5</v>
      </c>
      <c r="E527" s="21">
        <v>403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1</v>
      </c>
      <c r="M527" s="7">
        <f t="shared" si="112"/>
        <v>0</v>
      </c>
      <c r="N527" s="17">
        <v>0</v>
      </c>
      <c r="O527" s="17">
        <v>0</v>
      </c>
      <c r="P527" s="17">
        <v>1</v>
      </c>
      <c r="Q527" s="17">
        <v>0</v>
      </c>
      <c r="R527" s="17">
        <v>0</v>
      </c>
      <c r="S527" s="17"/>
      <c r="T527" s="17"/>
      <c r="U527" s="17"/>
      <c r="V527" s="6">
        <f t="shared" si="101"/>
        <v>1</v>
      </c>
      <c r="W527" s="9">
        <f t="shared" si="102"/>
        <v>0</v>
      </c>
      <c r="X527" s="9">
        <f t="shared" si="103"/>
        <v>0</v>
      </c>
      <c r="Y527" s="37">
        <f t="shared" si="113"/>
        <v>0</v>
      </c>
      <c r="Z527" s="37">
        <f t="shared" si="114"/>
        <v>0</v>
      </c>
      <c r="AA527" s="37">
        <f t="shared" si="115"/>
        <v>0</v>
      </c>
      <c r="AB527" s="9">
        <f t="shared" si="104"/>
        <v>0</v>
      </c>
      <c r="AC527" s="10">
        <f t="shared" si="105"/>
        <v>0</v>
      </c>
      <c r="AD527" s="9">
        <f t="shared" si="106"/>
        <v>0</v>
      </c>
      <c r="AE527" s="9">
        <f t="shared" si="100"/>
        <v>0</v>
      </c>
    </row>
    <row r="528" spans="1:31" x14ac:dyDescent="0.25">
      <c r="A528" s="21" t="s">
        <v>3097</v>
      </c>
      <c r="B528" s="21" t="s">
        <v>3092</v>
      </c>
      <c r="C528" s="21" t="s">
        <v>3093</v>
      </c>
      <c r="D528" s="21">
        <v>324.5</v>
      </c>
      <c r="E528" s="21">
        <v>151.5</v>
      </c>
      <c r="F528" s="21">
        <v>4200.82</v>
      </c>
      <c r="G528" s="21">
        <v>1</v>
      </c>
      <c r="H528" s="21">
        <v>1</v>
      </c>
      <c r="I528" s="21">
        <v>0</v>
      </c>
      <c r="J528" s="21">
        <v>1</v>
      </c>
      <c r="K528" s="21">
        <v>0</v>
      </c>
      <c r="L528" s="21">
        <v>2</v>
      </c>
      <c r="M528" s="7">
        <f t="shared" si="112"/>
        <v>1</v>
      </c>
      <c r="N528" s="17">
        <v>0</v>
      </c>
      <c r="O528" s="17">
        <v>0</v>
      </c>
      <c r="P528" s="17">
        <v>0</v>
      </c>
      <c r="Q528" s="17">
        <v>0</v>
      </c>
      <c r="R528" s="17">
        <v>1</v>
      </c>
      <c r="S528" s="17"/>
      <c r="T528" s="17"/>
      <c r="U528" s="17"/>
      <c r="V528" s="6">
        <f t="shared" si="101"/>
        <v>0</v>
      </c>
      <c r="W528" s="9">
        <f t="shared" si="102"/>
        <v>0</v>
      </c>
      <c r="X528" s="9">
        <f t="shared" si="103"/>
        <v>0</v>
      </c>
      <c r="Y528" s="37">
        <f t="shared" si="113"/>
        <v>1</v>
      </c>
      <c r="Z528" s="37">
        <f t="shared" si="114"/>
        <v>0</v>
      </c>
      <c r="AA528" s="37">
        <f t="shared" si="115"/>
        <v>0</v>
      </c>
      <c r="AB528" s="9">
        <f t="shared" si="104"/>
        <v>0</v>
      </c>
      <c r="AC528" s="10">
        <f t="shared" si="105"/>
        <v>0</v>
      </c>
      <c r="AD528" s="9">
        <f t="shared" si="106"/>
        <v>0</v>
      </c>
      <c r="AE528" s="9">
        <f t="shared" si="100"/>
        <v>0</v>
      </c>
    </row>
    <row r="529" spans="1:31" x14ac:dyDescent="0.25">
      <c r="A529" s="21" t="s">
        <v>3098</v>
      </c>
      <c r="B529" s="21" t="s">
        <v>3092</v>
      </c>
      <c r="C529" s="21" t="s">
        <v>3093</v>
      </c>
      <c r="D529" s="21">
        <v>235.5</v>
      </c>
      <c r="E529" s="21">
        <v>129.5</v>
      </c>
      <c r="F529" s="21">
        <v>0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1">
        <v>1</v>
      </c>
      <c r="M529" s="7">
        <f t="shared" si="112"/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1</v>
      </c>
      <c r="S529" s="17"/>
      <c r="T529" s="17"/>
      <c r="U529" s="17"/>
      <c r="V529" s="6">
        <f t="shared" si="101"/>
        <v>0</v>
      </c>
      <c r="W529" s="9">
        <f t="shared" si="102"/>
        <v>0</v>
      </c>
      <c r="X529" s="9">
        <f t="shared" si="103"/>
        <v>1</v>
      </c>
      <c r="Y529" s="37">
        <f t="shared" si="113"/>
        <v>0</v>
      </c>
      <c r="Z529" s="37">
        <f t="shared" si="114"/>
        <v>0</v>
      </c>
      <c r="AA529" s="37">
        <f t="shared" si="115"/>
        <v>0</v>
      </c>
      <c r="AB529" s="9">
        <f t="shared" si="104"/>
        <v>0</v>
      </c>
      <c r="AC529" s="10">
        <f t="shared" si="105"/>
        <v>0</v>
      </c>
      <c r="AD529" s="9">
        <f t="shared" si="106"/>
        <v>0</v>
      </c>
      <c r="AE529" s="9">
        <f t="shared" si="100"/>
        <v>0</v>
      </c>
    </row>
    <row r="530" spans="1:31" x14ac:dyDescent="0.25">
      <c r="A530" s="21" t="s">
        <v>3099</v>
      </c>
      <c r="B530" s="21" t="s">
        <v>3092</v>
      </c>
      <c r="C530" s="21" t="s">
        <v>3093</v>
      </c>
      <c r="D530" s="21">
        <v>232.5</v>
      </c>
      <c r="E530" s="21">
        <v>314.5</v>
      </c>
      <c r="F530" s="21">
        <v>3972.922</v>
      </c>
      <c r="G530" s="21">
        <v>1</v>
      </c>
      <c r="H530" s="21">
        <v>1</v>
      </c>
      <c r="I530" s="21">
        <v>0</v>
      </c>
      <c r="J530" s="21">
        <v>1</v>
      </c>
      <c r="K530" s="21">
        <v>0</v>
      </c>
      <c r="L530" s="21">
        <v>2</v>
      </c>
      <c r="M530" s="7">
        <f t="shared" si="112"/>
        <v>1</v>
      </c>
      <c r="N530" s="17">
        <v>0</v>
      </c>
      <c r="O530" s="17">
        <v>0</v>
      </c>
      <c r="P530" s="17">
        <v>0</v>
      </c>
      <c r="Q530" s="17">
        <v>0</v>
      </c>
      <c r="R530" s="17">
        <v>1</v>
      </c>
      <c r="S530" s="17"/>
      <c r="T530" s="17"/>
      <c r="U530" s="17"/>
      <c r="V530" s="6">
        <f t="shared" si="101"/>
        <v>0</v>
      </c>
      <c r="W530" s="9">
        <f t="shared" si="102"/>
        <v>0</v>
      </c>
      <c r="X530" s="9">
        <f t="shared" si="103"/>
        <v>0</v>
      </c>
      <c r="Y530" s="37">
        <f t="shared" si="113"/>
        <v>1</v>
      </c>
      <c r="Z530" s="37">
        <f t="shared" si="114"/>
        <v>0</v>
      </c>
      <c r="AA530" s="37">
        <f t="shared" si="115"/>
        <v>0</v>
      </c>
      <c r="AB530" s="9">
        <f t="shared" si="104"/>
        <v>0</v>
      </c>
      <c r="AC530" s="10">
        <f t="shared" si="105"/>
        <v>0</v>
      </c>
      <c r="AD530" s="9">
        <f t="shared" si="106"/>
        <v>0</v>
      </c>
      <c r="AE530" s="9">
        <f t="shared" si="100"/>
        <v>0</v>
      </c>
    </row>
    <row r="531" spans="1:31" x14ac:dyDescent="0.25">
      <c r="A531" s="21" t="s">
        <v>3100</v>
      </c>
      <c r="B531" s="21" t="s">
        <v>3092</v>
      </c>
      <c r="C531" s="21" t="s">
        <v>3093</v>
      </c>
      <c r="D531" s="21">
        <v>115</v>
      </c>
      <c r="E531" s="21">
        <v>261.5</v>
      </c>
      <c r="F531" s="21">
        <v>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2</v>
      </c>
      <c r="M531" s="7">
        <f t="shared" si="112"/>
        <v>1</v>
      </c>
      <c r="N531" s="17">
        <v>0</v>
      </c>
      <c r="O531" s="17">
        <v>0</v>
      </c>
      <c r="P531" s="17">
        <v>0</v>
      </c>
      <c r="Q531" s="17">
        <v>0</v>
      </c>
      <c r="R531" s="17">
        <v>1</v>
      </c>
      <c r="S531" s="17"/>
      <c r="T531" s="17"/>
      <c r="U531" s="17"/>
      <c r="V531" s="6">
        <f t="shared" si="101"/>
        <v>0</v>
      </c>
      <c r="W531" s="9">
        <f t="shared" si="102"/>
        <v>0</v>
      </c>
      <c r="X531" s="9">
        <f t="shared" si="103"/>
        <v>0</v>
      </c>
      <c r="Y531" s="37">
        <f t="shared" si="113"/>
        <v>1</v>
      </c>
      <c r="Z531" s="37">
        <f t="shared" si="114"/>
        <v>0</v>
      </c>
      <c r="AA531" s="37">
        <f t="shared" si="115"/>
        <v>0</v>
      </c>
      <c r="AB531" s="9">
        <f t="shared" si="104"/>
        <v>0</v>
      </c>
      <c r="AC531" s="10">
        <f t="shared" si="105"/>
        <v>0</v>
      </c>
      <c r="AD531" s="9">
        <f t="shared" si="106"/>
        <v>0</v>
      </c>
      <c r="AE531" s="9">
        <f t="shared" si="100"/>
        <v>0</v>
      </c>
    </row>
    <row r="532" spans="1:31" x14ac:dyDescent="0.25">
      <c r="A532" s="21" t="s">
        <v>3101</v>
      </c>
      <c r="B532" s="21" t="s">
        <v>3092</v>
      </c>
      <c r="C532" s="21" t="s">
        <v>3093</v>
      </c>
      <c r="D532" s="21">
        <v>195.5</v>
      </c>
      <c r="E532" s="21">
        <v>369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2</v>
      </c>
      <c r="M532" s="7">
        <f t="shared" si="112"/>
        <v>1</v>
      </c>
      <c r="N532" s="17">
        <v>0</v>
      </c>
      <c r="O532" s="17">
        <v>1</v>
      </c>
      <c r="P532" s="17">
        <v>0</v>
      </c>
      <c r="Q532" s="17">
        <v>1</v>
      </c>
      <c r="R532" s="17">
        <v>1</v>
      </c>
      <c r="S532" s="17"/>
      <c r="T532" s="17"/>
      <c r="U532" s="17"/>
      <c r="V532" s="6">
        <f t="shared" si="101"/>
        <v>0</v>
      </c>
      <c r="W532" s="9">
        <f t="shared" si="102"/>
        <v>0</v>
      </c>
      <c r="X532" s="9">
        <f t="shared" si="103"/>
        <v>0</v>
      </c>
      <c r="Y532" s="37">
        <f t="shared" si="113"/>
        <v>0</v>
      </c>
      <c r="Z532" s="37">
        <f t="shared" si="114"/>
        <v>0</v>
      </c>
      <c r="AA532" s="37">
        <f t="shared" si="115"/>
        <v>1</v>
      </c>
      <c r="AB532" s="9">
        <f t="shared" si="104"/>
        <v>0</v>
      </c>
      <c r="AC532" s="10">
        <f t="shared" si="105"/>
        <v>0</v>
      </c>
      <c r="AD532" s="9">
        <f t="shared" si="106"/>
        <v>0</v>
      </c>
      <c r="AE532" s="9">
        <f t="shared" ref="AE532:AE533" si="116">IF(SUM(V532:AD532)&gt;1,1,0)</f>
        <v>0</v>
      </c>
    </row>
    <row r="533" spans="1:31" x14ac:dyDescent="0.25">
      <c r="A533" s="21" t="s">
        <v>3102</v>
      </c>
      <c r="B533" s="21" t="s">
        <v>3092</v>
      </c>
      <c r="C533" s="21" t="s">
        <v>3093</v>
      </c>
      <c r="D533" s="21">
        <v>366</v>
      </c>
      <c r="E533" s="21">
        <v>52.5</v>
      </c>
      <c r="F533" s="21">
        <v>0</v>
      </c>
      <c r="G533" s="21">
        <v>0</v>
      </c>
      <c r="H533" s="21">
        <v>0</v>
      </c>
      <c r="I533" s="21">
        <v>0</v>
      </c>
      <c r="J533" s="21">
        <v>0</v>
      </c>
      <c r="K533" s="21">
        <v>0</v>
      </c>
      <c r="L533" s="21">
        <v>1</v>
      </c>
      <c r="M533" s="7">
        <f t="shared" si="112"/>
        <v>0</v>
      </c>
      <c r="N533" s="17">
        <v>0</v>
      </c>
      <c r="O533" s="17">
        <v>0</v>
      </c>
      <c r="P533" s="17">
        <v>1</v>
      </c>
      <c r="Q533" s="17">
        <v>0</v>
      </c>
      <c r="R533" s="17">
        <v>0</v>
      </c>
      <c r="S533" s="17"/>
      <c r="T533" s="17"/>
      <c r="U533" s="17"/>
      <c r="V533" s="6">
        <f t="shared" si="101"/>
        <v>1</v>
      </c>
      <c r="W533" s="9">
        <f t="shared" si="102"/>
        <v>0</v>
      </c>
      <c r="X533" s="9">
        <f t="shared" si="103"/>
        <v>0</v>
      </c>
      <c r="Y533" s="37">
        <f t="shared" si="113"/>
        <v>0</v>
      </c>
      <c r="Z533" s="37">
        <f t="shared" si="114"/>
        <v>0</v>
      </c>
      <c r="AA533" s="37">
        <f t="shared" si="115"/>
        <v>0</v>
      </c>
      <c r="AB533" s="9">
        <f t="shared" si="104"/>
        <v>0</v>
      </c>
      <c r="AC533" s="10">
        <f t="shared" si="105"/>
        <v>0</v>
      </c>
      <c r="AD533" s="9">
        <f t="shared" si="106"/>
        <v>0</v>
      </c>
      <c r="AE533" s="9">
        <f t="shared" si="116"/>
        <v>0</v>
      </c>
    </row>
    <row r="548" spans="8:32" x14ac:dyDescent="0.25">
      <c r="H548" s="25" t="s">
        <v>2611</v>
      </c>
      <c r="I548" s="16">
        <f>COUNTIF(I2:I533,  "&gt;0")</f>
        <v>36</v>
      </c>
      <c r="J548" s="16"/>
      <c r="L548" s="9"/>
      <c r="M548" s="26"/>
      <c r="N548" s="27"/>
      <c r="O548" s="27"/>
      <c r="P548" s="27"/>
      <c r="Q548" s="27"/>
      <c r="R548" s="27"/>
      <c r="S548" s="27"/>
      <c r="T548" s="27"/>
      <c r="U548" s="27"/>
      <c r="V548" s="9">
        <f>COUNTIFS($I$2:$I$533, "&gt;0",V2:V533, "=1")</f>
        <v>5</v>
      </c>
      <c r="W548" s="9">
        <f>COUNTIFS($I$2:$I$533, "&gt;0",W2:W533, "=1")</f>
        <v>3</v>
      </c>
      <c r="X548" s="9">
        <f t="shared" ref="X548:AE548" si="117">COUNTIFS($I$2:$I$533, "&gt;0",X2:X533, "=1")</f>
        <v>3</v>
      </c>
      <c r="Y548" s="9">
        <f t="shared" si="117"/>
        <v>1</v>
      </c>
      <c r="Z548" s="9">
        <f t="shared" si="117"/>
        <v>0</v>
      </c>
      <c r="AA548" s="9">
        <f t="shared" si="117"/>
        <v>16</v>
      </c>
      <c r="AB548" s="9">
        <f t="shared" si="117"/>
        <v>8</v>
      </c>
      <c r="AC548" s="9">
        <f t="shared" si="117"/>
        <v>0</v>
      </c>
      <c r="AD548" s="9">
        <f t="shared" si="117"/>
        <v>0</v>
      </c>
      <c r="AE548" s="9">
        <f t="shared" si="117"/>
        <v>0</v>
      </c>
      <c r="AF548" s="28" t="e">
        <f>COUNTIFS(#REF!, "&gt;0",AF30:AF165, "=1")</f>
        <v>#REF!</v>
      </c>
    </row>
    <row r="549" spans="8:32" x14ac:dyDescent="0.25">
      <c r="H549" s="25" t="s">
        <v>2612</v>
      </c>
      <c r="I549" s="16">
        <f>I548*100/AF552</f>
        <v>6.7669172932330826</v>
      </c>
      <c r="J549" s="16"/>
      <c r="L549" s="9"/>
      <c r="M549" s="26"/>
      <c r="N549" s="29"/>
      <c r="O549" s="29"/>
      <c r="P549" s="29"/>
      <c r="Q549" s="29"/>
      <c r="R549" s="29"/>
      <c r="S549" s="29"/>
      <c r="T549" s="29"/>
      <c r="U549" s="29"/>
      <c r="V549" s="6">
        <f>V548*100/V552</f>
        <v>4.8543689320388346</v>
      </c>
      <c r="W549" s="6">
        <f t="shared" ref="W549:AE549" si="118">W548*100/W552</f>
        <v>2.4193548387096775</v>
      </c>
      <c r="X549" s="6">
        <f t="shared" si="118"/>
        <v>4.0540540540540544</v>
      </c>
      <c r="Y549" s="6">
        <f t="shared" si="118"/>
        <v>1.0416666666666667</v>
      </c>
      <c r="Z549" s="6">
        <f t="shared" si="118"/>
        <v>0</v>
      </c>
      <c r="AA549" s="6">
        <f t="shared" si="118"/>
        <v>25.396825396825395</v>
      </c>
      <c r="AB549" s="6">
        <f t="shared" si="118"/>
        <v>28.571428571428573</v>
      </c>
      <c r="AC549" s="6">
        <f t="shared" si="118"/>
        <v>0</v>
      </c>
      <c r="AD549" s="6">
        <f t="shared" si="118"/>
        <v>0</v>
      </c>
      <c r="AE549" s="6" t="e">
        <f t="shared" si="118"/>
        <v>#DIV/0!</v>
      </c>
      <c r="AF549" s="30" t="e">
        <f t="shared" ref="AF549" si="119">AF548*100/AF552</f>
        <v>#REF!</v>
      </c>
    </row>
    <row r="550" spans="8:32" x14ac:dyDescent="0.25">
      <c r="I550" s="16"/>
      <c r="L550" s="9"/>
      <c r="M550" s="26"/>
      <c r="N550" s="29"/>
      <c r="O550" s="29"/>
      <c r="P550" s="29"/>
      <c r="Q550" s="29"/>
      <c r="R550" s="29"/>
      <c r="S550" s="29"/>
      <c r="T550" s="29"/>
      <c r="U550" s="29"/>
      <c r="V550" s="6"/>
      <c r="W550" s="9"/>
      <c r="X550" s="9"/>
      <c r="Y550" s="9"/>
      <c r="Z550" s="9"/>
      <c r="AA550" s="9"/>
      <c r="AB550" s="9"/>
      <c r="AC550" s="10"/>
      <c r="AD550" s="9"/>
      <c r="AE550" s="9"/>
    </row>
    <row r="551" spans="8:32" x14ac:dyDescent="0.25">
      <c r="I551" s="16"/>
      <c r="L551" s="9"/>
      <c r="M551" s="26"/>
      <c r="N551" s="27"/>
      <c r="O551" s="29"/>
      <c r="P551" s="29"/>
      <c r="Q551" s="29">
        <v>0</v>
      </c>
      <c r="R551" s="29">
        <v>0</v>
      </c>
      <c r="S551" s="29"/>
      <c r="T551" s="29"/>
      <c r="U551" s="29">
        <v>0</v>
      </c>
      <c r="V551" s="4" t="s">
        <v>19</v>
      </c>
      <c r="W551" s="4" t="s">
        <v>20</v>
      </c>
      <c r="X551" s="4" t="s">
        <v>2613</v>
      </c>
      <c r="Y551" s="4" t="s">
        <v>22</v>
      </c>
      <c r="Z551" s="4" t="s">
        <v>23</v>
      </c>
      <c r="AA551" s="4" t="s">
        <v>24</v>
      </c>
      <c r="AB551" s="4" t="s">
        <v>25</v>
      </c>
      <c r="AC551" s="5" t="s">
        <v>2614</v>
      </c>
      <c r="AD551" s="4" t="s">
        <v>27</v>
      </c>
      <c r="AE551" s="6" t="s">
        <v>28</v>
      </c>
    </row>
    <row r="552" spans="8:32" x14ac:dyDescent="0.25">
      <c r="I552" s="16"/>
      <c r="L552" s="9"/>
      <c r="M552" s="26"/>
      <c r="N552" s="27"/>
      <c r="O552" s="29"/>
      <c r="P552" s="29"/>
      <c r="Q552" s="29">
        <v>0</v>
      </c>
      <c r="R552" s="29">
        <v>0</v>
      </c>
      <c r="S552" s="29"/>
      <c r="T552" s="29"/>
      <c r="U552" s="29">
        <v>0</v>
      </c>
      <c r="V552" s="6">
        <f>SUM(V2:V533)</f>
        <v>103</v>
      </c>
      <c r="W552" s="6">
        <f>SUM(W2:W533)</f>
        <v>124</v>
      </c>
      <c r="X552" s="6">
        <f t="shared" ref="X552:AE552" si="120">SUM(X2:X533)</f>
        <v>74</v>
      </c>
      <c r="Y552" s="6">
        <f t="shared" si="120"/>
        <v>96</v>
      </c>
      <c r="Z552" s="6">
        <f t="shared" si="120"/>
        <v>26</v>
      </c>
      <c r="AA552" s="6">
        <f>SUM(AA2:AA533)</f>
        <v>63</v>
      </c>
      <c r="AB552" s="6">
        <f>SUM(AB2:AB533)</f>
        <v>28</v>
      </c>
      <c r="AC552" s="6">
        <f t="shared" si="120"/>
        <v>8</v>
      </c>
      <c r="AD552" s="6">
        <f t="shared" si="120"/>
        <v>10</v>
      </c>
      <c r="AE552" s="6">
        <f t="shared" si="120"/>
        <v>0</v>
      </c>
      <c r="AF552" s="6">
        <f>SUM(V552:AE552)</f>
        <v>532</v>
      </c>
    </row>
    <row r="553" spans="8:32" x14ac:dyDescent="0.25">
      <c r="I553" s="16"/>
      <c r="L553" s="9"/>
      <c r="M553" s="26"/>
      <c r="N553" s="27"/>
      <c r="O553" s="29"/>
      <c r="P553" s="29"/>
      <c r="Q553" s="29">
        <v>0</v>
      </c>
      <c r="R553" s="29">
        <v>0</v>
      </c>
      <c r="S553" s="29"/>
      <c r="T553" s="29"/>
      <c r="U553" s="29">
        <v>0</v>
      </c>
      <c r="V553" s="31">
        <f>V552/$AF$552</f>
        <v>0.19360902255639098</v>
      </c>
      <c r="W553" s="31">
        <f t="shared" ref="W553:AE553" si="121">W552/$AF$552</f>
        <v>0.23308270676691728</v>
      </c>
      <c r="X553" s="31">
        <f t="shared" si="121"/>
        <v>0.13909774436090225</v>
      </c>
      <c r="Y553" s="31">
        <f t="shared" si="121"/>
        <v>0.18045112781954886</v>
      </c>
      <c r="Z553" s="31">
        <f t="shared" si="121"/>
        <v>4.8872180451127817E-2</v>
      </c>
      <c r="AA553" s="31">
        <f t="shared" si="121"/>
        <v>0.11842105263157894</v>
      </c>
      <c r="AB553" s="31">
        <f t="shared" si="121"/>
        <v>5.2631578947368418E-2</v>
      </c>
      <c r="AC553" s="31">
        <f t="shared" si="121"/>
        <v>1.5037593984962405E-2</v>
      </c>
      <c r="AD553" s="31">
        <f t="shared" si="121"/>
        <v>1.8796992481203006E-2</v>
      </c>
      <c r="AE553" s="31">
        <f t="shared" si="121"/>
        <v>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4"/>
  <sheetViews>
    <sheetView topLeftCell="A281" zoomScale="60" zoomScaleNormal="60" zoomScalePageLayoutView="60" workbookViewId="0">
      <selection activeCell="L2" sqref="L2:AE184"/>
    </sheetView>
  </sheetViews>
  <sheetFormatPr baseColWidth="10" defaultColWidth="11.42578125" defaultRowHeight="15" x14ac:dyDescent="0.25"/>
  <cols>
    <col min="1" max="1" width="57" bestFit="1" customWidth="1"/>
    <col min="2" max="8" width="3.28515625" customWidth="1"/>
    <col min="9" max="9" width="3.28515625" style="1" customWidth="1"/>
    <col min="10" max="12" width="3.28515625" customWidth="1"/>
    <col min="13" max="26" width="4.7109375" customWidth="1"/>
    <col min="27" max="31" width="5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s="2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7" t="s">
        <v>3103</v>
      </c>
      <c r="T1" s="17" t="s">
        <v>3104</v>
      </c>
      <c r="U1" s="11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5" t="s">
        <v>26</v>
      </c>
      <c r="AD1" s="4" t="s">
        <v>27</v>
      </c>
      <c r="AE1" s="6" t="s">
        <v>28</v>
      </c>
    </row>
    <row r="2" spans="1:31" s="37" customFormat="1" x14ac:dyDescent="0.25">
      <c r="A2" s="37" t="s">
        <v>222</v>
      </c>
      <c r="B2" s="37" t="s">
        <v>223</v>
      </c>
      <c r="C2" s="37" t="s">
        <v>224</v>
      </c>
      <c r="D2" s="37">
        <v>138.5</v>
      </c>
      <c r="E2" s="37">
        <v>443</v>
      </c>
      <c r="F2" s="37">
        <v>25414.091</v>
      </c>
      <c r="G2" s="37">
        <v>24</v>
      </c>
      <c r="H2" s="37">
        <v>24</v>
      </c>
      <c r="I2" s="37">
        <v>1</v>
      </c>
      <c r="L2" s="37">
        <v>2</v>
      </c>
      <c r="M2" s="42">
        <f>L2-1</f>
        <v>1</v>
      </c>
      <c r="N2" s="38">
        <v>0</v>
      </c>
      <c r="O2" s="38">
        <v>1</v>
      </c>
      <c r="P2" s="38">
        <v>1</v>
      </c>
      <c r="Q2" s="38">
        <v>1</v>
      </c>
      <c r="R2" s="38">
        <v>1</v>
      </c>
      <c r="S2" s="38"/>
      <c r="T2" s="38"/>
      <c r="U2" s="38"/>
      <c r="V2" s="43">
        <f>IF((M2=0)*AND(R2=0)*AND(P2=1)*AND(Q2=0),1,0)</f>
        <v>0</v>
      </c>
      <c r="W2" s="37">
        <f t="shared" ref="W2:W66" si="0">IF((M2=0)*AND(R2=0)*AND(P2=0)*AND(Q2=0),1,0)</f>
        <v>0</v>
      </c>
      <c r="X2" s="37">
        <f>IF((R2=1)*AND(M2=0)*AND(Q2=0),1,0)</f>
        <v>0</v>
      </c>
      <c r="Y2" s="37">
        <f>IF((M2=1)*AND(OR(N2=0,N2=1))*AND(O2=0)*AND(R2=1)*AND(S2=0)*AND(Q2=0)*AND(OR(T2=0,T2=1)),1,0)</f>
        <v>0</v>
      </c>
      <c r="Z2" s="37">
        <f>IF((M2=1)*AND(N2=1)*AND(O2=0)*AND(R2=1)*AND(S2=1)*AND(T2=1),1,0)</f>
        <v>0</v>
      </c>
      <c r="AA2" s="37">
        <f>IF((R2=1)*AND(Q2=1)*AND(O2=1)*AND(P2=0)*AND(N2=0),1,0)</f>
        <v>0</v>
      </c>
      <c r="AB2" s="37">
        <f>IF((R2=1)*AND(Q2=1)*AND(O2=1)*AND(P2=1),1,0)</f>
        <v>1</v>
      </c>
      <c r="AC2" s="37">
        <f>IF((R2=0)*AND(M2=1),1,0)</f>
        <v>0</v>
      </c>
      <c r="AD2" s="37">
        <f>IF((V2+W2+X2+Y2+Z2+AA2+AB2+AC2)=0,1,0)</f>
        <v>0</v>
      </c>
      <c r="AE2" s="37">
        <f>IF(SUM(V2:AD2)&gt;1,1,0)</f>
        <v>0</v>
      </c>
    </row>
    <row r="3" spans="1:31" x14ac:dyDescent="0.25">
      <c r="A3" t="s">
        <v>225</v>
      </c>
      <c r="B3" t="s">
        <v>223</v>
      </c>
      <c r="C3" t="s">
        <v>224</v>
      </c>
      <c r="D3">
        <v>74</v>
      </c>
      <c r="E3">
        <v>417</v>
      </c>
      <c r="F3">
        <v>0</v>
      </c>
      <c r="G3">
        <v>0</v>
      </c>
      <c r="H3">
        <v>0</v>
      </c>
      <c r="I3" s="1">
        <v>0</v>
      </c>
      <c r="L3">
        <v>1</v>
      </c>
      <c r="M3" s="7">
        <f t="shared" ref="M3:M66" si="1">L3-1</f>
        <v>0</v>
      </c>
      <c r="N3" s="11">
        <v>0</v>
      </c>
      <c r="O3" s="11">
        <v>0</v>
      </c>
      <c r="P3" s="11">
        <v>1</v>
      </c>
      <c r="Q3" s="11">
        <v>0</v>
      </c>
      <c r="R3" s="11">
        <v>0</v>
      </c>
      <c r="S3" s="11"/>
      <c r="T3" s="11"/>
      <c r="U3" s="11"/>
      <c r="V3" s="6">
        <f>IF((M3=0)*AND(R3=0)*AND(P3=1)*AND(Q3=0),1,0)</f>
        <v>1</v>
      </c>
      <c r="W3" s="9">
        <f t="shared" si="0"/>
        <v>0</v>
      </c>
      <c r="X3" s="9">
        <f>IF((R3=1)*AND(M3=0)*AND(Q3=0),1,0)</f>
        <v>0</v>
      </c>
      <c r="Y3" s="37">
        <f t="shared" ref="Y3:Y66" si="2">IF((M3=1)*AND(OR(N3=0,N3=1))*AND(O3=0)*AND(R3=1)*AND(S3=0)*AND(Q3=0)*AND(OR(T3=0,T3=1)),1,0)</f>
        <v>0</v>
      </c>
      <c r="Z3" s="37">
        <f t="shared" ref="Z3:Z66" si="3">IF((M3=1)*AND(N3=1)*AND(O3=0)*AND(R3=1)*AND(S3=1)*AND(T3=1),1,0)</f>
        <v>0</v>
      </c>
      <c r="AA3" s="37">
        <f t="shared" ref="AA3:AA66" si="4">IF((R3=1)*AND(Q3=1)*AND(O3=1)*AND(P3=0)*AND(N3=0),1,0)</f>
        <v>0</v>
      </c>
      <c r="AB3" s="9">
        <f t="shared" ref="AB3:AB40" si="5">IF((R3=1)*AND(Q3=1)*AND(O3=1)*AND(P3=1),1,0)</f>
        <v>0</v>
      </c>
      <c r="AC3" s="10">
        <f t="shared" ref="AC3:AC40" si="6">IF((R3=0)*AND(M3=1),1,0)</f>
        <v>0</v>
      </c>
      <c r="AD3" s="9">
        <f t="shared" ref="AD3:AD40" si="7">IF((V3+W3+X3+Y3+Z3+AA3+AB3+AC3)=0,1,0)</f>
        <v>0</v>
      </c>
      <c r="AE3" s="9">
        <f t="shared" ref="AE3:AE66" si="8">IF(SUM(V3:AD3)&gt;1,1,0)</f>
        <v>0</v>
      </c>
    </row>
    <row r="4" spans="1:31" x14ac:dyDescent="0.25">
      <c r="A4" t="s">
        <v>226</v>
      </c>
      <c r="B4" t="s">
        <v>223</v>
      </c>
      <c r="C4" t="s">
        <v>224</v>
      </c>
      <c r="D4">
        <v>229</v>
      </c>
      <c r="E4">
        <v>291.5</v>
      </c>
      <c r="F4">
        <v>0</v>
      </c>
      <c r="G4">
        <v>0</v>
      </c>
      <c r="H4">
        <v>0</v>
      </c>
      <c r="I4" s="1">
        <v>0</v>
      </c>
      <c r="L4">
        <v>2</v>
      </c>
      <c r="M4" s="7">
        <f t="shared" si="1"/>
        <v>1</v>
      </c>
      <c r="N4" s="11">
        <v>0</v>
      </c>
      <c r="O4" s="11">
        <v>1</v>
      </c>
      <c r="P4" s="11">
        <v>0</v>
      </c>
      <c r="Q4" s="11">
        <v>1</v>
      </c>
      <c r="R4" s="11">
        <v>1</v>
      </c>
      <c r="S4" s="11"/>
      <c r="T4" s="11"/>
      <c r="U4" s="11"/>
      <c r="V4" s="6">
        <f t="shared" ref="V4:V40" si="9">IF((M4=0)*AND(R4=0)*AND(P4=1)*AND(Q4=0),1,0)</f>
        <v>0</v>
      </c>
      <c r="W4" s="9">
        <f t="shared" si="0"/>
        <v>0</v>
      </c>
      <c r="X4" s="9">
        <f t="shared" ref="X4:X40" si="10">IF((R4=1)*AND(M4=0)*AND(Q4=0),1,0)</f>
        <v>0</v>
      </c>
      <c r="Y4" s="37">
        <f t="shared" si="2"/>
        <v>0</v>
      </c>
      <c r="Z4" s="37">
        <f t="shared" si="3"/>
        <v>0</v>
      </c>
      <c r="AA4" s="37">
        <f t="shared" si="4"/>
        <v>1</v>
      </c>
      <c r="AB4" s="9">
        <f t="shared" si="5"/>
        <v>0</v>
      </c>
      <c r="AC4" s="10">
        <f t="shared" si="6"/>
        <v>0</v>
      </c>
      <c r="AD4" s="9">
        <f t="shared" si="7"/>
        <v>0</v>
      </c>
      <c r="AE4" s="9">
        <f t="shared" si="8"/>
        <v>0</v>
      </c>
    </row>
    <row r="5" spans="1:31" x14ac:dyDescent="0.25">
      <c r="A5" t="s">
        <v>227</v>
      </c>
      <c r="B5" t="s">
        <v>223</v>
      </c>
      <c r="C5" t="s">
        <v>224</v>
      </c>
      <c r="D5">
        <v>180</v>
      </c>
      <c r="E5">
        <v>191.5</v>
      </c>
      <c r="F5">
        <v>0</v>
      </c>
      <c r="G5">
        <v>0</v>
      </c>
      <c r="H5">
        <v>0</v>
      </c>
      <c r="I5" s="1">
        <v>0</v>
      </c>
      <c r="L5">
        <v>2</v>
      </c>
      <c r="M5" s="7">
        <f t="shared" si="1"/>
        <v>1</v>
      </c>
      <c r="N5" s="11">
        <v>1</v>
      </c>
      <c r="O5" s="11">
        <v>0</v>
      </c>
      <c r="P5" s="11">
        <v>0</v>
      </c>
      <c r="Q5" s="11">
        <v>0</v>
      </c>
      <c r="R5" s="11">
        <v>1</v>
      </c>
      <c r="S5" s="11"/>
      <c r="T5" s="11"/>
      <c r="U5" s="11"/>
      <c r="V5" s="6">
        <f t="shared" si="9"/>
        <v>0</v>
      </c>
      <c r="W5" s="9">
        <f t="shared" si="0"/>
        <v>0</v>
      </c>
      <c r="X5" s="9">
        <f t="shared" si="10"/>
        <v>0</v>
      </c>
      <c r="Y5" s="37">
        <f t="shared" si="2"/>
        <v>1</v>
      </c>
      <c r="Z5" s="37">
        <f t="shared" si="3"/>
        <v>0</v>
      </c>
      <c r="AA5" s="37">
        <f t="shared" si="4"/>
        <v>0</v>
      </c>
      <c r="AB5" s="9">
        <f t="shared" si="5"/>
        <v>0</v>
      </c>
      <c r="AC5" s="10">
        <f t="shared" si="6"/>
        <v>0</v>
      </c>
      <c r="AD5" s="9">
        <f t="shared" si="7"/>
        <v>0</v>
      </c>
      <c r="AE5" s="9">
        <f t="shared" si="8"/>
        <v>0</v>
      </c>
    </row>
    <row r="6" spans="1:31" x14ac:dyDescent="0.25">
      <c r="A6" t="s">
        <v>228</v>
      </c>
      <c r="B6" t="s">
        <v>223</v>
      </c>
      <c r="C6" t="s">
        <v>224</v>
      </c>
      <c r="D6">
        <v>320</v>
      </c>
      <c r="E6">
        <v>457</v>
      </c>
      <c r="F6">
        <v>0</v>
      </c>
      <c r="G6">
        <v>0</v>
      </c>
      <c r="H6">
        <v>0</v>
      </c>
      <c r="I6" s="1">
        <v>0</v>
      </c>
      <c r="L6">
        <v>1</v>
      </c>
      <c r="M6" s="7">
        <f t="shared" si="1"/>
        <v>0</v>
      </c>
      <c r="N6" s="11">
        <v>0</v>
      </c>
      <c r="O6" s="11">
        <v>0</v>
      </c>
      <c r="P6" s="11">
        <v>0</v>
      </c>
      <c r="Q6" s="11">
        <v>0</v>
      </c>
      <c r="R6" s="11">
        <v>1</v>
      </c>
      <c r="S6" s="11"/>
      <c r="T6" s="11"/>
      <c r="U6" s="11"/>
      <c r="V6" s="6">
        <f t="shared" si="9"/>
        <v>0</v>
      </c>
      <c r="W6" s="9">
        <f t="shared" si="0"/>
        <v>0</v>
      </c>
      <c r="X6" s="9">
        <f t="shared" si="10"/>
        <v>1</v>
      </c>
      <c r="Y6" s="37">
        <f t="shared" si="2"/>
        <v>0</v>
      </c>
      <c r="Z6" s="37">
        <f t="shared" si="3"/>
        <v>0</v>
      </c>
      <c r="AA6" s="37">
        <f t="shared" si="4"/>
        <v>0</v>
      </c>
      <c r="AB6" s="9">
        <f t="shared" si="5"/>
        <v>0</v>
      </c>
      <c r="AC6" s="10">
        <f t="shared" si="6"/>
        <v>0</v>
      </c>
      <c r="AD6" s="9">
        <f t="shared" si="7"/>
        <v>0</v>
      </c>
      <c r="AE6" s="9">
        <f t="shared" si="8"/>
        <v>0</v>
      </c>
    </row>
    <row r="7" spans="1:31" x14ac:dyDescent="0.25">
      <c r="A7" t="s">
        <v>229</v>
      </c>
      <c r="B7" t="s">
        <v>223</v>
      </c>
      <c r="C7" t="s">
        <v>224</v>
      </c>
      <c r="D7">
        <v>332</v>
      </c>
      <c r="E7">
        <v>376</v>
      </c>
      <c r="F7">
        <v>1260.8130000000001</v>
      </c>
      <c r="G7">
        <v>1</v>
      </c>
      <c r="H7">
        <v>1</v>
      </c>
      <c r="I7" s="1">
        <v>0</v>
      </c>
      <c r="L7">
        <v>1</v>
      </c>
      <c r="M7" s="7">
        <f t="shared" si="1"/>
        <v>0</v>
      </c>
      <c r="N7" s="11">
        <v>0</v>
      </c>
      <c r="O7" s="11">
        <v>0</v>
      </c>
      <c r="P7" s="11">
        <v>0</v>
      </c>
      <c r="Q7" s="11">
        <v>0</v>
      </c>
      <c r="R7" s="11">
        <v>1</v>
      </c>
      <c r="S7" s="11"/>
      <c r="T7" s="11"/>
      <c r="U7" s="11"/>
      <c r="V7" s="6">
        <f t="shared" si="9"/>
        <v>0</v>
      </c>
      <c r="W7" s="9">
        <f>IF((M7=0)*AND(R7=0)*AND(P7=0)*AND(Q7=0),1,0)</f>
        <v>0</v>
      </c>
      <c r="X7" s="9">
        <f t="shared" si="10"/>
        <v>1</v>
      </c>
      <c r="Y7" s="37">
        <f t="shared" si="2"/>
        <v>0</v>
      </c>
      <c r="Z7" s="37">
        <f t="shared" si="3"/>
        <v>0</v>
      </c>
      <c r="AA7" s="37">
        <f t="shared" si="4"/>
        <v>0</v>
      </c>
      <c r="AB7" s="9">
        <f t="shared" si="5"/>
        <v>0</v>
      </c>
      <c r="AC7" s="10">
        <f t="shared" si="6"/>
        <v>0</v>
      </c>
      <c r="AD7" s="9">
        <f>IF((V7+W7+X7+Y7+Z7+AA7+AB7+AC7)=0,1,0)</f>
        <v>0</v>
      </c>
      <c r="AE7" s="9">
        <f t="shared" si="8"/>
        <v>0</v>
      </c>
    </row>
    <row r="8" spans="1:31" x14ac:dyDescent="0.25">
      <c r="A8" t="s">
        <v>230</v>
      </c>
      <c r="B8" t="s">
        <v>223</v>
      </c>
      <c r="C8" t="s">
        <v>224</v>
      </c>
      <c r="D8">
        <v>391</v>
      </c>
      <c r="E8">
        <v>357</v>
      </c>
      <c r="F8">
        <v>0</v>
      </c>
      <c r="G8">
        <v>0</v>
      </c>
      <c r="H8">
        <v>0</v>
      </c>
      <c r="I8" s="1">
        <v>0</v>
      </c>
      <c r="L8">
        <v>2</v>
      </c>
      <c r="M8" s="7">
        <f t="shared" si="1"/>
        <v>1</v>
      </c>
      <c r="N8" s="11">
        <v>0</v>
      </c>
      <c r="O8" s="11">
        <v>0</v>
      </c>
      <c r="P8" s="11">
        <v>0</v>
      </c>
      <c r="Q8" s="11">
        <v>0</v>
      </c>
      <c r="R8" s="11">
        <v>1</v>
      </c>
      <c r="S8" s="11"/>
      <c r="T8" s="11"/>
      <c r="U8" s="11"/>
      <c r="V8" s="6">
        <f t="shared" si="9"/>
        <v>0</v>
      </c>
      <c r="W8" s="9">
        <f t="shared" ref="W8:W10" si="11">IF((M8=0)*AND(R8=0)*AND(P8=0)*AND(Q8=0),1,0)</f>
        <v>0</v>
      </c>
      <c r="X8" s="9">
        <f t="shared" si="10"/>
        <v>0</v>
      </c>
      <c r="Y8" s="37">
        <f t="shared" si="2"/>
        <v>1</v>
      </c>
      <c r="Z8" s="37">
        <f t="shared" si="3"/>
        <v>0</v>
      </c>
      <c r="AA8" s="37">
        <f t="shared" si="4"/>
        <v>0</v>
      </c>
      <c r="AB8" s="9">
        <f t="shared" si="5"/>
        <v>0</v>
      </c>
      <c r="AC8" s="10">
        <f t="shared" si="6"/>
        <v>0</v>
      </c>
      <c r="AD8" s="9">
        <f t="shared" si="7"/>
        <v>0</v>
      </c>
      <c r="AE8" s="9">
        <f t="shared" si="8"/>
        <v>0</v>
      </c>
    </row>
    <row r="9" spans="1:31" x14ac:dyDescent="0.25">
      <c r="A9" t="s">
        <v>231</v>
      </c>
      <c r="B9" t="s">
        <v>223</v>
      </c>
      <c r="C9" t="s">
        <v>224</v>
      </c>
      <c r="D9">
        <v>471.5</v>
      </c>
      <c r="E9">
        <v>350</v>
      </c>
      <c r="F9">
        <v>0</v>
      </c>
      <c r="G9">
        <v>0</v>
      </c>
      <c r="H9">
        <v>0</v>
      </c>
      <c r="I9" s="1">
        <v>0</v>
      </c>
      <c r="L9">
        <v>2</v>
      </c>
      <c r="M9" s="7">
        <f t="shared" si="1"/>
        <v>1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1</v>
      </c>
      <c r="U9" s="11"/>
      <c r="V9" s="6">
        <f t="shared" si="9"/>
        <v>0</v>
      </c>
      <c r="W9" s="9">
        <f t="shared" si="11"/>
        <v>0</v>
      </c>
      <c r="X9" s="9">
        <f t="shared" si="10"/>
        <v>0</v>
      </c>
      <c r="Y9" s="37">
        <f t="shared" si="2"/>
        <v>0</v>
      </c>
      <c r="Z9" s="37">
        <f t="shared" si="3"/>
        <v>1</v>
      </c>
      <c r="AA9" s="37">
        <f t="shared" si="4"/>
        <v>0</v>
      </c>
      <c r="AB9" s="9">
        <f t="shared" si="5"/>
        <v>0</v>
      </c>
      <c r="AC9" s="10">
        <f t="shared" si="6"/>
        <v>0</v>
      </c>
      <c r="AD9" s="9">
        <f>IF((V9+W9+X9+Y9+Z9+AA9+AB9+AC9)=0,1,0)</f>
        <v>0</v>
      </c>
      <c r="AE9" s="9">
        <f t="shared" si="8"/>
        <v>0</v>
      </c>
    </row>
    <row r="10" spans="1:31" x14ac:dyDescent="0.25">
      <c r="A10" t="s">
        <v>232</v>
      </c>
      <c r="B10" t="s">
        <v>223</v>
      </c>
      <c r="C10" t="s">
        <v>224</v>
      </c>
      <c r="D10">
        <v>611</v>
      </c>
      <c r="E10">
        <v>408.5</v>
      </c>
      <c r="F10">
        <v>2208.9569999999999</v>
      </c>
      <c r="G10">
        <v>1</v>
      </c>
      <c r="H10">
        <v>2</v>
      </c>
      <c r="I10" s="1">
        <v>0</v>
      </c>
      <c r="L10">
        <v>1</v>
      </c>
      <c r="M10" s="7">
        <f t="shared" si="1"/>
        <v>0</v>
      </c>
      <c r="N10" s="11">
        <v>0</v>
      </c>
      <c r="O10" s="11">
        <v>0</v>
      </c>
      <c r="P10" s="11">
        <v>1</v>
      </c>
      <c r="Q10" s="11">
        <v>0</v>
      </c>
      <c r="R10" s="11">
        <v>0</v>
      </c>
      <c r="S10" s="11"/>
      <c r="T10" s="11"/>
      <c r="U10" s="11"/>
      <c r="V10" s="6">
        <f t="shared" si="9"/>
        <v>1</v>
      </c>
      <c r="W10" s="9">
        <f t="shared" si="11"/>
        <v>0</v>
      </c>
      <c r="X10" s="9">
        <f t="shared" si="10"/>
        <v>0</v>
      </c>
      <c r="Y10" s="37">
        <f t="shared" si="2"/>
        <v>0</v>
      </c>
      <c r="Z10" s="37">
        <f t="shared" si="3"/>
        <v>0</v>
      </c>
      <c r="AA10" s="37">
        <f t="shared" si="4"/>
        <v>0</v>
      </c>
      <c r="AB10" s="9">
        <f t="shared" si="5"/>
        <v>0</v>
      </c>
      <c r="AC10" s="10">
        <f t="shared" si="6"/>
        <v>0</v>
      </c>
      <c r="AD10" s="9">
        <f t="shared" si="7"/>
        <v>0</v>
      </c>
      <c r="AE10" s="9">
        <f t="shared" si="8"/>
        <v>0</v>
      </c>
    </row>
    <row r="11" spans="1:31" x14ac:dyDescent="0.25">
      <c r="A11" t="s">
        <v>233</v>
      </c>
      <c r="B11" t="s">
        <v>223</v>
      </c>
      <c r="C11" t="s">
        <v>224</v>
      </c>
      <c r="D11">
        <v>449.5</v>
      </c>
      <c r="E11">
        <v>58.5</v>
      </c>
      <c r="F11">
        <v>702.38499999999999</v>
      </c>
      <c r="G11">
        <v>1</v>
      </c>
      <c r="H11">
        <v>1</v>
      </c>
      <c r="I11" s="1">
        <v>0</v>
      </c>
      <c r="L11">
        <v>2</v>
      </c>
      <c r="M11" s="7">
        <f t="shared" si="1"/>
        <v>1</v>
      </c>
      <c r="N11" s="11">
        <v>1</v>
      </c>
      <c r="O11" s="11">
        <v>0</v>
      </c>
      <c r="P11" s="11">
        <v>0</v>
      </c>
      <c r="Q11" s="11">
        <v>0</v>
      </c>
      <c r="R11" s="11">
        <v>1</v>
      </c>
      <c r="S11" s="11"/>
      <c r="T11" s="11"/>
      <c r="U11" s="11"/>
      <c r="V11" s="6">
        <f t="shared" si="9"/>
        <v>0</v>
      </c>
      <c r="W11" s="9">
        <f t="shared" si="0"/>
        <v>0</v>
      </c>
      <c r="X11" s="9">
        <f t="shared" si="10"/>
        <v>0</v>
      </c>
      <c r="Y11" s="37">
        <f t="shared" si="2"/>
        <v>1</v>
      </c>
      <c r="Z11" s="37">
        <f t="shared" si="3"/>
        <v>0</v>
      </c>
      <c r="AA11" s="37">
        <f t="shared" si="4"/>
        <v>0</v>
      </c>
      <c r="AB11" s="9">
        <f t="shared" si="5"/>
        <v>0</v>
      </c>
      <c r="AC11" s="10">
        <f t="shared" si="6"/>
        <v>0</v>
      </c>
      <c r="AD11" s="9">
        <f t="shared" si="7"/>
        <v>0</v>
      </c>
      <c r="AE11" s="9">
        <f t="shared" si="8"/>
        <v>0</v>
      </c>
    </row>
    <row r="12" spans="1:31" x14ac:dyDescent="0.25">
      <c r="A12" t="s">
        <v>234</v>
      </c>
      <c r="B12" t="s">
        <v>223</v>
      </c>
      <c r="C12" t="s">
        <v>224</v>
      </c>
      <c r="D12">
        <v>498.5</v>
      </c>
      <c r="E12">
        <v>102</v>
      </c>
      <c r="F12">
        <v>0</v>
      </c>
      <c r="G12">
        <v>0</v>
      </c>
      <c r="H12">
        <v>0</v>
      </c>
      <c r="I12" s="1">
        <v>0</v>
      </c>
      <c r="L12">
        <v>1</v>
      </c>
      <c r="M12" s="7">
        <f t="shared" si="1"/>
        <v>0</v>
      </c>
      <c r="N12" s="11">
        <v>0</v>
      </c>
      <c r="O12" s="11">
        <v>0</v>
      </c>
      <c r="P12" s="11">
        <v>0</v>
      </c>
      <c r="Q12" s="11">
        <v>0</v>
      </c>
      <c r="R12" s="11">
        <v>1</v>
      </c>
      <c r="S12" s="11"/>
      <c r="T12" s="11"/>
      <c r="U12" s="11"/>
      <c r="V12" s="6">
        <f t="shared" si="9"/>
        <v>0</v>
      </c>
      <c r="W12" s="9">
        <f t="shared" si="0"/>
        <v>0</v>
      </c>
      <c r="X12" s="9">
        <f t="shared" si="10"/>
        <v>1</v>
      </c>
      <c r="Y12" s="37">
        <f t="shared" si="2"/>
        <v>0</v>
      </c>
      <c r="Z12" s="37">
        <f t="shared" si="3"/>
        <v>0</v>
      </c>
      <c r="AA12" s="37">
        <f t="shared" si="4"/>
        <v>0</v>
      </c>
      <c r="AB12" s="9">
        <f t="shared" si="5"/>
        <v>0</v>
      </c>
      <c r="AC12" s="10">
        <f t="shared" si="6"/>
        <v>0</v>
      </c>
      <c r="AD12" s="9">
        <f t="shared" si="7"/>
        <v>0</v>
      </c>
      <c r="AE12" s="9">
        <f t="shared" si="8"/>
        <v>0</v>
      </c>
    </row>
    <row r="13" spans="1:31" x14ac:dyDescent="0.25">
      <c r="A13" t="s">
        <v>235</v>
      </c>
      <c r="B13" t="s">
        <v>223</v>
      </c>
      <c r="C13" t="s">
        <v>224</v>
      </c>
      <c r="D13">
        <v>613</v>
      </c>
      <c r="E13">
        <v>187.5</v>
      </c>
      <c r="F13">
        <v>0</v>
      </c>
      <c r="G13">
        <v>0</v>
      </c>
      <c r="H13">
        <v>0</v>
      </c>
      <c r="I13" s="1">
        <v>0</v>
      </c>
      <c r="L13">
        <v>2</v>
      </c>
      <c r="M13" s="7">
        <f t="shared" si="1"/>
        <v>1</v>
      </c>
      <c r="N13" s="11">
        <v>0</v>
      </c>
      <c r="O13" s="11">
        <v>0</v>
      </c>
      <c r="P13" s="11">
        <v>0</v>
      </c>
      <c r="Q13" s="11">
        <v>0</v>
      </c>
      <c r="R13" s="11">
        <v>1</v>
      </c>
      <c r="S13" s="11"/>
      <c r="T13" s="11"/>
      <c r="U13" s="11"/>
      <c r="V13" s="6">
        <f t="shared" si="9"/>
        <v>0</v>
      </c>
      <c r="W13" s="9">
        <f t="shared" si="0"/>
        <v>0</v>
      </c>
      <c r="X13" s="9">
        <f t="shared" si="10"/>
        <v>0</v>
      </c>
      <c r="Y13" s="37">
        <f t="shared" si="2"/>
        <v>1</v>
      </c>
      <c r="Z13" s="37">
        <f t="shared" si="3"/>
        <v>0</v>
      </c>
      <c r="AA13" s="37">
        <f t="shared" si="4"/>
        <v>0</v>
      </c>
      <c r="AB13" s="9">
        <f t="shared" si="5"/>
        <v>0</v>
      </c>
      <c r="AC13" s="10">
        <f t="shared" si="6"/>
        <v>0</v>
      </c>
      <c r="AD13" s="9">
        <f t="shared" si="7"/>
        <v>0</v>
      </c>
      <c r="AE13" s="9">
        <f t="shared" si="8"/>
        <v>0</v>
      </c>
    </row>
    <row r="14" spans="1:31" x14ac:dyDescent="0.25">
      <c r="A14" t="s">
        <v>236</v>
      </c>
      <c r="B14" t="s">
        <v>223</v>
      </c>
      <c r="C14" t="s">
        <v>224</v>
      </c>
      <c r="D14">
        <v>549</v>
      </c>
      <c r="E14">
        <v>152</v>
      </c>
      <c r="F14">
        <v>1107.434</v>
      </c>
      <c r="G14">
        <v>1</v>
      </c>
      <c r="H14">
        <v>1</v>
      </c>
      <c r="I14" s="1">
        <v>0</v>
      </c>
      <c r="L14">
        <v>1</v>
      </c>
      <c r="M14" s="7">
        <f t="shared" si="1"/>
        <v>0</v>
      </c>
      <c r="N14" s="11">
        <v>0</v>
      </c>
      <c r="O14" s="11">
        <v>0</v>
      </c>
      <c r="P14" s="11">
        <v>1</v>
      </c>
      <c r="Q14" s="11">
        <v>0</v>
      </c>
      <c r="R14" s="11">
        <v>0</v>
      </c>
      <c r="S14" s="11"/>
      <c r="T14" s="11"/>
      <c r="U14" s="11"/>
      <c r="V14" s="6">
        <f t="shared" si="9"/>
        <v>1</v>
      </c>
      <c r="W14" s="9">
        <f t="shared" si="0"/>
        <v>0</v>
      </c>
      <c r="X14" s="9">
        <f t="shared" si="10"/>
        <v>0</v>
      </c>
      <c r="Y14" s="37">
        <f t="shared" si="2"/>
        <v>0</v>
      </c>
      <c r="Z14" s="37">
        <f t="shared" si="3"/>
        <v>0</v>
      </c>
      <c r="AA14" s="37">
        <f t="shared" si="4"/>
        <v>0</v>
      </c>
      <c r="AB14" s="9">
        <f t="shared" si="5"/>
        <v>0</v>
      </c>
      <c r="AC14" s="10">
        <f t="shared" si="6"/>
        <v>0</v>
      </c>
      <c r="AD14" s="9">
        <f t="shared" si="7"/>
        <v>0</v>
      </c>
      <c r="AE14" s="9">
        <f t="shared" si="8"/>
        <v>0</v>
      </c>
    </row>
    <row r="15" spans="1:31" x14ac:dyDescent="0.25">
      <c r="A15" t="s">
        <v>237</v>
      </c>
      <c r="B15" t="s">
        <v>223</v>
      </c>
      <c r="C15" t="s">
        <v>224</v>
      </c>
      <c r="D15">
        <v>525.5</v>
      </c>
      <c r="E15">
        <v>222.5</v>
      </c>
      <c r="F15">
        <v>1048.5930000000001</v>
      </c>
      <c r="G15">
        <v>1</v>
      </c>
      <c r="H15">
        <v>1</v>
      </c>
      <c r="I15" s="1">
        <v>0</v>
      </c>
      <c r="L15">
        <v>1</v>
      </c>
      <c r="M15" s="7">
        <f t="shared" si="1"/>
        <v>0</v>
      </c>
      <c r="N15" s="11">
        <v>0</v>
      </c>
      <c r="O15" s="11">
        <v>0</v>
      </c>
      <c r="P15" s="11">
        <v>1</v>
      </c>
      <c r="Q15" s="11">
        <v>0</v>
      </c>
      <c r="R15" s="11">
        <v>0</v>
      </c>
      <c r="S15" s="11"/>
      <c r="T15" s="11"/>
      <c r="U15" s="11"/>
      <c r="V15" s="6">
        <f t="shared" si="9"/>
        <v>1</v>
      </c>
      <c r="W15" s="9">
        <f t="shared" si="0"/>
        <v>0</v>
      </c>
      <c r="X15" s="9">
        <f t="shared" si="10"/>
        <v>0</v>
      </c>
      <c r="Y15" s="37">
        <f t="shared" si="2"/>
        <v>0</v>
      </c>
      <c r="Z15" s="37">
        <f t="shared" si="3"/>
        <v>0</v>
      </c>
      <c r="AA15" s="37">
        <f t="shared" si="4"/>
        <v>0</v>
      </c>
      <c r="AB15" s="9">
        <f t="shared" si="5"/>
        <v>0</v>
      </c>
      <c r="AC15" s="10">
        <f t="shared" si="6"/>
        <v>0</v>
      </c>
      <c r="AD15" s="9">
        <f t="shared" si="7"/>
        <v>0</v>
      </c>
      <c r="AE15" s="9">
        <f t="shared" si="8"/>
        <v>0</v>
      </c>
    </row>
    <row r="16" spans="1:31" x14ac:dyDescent="0.25">
      <c r="A16" t="s">
        <v>238</v>
      </c>
      <c r="B16" t="s">
        <v>223</v>
      </c>
      <c r="C16" t="s">
        <v>224</v>
      </c>
      <c r="D16">
        <v>482.5</v>
      </c>
      <c r="E16">
        <v>179</v>
      </c>
      <c r="F16">
        <v>0</v>
      </c>
      <c r="G16">
        <v>0</v>
      </c>
      <c r="H16">
        <v>0</v>
      </c>
      <c r="I16" s="1">
        <v>0</v>
      </c>
      <c r="L16">
        <v>1</v>
      </c>
      <c r="M16" s="7">
        <f t="shared" si="1"/>
        <v>0</v>
      </c>
      <c r="N16" s="11">
        <v>0</v>
      </c>
      <c r="O16" s="11">
        <v>0</v>
      </c>
      <c r="P16" s="11">
        <v>1</v>
      </c>
      <c r="Q16" s="11">
        <v>0</v>
      </c>
      <c r="R16" s="11">
        <v>0</v>
      </c>
      <c r="S16" s="11"/>
      <c r="T16" s="11"/>
      <c r="U16" s="11"/>
      <c r="V16" s="6">
        <f t="shared" si="9"/>
        <v>1</v>
      </c>
      <c r="W16" s="9">
        <f t="shared" si="0"/>
        <v>0</v>
      </c>
      <c r="X16" s="9">
        <f t="shared" si="10"/>
        <v>0</v>
      </c>
      <c r="Y16" s="37">
        <f t="shared" si="2"/>
        <v>0</v>
      </c>
      <c r="Z16" s="37">
        <f t="shared" si="3"/>
        <v>0</v>
      </c>
      <c r="AA16" s="37">
        <f t="shared" si="4"/>
        <v>0</v>
      </c>
      <c r="AB16" s="9">
        <f t="shared" si="5"/>
        <v>0</v>
      </c>
      <c r="AC16" s="10">
        <f t="shared" si="6"/>
        <v>0</v>
      </c>
      <c r="AD16" s="9">
        <f t="shared" si="7"/>
        <v>0</v>
      </c>
      <c r="AE16" s="9">
        <f t="shared" si="8"/>
        <v>0</v>
      </c>
    </row>
    <row r="17" spans="1:31" s="37" customFormat="1" x14ac:dyDescent="0.25">
      <c r="A17" s="37" t="s">
        <v>239</v>
      </c>
      <c r="B17" s="37" t="s">
        <v>240</v>
      </c>
      <c r="C17" s="37" t="s">
        <v>241</v>
      </c>
      <c r="D17" s="37">
        <v>285.5</v>
      </c>
      <c r="E17" s="37">
        <v>167</v>
      </c>
      <c r="F17" s="37">
        <v>16161.342000000001</v>
      </c>
      <c r="G17" s="37">
        <v>13</v>
      </c>
      <c r="H17" s="37">
        <v>15</v>
      </c>
      <c r="I17" s="37">
        <v>1</v>
      </c>
      <c r="L17" s="37">
        <v>2</v>
      </c>
      <c r="M17" s="42">
        <f t="shared" si="1"/>
        <v>1</v>
      </c>
      <c r="N17" s="38">
        <v>0</v>
      </c>
      <c r="O17" s="38">
        <v>1</v>
      </c>
      <c r="P17" s="38">
        <v>0</v>
      </c>
      <c r="Q17" s="38">
        <v>1</v>
      </c>
      <c r="R17" s="38">
        <v>1</v>
      </c>
      <c r="S17" s="38"/>
      <c r="T17" s="38"/>
      <c r="U17" s="38"/>
      <c r="V17" s="43">
        <f t="shared" si="9"/>
        <v>0</v>
      </c>
      <c r="W17" s="37">
        <f t="shared" si="0"/>
        <v>0</v>
      </c>
      <c r="X17" s="37">
        <f t="shared" si="10"/>
        <v>0</v>
      </c>
      <c r="Y17" s="37">
        <f t="shared" si="2"/>
        <v>0</v>
      </c>
      <c r="Z17" s="37">
        <f t="shared" si="3"/>
        <v>0</v>
      </c>
      <c r="AA17" s="37">
        <f t="shared" si="4"/>
        <v>1</v>
      </c>
      <c r="AB17" s="37">
        <f t="shared" si="5"/>
        <v>0</v>
      </c>
      <c r="AC17" s="37">
        <f t="shared" si="6"/>
        <v>0</v>
      </c>
      <c r="AD17" s="37">
        <f t="shared" si="7"/>
        <v>0</v>
      </c>
      <c r="AE17" s="37">
        <f t="shared" si="8"/>
        <v>0</v>
      </c>
    </row>
    <row r="18" spans="1:31" x14ac:dyDescent="0.25">
      <c r="A18" t="s">
        <v>242</v>
      </c>
      <c r="B18" t="s">
        <v>240</v>
      </c>
      <c r="C18" t="s">
        <v>241</v>
      </c>
      <c r="D18">
        <v>193</v>
      </c>
      <c r="E18">
        <v>53</v>
      </c>
      <c r="F18">
        <v>0</v>
      </c>
      <c r="G18">
        <v>0</v>
      </c>
      <c r="H18">
        <v>0</v>
      </c>
      <c r="I18" s="1">
        <v>0</v>
      </c>
      <c r="L18">
        <v>2</v>
      </c>
      <c r="M18" s="7">
        <f t="shared" si="1"/>
        <v>1</v>
      </c>
      <c r="N18" s="11">
        <v>1</v>
      </c>
      <c r="O18" s="11">
        <v>0</v>
      </c>
      <c r="P18" s="11">
        <v>0</v>
      </c>
      <c r="Q18" s="11">
        <v>0</v>
      </c>
      <c r="R18" s="11">
        <v>1</v>
      </c>
      <c r="S18" s="11"/>
      <c r="T18" s="11"/>
      <c r="U18" s="11"/>
      <c r="V18" s="6">
        <f t="shared" si="9"/>
        <v>0</v>
      </c>
      <c r="W18" s="9">
        <f t="shared" si="0"/>
        <v>0</v>
      </c>
      <c r="X18" s="9">
        <f t="shared" si="10"/>
        <v>0</v>
      </c>
      <c r="Y18" s="37">
        <f t="shared" si="2"/>
        <v>1</v>
      </c>
      <c r="Z18" s="37">
        <f t="shared" si="3"/>
        <v>0</v>
      </c>
      <c r="AA18" s="37">
        <f t="shared" si="4"/>
        <v>0</v>
      </c>
      <c r="AB18" s="9">
        <f t="shared" si="5"/>
        <v>0</v>
      </c>
      <c r="AC18" s="10">
        <f t="shared" si="6"/>
        <v>0</v>
      </c>
      <c r="AD18" s="9">
        <f t="shared" si="7"/>
        <v>0</v>
      </c>
      <c r="AE18" s="9">
        <f t="shared" si="8"/>
        <v>0</v>
      </c>
    </row>
    <row r="19" spans="1:31" x14ac:dyDescent="0.25">
      <c r="A19" t="s">
        <v>243</v>
      </c>
      <c r="B19" t="s">
        <v>240</v>
      </c>
      <c r="C19" t="s">
        <v>241</v>
      </c>
      <c r="D19">
        <v>109.5</v>
      </c>
      <c r="E19">
        <v>116.5</v>
      </c>
      <c r="F19">
        <v>0</v>
      </c>
      <c r="G19">
        <v>0</v>
      </c>
      <c r="H19">
        <v>0</v>
      </c>
      <c r="I19" s="1">
        <v>0</v>
      </c>
      <c r="L19">
        <v>1</v>
      </c>
      <c r="M19" s="7">
        <f t="shared" si="1"/>
        <v>0</v>
      </c>
      <c r="N19" s="11">
        <v>0</v>
      </c>
      <c r="O19" s="11">
        <v>0</v>
      </c>
      <c r="P19" s="11">
        <v>1</v>
      </c>
      <c r="Q19" s="11">
        <v>0</v>
      </c>
      <c r="R19" s="11">
        <v>0</v>
      </c>
      <c r="S19" s="11"/>
      <c r="T19" s="11"/>
      <c r="U19" s="11"/>
      <c r="V19" s="6">
        <f t="shared" si="9"/>
        <v>1</v>
      </c>
      <c r="W19" s="9">
        <f t="shared" si="0"/>
        <v>0</v>
      </c>
      <c r="X19" s="9">
        <f t="shared" si="10"/>
        <v>0</v>
      </c>
      <c r="Y19" s="37">
        <f t="shared" si="2"/>
        <v>0</v>
      </c>
      <c r="Z19" s="37">
        <f t="shared" si="3"/>
        <v>0</v>
      </c>
      <c r="AA19" s="37">
        <f t="shared" si="4"/>
        <v>0</v>
      </c>
      <c r="AB19" s="9">
        <f t="shared" si="5"/>
        <v>0</v>
      </c>
      <c r="AC19" s="10">
        <f t="shared" si="6"/>
        <v>0</v>
      </c>
      <c r="AD19" s="9">
        <f t="shared" si="7"/>
        <v>0</v>
      </c>
      <c r="AE19" s="9">
        <f t="shared" si="8"/>
        <v>0</v>
      </c>
    </row>
    <row r="20" spans="1:31" x14ac:dyDescent="0.25">
      <c r="A20" t="s">
        <v>244</v>
      </c>
      <c r="B20" t="s">
        <v>240</v>
      </c>
      <c r="C20" t="s">
        <v>241</v>
      </c>
      <c r="D20">
        <v>366.5</v>
      </c>
      <c r="E20">
        <v>78.5</v>
      </c>
      <c r="F20">
        <v>0</v>
      </c>
      <c r="G20">
        <v>0</v>
      </c>
      <c r="H20">
        <v>0</v>
      </c>
      <c r="I20" s="1">
        <v>0</v>
      </c>
      <c r="L20">
        <v>1</v>
      </c>
      <c r="M20" s="7">
        <f t="shared" si="1"/>
        <v>0</v>
      </c>
      <c r="N20" s="11">
        <v>0</v>
      </c>
      <c r="O20" s="11">
        <v>0</v>
      </c>
      <c r="P20" s="11">
        <v>1</v>
      </c>
      <c r="Q20" s="11">
        <v>0</v>
      </c>
      <c r="R20" s="11">
        <v>0</v>
      </c>
      <c r="S20" s="11"/>
      <c r="T20" s="11"/>
      <c r="U20" s="11"/>
      <c r="V20" s="6">
        <f t="shared" si="9"/>
        <v>1</v>
      </c>
      <c r="W20" s="9">
        <f t="shared" si="0"/>
        <v>0</v>
      </c>
      <c r="X20" s="9">
        <f t="shared" si="10"/>
        <v>0</v>
      </c>
      <c r="Y20" s="37">
        <f t="shared" si="2"/>
        <v>0</v>
      </c>
      <c r="Z20" s="37">
        <f t="shared" si="3"/>
        <v>0</v>
      </c>
      <c r="AA20" s="37">
        <f t="shared" si="4"/>
        <v>0</v>
      </c>
      <c r="AB20" s="9">
        <f t="shared" si="5"/>
        <v>0</v>
      </c>
      <c r="AC20" s="10">
        <f t="shared" si="6"/>
        <v>0</v>
      </c>
      <c r="AD20" s="9">
        <f t="shared" si="7"/>
        <v>0</v>
      </c>
      <c r="AE20" s="9">
        <f t="shared" si="8"/>
        <v>0</v>
      </c>
    </row>
    <row r="21" spans="1:31" x14ac:dyDescent="0.25">
      <c r="A21" t="s">
        <v>245</v>
      </c>
      <c r="B21" t="s">
        <v>240</v>
      </c>
      <c r="C21" t="s">
        <v>241</v>
      </c>
      <c r="D21">
        <v>421</v>
      </c>
      <c r="E21">
        <v>150.5</v>
      </c>
      <c r="F21">
        <v>1557.8050000000001</v>
      </c>
      <c r="G21">
        <v>1</v>
      </c>
      <c r="H21">
        <v>1</v>
      </c>
      <c r="I21" s="1">
        <v>0</v>
      </c>
      <c r="L21">
        <v>1</v>
      </c>
      <c r="M21" s="7">
        <f t="shared" si="1"/>
        <v>0</v>
      </c>
      <c r="N21" s="11">
        <v>0</v>
      </c>
      <c r="O21" s="11">
        <v>0</v>
      </c>
      <c r="P21" s="11">
        <v>1</v>
      </c>
      <c r="Q21" s="11">
        <v>0</v>
      </c>
      <c r="R21" s="11">
        <v>0</v>
      </c>
      <c r="S21" s="11"/>
      <c r="T21" s="11"/>
      <c r="U21" s="11"/>
      <c r="V21" s="6">
        <f t="shared" si="9"/>
        <v>1</v>
      </c>
      <c r="W21" s="9">
        <f t="shared" si="0"/>
        <v>0</v>
      </c>
      <c r="X21" s="9">
        <f t="shared" si="10"/>
        <v>0</v>
      </c>
      <c r="Y21" s="37">
        <f t="shared" si="2"/>
        <v>0</v>
      </c>
      <c r="Z21" s="37">
        <f t="shared" si="3"/>
        <v>0</v>
      </c>
      <c r="AA21" s="37">
        <f t="shared" si="4"/>
        <v>0</v>
      </c>
      <c r="AB21" s="9">
        <f t="shared" si="5"/>
        <v>0</v>
      </c>
      <c r="AC21" s="10">
        <f t="shared" si="6"/>
        <v>0</v>
      </c>
      <c r="AD21" s="9">
        <f t="shared" si="7"/>
        <v>0</v>
      </c>
      <c r="AE21" s="9">
        <f t="shared" si="8"/>
        <v>0</v>
      </c>
    </row>
    <row r="22" spans="1:31" x14ac:dyDescent="0.25">
      <c r="A22" t="s">
        <v>246</v>
      </c>
      <c r="B22" t="s">
        <v>240</v>
      </c>
      <c r="C22" t="s">
        <v>241</v>
      </c>
      <c r="D22">
        <v>564.5</v>
      </c>
      <c r="E22">
        <v>167.5</v>
      </c>
      <c r="F22">
        <v>0</v>
      </c>
      <c r="G22">
        <v>0</v>
      </c>
      <c r="H22">
        <v>0</v>
      </c>
      <c r="I22" s="1">
        <v>0</v>
      </c>
      <c r="L22">
        <v>1</v>
      </c>
      <c r="M22" s="7">
        <f t="shared" si="1"/>
        <v>0</v>
      </c>
      <c r="N22" s="11">
        <v>0</v>
      </c>
      <c r="O22" s="11">
        <v>0</v>
      </c>
      <c r="P22" s="11">
        <v>1</v>
      </c>
      <c r="Q22" s="11">
        <v>0</v>
      </c>
      <c r="R22" s="11">
        <v>0</v>
      </c>
      <c r="S22" s="11"/>
      <c r="T22" s="11"/>
      <c r="U22" s="11"/>
      <c r="V22" s="6">
        <f t="shared" si="9"/>
        <v>1</v>
      </c>
      <c r="W22" s="9">
        <f t="shared" si="0"/>
        <v>0</v>
      </c>
      <c r="X22" s="9">
        <f t="shared" si="10"/>
        <v>0</v>
      </c>
      <c r="Y22" s="37">
        <f t="shared" si="2"/>
        <v>0</v>
      </c>
      <c r="Z22" s="37">
        <f t="shared" si="3"/>
        <v>0</v>
      </c>
      <c r="AA22" s="37">
        <f t="shared" si="4"/>
        <v>0</v>
      </c>
      <c r="AB22" s="9">
        <f t="shared" si="5"/>
        <v>0</v>
      </c>
      <c r="AC22" s="10">
        <f t="shared" si="6"/>
        <v>0</v>
      </c>
      <c r="AD22" s="9">
        <f t="shared" si="7"/>
        <v>0</v>
      </c>
      <c r="AE22" s="9">
        <f t="shared" si="8"/>
        <v>0</v>
      </c>
    </row>
    <row r="23" spans="1:31" x14ac:dyDescent="0.25">
      <c r="A23" t="s">
        <v>247</v>
      </c>
      <c r="B23" t="s">
        <v>240</v>
      </c>
      <c r="C23" t="s">
        <v>241</v>
      </c>
      <c r="D23">
        <v>309</v>
      </c>
      <c r="E23">
        <v>277</v>
      </c>
      <c r="F23">
        <v>0</v>
      </c>
      <c r="G23">
        <v>0</v>
      </c>
      <c r="H23">
        <v>0</v>
      </c>
      <c r="I23" s="1">
        <v>0</v>
      </c>
      <c r="L23">
        <v>1</v>
      </c>
      <c r="M23" s="7">
        <f t="shared" si="1"/>
        <v>0</v>
      </c>
      <c r="N23" s="11">
        <v>0</v>
      </c>
      <c r="O23" s="11">
        <v>0</v>
      </c>
      <c r="P23" s="11">
        <v>1</v>
      </c>
      <c r="Q23" s="11">
        <v>0</v>
      </c>
      <c r="R23" s="11">
        <v>0</v>
      </c>
      <c r="S23" s="11"/>
      <c r="T23" s="11"/>
      <c r="U23" s="11"/>
      <c r="V23" s="6">
        <f t="shared" si="9"/>
        <v>1</v>
      </c>
      <c r="W23" s="9">
        <f t="shared" si="0"/>
        <v>0</v>
      </c>
      <c r="X23" s="9">
        <f t="shared" si="10"/>
        <v>0</v>
      </c>
      <c r="Y23" s="37">
        <f t="shared" si="2"/>
        <v>0</v>
      </c>
      <c r="Z23" s="37">
        <f t="shared" si="3"/>
        <v>0</v>
      </c>
      <c r="AA23" s="37">
        <f t="shared" si="4"/>
        <v>0</v>
      </c>
      <c r="AB23" s="9">
        <f t="shared" si="5"/>
        <v>0</v>
      </c>
      <c r="AC23" s="10">
        <f t="shared" si="6"/>
        <v>0</v>
      </c>
      <c r="AD23" s="9">
        <f t="shared" si="7"/>
        <v>0</v>
      </c>
      <c r="AE23" s="9">
        <f t="shared" si="8"/>
        <v>0</v>
      </c>
    </row>
    <row r="24" spans="1:31" x14ac:dyDescent="0.25">
      <c r="A24" t="s">
        <v>248</v>
      </c>
      <c r="B24" t="s">
        <v>240</v>
      </c>
      <c r="C24" t="s">
        <v>241</v>
      </c>
      <c r="D24">
        <v>231.5</v>
      </c>
      <c r="E24">
        <v>301.5</v>
      </c>
      <c r="F24">
        <v>463.78199999999998</v>
      </c>
      <c r="G24">
        <v>1</v>
      </c>
      <c r="H24">
        <v>0</v>
      </c>
      <c r="I24" s="1">
        <v>0</v>
      </c>
      <c r="L24">
        <v>1</v>
      </c>
      <c r="M24" s="7">
        <f t="shared" si="1"/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/>
      <c r="T24" s="11"/>
      <c r="U24" s="11"/>
      <c r="V24" s="6">
        <f t="shared" si="9"/>
        <v>0</v>
      </c>
      <c r="W24" s="9">
        <f t="shared" si="0"/>
        <v>1</v>
      </c>
      <c r="X24" s="9">
        <f t="shared" si="10"/>
        <v>0</v>
      </c>
      <c r="Y24" s="37">
        <f t="shared" si="2"/>
        <v>0</v>
      </c>
      <c r="Z24" s="37">
        <f t="shared" si="3"/>
        <v>0</v>
      </c>
      <c r="AA24" s="37">
        <f t="shared" si="4"/>
        <v>0</v>
      </c>
      <c r="AB24" s="9">
        <f t="shared" si="5"/>
        <v>0</v>
      </c>
      <c r="AC24" s="10">
        <f t="shared" si="6"/>
        <v>0</v>
      </c>
      <c r="AD24" s="9">
        <f t="shared" si="7"/>
        <v>0</v>
      </c>
      <c r="AE24" s="9">
        <f t="shared" si="8"/>
        <v>0</v>
      </c>
    </row>
    <row r="25" spans="1:31" x14ac:dyDescent="0.25">
      <c r="A25" t="s">
        <v>249</v>
      </c>
      <c r="B25" t="s">
        <v>240</v>
      </c>
      <c r="C25" t="s">
        <v>241</v>
      </c>
      <c r="D25">
        <v>173</v>
      </c>
      <c r="E25">
        <v>407</v>
      </c>
      <c r="F25">
        <v>0</v>
      </c>
      <c r="G25">
        <v>0</v>
      </c>
      <c r="H25">
        <v>0</v>
      </c>
      <c r="I25" s="1">
        <v>0</v>
      </c>
      <c r="L25">
        <v>1</v>
      </c>
      <c r="M25" s="7">
        <f t="shared" si="1"/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/>
      <c r="T25" s="11"/>
      <c r="U25" s="11"/>
      <c r="V25" s="6">
        <f t="shared" si="9"/>
        <v>0</v>
      </c>
      <c r="W25" s="9">
        <f t="shared" si="0"/>
        <v>1</v>
      </c>
      <c r="X25" s="9">
        <f t="shared" si="10"/>
        <v>0</v>
      </c>
      <c r="Y25" s="37">
        <f t="shared" si="2"/>
        <v>0</v>
      </c>
      <c r="Z25" s="37">
        <f t="shared" si="3"/>
        <v>0</v>
      </c>
      <c r="AA25" s="37">
        <f t="shared" si="4"/>
        <v>0</v>
      </c>
      <c r="AB25" s="9">
        <f t="shared" si="5"/>
        <v>0</v>
      </c>
      <c r="AC25" s="10">
        <f t="shared" si="6"/>
        <v>0</v>
      </c>
      <c r="AD25" s="9">
        <f t="shared" si="7"/>
        <v>0</v>
      </c>
      <c r="AE25" s="9">
        <f t="shared" si="8"/>
        <v>0</v>
      </c>
    </row>
    <row r="26" spans="1:31" x14ac:dyDescent="0.25">
      <c r="A26" t="s">
        <v>250</v>
      </c>
      <c r="B26" t="s">
        <v>240</v>
      </c>
      <c r="C26" t="s">
        <v>241</v>
      </c>
      <c r="D26">
        <v>374.5</v>
      </c>
      <c r="E26">
        <v>336</v>
      </c>
      <c r="F26">
        <v>682.07899999999995</v>
      </c>
      <c r="G26">
        <v>1</v>
      </c>
      <c r="H26">
        <v>1</v>
      </c>
      <c r="I26" s="1">
        <v>0</v>
      </c>
      <c r="L26">
        <v>1</v>
      </c>
      <c r="M26" s="7">
        <f t="shared" si="1"/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/>
      <c r="T26" s="11"/>
      <c r="U26" s="11"/>
      <c r="V26" s="6">
        <f t="shared" si="9"/>
        <v>0</v>
      </c>
      <c r="W26" s="9">
        <f t="shared" si="0"/>
        <v>1</v>
      </c>
      <c r="X26" s="9">
        <f t="shared" si="10"/>
        <v>0</v>
      </c>
      <c r="Y26" s="37">
        <f t="shared" si="2"/>
        <v>0</v>
      </c>
      <c r="Z26" s="37">
        <f t="shared" si="3"/>
        <v>0</v>
      </c>
      <c r="AA26" s="37">
        <f t="shared" si="4"/>
        <v>0</v>
      </c>
      <c r="AB26" s="9">
        <f t="shared" si="5"/>
        <v>0</v>
      </c>
      <c r="AC26" s="10">
        <f t="shared" si="6"/>
        <v>0</v>
      </c>
      <c r="AD26" s="9">
        <f t="shared" si="7"/>
        <v>0</v>
      </c>
      <c r="AE26" s="9">
        <f t="shared" si="8"/>
        <v>0</v>
      </c>
    </row>
    <row r="27" spans="1:31" x14ac:dyDescent="0.25">
      <c r="A27" t="s">
        <v>251</v>
      </c>
      <c r="B27" t="s">
        <v>240</v>
      </c>
      <c r="C27" t="s">
        <v>241</v>
      </c>
      <c r="D27">
        <v>487.5</v>
      </c>
      <c r="E27">
        <v>437</v>
      </c>
      <c r="F27">
        <v>390.649</v>
      </c>
      <c r="G27">
        <v>1</v>
      </c>
      <c r="H27">
        <v>0</v>
      </c>
      <c r="I27" s="1">
        <v>0</v>
      </c>
      <c r="L27">
        <v>1</v>
      </c>
      <c r="M27" s="7">
        <f t="shared" si="1"/>
        <v>0</v>
      </c>
      <c r="N27" s="11">
        <v>0</v>
      </c>
      <c r="O27" s="11">
        <v>0</v>
      </c>
      <c r="P27" s="11">
        <v>1</v>
      </c>
      <c r="Q27" s="11">
        <v>0</v>
      </c>
      <c r="R27" s="11">
        <v>0</v>
      </c>
      <c r="S27" s="11"/>
      <c r="T27" s="11"/>
      <c r="U27" s="11"/>
      <c r="V27" s="6">
        <f t="shared" si="9"/>
        <v>1</v>
      </c>
      <c r="W27" s="9">
        <f t="shared" si="0"/>
        <v>0</v>
      </c>
      <c r="X27" s="9">
        <f t="shared" si="10"/>
        <v>0</v>
      </c>
      <c r="Y27" s="37">
        <f t="shared" si="2"/>
        <v>0</v>
      </c>
      <c r="Z27" s="37">
        <f t="shared" si="3"/>
        <v>0</v>
      </c>
      <c r="AA27" s="37">
        <f t="shared" si="4"/>
        <v>0</v>
      </c>
      <c r="AB27" s="9">
        <f t="shared" si="5"/>
        <v>0</v>
      </c>
      <c r="AC27" s="10">
        <f t="shared" si="6"/>
        <v>0</v>
      </c>
      <c r="AD27" s="9">
        <f t="shared" si="7"/>
        <v>0</v>
      </c>
      <c r="AE27" s="9">
        <f t="shared" si="8"/>
        <v>0</v>
      </c>
    </row>
    <row r="28" spans="1:31" x14ac:dyDescent="0.25">
      <c r="A28" t="s">
        <v>252</v>
      </c>
      <c r="B28" t="s">
        <v>240</v>
      </c>
      <c r="C28" t="s">
        <v>241</v>
      </c>
      <c r="D28">
        <v>573</v>
      </c>
      <c r="E28">
        <v>447.5</v>
      </c>
      <c r="F28">
        <v>1415.27</v>
      </c>
      <c r="G28">
        <v>1</v>
      </c>
      <c r="H28">
        <v>1</v>
      </c>
      <c r="I28" s="1">
        <v>0</v>
      </c>
      <c r="L28">
        <v>1</v>
      </c>
      <c r="M28" s="7">
        <f t="shared" si="1"/>
        <v>0</v>
      </c>
      <c r="N28" s="11">
        <v>0</v>
      </c>
      <c r="O28" s="11">
        <v>0</v>
      </c>
      <c r="P28" s="11">
        <v>1</v>
      </c>
      <c r="Q28" s="11">
        <v>0</v>
      </c>
      <c r="R28" s="11">
        <v>0</v>
      </c>
      <c r="S28" s="11"/>
      <c r="T28" s="11"/>
      <c r="U28" s="11"/>
      <c r="V28" s="6">
        <f t="shared" si="9"/>
        <v>1</v>
      </c>
      <c r="W28" s="9">
        <f t="shared" si="0"/>
        <v>0</v>
      </c>
      <c r="X28" s="9">
        <f t="shared" si="10"/>
        <v>0</v>
      </c>
      <c r="Y28" s="37">
        <f t="shared" si="2"/>
        <v>0</v>
      </c>
      <c r="Z28" s="37">
        <f t="shared" si="3"/>
        <v>0</v>
      </c>
      <c r="AA28" s="37">
        <f t="shared" si="4"/>
        <v>0</v>
      </c>
      <c r="AB28" s="9">
        <f t="shared" si="5"/>
        <v>0</v>
      </c>
      <c r="AC28" s="10">
        <f t="shared" si="6"/>
        <v>0</v>
      </c>
      <c r="AD28" s="9">
        <f t="shared" si="7"/>
        <v>0</v>
      </c>
      <c r="AE28" s="9">
        <f t="shared" si="8"/>
        <v>0</v>
      </c>
    </row>
    <row r="29" spans="1:31" s="37" customFormat="1" x14ac:dyDescent="0.25">
      <c r="A29" s="37" t="s">
        <v>253</v>
      </c>
      <c r="B29" s="37" t="s">
        <v>254</v>
      </c>
      <c r="C29" s="37" t="s">
        <v>255</v>
      </c>
      <c r="D29" s="37">
        <v>234.5</v>
      </c>
      <c r="E29" s="37">
        <v>439</v>
      </c>
      <c r="F29" s="37">
        <v>19413.955999999998</v>
      </c>
      <c r="G29" s="37">
        <v>13</v>
      </c>
      <c r="H29" s="37">
        <v>18</v>
      </c>
      <c r="I29" s="37">
        <v>1</v>
      </c>
      <c r="L29" s="37">
        <v>2</v>
      </c>
      <c r="M29" s="42">
        <f t="shared" si="1"/>
        <v>1</v>
      </c>
      <c r="N29" s="38">
        <v>0</v>
      </c>
      <c r="O29" s="38">
        <v>1</v>
      </c>
      <c r="P29" s="38">
        <v>0</v>
      </c>
      <c r="Q29" s="38">
        <v>1</v>
      </c>
      <c r="R29" s="38">
        <v>1</v>
      </c>
      <c r="S29" s="38"/>
      <c r="T29" s="38"/>
      <c r="U29" s="38"/>
      <c r="V29" s="43">
        <f t="shared" si="9"/>
        <v>0</v>
      </c>
      <c r="W29" s="37">
        <f t="shared" si="0"/>
        <v>0</v>
      </c>
      <c r="X29" s="37">
        <f t="shared" si="10"/>
        <v>0</v>
      </c>
      <c r="Y29" s="37">
        <f t="shared" si="2"/>
        <v>0</v>
      </c>
      <c r="Z29" s="37">
        <f t="shared" si="3"/>
        <v>0</v>
      </c>
      <c r="AA29" s="37">
        <f t="shared" si="4"/>
        <v>1</v>
      </c>
      <c r="AB29" s="37">
        <f t="shared" si="5"/>
        <v>0</v>
      </c>
      <c r="AC29" s="37">
        <f t="shared" si="6"/>
        <v>0</v>
      </c>
      <c r="AD29" s="37">
        <f t="shared" si="7"/>
        <v>0</v>
      </c>
      <c r="AE29" s="37">
        <f t="shared" si="8"/>
        <v>0</v>
      </c>
    </row>
    <row r="30" spans="1:31" x14ac:dyDescent="0.25">
      <c r="A30" t="s">
        <v>256</v>
      </c>
      <c r="B30" t="s">
        <v>254</v>
      </c>
      <c r="C30" t="s">
        <v>255</v>
      </c>
      <c r="D30">
        <v>224.5</v>
      </c>
      <c r="E30">
        <v>344.5</v>
      </c>
      <c r="F30">
        <v>0</v>
      </c>
      <c r="G30">
        <v>0</v>
      </c>
      <c r="H30">
        <v>0</v>
      </c>
      <c r="I30" s="1">
        <v>0</v>
      </c>
      <c r="L30">
        <v>1</v>
      </c>
      <c r="M30" s="7">
        <f t="shared" si="1"/>
        <v>0</v>
      </c>
      <c r="N30" s="11">
        <v>0</v>
      </c>
      <c r="O30" s="11">
        <v>0</v>
      </c>
      <c r="P30" s="11">
        <v>1</v>
      </c>
      <c r="Q30" s="11">
        <v>0</v>
      </c>
      <c r="R30" s="11">
        <v>0</v>
      </c>
      <c r="S30" s="11"/>
      <c r="T30" s="11"/>
      <c r="U30" s="11"/>
      <c r="V30" s="6">
        <f t="shared" si="9"/>
        <v>1</v>
      </c>
      <c r="W30" s="9">
        <f t="shared" si="0"/>
        <v>0</v>
      </c>
      <c r="X30" s="9">
        <f t="shared" si="10"/>
        <v>0</v>
      </c>
      <c r="Y30" s="37">
        <f t="shared" si="2"/>
        <v>0</v>
      </c>
      <c r="Z30" s="37">
        <f t="shared" si="3"/>
        <v>0</v>
      </c>
      <c r="AA30" s="37">
        <f t="shared" si="4"/>
        <v>0</v>
      </c>
      <c r="AB30" s="9">
        <f t="shared" si="5"/>
        <v>0</v>
      </c>
      <c r="AC30" s="10">
        <f t="shared" si="6"/>
        <v>0</v>
      </c>
      <c r="AD30" s="9">
        <f t="shared" si="7"/>
        <v>0</v>
      </c>
      <c r="AE30" s="9">
        <f t="shared" si="8"/>
        <v>0</v>
      </c>
    </row>
    <row r="31" spans="1:31" x14ac:dyDescent="0.25">
      <c r="A31" t="s">
        <v>257</v>
      </c>
      <c r="B31" t="s">
        <v>254</v>
      </c>
      <c r="C31" t="s">
        <v>255</v>
      </c>
      <c r="D31">
        <v>317</v>
      </c>
      <c r="E31">
        <v>388</v>
      </c>
      <c r="F31">
        <v>0</v>
      </c>
      <c r="G31">
        <v>0</v>
      </c>
      <c r="H31">
        <v>0</v>
      </c>
      <c r="I31" s="1">
        <v>0</v>
      </c>
      <c r="L31">
        <v>1</v>
      </c>
      <c r="M31" s="7">
        <f t="shared" si="1"/>
        <v>0</v>
      </c>
      <c r="N31" s="11">
        <v>0</v>
      </c>
      <c r="O31" s="11">
        <v>0</v>
      </c>
      <c r="P31" s="11">
        <v>0</v>
      </c>
      <c r="Q31" s="11">
        <v>0</v>
      </c>
      <c r="R31" s="11">
        <v>1</v>
      </c>
      <c r="S31" s="11"/>
      <c r="T31" s="11"/>
      <c r="U31" s="11"/>
      <c r="V31" s="6">
        <f t="shared" si="9"/>
        <v>0</v>
      </c>
      <c r="W31" s="9">
        <f t="shared" si="0"/>
        <v>0</v>
      </c>
      <c r="X31" s="9">
        <f t="shared" si="10"/>
        <v>1</v>
      </c>
      <c r="Y31" s="37">
        <f t="shared" si="2"/>
        <v>0</v>
      </c>
      <c r="Z31" s="37">
        <f t="shared" si="3"/>
        <v>0</v>
      </c>
      <c r="AA31" s="37">
        <f t="shared" si="4"/>
        <v>0</v>
      </c>
      <c r="AB31" s="9">
        <f t="shared" si="5"/>
        <v>0</v>
      </c>
      <c r="AC31" s="10">
        <f t="shared" si="6"/>
        <v>0</v>
      </c>
      <c r="AD31" s="9">
        <f t="shared" si="7"/>
        <v>0</v>
      </c>
      <c r="AE31" s="9">
        <f t="shared" si="8"/>
        <v>0</v>
      </c>
    </row>
    <row r="32" spans="1:31" x14ac:dyDescent="0.25">
      <c r="A32" t="s">
        <v>258</v>
      </c>
      <c r="B32" t="s">
        <v>254</v>
      </c>
      <c r="C32" t="s">
        <v>255</v>
      </c>
      <c r="D32">
        <v>506.5</v>
      </c>
      <c r="E32">
        <v>429</v>
      </c>
      <c r="F32">
        <v>1382.0709999999999</v>
      </c>
      <c r="G32">
        <v>1</v>
      </c>
      <c r="H32">
        <v>1</v>
      </c>
      <c r="I32" s="1">
        <v>0</v>
      </c>
      <c r="L32">
        <v>1</v>
      </c>
      <c r="M32" s="7">
        <f t="shared" si="1"/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/>
      <c r="T32" s="11"/>
      <c r="U32" s="11"/>
      <c r="V32" s="6">
        <f t="shared" si="9"/>
        <v>0</v>
      </c>
      <c r="W32" s="9">
        <f t="shared" si="0"/>
        <v>1</v>
      </c>
      <c r="X32" s="9">
        <f t="shared" si="10"/>
        <v>0</v>
      </c>
      <c r="Y32" s="37">
        <f t="shared" si="2"/>
        <v>0</v>
      </c>
      <c r="Z32" s="37">
        <f t="shared" si="3"/>
        <v>0</v>
      </c>
      <c r="AA32" s="37">
        <f t="shared" si="4"/>
        <v>0</v>
      </c>
      <c r="AB32" s="9">
        <f t="shared" si="5"/>
        <v>0</v>
      </c>
      <c r="AC32" s="10">
        <f t="shared" si="6"/>
        <v>0</v>
      </c>
      <c r="AD32" s="9">
        <f t="shared" si="7"/>
        <v>0</v>
      </c>
      <c r="AE32" s="9">
        <f t="shared" si="8"/>
        <v>0</v>
      </c>
    </row>
    <row r="33" spans="1:31" x14ac:dyDescent="0.25">
      <c r="A33" t="s">
        <v>259</v>
      </c>
      <c r="B33" t="s">
        <v>254</v>
      </c>
      <c r="C33" t="s">
        <v>255</v>
      </c>
      <c r="D33">
        <v>603</v>
      </c>
      <c r="E33">
        <v>454</v>
      </c>
      <c r="F33">
        <v>0</v>
      </c>
      <c r="G33">
        <v>0</v>
      </c>
      <c r="H33">
        <v>0</v>
      </c>
      <c r="I33" s="1">
        <v>0</v>
      </c>
      <c r="L33">
        <v>2</v>
      </c>
      <c r="M33" s="7">
        <f t="shared" si="1"/>
        <v>1</v>
      </c>
      <c r="N33" s="11">
        <v>1</v>
      </c>
      <c r="O33" s="11">
        <v>0</v>
      </c>
      <c r="P33" s="11">
        <v>0</v>
      </c>
      <c r="Q33" s="11">
        <v>0</v>
      </c>
      <c r="R33" s="11">
        <v>1</v>
      </c>
      <c r="S33" s="11">
        <v>1</v>
      </c>
      <c r="T33" s="11">
        <v>1</v>
      </c>
      <c r="U33" s="11"/>
      <c r="V33" s="6">
        <f t="shared" si="9"/>
        <v>0</v>
      </c>
      <c r="W33" s="9">
        <f t="shared" si="0"/>
        <v>0</v>
      </c>
      <c r="X33" s="9">
        <f t="shared" si="10"/>
        <v>0</v>
      </c>
      <c r="Y33" s="37">
        <f t="shared" si="2"/>
        <v>0</v>
      </c>
      <c r="Z33" s="37">
        <f t="shared" si="3"/>
        <v>1</v>
      </c>
      <c r="AA33" s="37">
        <f t="shared" si="4"/>
        <v>0</v>
      </c>
      <c r="AB33" s="9">
        <f t="shared" si="5"/>
        <v>0</v>
      </c>
      <c r="AC33" s="10">
        <f t="shared" si="6"/>
        <v>0</v>
      </c>
      <c r="AD33" s="9">
        <f t="shared" si="7"/>
        <v>0</v>
      </c>
      <c r="AE33" s="9">
        <f t="shared" si="8"/>
        <v>0</v>
      </c>
    </row>
    <row r="34" spans="1:31" x14ac:dyDescent="0.25">
      <c r="A34" t="s">
        <v>260</v>
      </c>
      <c r="B34" t="s">
        <v>254</v>
      </c>
      <c r="C34" t="s">
        <v>255</v>
      </c>
      <c r="D34">
        <v>50</v>
      </c>
      <c r="E34">
        <v>407</v>
      </c>
      <c r="F34">
        <v>0</v>
      </c>
      <c r="G34">
        <v>0</v>
      </c>
      <c r="H34">
        <v>0</v>
      </c>
      <c r="I34" s="1">
        <v>0</v>
      </c>
      <c r="L34">
        <v>2</v>
      </c>
      <c r="M34" s="7">
        <f t="shared" si="1"/>
        <v>1</v>
      </c>
      <c r="N34" s="11">
        <v>0</v>
      </c>
      <c r="O34" s="11">
        <v>0</v>
      </c>
      <c r="P34" s="11">
        <v>0</v>
      </c>
      <c r="Q34" s="11">
        <v>0</v>
      </c>
      <c r="R34" s="11">
        <v>1</v>
      </c>
      <c r="S34" s="11"/>
      <c r="T34" s="11"/>
      <c r="U34" s="11"/>
      <c r="V34" s="6">
        <f t="shared" si="9"/>
        <v>0</v>
      </c>
      <c r="W34" s="9">
        <f t="shared" si="0"/>
        <v>0</v>
      </c>
      <c r="X34" s="9">
        <f t="shared" si="10"/>
        <v>0</v>
      </c>
      <c r="Y34" s="37">
        <f t="shared" si="2"/>
        <v>1</v>
      </c>
      <c r="Z34" s="37">
        <f t="shared" si="3"/>
        <v>0</v>
      </c>
      <c r="AA34" s="37">
        <f t="shared" si="4"/>
        <v>0</v>
      </c>
      <c r="AB34" s="9">
        <f t="shared" si="5"/>
        <v>0</v>
      </c>
      <c r="AC34" s="10">
        <f t="shared" si="6"/>
        <v>0</v>
      </c>
      <c r="AD34" s="9">
        <f t="shared" si="7"/>
        <v>0</v>
      </c>
      <c r="AE34" s="9">
        <f t="shared" si="8"/>
        <v>0</v>
      </c>
    </row>
    <row r="35" spans="1:31" x14ac:dyDescent="0.25">
      <c r="A35" t="s">
        <v>261</v>
      </c>
      <c r="B35" t="s">
        <v>254</v>
      </c>
      <c r="C35" t="s">
        <v>255</v>
      </c>
      <c r="D35">
        <v>137</v>
      </c>
      <c r="E35">
        <v>406</v>
      </c>
      <c r="F35">
        <v>0</v>
      </c>
      <c r="G35">
        <v>0</v>
      </c>
      <c r="H35">
        <v>0</v>
      </c>
      <c r="I35" s="1">
        <v>0</v>
      </c>
      <c r="L35">
        <v>1</v>
      </c>
      <c r="M35" s="7">
        <f t="shared" si="1"/>
        <v>0</v>
      </c>
      <c r="N35" s="11">
        <v>0</v>
      </c>
      <c r="O35" s="11">
        <v>0</v>
      </c>
      <c r="P35" s="11">
        <v>0</v>
      </c>
      <c r="Q35" s="11">
        <v>0</v>
      </c>
      <c r="R35" s="11">
        <v>1</v>
      </c>
      <c r="S35" s="11"/>
      <c r="T35" s="11"/>
      <c r="U35" s="11"/>
      <c r="V35" s="6">
        <f t="shared" si="9"/>
        <v>0</v>
      </c>
      <c r="W35" s="9">
        <f t="shared" si="0"/>
        <v>0</v>
      </c>
      <c r="X35" s="9">
        <f t="shared" si="10"/>
        <v>1</v>
      </c>
      <c r="Y35" s="37">
        <f t="shared" si="2"/>
        <v>0</v>
      </c>
      <c r="Z35" s="37">
        <f t="shared" si="3"/>
        <v>0</v>
      </c>
      <c r="AA35" s="37">
        <f t="shared" si="4"/>
        <v>0</v>
      </c>
      <c r="AB35" s="9">
        <f t="shared" si="5"/>
        <v>0</v>
      </c>
      <c r="AC35" s="10">
        <f t="shared" si="6"/>
        <v>0</v>
      </c>
      <c r="AD35" s="9">
        <f t="shared" si="7"/>
        <v>0</v>
      </c>
      <c r="AE35" s="9">
        <f t="shared" si="8"/>
        <v>0</v>
      </c>
    </row>
    <row r="36" spans="1:31" x14ac:dyDescent="0.25">
      <c r="A36" t="s">
        <v>262</v>
      </c>
      <c r="B36" t="s">
        <v>254</v>
      </c>
      <c r="C36" t="s">
        <v>255</v>
      </c>
      <c r="D36">
        <v>249</v>
      </c>
      <c r="E36">
        <v>194</v>
      </c>
      <c r="F36">
        <v>0</v>
      </c>
      <c r="G36">
        <v>0</v>
      </c>
      <c r="H36">
        <v>0</v>
      </c>
      <c r="I36" s="1">
        <v>0</v>
      </c>
      <c r="L36">
        <v>2</v>
      </c>
      <c r="M36" s="7">
        <f t="shared" si="1"/>
        <v>1</v>
      </c>
      <c r="N36" s="11">
        <v>0</v>
      </c>
      <c r="O36" s="11">
        <v>0</v>
      </c>
      <c r="P36" s="11">
        <v>0</v>
      </c>
      <c r="Q36" s="11">
        <v>0</v>
      </c>
      <c r="R36" s="11">
        <v>1</v>
      </c>
      <c r="S36" s="11"/>
      <c r="T36" s="11"/>
      <c r="U36" s="11"/>
      <c r="V36" s="6">
        <f t="shared" si="9"/>
        <v>0</v>
      </c>
      <c r="W36" s="9">
        <f t="shared" si="0"/>
        <v>0</v>
      </c>
      <c r="X36" s="9">
        <f t="shared" si="10"/>
        <v>0</v>
      </c>
      <c r="Y36" s="37">
        <f t="shared" si="2"/>
        <v>1</v>
      </c>
      <c r="Z36" s="37">
        <f t="shared" si="3"/>
        <v>0</v>
      </c>
      <c r="AA36" s="37">
        <f t="shared" si="4"/>
        <v>0</v>
      </c>
      <c r="AB36" s="9">
        <f t="shared" si="5"/>
        <v>0</v>
      </c>
      <c r="AC36" s="10">
        <f t="shared" si="6"/>
        <v>0</v>
      </c>
      <c r="AD36" s="9">
        <f t="shared" si="7"/>
        <v>0</v>
      </c>
      <c r="AE36" s="9">
        <f t="shared" si="8"/>
        <v>0</v>
      </c>
    </row>
    <row r="37" spans="1:31" x14ac:dyDescent="0.25">
      <c r="A37" t="s">
        <v>263</v>
      </c>
      <c r="B37" t="s">
        <v>254</v>
      </c>
      <c r="C37" t="s">
        <v>255</v>
      </c>
      <c r="D37">
        <v>154</v>
      </c>
      <c r="E37">
        <v>256.5</v>
      </c>
      <c r="F37">
        <v>391.74299999999999</v>
      </c>
      <c r="G37">
        <v>1</v>
      </c>
      <c r="H37">
        <v>0</v>
      </c>
      <c r="I37" s="1">
        <v>0</v>
      </c>
      <c r="L37">
        <v>1</v>
      </c>
      <c r="M37" s="7">
        <f t="shared" si="1"/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/>
      <c r="T37" s="11"/>
      <c r="U37" s="11"/>
      <c r="V37" s="6">
        <f t="shared" si="9"/>
        <v>0</v>
      </c>
      <c r="W37" s="9">
        <f t="shared" si="0"/>
        <v>1</v>
      </c>
      <c r="X37" s="9">
        <f t="shared" si="10"/>
        <v>0</v>
      </c>
      <c r="Y37" s="37">
        <f t="shared" si="2"/>
        <v>0</v>
      </c>
      <c r="Z37" s="37">
        <f t="shared" si="3"/>
        <v>0</v>
      </c>
      <c r="AA37" s="37">
        <f t="shared" si="4"/>
        <v>0</v>
      </c>
      <c r="AB37" s="9">
        <f t="shared" si="5"/>
        <v>0</v>
      </c>
      <c r="AC37" s="10">
        <f t="shared" si="6"/>
        <v>0</v>
      </c>
      <c r="AD37" s="9">
        <f t="shared" si="7"/>
        <v>0</v>
      </c>
      <c r="AE37" s="9">
        <f t="shared" si="8"/>
        <v>0</v>
      </c>
    </row>
    <row r="38" spans="1:31" x14ac:dyDescent="0.25">
      <c r="A38" t="s">
        <v>264</v>
      </c>
      <c r="B38" t="s">
        <v>254</v>
      </c>
      <c r="C38" t="s">
        <v>255</v>
      </c>
      <c r="D38">
        <v>117</v>
      </c>
      <c r="E38">
        <v>311</v>
      </c>
      <c r="F38">
        <v>0</v>
      </c>
      <c r="G38">
        <v>0</v>
      </c>
      <c r="H38">
        <v>0</v>
      </c>
      <c r="I38" s="1">
        <v>0</v>
      </c>
      <c r="L38">
        <v>1</v>
      </c>
      <c r="M38" s="7">
        <f t="shared" si="1"/>
        <v>0</v>
      </c>
      <c r="N38" s="11">
        <v>0</v>
      </c>
      <c r="O38" s="11">
        <v>0</v>
      </c>
      <c r="P38" s="11">
        <v>0</v>
      </c>
      <c r="Q38" s="11">
        <v>0</v>
      </c>
      <c r="R38" s="11">
        <v>1</v>
      </c>
      <c r="S38" s="11"/>
      <c r="T38" s="11"/>
      <c r="U38" s="11"/>
      <c r="V38" s="6">
        <f t="shared" si="9"/>
        <v>0</v>
      </c>
      <c r="W38" s="9">
        <f t="shared" si="0"/>
        <v>0</v>
      </c>
      <c r="X38" s="9">
        <f t="shared" si="10"/>
        <v>1</v>
      </c>
      <c r="Y38" s="37">
        <f t="shared" si="2"/>
        <v>0</v>
      </c>
      <c r="Z38" s="37">
        <f t="shared" si="3"/>
        <v>0</v>
      </c>
      <c r="AA38" s="37">
        <f t="shared" si="4"/>
        <v>0</v>
      </c>
      <c r="AB38" s="9">
        <f t="shared" si="5"/>
        <v>0</v>
      </c>
      <c r="AC38" s="10">
        <f t="shared" si="6"/>
        <v>0</v>
      </c>
      <c r="AD38" s="9">
        <f t="shared" si="7"/>
        <v>0</v>
      </c>
      <c r="AE38" s="9">
        <f t="shared" si="8"/>
        <v>0</v>
      </c>
    </row>
    <row r="39" spans="1:31" x14ac:dyDescent="0.25">
      <c r="A39" t="s">
        <v>265</v>
      </c>
      <c r="B39" t="s">
        <v>254</v>
      </c>
      <c r="C39" t="s">
        <v>255</v>
      </c>
      <c r="D39">
        <v>340</v>
      </c>
      <c r="E39">
        <v>287</v>
      </c>
      <c r="F39">
        <v>0</v>
      </c>
      <c r="G39">
        <v>0</v>
      </c>
      <c r="H39">
        <v>0</v>
      </c>
      <c r="I39" s="1">
        <v>0</v>
      </c>
      <c r="L39">
        <v>2</v>
      </c>
      <c r="M39" s="7">
        <f t="shared" si="1"/>
        <v>1</v>
      </c>
      <c r="N39" s="11">
        <v>0</v>
      </c>
      <c r="O39" s="11">
        <v>0</v>
      </c>
      <c r="P39" s="11">
        <v>0</v>
      </c>
      <c r="Q39" s="11">
        <v>0</v>
      </c>
      <c r="R39" s="11">
        <v>1</v>
      </c>
      <c r="S39" s="11"/>
      <c r="T39" s="11"/>
      <c r="U39" s="11"/>
      <c r="V39" s="6">
        <f t="shared" si="9"/>
        <v>0</v>
      </c>
      <c r="W39" s="9">
        <f t="shared" si="0"/>
        <v>0</v>
      </c>
      <c r="X39" s="9">
        <f t="shared" si="10"/>
        <v>0</v>
      </c>
      <c r="Y39" s="37">
        <f t="shared" si="2"/>
        <v>1</v>
      </c>
      <c r="Z39" s="37">
        <f t="shared" si="3"/>
        <v>0</v>
      </c>
      <c r="AA39" s="37">
        <f t="shared" si="4"/>
        <v>0</v>
      </c>
      <c r="AB39" s="9">
        <f t="shared" si="5"/>
        <v>0</v>
      </c>
      <c r="AC39" s="10">
        <f t="shared" si="6"/>
        <v>0</v>
      </c>
      <c r="AD39" s="9">
        <f t="shared" si="7"/>
        <v>0</v>
      </c>
      <c r="AE39" s="9">
        <f t="shared" si="8"/>
        <v>0</v>
      </c>
    </row>
    <row r="40" spans="1:31" x14ac:dyDescent="0.25">
      <c r="A40" t="s">
        <v>266</v>
      </c>
      <c r="B40" t="s">
        <v>254</v>
      </c>
      <c r="C40" t="s">
        <v>255</v>
      </c>
      <c r="D40">
        <v>377</v>
      </c>
      <c r="E40">
        <v>171.5</v>
      </c>
      <c r="F40">
        <v>0</v>
      </c>
      <c r="G40">
        <v>0</v>
      </c>
      <c r="H40">
        <v>0</v>
      </c>
      <c r="I40" s="1">
        <v>0</v>
      </c>
      <c r="L40">
        <v>1</v>
      </c>
      <c r="M40" s="7">
        <f t="shared" si="1"/>
        <v>0</v>
      </c>
      <c r="N40" s="11">
        <v>0</v>
      </c>
      <c r="O40" s="11">
        <v>0</v>
      </c>
      <c r="P40" s="11">
        <v>1</v>
      </c>
      <c r="Q40" s="11">
        <v>0</v>
      </c>
      <c r="R40" s="11">
        <v>0</v>
      </c>
      <c r="S40" s="11"/>
      <c r="T40" s="11"/>
      <c r="U40" s="11"/>
      <c r="V40" s="6">
        <f t="shared" si="9"/>
        <v>1</v>
      </c>
      <c r="W40" s="9">
        <f t="shared" si="0"/>
        <v>0</v>
      </c>
      <c r="X40" s="9">
        <f t="shared" si="10"/>
        <v>0</v>
      </c>
      <c r="Y40" s="37">
        <f t="shared" si="2"/>
        <v>0</v>
      </c>
      <c r="Z40" s="37">
        <f t="shared" si="3"/>
        <v>0</v>
      </c>
      <c r="AA40" s="37">
        <f t="shared" si="4"/>
        <v>0</v>
      </c>
      <c r="AB40" s="9">
        <f t="shared" si="5"/>
        <v>0</v>
      </c>
      <c r="AC40" s="10">
        <f t="shared" si="6"/>
        <v>0</v>
      </c>
      <c r="AD40" s="9">
        <f t="shared" si="7"/>
        <v>0</v>
      </c>
      <c r="AE40" s="9">
        <f t="shared" si="8"/>
        <v>0</v>
      </c>
    </row>
    <row r="41" spans="1:31" x14ac:dyDescent="0.25">
      <c r="A41" t="s">
        <v>267</v>
      </c>
      <c r="B41" t="s">
        <v>254</v>
      </c>
      <c r="C41" t="s">
        <v>255</v>
      </c>
      <c r="D41">
        <v>445.5</v>
      </c>
      <c r="E41">
        <v>167</v>
      </c>
      <c r="F41">
        <v>651.95600000000002</v>
      </c>
      <c r="G41">
        <v>1</v>
      </c>
      <c r="H41">
        <v>1</v>
      </c>
      <c r="I41" s="1">
        <v>0</v>
      </c>
      <c r="L41">
        <v>1</v>
      </c>
      <c r="M41" s="7">
        <f t="shared" si="1"/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/>
      <c r="T41" s="11"/>
      <c r="U41" s="11"/>
      <c r="V41" s="6">
        <f>IF((M41=0)*AND(R41=0)*AND(P41=1)*AND(Q41=0),1,0)</f>
        <v>0</v>
      </c>
      <c r="W41" s="9">
        <f t="shared" si="0"/>
        <v>1</v>
      </c>
      <c r="X41" s="9">
        <f>IF((R41=1)*AND(M41=0)*AND(Q41=0),1,0)</f>
        <v>0</v>
      </c>
      <c r="Y41" s="37">
        <f t="shared" si="2"/>
        <v>0</v>
      </c>
      <c r="Z41" s="37">
        <f t="shared" si="3"/>
        <v>0</v>
      </c>
      <c r="AA41" s="37">
        <f t="shared" si="4"/>
        <v>0</v>
      </c>
      <c r="AB41" s="9">
        <f>IF((R41=1)*AND(Q41=1)*AND(O41=1)*AND(P41=1),1,0)</f>
        <v>0</v>
      </c>
      <c r="AC41" s="10">
        <f>IF((R41=0)*AND(M41=1),1,0)</f>
        <v>0</v>
      </c>
      <c r="AD41" s="9">
        <f>IF((V41+W41+X41+Y41+Z41+AA41+AB41+AC41)=0,1,0)</f>
        <v>0</v>
      </c>
      <c r="AE41" s="9">
        <f t="shared" si="8"/>
        <v>0</v>
      </c>
    </row>
    <row r="42" spans="1:31" x14ac:dyDescent="0.25">
      <c r="A42" t="s">
        <v>268</v>
      </c>
      <c r="B42" t="s">
        <v>254</v>
      </c>
      <c r="C42" t="s">
        <v>255</v>
      </c>
      <c r="D42">
        <v>513</v>
      </c>
      <c r="E42">
        <v>156</v>
      </c>
      <c r="F42">
        <v>0</v>
      </c>
      <c r="G42">
        <v>0</v>
      </c>
      <c r="H42">
        <v>0</v>
      </c>
      <c r="I42" s="1">
        <v>0</v>
      </c>
      <c r="L42">
        <v>1</v>
      </c>
      <c r="M42" s="7">
        <f t="shared" si="1"/>
        <v>0</v>
      </c>
      <c r="N42" s="11">
        <v>0</v>
      </c>
      <c r="O42" s="11">
        <v>0</v>
      </c>
      <c r="P42" s="11">
        <v>1</v>
      </c>
      <c r="Q42" s="11">
        <v>0</v>
      </c>
      <c r="R42" s="11">
        <v>0</v>
      </c>
      <c r="S42" s="11"/>
      <c r="T42" s="11"/>
      <c r="U42" s="11"/>
      <c r="V42" s="6">
        <f t="shared" ref="V42:V105" si="12">IF((M42=0)*AND(R42=0)*AND(P42=1)*AND(Q42=0),1,0)</f>
        <v>1</v>
      </c>
      <c r="W42" s="9">
        <f t="shared" si="0"/>
        <v>0</v>
      </c>
      <c r="X42" s="9">
        <f t="shared" ref="X42:X105" si="13">IF((R42=1)*AND(M42=0)*AND(Q42=0),1,0)</f>
        <v>0</v>
      </c>
      <c r="Y42" s="37">
        <f t="shared" si="2"/>
        <v>0</v>
      </c>
      <c r="Z42" s="37">
        <f t="shared" si="3"/>
        <v>0</v>
      </c>
      <c r="AA42" s="37">
        <f t="shared" si="4"/>
        <v>0</v>
      </c>
      <c r="AB42" s="9">
        <f t="shared" ref="AB42:AB105" si="14">IF((R42=1)*AND(Q42=1)*AND(O42=1)*AND(P42=1),1,0)</f>
        <v>0</v>
      </c>
      <c r="AC42" s="10">
        <f t="shared" ref="AC42:AC105" si="15">IF((R42=0)*AND(M42=1),1,0)</f>
        <v>0</v>
      </c>
      <c r="AD42" s="9">
        <f t="shared" ref="AD42:AD105" si="16">IF((V42+W42+X42+Y42+Z42+AA42+AB42+AC42)=0,1,0)</f>
        <v>0</v>
      </c>
      <c r="AE42" s="9">
        <f t="shared" si="8"/>
        <v>0</v>
      </c>
    </row>
    <row r="43" spans="1:31" x14ac:dyDescent="0.25">
      <c r="A43" t="s">
        <v>269</v>
      </c>
      <c r="B43" t="s">
        <v>254</v>
      </c>
      <c r="C43" t="s">
        <v>255</v>
      </c>
      <c r="D43">
        <v>528.5</v>
      </c>
      <c r="E43">
        <v>270.5</v>
      </c>
      <c r="F43">
        <v>1874.6079999999999</v>
      </c>
      <c r="G43">
        <v>1</v>
      </c>
      <c r="H43">
        <v>2</v>
      </c>
      <c r="I43" s="1">
        <v>0</v>
      </c>
      <c r="L43">
        <v>1</v>
      </c>
      <c r="M43" s="7">
        <f t="shared" si="1"/>
        <v>0</v>
      </c>
      <c r="N43" s="11">
        <v>0</v>
      </c>
      <c r="O43" s="11">
        <v>0</v>
      </c>
      <c r="P43" s="11">
        <v>1</v>
      </c>
      <c r="Q43" s="11">
        <v>0</v>
      </c>
      <c r="R43" s="11">
        <v>0</v>
      </c>
      <c r="S43" s="11"/>
      <c r="T43" s="11"/>
      <c r="U43" s="11"/>
      <c r="V43" s="6">
        <f t="shared" si="12"/>
        <v>1</v>
      </c>
      <c r="W43" s="9">
        <f t="shared" si="0"/>
        <v>0</v>
      </c>
      <c r="X43" s="9">
        <f t="shared" si="13"/>
        <v>0</v>
      </c>
      <c r="Y43" s="37">
        <f t="shared" si="2"/>
        <v>0</v>
      </c>
      <c r="Z43" s="37">
        <f t="shared" si="3"/>
        <v>0</v>
      </c>
      <c r="AA43" s="37">
        <f t="shared" si="4"/>
        <v>0</v>
      </c>
      <c r="AB43" s="9">
        <f t="shared" si="14"/>
        <v>0</v>
      </c>
      <c r="AC43" s="10">
        <f t="shared" si="15"/>
        <v>0</v>
      </c>
      <c r="AD43" s="9">
        <f t="shared" si="16"/>
        <v>0</v>
      </c>
      <c r="AE43" s="9">
        <f t="shared" si="8"/>
        <v>0</v>
      </c>
    </row>
    <row r="44" spans="1:31" x14ac:dyDescent="0.25">
      <c r="A44" t="s">
        <v>270</v>
      </c>
      <c r="B44" t="s">
        <v>254</v>
      </c>
      <c r="C44" t="s">
        <v>255</v>
      </c>
      <c r="D44">
        <v>610.5</v>
      </c>
      <c r="E44">
        <v>346</v>
      </c>
      <c r="F44">
        <v>2586.6559999999999</v>
      </c>
      <c r="G44">
        <v>2</v>
      </c>
      <c r="H44">
        <v>2</v>
      </c>
      <c r="I44" s="1">
        <v>0</v>
      </c>
      <c r="L44">
        <v>1</v>
      </c>
      <c r="M44" s="7">
        <f t="shared" si="1"/>
        <v>0</v>
      </c>
      <c r="N44" s="11">
        <v>0</v>
      </c>
      <c r="O44" s="11">
        <v>0</v>
      </c>
      <c r="P44" s="11">
        <v>1</v>
      </c>
      <c r="Q44" s="11">
        <v>0</v>
      </c>
      <c r="R44" s="11">
        <v>0</v>
      </c>
      <c r="S44" s="11"/>
      <c r="T44" s="11"/>
      <c r="U44" s="11"/>
      <c r="V44" s="6">
        <f t="shared" si="12"/>
        <v>1</v>
      </c>
      <c r="W44" s="9">
        <f t="shared" si="0"/>
        <v>0</v>
      </c>
      <c r="X44" s="9">
        <f t="shared" si="13"/>
        <v>0</v>
      </c>
      <c r="Y44" s="37">
        <f t="shared" si="2"/>
        <v>0</v>
      </c>
      <c r="Z44" s="37">
        <f t="shared" si="3"/>
        <v>0</v>
      </c>
      <c r="AA44" s="37">
        <f t="shared" si="4"/>
        <v>0</v>
      </c>
      <c r="AB44" s="9">
        <f t="shared" si="14"/>
        <v>0</v>
      </c>
      <c r="AC44" s="10">
        <f t="shared" si="15"/>
        <v>0</v>
      </c>
      <c r="AD44" s="9">
        <f t="shared" si="16"/>
        <v>0</v>
      </c>
      <c r="AE44" s="9">
        <f t="shared" si="8"/>
        <v>0</v>
      </c>
    </row>
    <row r="45" spans="1:31" s="37" customFormat="1" x14ac:dyDescent="0.25">
      <c r="A45" s="37" t="s">
        <v>271</v>
      </c>
      <c r="B45" s="37" t="s">
        <v>272</v>
      </c>
      <c r="C45" s="37" t="s">
        <v>273</v>
      </c>
      <c r="D45" s="37">
        <v>457.5</v>
      </c>
      <c r="E45" s="37">
        <v>138</v>
      </c>
      <c r="F45" s="37">
        <v>20548.649000000001</v>
      </c>
      <c r="G45" s="37">
        <v>16</v>
      </c>
      <c r="H45" s="37">
        <v>18</v>
      </c>
      <c r="I45" s="37">
        <v>1</v>
      </c>
      <c r="L45" s="37">
        <v>2</v>
      </c>
      <c r="M45" s="42">
        <f t="shared" si="1"/>
        <v>1</v>
      </c>
      <c r="N45" s="38">
        <v>0</v>
      </c>
      <c r="O45" s="38">
        <v>1</v>
      </c>
      <c r="P45" s="38">
        <v>1</v>
      </c>
      <c r="Q45" s="38">
        <v>1</v>
      </c>
      <c r="R45" s="38">
        <v>1</v>
      </c>
      <c r="S45" s="38"/>
      <c r="T45" s="38"/>
      <c r="U45" s="38"/>
      <c r="V45" s="43">
        <f t="shared" si="12"/>
        <v>0</v>
      </c>
      <c r="W45" s="37">
        <f t="shared" si="0"/>
        <v>0</v>
      </c>
      <c r="X45" s="37">
        <f t="shared" si="13"/>
        <v>0</v>
      </c>
      <c r="Y45" s="37">
        <f t="shared" si="2"/>
        <v>0</v>
      </c>
      <c r="Z45" s="37">
        <f t="shared" si="3"/>
        <v>0</v>
      </c>
      <c r="AA45" s="37">
        <f t="shared" si="4"/>
        <v>0</v>
      </c>
      <c r="AB45" s="37">
        <f t="shared" si="14"/>
        <v>1</v>
      </c>
      <c r="AC45" s="37">
        <f t="shared" si="15"/>
        <v>0</v>
      </c>
      <c r="AD45" s="37">
        <f t="shared" si="16"/>
        <v>0</v>
      </c>
      <c r="AE45" s="37">
        <f t="shared" si="8"/>
        <v>0</v>
      </c>
    </row>
    <row r="46" spans="1:31" x14ac:dyDescent="0.25">
      <c r="A46" t="s">
        <v>274</v>
      </c>
      <c r="B46" t="s">
        <v>272</v>
      </c>
      <c r="C46" t="s">
        <v>273</v>
      </c>
      <c r="D46">
        <v>566.5</v>
      </c>
      <c r="E46">
        <v>66.5</v>
      </c>
      <c r="F46">
        <v>0</v>
      </c>
      <c r="G46">
        <v>0</v>
      </c>
      <c r="H46">
        <v>0</v>
      </c>
      <c r="I46" s="1">
        <v>0</v>
      </c>
      <c r="L46">
        <v>2</v>
      </c>
      <c r="M46" s="7">
        <f t="shared" si="1"/>
        <v>1</v>
      </c>
      <c r="N46" s="11">
        <v>0</v>
      </c>
      <c r="O46" s="11">
        <v>1</v>
      </c>
      <c r="P46" s="11">
        <v>0</v>
      </c>
      <c r="Q46" s="11">
        <v>1</v>
      </c>
      <c r="R46" s="11">
        <v>1</v>
      </c>
      <c r="S46" s="11"/>
      <c r="T46" s="11"/>
      <c r="U46" s="11"/>
      <c r="V46" s="6">
        <f t="shared" si="12"/>
        <v>0</v>
      </c>
      <c r="W46" s="9">
        <f t="shared" si="0"/>
        <v>0</v>
      </c>
      <c r="X46" s="9">
        <f t="shared" si="13"/>
        <v>0</v>
      </c>
      <c r="Y46" s="37">
        <f t="shared" si="2"/>
        <v>0</v>
      </c>
      <c r="Z46" s="37">
        <f t="shared" si="3"/>
        <v>0</v>
      </c>
      <c r="AA46" s="37">
        <f t="shared" si="4"/>
        <v>1</v>
      </c>
      <c r="AB46" s="9">
        <f t="shared" si="14"/>
        <v>0</v>
      </c>
      <c r="AC46" s="10">
        <f t="shared" si="15"/>
        <v>0</v>
      </c>
      <c r="AD46" s="9">
        <f t="shared" si="16"/>
        <v>0</v>
      </c>
      <c r="AE46" s="9">
        <f t="shared" si="8"/>
        <v>0</v>
      </c>
    </row>
    <row r="47" spans="1:31" x14ac:dyDescent="0.25">
      <c r="A47" t="s">
        <v>275</v>
      </c>
      <c r="B47" t="s">
        <v>272</v>
      </c>
      <c r="C47" t="s">
        <v>273</v>
      </c>
      <c r="D47">
        <v>633</v>
      </c>
      <c r="E47">
        <v>203.5</v>
      </c>
      <c r="F47">
        <v>0</v>
      </c>
      <c r="G47">
        <v>0</v>
      </c>
      <c r="H47">
        <v>0</v>
      </c>
      <c r="I47" s="1">
        <v>0</v>
      </c>
      <c r="L47">
        <v>1</v>
      </c>
      <c r="M47" s="7">
        <f t="shared" si="1"/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/>
      <c r="T47" s="11"/>
      <c r="U47" s="11"/>
      <c r="V47" s="6">
        <f t="shared" si="12"/>
        <v>0</v>
      </c>
      <c r="W47" s="9">
        <f t="shared" si="0"/>
        <v>1</v>
      </c>
      <c r="X47" s="9">
        <f t="shared" si="13"/>
        <v>0</v>
      </c>
      <c r="Y47" s="37">
        <f t="shared" si="2"/>
        <v>0</v>
      </c>
      <c r="Z47" s="37">
        <f t="shared" si="3"/>
        <v>0</v>
      </c>
      <c r="AA47" s="37">
        <f t="shared" si="4"/>
        <v>0</v>
      </c>
      <c r="AB47" s="9">
        <f t="shared" si="14"/>
        <v>0</v>
      </c>
      <c r="AC47" s="10">
        <f t="shared" si="15"/>
        <v>0</v>
      </c>
      <c r="AD47" s="9">
        <f t="shared" si="16"/>
        <v>0</v>
      </c>
      <c r="AE47" s="9">
        <f t="shared" si="8"/>
        <v>0</v>
      </c>
    </row>
    <row r="48" spans="1:31" x14ac:dyDescent="0.25">
      <c r="A48" t="s">
        <v>276</v>
      </c>
      <c r="B48" t="s">
        <v>272</v>
      </c>
      <c r="C48" t="s">
        <v>273</v>
      </c>
      <c r="D48">
        <v>560.5</v>
      </c>
      <c r="E48">
        <v>309</v>
      </c>
      <c r="F48">
        <v>1717.7660000000001</v>
      </c>
      <c r="G48">
        <v>1</v>
      </c>
      <c r="H48">
        <v>1</v>
      </c>
      <c r="I48" s="1">
        <v>0</v>
      </c>
      <c r="L48">
        <v>2</v>
      </c>
      <c r="M48" s="7">
        <f t="shared" si="1"/>
        <v>1</v>
      </c>
      <c r="N48" s="11">
        <v>1</v>
      </c>
      <c r="O48" s="11">
        <v>0</v>
      </c>
      <c r="P48" s="11">
        <v>0</v>
      </c>
      <c r="Q48" s="11">
        <v>0</v>
      </c>
      <c r="R48" s="11">
        <v>1</v>
      </c>
      <c r="S48" s="11">
        <v>1</v>
      </c>
      <c r="T48" s="11">
        <v>1</v>
      </c>
      <c r="U48" s="11"/>
      <c r="V48" s="6">
        <f t="shared" si="12"/>
        <v>0</v>
      </c>
      <c r="W48" s="9">
        <f t="shared" si="0"/>
        <v>0</v>
      </c>
      <c r="X48" s="9">
        <f t="shared" si="13"/>
        <v>0</v>
      </c>
      <c r="Y48" s="37">
        <f t="shared" si="2"/>
        <v>0</v>
      </c>
      <c r="Z48" s="37">
        <f t="shared" si="3"/>
        <v>1</v>
      </c>
      <c r="AA48" s="37">
        <f t="shared" si="4"/>
        <v>0</v>
      </c>
      <c r="AB48" s="9">
        <f t="shared" si="14"/>
        <v>0</v>
      </c>
      <c r="AC48" s="10">
        <f t="shared" si="15"/>
        <v>0</v>
      </c>
      <c r="AD48" s="9">
        <f t="shared" si="16"/>
        <v>0</v>
      </c>
      <c r="AE48" s="9">
        <f t="shared" si="8"/>
        <v>0</v>
      </c>
    </row>
    <row r="49" spans="1:31" x14ac:dyDescent="0.25">
      <c r="A49" t="s">
        <v>277</v>
      </c>
      <c r="B49" t="s">
        <v>272</v>
      </c>
      <c r="C49" t="s">
        <v>273</v>
      </c>
      <c r="D49">
        <v>474.5</v>
      </c>
      <c r="E49">
        <v>250</v>
      </c>
      <c r="F49">
        <v>1657.097</v>
      </c>
      <c r="G49">
        <v>2</v>
      </c>
      <c r="H49">
        <v>2</v>
      </c>
      <c r="I49" s="1">
        <v>0</v>
      </c>
      <c r="L49">
        <v>2</v>
      </c>
      <c r="M49" s="7">
        <f t="shared" si="1"/>
        <v>1</v>
      </c>
      <c r="N49" s="11">
        <v>0</v>
      </c>
      <c r="O49" s="11">
        <v>1</v>
      </c>
      <c r="P49" s="11">
        <v>0</v>
      </c>
      <c r="Q49" s="11">
        <v>1</v>
      </c>
      <c r="R49" s="11">
        <v>1</v>
      </c>
      <c r="S49" s="11"/>
      <c r="T49" s="11"/>
      <c r="U49" s="11"/>
      <c r="V49" s="6">
        <f t="shared" si="12"/>
        <v>0</v>
      </c>
      <c r="W49" s="9">
        <f t="shared" si="0"/>
        <v>0</v>
      </c>
      <c r="X49" s="9">
        <f t="shared" si="13"/>
        <v>0</v>
      </c>
      <c r="Y49" s="37">
        <f t="shared" si="2"/>
        <v>0</v>
      </c>
      <c r="Z49" s="37">
        <f t="shared" si="3"/>
        <v>0</v>
      </c>
      <c r="AA49" s="37">
        <f t="shared" si="4"/>
        <v>1</v>
      </c>
      <c r="AB49" s="9">
        <f t="shared" si="14"/>
        <v>0</v>
      </c>
      <c r="AC49" s="10">
        <f t="shared" si="15"/>
        <v>0</v>
      </c>
      <c r="AD49" s="9">
        <f t="shared" si="16"/>
        <v>0</v>
      </c>
      <c r="AE49" s="9">
        <f t="shared" si="8"/>
        <v>0</v>
      </c>
    </row>
    <row r="50" spans="1:31" x14ac:dyDescent="0.25">
      <c r="A50" t="s">
        <v>278</v>
      </c>
      <c r="B50" t="s">
        <v>272</v>
      </c>
      <c r="C50" t="s">
        <v>273</v>
      </c>
      <c r="D50">
        <v>646</v>
      </c>
      <c r="E50">
        <v>437</v>
      </c>
      <c r="F50">
        <v>0</v>
      </c>
      <c r="G50">
        <v>0</v>
      </c>
      <c r="H50">
        <v>0</v>
      </c>
      <c r="I50" s="1">
        <v>0</v>
      </c>
      <c r="L50">
        <v>1</v>
      </c>
      <c r="M50" s="7">
        <f t="shared" si="1"/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/>
      <c r="T50" s="11"/>
      <c r="U50" s="11"/>
      <c r="V50" s="6">
        <f t="shared" si="12"/>
        <v>0</v>
      </c>
      <c r="W50" s="9">
        <f t="shared" si="0"/>
        <v>1</v>
      </c>
      <c r="X50" s="9">
        <f t="shared" si="13"/>
        <v>0</v>
      </c>
      <c r="Y50" s="37">
        <f t="shared" si="2"/>
        <v>0</v>
      </c>
      <c r="Z50" s="37">
        <f t="shared" si="3"/>
        <v>0</v>
      </c>
      <c r="AA50" s="37">
        <f t="shared" si="4"/>
        <v>0</v>
      </c>
      <c r="AB50" s="9">
        <f t="shared" si="14"/>
        <v>0</v>
      </c>
      <c r="AC50" s="10">
        <f t="shared" si="15"/>
        <v>0</v>
      </c>
      <c r="AD50" s="9">
        <f t="shared" si="16"/>
        <v>0</v>
      </c>
      <c r="AE50" s="9">
        <f t="shared" si="8"/>
        <v>0</v>
      </c>
    </row>
    <row r="51" spans="1:31" x14ac:dyDescent="0.25">
      <c r="A51" t="s">
        <v>279</v>
      </c>
      <c r="B51" t="s">
        <v>272</v>
      </c>
      <c r="C51" t="s">
        <v>273</v>
      </c>
      <c r="D51">
        <v>246.5</v>
      </c>
      <c r="E51">
        <v>306</v>
      </c>
      <c r="F51">
        <v>0</v>
      </c>
      <c r="G51">
        <v>0</v>
      </c>
      <c r="H51">
        <v>0</v>
      </c>
      <c r="I51" s="1">
        <v>0</v>
      </c>
      <c r="L51">
        <v>2</v>
      </c>
      <c r="M51" s="7">
        <f t="shared" si="1"/>
        <v>1</v>
      </c>
      <c r="N51" s="11">
        <v>0</v>
      </c>
      <c r="O51" s="11">
        <v>0</v>
      </c>
      <c r="P51" s="11">
        <v>0</v>
      </c>
      <c r="Q51" s="11">
        <v>0</v>
      </c>
      <c r="R51" s="11">
        <v>1</v>
      </c>
      <c r="S51" s="11"/>
      <c r="T51" s="11"/>
      <c r="U51" s="11"/>
      <c r="V51" s="6">
        <f t="shared" si="12"/>
        <v>0</v>
      </c>
      <c r="W51" s="9">
        <f t="shared" si="0"/>
        <v>0</v>
      </c>
      <c r="X51" s="9">
        <f t="shared" si="13"/>
        <v>0</v>
      </c>
      <c r="Y51" s="37">
        <f t="shared" si="2"/>
        <v>1</v>
      </c>
      <c r="Z51" s="37">
        <f t="shared" si="3"/>
        <v>0</v>
      </c>
      <c r="AA51" s="37">
        <f t="shared" si="4"/>
        <v>0</v>
      </c>
      <c r="AB51" s="9">
        <f t="shared" si="14"/>
        <v>0</v>
      </c>
      <c r="AC51" s="10">
        <f t="shared" si="15"/>
        <v>0</v>
      </c>
      <c r="AD51" s="9">
        <f t="shared" si="16"/>
        <v>0</v>
      </c>
      <c r="AE51" s="9">
        <f t="shared" si="8"/>
        <v>0</v>
      </c>
    </row>
    <row r="52" spans="1:31" x14ac:dyDescent="0.25">
      <c r="A52" t="s">
        <v>280</v>
      </c>
      <c r="B52" t="s">
        <v>272</v>
      </c>
      <c r="C52" t="s">
        <v>273</v>
      </c>
      <c r="D52">
        <v>326</v>
      </c>
      <c r="E52">
        <v>242</v>
      </c>
      <c r="F52">
        <v>0</v>
      </c>
      <c r="G52">
        <v>0</v>
      </c>
      <c r="H52">
        <v>0</v>
      </c>
      <c r="I52" s="1">
        <v>0</v>
      </c>
      <c r="L52">
        <v>2</v>
      </c>
      <c r="M52" s="7">
        <f t="shared" si="1"/>
        <v>1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/>
      <c r="T52" s="11"/>
      <c r="U52" s="11"/>
      <c r="V52" s="6">
        <f t="shared" si="12"/>
        <v>0</v>
      </c>
      <c r="W52" s="9">
        <f t="shared" si="0"/>
        <v>0</v>
      </c>
      <c r="X52" s="9">
        <f t="shared" si="13"/>
        <v>0</v>
      </c>
      <c r="Y52" s="37">
        <f t="shared" si="2"/>
        <v>1</v>
      </c>
      <c r="Z52" s="37">
        <f t="shared" si="3"/>
        <v>0</v>
      </c>
      <c r="AA52" s="37">
        <f t="shared" si="4"/>
        <v>0</v>
      </c>
      <c r="AB52" s="9">
        <f t="shared" si="14"/>
        <v>0</v>
      </c>
      <c r="AC52" s="10">
        <f t="shared" si="15"/>
        <v>0</v>
      </c>
      <c r="AD52" s="9">
        <f t="shared" si="16"/>
        <v>0</v>
      </c>
      <c r="AE52" s="9">
        <f t="shared" si="8"/>
        <v>0</v>
      </c>
    </row>
    <row r="53" spans="1:31" x14ac:dyDescent="0.25">
      <c r="A53" t="s">
        <v>281</v>
      </c>
      <c r="B53" t="s">
        <v>272</v>
      </c>
      <c r="C53" t="s">
        <v>273</v>
      </c>
      <c r="D53">
        <v>182</v>
      </c>
      <c r="E53">
        <v>122.5</v>
      </c>
      <c r="F53">
        <v>16818.242999999999</v>
      </c>
      <c r="G53">
        <v>14</v>
      </c>
      <c r="H53">
        <v>16</v>
      </c>
      <c r="I53" s="1">
        <v>0</v>
      </c>
      <c r="L53">
        <v>2</v>
      </c>
      <c r="M53" s="7">
        <f t="shared" si="1"/>
        <v>1</v>
      </c>
      <c r="N53" s="11">
        <v>0</v>
      </c>
      <c r="O53" s="11">
        <v>1</v>
      </c>
      <c r="P53" s="11">
        <v>1</v>
      </c>
      <c r="Q53" s="11">
        <v>1</v>
      </c>
      <c r="R53" s="11">
        <v>1</v>
      </c>
      <c r="S53" s="11"/>
      <c r="T53" s="11"/>
      <c r="U53" s="11"/>
      <c r="V53" s="6">
        <f t="shared" si="12"/>
        <v>0</v>
      </c>
      <c r="W53" s="9">
        <f t="shared" si="0"/>
        <v>0</v>
      </c>
      <c r="X53" s="9">
        <f t="shared" si="13"/>
        <v>0</v>
      </c>
      <c r="Y53" s="37">
        <f t="shared" si="2"/>
        <v>0</v>
      </c>
      <c r="Z53" s="37">
        <f t="shared" si="3"/>
        <v>0</v>
      </c>
      <c r="AA53" s="37">
        <f t="shared" si="4"/>
        <v>0</v>
      </c>
      <c r="AB53" s="9">
        <f t="shared" si="14"/>
        <v>1</v>
      </c>
      <c r="AC53" s="10">
        <f t="shared" si="15"/>
        <v>0</v>
      </c>
      <c r="AD53" s="9">
        <f t="shared" si="16"/>
        <v>0</v>
      </c>
      <c r="AE53" s="9">
        <f t="shared" si="8"/>
        <v>0</v>
      </c>
    </row>
    <row r="54" spans="1:31" x14ac:dyDescent="0.25">
      <c r="A54" t="s">
        <v>282</v>
      </c>
      <c r="B54" t="s">
        <v>272</v>
      </c>
      <c r="C54" t="s">
        <v>273</v>
      </c>
      <c r="D54">
        <v>48.5</v>
      </c>
      <c r="E54">
        <v>236</v>
      </c>
      <c r="F54">
        <v>0</v>
      </c>
      <c r="G54">
        <v>0</v>
      </c>
      <c r="H54">
        <v>0</v>
      </c>
      <c r="I54" s="1">
        <v>0</v>
      </c>
      <c r="M54" s="7">
        <f t="shared" si="1"/>
        <v>-1</v>
      </c>
      <c r="N54" s="11">
        <v>0</v>
      </c>
      <c r="O54" s="11">
        <v>0</v>
      </c>
      <c r="P54" s="11">
        <v>1</v>
      </c>
      <c r="Q54" s="11">
        <v>0</v>
      </c>
      <c r="R54" s="11">
        <v>0</v>
      </c>
      <c r="S54" s="11"/>
      <c r="T54" s="11"/>
      <c r="U54" s="11"/>
      <c r="V54" s="6">
        <f t="shared" si="12"/>
        <v>0</v>
      </c>
      <c r="W54" s="9">
        <f t="shared" si="0"/>
        <v>0</v>
      </c>
      <c r="X54" s="9">
        <f t="shared" si="13"/>
        <v>0</v>
      </c>
      <c r="Y54" s="37">
        <f t="shared" si="2"/>
        <v>0</v>
      </c>
      <c r="Z54" s="37">
        <f t="shared" si="3"/>
        <v>0</v>
      </c>
      <c r="AA54" s="37">
        <f t="shared" si="4"/>
        <v>0</v>
      </c>
      <c r="AB54" s="9">
        <f t="shared" si="14"/>
        <v>0</v>
      </c>
      <c r="AC54" s="10">
        <f t="shared" si="15"/>
        <v>0</v>
      </c>
      <c r="AD54" s="9">
        <f t="shared" si="16"/>
        <v>1</v>
      </c>
      <c r="AE54" s="9">
        <f t="shared" si="8"/>
        <v>0</v>
      </c>
    </row>
    <row r="55" spans="1:31" x14ac:dyDescent="0.25">
      <c r="A55" t="s">
        <v>283</v>
      </c>
      <c r="B55" t="s">
        <v>272</v>
      </c>
      <c r="C55" t="s">
        <v>273</v>
      </c>
      <c r="D55">
        <v>86</v>
      </c>
      <c r="E55">
        <v>327</v>
      </c>
      <c r="F55">
        <v>0</v>
      </c>
      <c r="G55">
        <v>0</v>
      </c>
      <c r="H55">
        <v>0</v>
      </c>
      <c r="I55" s="1">
        <v>0</v>
      </c>
      <c r="L55">
        <v>1</v>
      </c>
      <c r="M55" s="7">
        <f t="shared" si="1"/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/>
      <c r="T55" s="11"/>
      <c r="U55" s="11"/>
      <c r="V55" s="6">
        <f t="shared" si="12"/>
        <v>0</v>
      </c>
      <c r="W55" s="9">
        <f t="shared" si="0"/>
        <v>1</v>
      </c>
      <c r="X55" s="9">
        <f t="shared" si="13"/>
        <v>0</v>
      </c>
      <c r="Y55" s="37">
        <f t="shared" si="2"/>
        <v>0</v>
      </c>
      <c r="Z55" s="37">
        <f t="shared" si="3"/>
        <v>0</v>
      </c>
      <c r="AA55" s="37">
        <f t="shared" si="4"/>
        <v>0</v>
      </c>
      <c r="AB55" s="9">
        <f t="shared" si="14"/>
        <v>0</v>
      </c>
      <c r="AC55" s="10">
        <f t="shared" si="15"/>
        <v>0</v>
      </c>
      <c r="AD55" s="9">
        <f t="shared" si="16"/>
        <v>0</v>
      </c>
      <c r="AE55" s="9">
        <f t="shared" si="8"/>
        <v>0</v>
      </c>
    </row>
    <row r="56" spans="1:31" s="37" customFormat="1" x14ac:dyDescent="0.25">
      <c r="A56" s="37" t="s">
        <v>284</v>
      </c>
      <c r="B56" s="37" t="s">
        <v>285</v>
      </c>
      <c r="C56" s="37" t="s">
        <v>286</v>
      </c>
      <c r="D56" s="37">
        <v>443.5</v>
      </c>
      <c r="E56" s="37">
        <v>396.5</v>
      </c>
      <c r="F56" s="37">
        <v>0</v>
      </c>
      <c r="G56" s="37">
        <v>0</v>
      </c>
      <c r="H56" s="37">
        <v>0</v>
      </c>
      <c r="I56" s="37">
        <v>0</v>
      </c>
      <c r="L56" s="37">
        <v>1</v>
      </c>
      <c r="M56" s="42">
        <f t="shared" si="1"/>
        <v>0</v>
      </c>
      <c r="N56" s="38">
        <v>0</v>
      </c>
      <c r="O56" s="38">
        <v>0</v>
      </c>
      <c r="P56" s="38">
        <v>0</v>
      </c>
      <c r="Q56" s="38">
        <v>0</v>
      </c>
      <c r="R56" s="38">
        <v>0</v>
      </c>
      <c r="S56" s="38"/>
      <c r="T56" s="38"/>
      <c r="U56" s="38"/>
      <c r="V56" s="43">
        <f t="shared" si="12"/>
        <v>0</v>
      </c>
      <c r="W56" s="37">
        <f t="shared" si="0"/>
        <v>1</v>
      </c>
      <c r="X56" s="37">
        <f t="shared" si="13"/>
        <v>0</v>
      </c>
      <c r="Y56" s="37">
        <f t="shared" si="2"/>
        <v>0</v>
      </c>
      <c r="Z56" s="37">
        <f t="shared" si="3"/>
        <v>0</v>
      </c>
      <c r="AA56" s="37">
        <f t="shared" si="4"/>
        <v>0</v>
      </c>
      <c r="AB56" s="37">
        <f t="shared" si="14"/>
        <v>0</v>
      </c>
      <c r="AC56" s="37">
        <f t="shared" si="15"/>
        <v>0</v>
      </c>
      <c r="AD56" s="37">
        <f t="shared" si="16"/>
        <v>0</v>
      </c>
      <c r="AE56" s="37">
        <f t="shared" si="8"/>
        <v>0</v>
      </c>
    </row>
    <row r="57" spans="1:31" x14ac:dyDescent="0.25">
      <c r="A57" t="s">
        <v>287</v>
      </c>
      <c r="B57" t="s">
        <v>285</v>
      </c>
      <c r="C57" t="s">
        <v>286</v>
      </c>
      <c r="D57">
        <v>350.5</v>
      </c>
      <c r="E57">
        <v>231</v>
      </c>
      <c r="F57">
        <v>10537.380999999999</v>
      </c>
      <c r="G57">
        <v>14</v>
      </c>
      <c r="H57">
        <v>8</v>
      </c>
      <c r="I57" s="1">
        <v>0</v>
      </c>
      <c r="L57">
        <v>2</v>
      </c>
      <c r="M57" s="7">
        <f t="shared" si="1"/>
        <v>1</v>
      </c>
      <c r="N57" s="11">
        <v>0</v>
      </c>
      <c r="O57" s="11">
        <v>1</v>
      </c>
      <c r="P57" s="11">
        <v>0</v>
      </c>
      <c r="Q57" s="11">
        <v>1</v>
      </c>
      <c r="R57" s="11">
        <v>1</v>
      </c>
      <c r="S57" s="11"/>
      <c r="T57" s="11"/>
      <c r="U57" s="11"/>
      <c r="V57" s="6">
        <f t="shared" si="12"/>
        <v>0</v>
      </c>
      <c r="W57" s="9">
        <f t="shared" si="0"/>
        <v>0</v>
      </c>
      <c r="X57" s="9">
        <f t="shared" si="13"/>
        <v>0</v>
      </c>
      <c r="Y57" s="37">
        <f t="shared" si="2"/>
        <v>0</v>
      </c>
      <c r="Z57" s="37">
        <f t="shared" si="3"/>
        <v>0</v>
      </c>
      <c r="AA57" s="37">
        <f t="shared" si="4"/>
        <v>1</v>
      </c>
      <c r="AB57" s="9">
        <f t="shared" si="14"/>
        <v>0</v>
      </c>
      <c r="AC57" s="10">
        <f t="shared" si="15"/>
        <v>0</v>
      </c>
      <c r="AD57" s="9">
        <f t="shared" si="16"/>
        <v>0</v>
      </c>
      <c r="AE57" s="9">
        <f t="shared" si="8"/>
        <v>0</v>
      </c>
    </row>
    <row r="58" spans="1:31" x14ac:dyDescent="0.25">
      <c r="A58" t="s">
        <v>288</v>
      </c>
      <c r="B58" t="s">
        <v>285</v>
      </c>
      <c r="C58" t="s">
        <v>286</v>
      </c>
      <c r="D58">
        <v>389.5</v>
      </c>
      <c r="E58">
        <v>338</v>
      </c>
      <c r="F58">
        <v>0</v>
      </c>
      <c r="G58">
        <v>0</v>
      </c>
      <c r="H58">
        <v>0</v>
      </c>
      <c r="I58" s="1">
        <v>0</v>
      </c>
      <c r="L58">
        <v>1</v>
      </c>
      <c r="M58" s="7">
        <f t="shared" si="1"/>
        <v>0</v>
      </c>
      <c r="N58" s="11">
        <v>0</v>
      </c>
      <c r="O58" s="11">
        <v>0</v>
      </c>
      <c r="P58" s="11">
        <v>1</v>
      </c>
      <c r="Q58" s="11">
        <v>0</v>
      </c>
      <c r="R58" s="11">
        <v>0</v>
      </c>
      <c r="S58" s="11"/>
      <c r="T58" s="11"/>
      <c r="U58" s="11"/>
      <c r="V58" s="6">
        <f t="shared" si="12"/>
        <v>1</v>
      </c>
      <c r="W58" s="9">
        <f t="shared" si="0"/>
        <v>0</v>
      </c>
      <c r="X58" s="9">
        <f t="shared" si="13"/>
        <v>0</v>
      </c>
      <c r="Y58" s="37">
        <f t="shared" si="2"/>
        <v>0</v>
      </c>
      <c r="Z58" s="37">
        <f t="shared" si="3"/>
        <v>0</v>
      </c>
      <c r="AA58" s="37">
        <f t="shared" si="4"/>
        <v>0</v>
      </c>
      <c r="AB58" s="9">
        <f t="shared" si="14"/>
        <v>0</v>
      </c>
      <c r="AC58" s="10">
        <f t="shared" si="15"/>
        <v>0</v>
      </c>
      <c r="AD58" s="9">
        <f t="shared" si="16"/>
        <v>0</v>
      </c>
      <c r="AE58" s="9">
        <f t="shared" si="8"/>
        <v>0</v>
      </c>
    </row>
    <row r="59" spans="1:31" x14ac:dyDescent="0.25">
      <c r="A59" t="s">
        <v>289</v>
      </c>
      <c r="B59" t="s">
        <v>285</v>
      </c>
      <c r="C59" t="s">
        <v>286</v>
      </c>
      <c r="D59">
        <v>302</v>
      </c>
      <c r="E59">
        <v>369.5</v>
      </c>
      <c r="F59">
        <v>0</v>
      </c>
      <c r="G59">
        <v>0</v>
      </c>
      <c r="H59">
        <v>0</v>
      </c>
      <c r="I59" s="1">
        <v>0</v>
      </c>
      <c r="L59">
        <v>1</v>
      </c>
      <c r="M59" s="7">
        <f t="shared" si="1"/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/>
      <c r="T59" s="11"/>
      <c r="U59" s="11"/>
      <c r="V59" s="6">
        <f t="shared" si="12"/>
        <v>0</v>
      </c>
      <c r="W59" s="9">
        <f t="shared" si="0"/>
        <v>1</v>
      </c>
      <c r="X59" s="9">
        <f t="shared" si="13"/>
        <v>0</v>
      </c>
      <c r="Y59" s="37">
        <f t="shared" si="2"/>
        <v>0</v>
      </c>
      <c r="Z59" s="37">
        <f t="shared" si="3"/>
        <v>0</v>
      </c>
      <c r="AA59" s="37">
        <f t="shared" si="4"/>
        <v>0</v>
      </c>
      <c r="AB59" s="9">
        <f t="shared" si="14"/>
        <v>0</v>
      </c>
      <c r="AC59" s="10">
        <f t="shared" si="15"/>
        <v>0</v>
      </c>
      <c r="AD59" s="9">
        <f t="shared" si="16"/>
        <v>0</v>
      </c>
      <c r="AE59" s="9">
        <f t="shared" si="8"/>
        <v>0</v>
      </c>
    </row>
    <row r="60" spans="1:31" x14ac:dyDescent="0.25">
      <c r="A60" t="s">
        <v>290</v>
      </c>
      <c r="B60" t="s">
        <v>285</v>
      </c>
      <c r="C60" t="s">
        <v>286</v>
      </c>
      <c r="D60">
        <v>246.5</v>
      </c>
      <c r="E60">
        <v>468.5</v>
      </c>
      <c r="F60">
        <v>0</v>
      </c>
      <c r="G60">
        <v>0</v>
      </c>
      <c r="H60">
        <v>0</v>
      </c>
      <c r="I60" s="1">
        <v>0</v>
      </c>
      <c r="L60">
        <v>1</v>
      </c>
      <c r="M60" s="7">
        <f t="shared" si="1"/>
        <v>0</v>
      </c>
      <c r="N60" s="11">
        <v>0</v>
      </c>
      <c r="O60" s="11">
        <v>0</v>
      </c>
      <c r="P60" s="11">
        <v>0</v>
      </c>
      <c r="Q60" s="11">
        <v>0</v>
      </c>
      <c r="R60" s="11">
        <v>1</v>
      </c>
      <c r="S60" s="11"/>
      <c r="T60" s="11"/>
      <c r="U60" s="11"/>
      <c r="V60" s="6">
        <f t="shared" si="12"/>
        <v>0</v>
      </c>
      <c r="W60" s="9">
        <f t="shared" si="0"/>
        <v>0</v>
      </c>
      <c r="X60" s="9">
        <f t="shared" si="13"/>
        <v>1</v>
      </c>
      <c r="Y60" s="37">
        <f t="shared" si="2"/>
        <v>0</v>
      </c>
      <c r="Z60" s="37">
        <f t="shared" si="3"/>
        <v>0</v>
      </c>
      <c r="AA60" s="37">
        <f t="shared" si="4"/>
        <v>0</v>
      </c>
      <c r="AB60" s="9">
        <f t="shared" si="14"/>
        <v>0</v>
      </c>
      <c r="AC60" s="10">
        <f t="shared" si="15"/>
        <v>0</v>
      </c>
      <c r="AD60" s="9">
        <f t="shared" si="16"/>
        <v>0</v>
      </c>
      <c r="AE60" s="9">
        <f t="shared" si="8"/>
        <v>0</v>
      </c>
    </row>
    <row r="61" spans="1:31" x14ac:dyDescent="0.25">
      <c r="A61" t="s">
        <v>291</v>
      </c>
      <c r="B61" t="s">
        <v>285</v>
      </c>
      <c r="C61" t="s">
        <v>286</v>
      </c>
      <c r="D61">
        <v>490.5</v>
      </c>
      <c r="E61">
        <v>207</v>
      </c>
      <c r="F61">
        <v>949.25099999999998</v>
      </c>
      <c r="G61">
        <v>1</v>
      </c>
      <c r="H61">
        <v>1</v>
      </c>
      <c r="I61" s="1">
        <v>0</v>
      </c>
      <c r="L61">
        <v>1</v>
      </c>
      <c r="M61" s="7">
        <f t="shared" si="1"/>
        <v>0</v>
      </c>
      <c r="N61" s="11">
        <v>0</v>
      </c>
      <c r="O61" s="11">
        <v>0</v>
      </c>
      <c r="P61" s="11">
        <v>1</v>
      </c>
      <c r="Q61" s="11">
        <v>0</v>
      </c>
      <c r="R61" s="11">
        <v>0</v>
      </c>
      <c r="S61" s="11"/>
      <c r="T61" s="11"/>
      <c r="U61" s="11"/>
      <c r="V61" s="6">
        <f t="shared" si="12"/>
        <v>1</v>
      </c>
      <c r="W61" s="9">
        <f t="shared" si="0"/>
        <v>0</v>
      </c>
      <c r="X61" s="9">
        <f t="shared" si="13"/>
        <v>0</v>
      </c>
      <c r="Y61" s="37">
        <f t="shared" si="2"/>
        <v>0</v>
      </c>
      <c r="Z61" s="37">
        <f t="shared" si="3"/>
        <v>0</v>
      </c>
      <c r="AA61" s="37">
        <f t="shared" si="4"/>
        <v>0</v>
      </c>
      <c r="AB61" s="9">
        <f t="shared" si="14"/>
        <v>0</v>
      </c>
      <c r="AC61" s="10">
        <f t="shared" si="15"/>
        <v>0</v>
      </c>
      <c r="AD61" s="9">
        <f t="shared" si="16"/>
        <v>0</v>
      </c>
      <c r="AE61" s="9">
        <f t="shared" si="8"/>
        <v>0</v>
      </c>
    </row>
    <row r="62" spans="1:31" x14ac:dyDescent="0.25">
      <c r="A62" t="s">
        <v>292</v>
      </c>
      <c r="B62" t="s">
        <v>285</v>
      </c>
      <c r="C62" t="s">
        <v>286</v>
      </c>
      <c r="D62">
        <v>424</v>
      </c>
      <c r="E62">
        <v>143.5</v>
      </c>
      <c r="F62">
        <v>0</v>
      </c>
      <c r="G62">
        <v>0</v>
      </c>
      <c r="H62">
        <v>0</v>
      </c>
      <c r="I62" s="1">
        <v>0</v>
      </c>
      <c r="L62">
        <v>1</v>
      </c>
      <c r="M62" s="7">
        <f t="shared" si="1"/>
        <v>0</v>
      </c>
      <c r="N62" s="11">
        <v>0</v>
      </c>
      <c r="O62" s="11">
        <v>0</v>
      </c>
      <c r="P62" s="11">
        <v>1</v>
      </c>
      <c r="Q62" s="11">
        <v>0</v>
      </c>
      <c r="R62" s="11">
        <v>0</v>
      </c>
      <c r="S62" s="11"/>
      <c r="T62" s="11"/>
      <c r="U62" s="11"/>
      <c r="V62" s="6">
        <f t="shared" si="12"/>
        <v>1</v>
      </c>
      <c r="W62" s="9">
        <f t="shared" si="0"/>
        <v>0</v>
      </c>
      <c r="X62" s="9">
        <f t="shared" si="13"/>
        <v>0</v>
      </c>
      <c r="Y62" s="37">
        <f t="shared" si="2"/>
        <v>0</v>
      </c>
      <c r="Z62" s="37">
        <f t="shared" si="3"/>
        <v>0</v>
      </c>
      <c r="AA62" s="37">
        <f t="shared" si="4"/>
        <v>0</v>
      </c>
      <c r="AB62" s="9">
        <f t="shared" si="14"/>
        <v>0</v>
      </c>
      <c r="AC62" s="10">
        <f t="shared" si="15"/>
        <v>0</v>
      </c>
      <c r="AD62" s="9">
        <f t="shared" si="16"/>
        <v>0</v>
      </c>
      <c r="AE62" s="9">
        <f t="shared" si="8"/>
        <v>0</v>
      </c>
    </row>
    <row r="63" spans="1:31" x14ac:dyDescent="0.25">
      <c r="A63" t="s">
        <v>293</v>
      </c>
      <c r="B63" t="s">
        <v>285</v>
      </c>
      <c r="C63" t="s">
        <v>286</v>
      </c>
      <c r="D63">
        <v>630.5</v>
      </c>
      <c r="E63">
        <v>225</v>
      </c>
      <c r="F63">
        <v>0</v>
      </c>
      <c r="G63">
        <v>0</v>
      </c>
      <c r="H63">
        <v>0</v>
      </c>
      <c r="I63" s="1">
        <v>0</v>
      </c>
      <c r="L63">
        <v>1</v>
      </c>
      <c r="M63" s="7">
        <f t="shared" si="1"/>
        <v>0</v>
      </c>
      <c r="N63" s="11">
        <v>0</v>
      </c>
      <c r="O63" s="11">
        <v>0</v>
      </c>
      <c r="P63" s="11">
        <v>1</v>
      </c>
      <c r="Q63" s="11">
        <v>0</v>
      </c>
      <c r="R63" s="11">
        <v>0</v>
      </c>
      <c r="S63" s="11"/>
      <c r="T63" s="11"/>
      <c r="U63" s="11"/>
      <c r="V63" s="6">
        <f t="shared" si="12"/>
        <v>1</v>
      </c>
      <c r="W63" s="9">
        <f t="shared" si="0"/>
        <v>0</v>
      </c>
      <c r="X63" s="9">
        <f t="shared" si="13"/>
        <v>0</v>
      </c>
      <c r="Y63" s="37">
        <f t="shared" si="2"/>
        <v>0</v>
      </c>
      <c r="Z63" s="37">
        <f t="shared" si="3"/>
        <v>0</v>
      </c>
      <c r="AA63" s="37">
        <f t="shared" si="4"/>
        <v>0</v>
      </c>
      <c r="AB63" s="9">
        <f t="shared" si="14"/>
        <v>0</v>
      </c>
      <c r="AC63" s="10">
        <f t="shared" si="15"/>
        <v>0</v>
      </c>
      <c r="AD63" s="9">
        <f t="shared" si="16"/>
        <v>0</v>
      </c>
      <c r="AE63" s="9">
        <f t="shared" si="8"/>
        <v>0</v>
      </c>
    </row>
    <row r="64" spans="1:31" x14ac:dyDescent="0.25">
      <c r="A64" t="s">
        <v>294</v>
      </c>
      <c r="B64" t="s">
        <v>285</v>
      </c>
      <c r="C64" t="s">
        <v>286</v>
      </c>
      <c r="D64">
        <v>581</v>
      </c>
      <c r="E64">
        <v>60.5</v>
      </c>
      <c r="F64">
        <v>0</v>
      </c>
      <c r="G64">
        <v>0</v>
      </c>
      <c r="H64">
        <v>0</v>
      </c>
      <c r="I64" s="1">
        <v>0</v>
      </c>
      <c r="L64">
        <v>1</v>
      </c>
      <c r="M64" s="7">
        <f t="shared" si="1"/>
        <v>0</v>
      </c>
      <c r="N64" s="11">
        <v>0</v>
      </c>
      <c r="O64" s="11">
        <v>0</v>
      </c>
      <c r="P64" s="11">
        <v>1</v>
      </c>
      <c r="Q64" s="11">
        <v>0</v>
      </c>
      <c r="R64" s="11">
        <v>0</v>
      </c>
      <c r="S64" s="11"/>
      <c r="T64" s="11"/>
      <c r="U64" s="11"/>
      <c r="V64" s="6">
        <f t="shared" si="12"/>
        <v>1</v>
      </c>
      <c r="W64" s="9">
        <f t="shared" si="0"/>
        <v>0</v>
      </c>
      <c r="X64" s="9">
        <f t="shared" si="13"/>
        <v>0</v>
      </c>
      <c r="Y64" s="37">
        <f t="shared" si="2"/>
        <v>0</v>
      </c>
      <c r="Z64" s="37">
        <f t="shared" si="3"/>
        <v>0</v>
      </c>
      <c r="AA64" s="37">
        <f t="shared" si="4"/>
        <v>0</v>
      </c>
      <c r="AB64" s="9">
        <f t="shared" si="14"/>
        <v>0</v>
      </c>
      <c r="AC64" s="10">
        <f t="shared" si="15"/>
        <v>0</v>
      </c>
      <c r="AD64" s="9">
        <f t="shared" si="16"/>
        <v>0</v>
      </c>
      <c r="AE64" s="9">
        <f t="shared" si="8"/>
        <v>0</v>
      </c>
    </row>
    <row r="65" spans="1:31" x14ac:dyDescent="0.25">
      <c r="A65" t="s">
        <v>295</v>
      </c>
      <c r="B65" t="s">
        <v>285</v>
      </c>
      <c r="C65" t="s">
        <v>286</v>
      </c>
      <c r="D65">
        <v>269</v>
      </c>
      <c r="E65">
        <v>119</v>
      </c>
      <c r="F65">
        <v>0</v>
      </c>
      <c r="G65">
        <v>0</v>
      </c>
      <c r="H65">
        <v>0</v>
      </c>
      <c r="I65" s="1">
        <v>0</v>
      </c>
      <c r="L65">
        <v>2</v>
      </c>
      <c r="M65" s="7">
        <f t="shared" si="1"/>
        <v>1</v>
      </c>
      <c r="N65" s="11">
        <v>1</v>
      </c>
      <c r="O65" s="11">
        <v>0</v>
      </c>
      <c r="P65" s="11">
        <v>0</v>
      </c>
      <c r="Q65" s="11">
        <v>0</v>
      </c>
      <c r="R65" s="11">
        <v>1</v>
      </c>
      <c r="S65" s="11"/>
      <c r="T65" s="11"/>
      <c r="U65" s="11"/>
      <c r="V65" s="6">
        <f t="shared" si="12"/>
        <v>0</v>
      </c>
      <c r="W65" s="9">
        <f t="shared" si="0"/>
        <v>0</v>
      </c>
      <c r="X65" s="9">
        <f t="shared" si="13"/>
        <v>0</v>
      </c>
      <c r="Y65" s="37">
        <f t="shared" si="2"/>
        <v>1</v>
      </c>
      <c r="Z65" s="37">
        <f t="shared" si="3"/>
        <v>0</v>
      </c>
      <c r="AA65" s="37">
        <f t="shared" si="4"/>
        <v>0</v>
      </c>
      <c r="AB65" s="9">
        <f t="shared" si="14"/>
        <v>0</v>
      </c>
      <c r="AC65" s="10">
        <f t="shared" si="15"/>
        <v>0</v>
      </c>
      <c r="AD65" s="9">
        <f t="shared" si="16"/>
        <v>0</v>
      </c>
      <c r="AE65" s="9">
        <f t="shared" si="8"/>
        <v>0</v>
      </c>
    </row>
    <row r="66" spans="1:31" x14ac:dyDescent="0.25">
      <c r="A66" t="s">
        <v>296</v>
      </c>
      <c r="B66" t="s">
        <v>285</v>
      </c>
      <c r="C66" t="s">
        <v>286</v>
      </c>
      <c r="D66">
        <v>180.5</v>
      </c>
      <c r="E66">
        <v>191</v>
      </c>
      <c r="F66">
        <v>397.911</v>
      </c>
      <c r="G66">
        <v>1</v>
      </c>
      <c r="H66">
        <v>0</v>
      </c>
      <c r="I66" s="1">
        <v>0</v>
      </c>
      <c r="L66">
        <v>1</v>
      </c>
      <c r="M66" s="7">
        <f t="shared" si="1"/>
        <v>0</v>
      </c>
      <c r="N66" s="11">
        <v>0</v>
      </c>
      <c r="O66" s="11">
        <v>0</v>
      </c>
      <c r="P66" s="11">
        <v>1</v>
      </c>
      <c r="Q66" s="11">
        <v>0</v>
      </c>
      <c r="R66" s="11">
        <v>0</v>
      </c>
      <c r="S66" s="11"/>
      <c r="T66" s="11"/>
      <c r="U66" s="11"/>
      <c r="V66" s="6">
        <f t="shared" si="12"/>
        <v>1</v>
      </c>
      <c r="W66" s="9">
        <f t="shared" si="0"/>
        <v>0</v>
      </c>
      <c r="X66" s="9">
        <f t="shared" si="13"/>
        <v>0</v>
      </c>
      <c r="Y66" s="37">
        <f t="shared" si="2"/>
        <v>0</v>
      </c>
      <c r="Z66" s="37">
        <f t="shared" si="3"/>
        <v>0</v>
      </c>
      <c r="AA66" s="37">
        <f t="shared" si="4"/>
        <v>0</v>
      </c>
      <c r="AB66" s="9">
        <f t="shared" si="14"/>
        <v>0</v>
      </c>
      <c r="AC66" s="10">
        <f t="shared" si="15"/>
        <v>0</v>
      </c>
      <c r="AD66" s="9">
        <f t="shared" si="16"/>
        <v>0</v>
      </c>
      <c r="AE66" s="9">
        <f t="shared" si="8"/>
        <v>0</v>
      </c>
    </row>
    <row r="67" spans="1:31" x14ac:dyDescent="0.25">
      <c r="A67" t="s">
        <v>297</v>
      </c>
      <c r="B67" t="s">
        <v>285</v>
      </c>
      <c r="C67" t="s">
        <v>286</v>
      </c>
      <c r="D67">
        <v>567</v>
      </c>
      <c r="E67">
        <v>490</v>
      </c>
      <c r="F67">
        <v>426.303</v>
      </c>
      <c r="G67">
        <v>1</v>
      </c>
      <c r="H67">
        <v>0</v>
      </c>
      <c r="I67" s="1">
        <v>0</v>
      </c>
      <c r="L67">
        <v>1</v>
      </c>
      <c r="M67" s="7">
        <f t="shared" ref="M67:M130" si="17">L67-1</f>
        <v>0</v>
      </c>
      <c r="N67" s="11">
        <v>0</v>
      </c>
      <c r="O67" s="11">
        <v>0</v>
      </c>
      <c r="P67" s="11">
        <v>0</v>
      </c>
      <c r="Q67" s="11">
        <v>0</v>
      </c>
      <c r="R67" s="11">
        <v>1</v>
      </c>
      <c r="S67" s="11"/>
      <c r="T67" s="11"/>
      <c r="U67" s="11"/>
      <c r="V67" s="6">
        <f t="shared" si="12"/>
        <v>0</v>
      </c>
      <c r="W67" s="9">
        <f t="shared" ref="W67:W116" si="18">IF((M67=0)*AND(R67=0)*AND(P67=0)*AND(Q67=0),1,0)</f>
        <v>0</v>
      </c>
      <c r="X67" s="9">
        <f t="shared" si="13"/>
        <v>1</v>
      </c>
      <c r="Y67" s="37">
        <f t="shared" ref="Y67:Y130" si="19">IF((M67=1)*AND(OR(N67=0,N67=1))*AND(O67=0)*AND(R67=1)*AND(S67=0)*AND(Q67=0)*AND(OR(T67=0,T67=1)),1,0)</f>
        <v>0</v>
      </c>
      <c r="Z67" s="37">
        <f t="shared" ref="Z67:Z130" si="20">IF((M67=1)*AND(N67=1)*AND(O67=0)*AND(R67=1)*AND(S67=1)*AND(T67=1),1,0)</f>
        <v>0</v>
      </c>
      <c r="AA67" s="37">
        <f t="shared" ref="AA67:AA130" si="21">IF((R67=1)*AND(Q67=1)*AND(O67=1)*AND(P67=0)*AND(N67=0),1,0)</f>
        <v>0</v>
      </c>
      <c r="AB67" s="9">
        <f t="shared" si="14"/>
        <v>0</v>
      </c>
      <c r="AC67" s="10">
        <f t="shared" si="15"/>
        <v>0</v>
      </c>
      <c r="AD67" s="9">
        <f t="shared" si="16"/>
        <v>0</v>
      </c>
      <c r="AE67" s="9">
        <f t="shared" ref="AE67:AE113" si="22">IF(SUM(V67:AD67)&gt;1,1,0)</f>
        <v>0</v>
      </c>
    </row>
    <row r="68" spans="1:31" x14ac:dyDescent="0.25">
      <c r="A68" t="s">
        <v>298</v>
      </c>
      <c r="B68" t="s">
        <v>285</v>
      </c>
      <c r="C68" t="s">
        <v>286</v>
      </c>
      <c r="D68">
        <v>649.5</v>
      </c>
      <c r="E68">
        <v>489.5</v>
      </c>
      <c r="F68">
        <v>0</v>
      </c>
      <c r="G68">
        <v>0</v>
      </c>
      <c r="H68">
        <v>0</v>
      </c>
      <c r="I68" s="1">
        <v>0</v>
      </c>
      <c r="L68">
        <v>1</v>
      </c>
      <c r="M68" s="7">
        <f t="shared" si="17"/>
        <v>0</v>
      </c>
      <c r="N68" s="11">
        <v>0</v>
      </c>
      <c r="O68" s="11">
        <v>0</v>
      </c>
      <c r="P68" s="11">
        <v>0</v>
      </c>
      <c r="Q68" s="11">
        <v>0</v>
      </c>
      <c r="R68" s="11">
        <v>1</v>
      </c>
      <c r="S68" s="11"/>
      <c r="T68" s="11"/>
      <c r="U68" s="11"/>
      <c r="V68" s="6">
        <f t="shared" si="12"/>
        <v>0</v>
      </c>
      <c r="W68" s="9">
        <f t="shared" si="18"/>
        <v>0</v>
      </c>
      <c r="X68" s="9">
        <f t="shared" si="13"/>
        <v>1</v>
      </c>
      <c r="Y68" s="37">
        <f t="shared" si="19"/>
        <v>0</v>
      </c>
      <c r="Z68" s="37">
        <f t="shared" si="20"/>
        <v>0</v>
      </c>
      <c r="AA68" s="37">
        <f t="shared" si="21"/>
        <v>0</v>
      </c>
      <c r="AB68" s="9">
        <f t="shared" si="14"/>
        <v>0</v>
      </c>
      <c r="AC68" s="10">
        <f t="shared" si="15"/>
        <v>0</v>
      </c>
      <c r="AD68" s="9">
        <f t="shared" si="16"/>
        <v>0</v>
      </c>
      <c r="AE68" s="9">
        <f t="shared" si="22"/>
        <v>0</v>
      </c>
    </row>
    <row r="69" spans="1:31" s="37" customFormat="1" x14ac:dyDescent="0.25">
      <c r="A69" s="37" t="s">
        <v>299</v>
      </c>
      <c r="B69" s="37" t="s">
        <v>300</v>
      </c>
      <c r="C69" s="37" t="s">
        <v>301</v>
      </c>
      <c r="D69" s="37">
        <v>294.5</v>
      </c>
      <c r="E69" s="37">
        <v>126.5</v>
      </c>
      <c r="F69" s="37">
        <v>0</v>
      </c>
      <c r="G69" s="37">
        <v>0</v>
      </c>
      <c r="H69" s="37">
        <v>0</v>
      </c>
      <c r="I69" s="37">
        <v>0</v>
      </c>
      <c r="L69" s="37">
        <v>1</v>
      </c>
      <c r="M69" s="42">
        <f t="shared" si="17"/>
        <v>0</v>
      </c>
      <c r="N69" s="38">
        <v>0</v>
      </c>
      <c r="O69" s="38">
        <v>0</v>
      </c>
      <c r="P69" s="38">
        <v>1</v>
      </c>
      <c r="Q69" s="38">
        <v>0</v>
      </c>
      <c r="R69" s="38">
        <v>0</v>
      </c>
      <c r="S69" s="38"/>
      <c r="T69" s="38"/>
      <c r="U69" s="38"/>
      <c r="V69" s="43">
        <f t="shared" si="12"/>
        <v>1</v>
      </c>
      <c r="W69" s="37">
        <f t="shared" si="18"/>
        <v>0</v>
      </c>
      <c r="X69" s="37">
        <f t="shared" si="13"/>
        <v>0</v>
      </c>
      <c r="Y69" s="37">
        <f t="shared" si="19"/>
        <v>0</v>
      </c>
      <c r="Z69" s="37">
        <f t="shared" si="20"/>
        <v>0</v>
      </c>
      <c r="AA69" s="37">
        <f t="shared" si="21"/>
        <v>0</v>
      </c>
      <c r="AB69" s="37">
        <f t="shared" si="14"/>
        <v>0</v>
      </c>
      <c r="AC69" s="37">
        <f t="shared" si="15"/>
        <v>0</v>
      </c>
      <c r="AD69" s="37">
        <f t="shared" si="16"/>
        <v>0</v>
      </c>
      <c r="AE69" s="37">
        <f t="shared" si="22"/>
        <v>0</v>
      </c>
    </row>
    <row r="70" spans="1:31" x14ac:dyDescent="0.25">
      <c r="A70" t="s">
        <v>302</v>
      </c>
      <c r="B70" t="s">
        <v>300</v>
      </c>
      <c r="C70" t="s">
        <v>301</v>
      </c>
      <c r="D70">
        <v>222</v>
      </c>
      <c r="E70">
        <v>186</v>
      </c>
      <c r="F70">
        <v>0</v>
      </c>
      <c r="G70">
        <v>0</v>
      </c>
      <c r="H70">
        <v>0</v>
      </c>
      <c r="I70" s="1">
        <v>0</v>
      </c>
      <c r="L70">
        <v>1</v>
      </c>
      <c r="M70" s="7">
        <f t="shared" si="17"/>
        <v>0</v>
      </c>
      <c r="N70" s="11">
        <v>0</v>
      </c>
      <c r="O70" s="11">
        <v>0</v>
      </c>
      <c r="P70" s="11">
        <v>1</v>
      </c>
      <c r="Q70" s="11">
        <v>0</v>
      </c>
      <c r="R70" s="11">
        <v>0</v>
      </c>
      <c r="S70" s="11"/>
      <c r="T70" s="11"/>
      <c r="U70" s="11"/>
      <c r="V70" s="6">
        <f t="shared" si="12"/>
        <v>1</v>
      </c>
      <c r="W70" s="9">
        <f t="shared" si="18"/>
        <v>0</v>
      </c>
      <c r="X70" s="9">
        <f t="shared" si="13"/>
        <v>0</v>
      </c>
      <c r="Y70" s="37">
        <f t="shared" si="19"/>
        <v>0</v>
      </c>
      <c r="Z70" s="37">
        <f t="shared" si="20"/>
        <v>0</v>
      </c>
      <c r="AA70" s="37">
        <f t="shared" si="21"/>
        <v>0</v>
      </c>
      <c r="AB70" s="9">
        <f t="shared" si="14"/>
        <v>0</v>
      </c>
      <c r="AC70" s="10">
        <f t="shared" si="15"/>
        <v>0</v>
      </c>
      <c r="AD70" s="9">
        <f t="shared" si="16"/>
        <v>0</v>
      </c>
      <c r="AE70" s="9">
        <f t="shared" si="22"/>
        <v>0</v>
      </c>
    </row>
    <row r="71" spans="1:31" x14ac:dyDescent="0.25">
      <c r="A71" t="s">
        <v>303</v>
      </c>
      <c r="B71" t="s">
        <v>300</v>
      </c>
      <c r="C71" t="s">
        <v>301</v>
      </c>
      <c r="D71">
        <v>196</v>
      </c>
      <c r="E71">
        <v>243.5</v>
      </c>
      <c r="F71">
        <v>0</v>
      </c>
      <c r="G71">
        <v>0</v>
      </c>
      <c r="H71">
        <v>0</v>
      </c>
      <c r="I71" s="1">
        <v>0</v>
      </c>
      <c r="L71">
        <v>2</v>
      </c>
      <c r="M71" s="7">
        <f t="shared" si="17"/>
        <v>1</v>
      </c>
      <c r="N71" s="11">
        <v>1</v>
      </c>
      <c r="O71" s="11">
        <v>0</v>
      </c>
      <c r="P71" s="11">
        <v>0</v>
      </c>
      <c r="Q71" s="11">
        <v>0</v>
      </c>
      <c r="R71" s="11">
        <v>1</v>
      </c>
      <c r="S71" s="11"/>
      <c r="T71" s="11"/>
      <c r="U71" s="11"/>
      <c r="V71" s="6">
        <f t="shared" si="12"/>
        <v>0</v>
      </c>
      <c r="W71" s="9">
        <f t="shared" si="18"/>
        <v>0</v>
      </c>
      <c r="X71" s="9">
        <f t="shared" si="13"/>
        <v>0</v>
      </c>
      <c r="Y71" s="37">
        <f t="shared" si="19"/>
        <v>1</v>
      </c>
      <c r="Z71" s="37">
        <f t="shared" si="20"/>
        <v>0</v>
      </c>
      <c r="AA71" s="37">
        <f t="shared" si="21"/>
        <v>0</v>
      </c>
      <c r="AB71" s="9">
        <f t="shared" si="14"/>
        <v>0</v>
      </c>
      <c r="AC71" s="10">
        <f t="shared" si="15"/>
        <v>0</v>
      </c>
      <c r="AD71" s="9">
        <f t="shared" si="16"/>
        <v>0</v>
      </c>
      <c r="AE71" s="9">
        <f t="shared" si="22"/>
        <v>0</v>
      </c>
    </row>
    <row r="72" spans="1:31" x14ac:dyDescent="0.25">
      <c r="A72" t="s">
        <v>304</v>
      </c>
      <c r="B72" t="s">
        <v>300</v>
      </c>
      <c r="C72" t="s">
        <v>301</v>
      </c>
      <c r="D72">
        <v>258</v>
      </c>
      <c r="E72">
        <v>368.5</v>
      </c>
      <c r="F72">
        <v>1005.246</v>
      </c>
      <c r="G72">
        <v>1</v>
      </c>
      <c r="H72">
        <v>1</v>
      </c>
      <c r="I72" s="1">
        <v>0</v>
      </c>
      <c r="L72">
        <v>2</v>
      </c>
      <c r="M72" s="7">
        <f t="shared" si="17"/>
        <v>1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/>
      <c r="T72" s="11"/>
      <c r="U72" s="11"/>
      <c r="V72" s="6">
        <f t="shared" si="12"/>
        <v>0</v>
      </c>
      <c r="W72" s="9">
        <f t="shared" si="18"/>
        <v>0</v>
      </c>
      <c r="X72" s="9">
        <f t="shared" si="13"/>
        <v>0</v>
      </c>
      <c r="Y72" s="37">
        <f t="shared" si="19"/>
        <v>0</v>
      </c>
      <c r="Z72" s="37">
        <f t="shared" si="20"/>
        <v>0</v>
      </c>
      <c r="AA72" s="37">
        <f t="shared" si="21"/>
        <v>0</v>
      </c>
      <c r="AB72" s="9">
        <f t="shared" si="14"/>
        <v>0</v>
      </c>
      <c r="AC72" s="10">
        <f t="shared" si="15"/>
        <v>1</v>
      </c>
      <c r="AD72" s="9">
        <f t="shared" si="16"/>
        <v>0</v>
      </c>
      <c r="AE72" s="9">
        <f t="shared" si="22"/>
        <v>0</v>
      </c>
    </row>
    <row r="73" spans="1:31" x14ac:dyDescent="0.25">
      <c r="A73" t="s">
        <v>305</v>
      </c>
      <c r="B73" t="s">
        <v>300</v>
      </c>
      <c r="C73" t="s">
        <v>301</v>
      </c>
      <c r="D73">
        <v>338</v>
      </c>
      <c r="E73">
        <v>439.5</v>
      </c>
      <c r="F73">
        <v>0</v>
      </c>
      <c r="G73">
        <v>0</v>
      </c>
      <c r="H73">
        <v>0</v>
      </c>
      <c r="I73" s="1">
        <v>0</v>
      </c>
      <c r="L73">
        <v>2</v>
      </c>
      <c r="M73" s="7">
        <f t="shared" si="17"/>
        <v>1</v>
      </c>
      <c r="N73" s="11">
        <v>1</v>
      </c>
      <c r="O73" s="11">
        <v>0</v>
      </c>
      <c r="P73" s="11">
        <v>0</v>
      </c>
      <c r="Q73" s="11">
        <v>0</v>
      </c>
      <c r="R73" s="11">
        <v>1</v>
      </c>
      <c r="S73" s="11"/>
      <c r="T73" s="11"/>
      <c r="U73" s="11"/>
      <c r="V73" s="6">
        <f t="shared" si="12"/>
        <v>0</v>
      </c>
      <c r="W73" s="9">
        <f t="shared" si="18"/>
        <v>0</v>
      </c>
      <c r="X73" s="9">
        <f t="shared" si="13"/>
        <v>0</v>
      </c>
      <c r="Y73" s="37">
        <f t="shared" si="19"/>
        <v>1</v>
      </c>
      <c r="Z73" s="37">
        <f t="shared" si="20"/>
        <v>0</v>
      </c>
      <c r="AA73" s="37">
        <f t="shared" si="21"/>
        <v>0</v>
      </c>
      <c r="AB73" s="9">
        <f t="shared" si="14"/>
        <v>0</v>
      </c>
      <c r="AC73" s="10">
        <f t="shared" si="15"/>
        <v>0</v>
      </c>
      <c r="AD73" s="9">
        <f t="shared" si="16"/>
        <v>0</v>
      </c>
      <c r="AE73" s="9">
        <f t="shared" si="22"/>
        <v>0</v>
      </c>
    </row>
    <row r="74" spans="1:31" x14ac:dyDescent="0.25">
      <c r="A74" t="s">
        <v>306</v>
      </c>
      <c r="B74" t="s">
        <v>300</v>
      </c>
      <c r="C74" t="s">
        <v>301</v>
      </c>
      <c r="D74">
        <v>455</v>
      </c>
      <c r="E74">
        <v>464.5</v>
      </c>
      <c r="F74">
        <v>0</v>
      </c>
      <c r="G74">
        <v>0</v>
      </c>
      <c r="H74">
        <v>0</v>
      </c>
      <c r="I74" s="1">
        <v>0</v>
      </c>
      <c r="L74">
        <v>1</v>
      </c>
      <c r="M74" s="7">
        <f t="shared" si="17"/>
        <v>0</v>
      </c>
      <c r="N74" s="11">
        <v>0</v>
      </c>
      <c r="O74" s="11">
        <v>0</v>
      </c>
      <c r="P74" s="11">
        <v>1</v>
      </c>
      <c r="Q74" s="11">
        <v>0</v>
      </c>
      <c r="R74" s="11">
        <v>0</v>
      </c>
      <c r="S74" s="11"/>
      <c r="T74" s="11"/>
      <c r="U74" s="11"/>
      <c r="V74" s="6">
        <f t="shared" si="12"/>
        <v>1</v>
      </c>
      <c r="W74" s="9">
        <f t="shared" si="18"/>
        <v>0</v>
      </c>
      <c r="X74" s="9">
        <f t="shared" si="13"/>
        <v>0</v>
      </c>
      <c r="Y74" s="37">
        <f t="shared" si="19"/>
        <v>0</v>
      </c>
      <c r="Z74" s="37">
        <f t="shared" si="20"/>
        <v>0</v>
      </c>
      <c r="AA74" s="37">
        <f t="shared" si="21"/>
        <v>0</v>
      </c>
      <c r="AB74" s="9">
        <f t="shared" si="14"/>
        <v>0</v>
      </c>
      <c r="AC74" s="10">
        <f t="shared" si="15"/>
        <v>0</v>
      </c>
      <c r="AD74" s="9">
        <f t="shared" si="16"/>
        <v>0</v>
      </c>
      <c r="AE74" s="9">
        <f t="shared" si="22"/>
        <v>0</v>
      </c>
    </row>
    <row r="75" spans="1:31" x14ac:dyDescent="0.25">
      <c r="A75" t="s">
        <v>307</v>
      </c>
      <c r="B75" t="s">
        <v>300</v>
      </c>
      <c r="C75" t="s">
        <v>301</v>
      </c>
      <c r="D75">
        <v>515.5</v>
      </c>
      <c r="E75">
        <v>155</v>
      </c>
      <c r="F75">
        <v>1345.643</v>
      </c>
      <c r="G75">
        <v>1</v>
      </c>
      <c r="H75">
        <v>1</v>
      </c>
      <c r="I75" s="1">
        <v>0</v>
      </c>
      <c r="L75">
        <v>2</v>
      </c>
      <c r="M75" s="7">
        <f t="shared" si="17"/>
        <v>1</v>
      </c>
      <c r="N75" s="11">
        <v>0</v>
      </c>
      <c r="O75" s="11">
        <v>1</v>
      </c>
      <c r="P75" s="11">
        <v>0</v>
      </c>
      <c r="Q75" s="11">
        <v>1</v>
      </c>
      <c r="R75" s="11">
        <v>1</v>
      </c>
      <c r="S75" s="11"/>
      <c r="T75" s="11"/>
      <c r="U75" s="11"/>
      <c r="V75" s="6">
        <f t="shared" si="12"/>
        <v>0</v>
      </c>
      <c r="W75" s="9">
        <f t="shared" si="18"/>
        <v>0</v>
      </c>
      <c r="X75" s="9">
        <f t="shared" si="13"/>
        <v>0</v>
      </c>
      <c r="Y75" s="37">
        <f t="shared" si="19"/>
        <v>0</v>
      </c>
      <c r="Z75" s="37">
        <f t="shared" si="20"/>
        <v>0</v>
      </c>
      <c r="AA75" s="37">
        <f t="shared" si="21"/>
        <v>1</v>
      </c>
      <c r="AB75" s="9">
        <f t="shared" si="14"/>
        <v>0</v>
      </c>
      <c r="AC75" s="10">
        <f t="shared" si="15"/>
        <v>0</v>
      </c>
      <c r="AD75" s="9">
        <f t="shared" si="16"/>
        <v>0</v>
      </c>
      <c r="AE75" s="9">
        <f t="shared" si="22"/>
        <v>0</v>
      </c>
    </row>
    <row r="76" spans="1:31" x14ac:dyDescent="0.25">
      <c r="A76" t="s">
        <v>308</v>
      </c>
      <c r="B76" t="s">
        <v>300</v>
      </c>
      <c r="C76" t="s">
        <v>301</v>
      </c>
      <c r="D76">
        <v>444</v>
      </c>
      <c r="E76">
        <v>61.5</v>
      </c>
      <c r="F76">
        <v>2426.7820000000002</v>
      </c>
      <c r="G76">
        <v>1</v>
      </c>
      <c r="H76">
        <v>2</v>
      </c>
      <c r="I76" s="1">
        <v>0</v>
      </c>
      <c r="L76">
        <v>1</v>
      </c>
      <c r="M76" s="7">
        <f t="shared" si="17"/>
        <v>0</v>
      </c>
      <c r="N76" s="11">
        <v>0</v>
      </c>
      <c r="O76" s="11">
        <v>0</v>
      </c>
      <c r="P76" s="11">
        <v>1</v>
      </c>
      <c r="Q76" s="11">
        <v>0</v>
      </c>
      <c r="R76" s="11">
        <v>0</v>
      </c>
      <c r="S76" s="11"/>
      <c r="T76" s="11"/>
      <c r="U76" s="11"/>
      <c r="V76" s="6">
        <f t="shared" si="12"/>
        <v>1</v>
      </c>
      <c r="W76" s="9">
        <f t="shared" si="18"/>
        <v>0</v>
      </c>
      <c r="X76" s="9">
        <f t="shared" si="13"/>
        <v>0</v>
      </c>
      <c r="Y76" s="37">
        <f t="shared" si="19"/>
        <v>0</v>
      </c>
      <c r="Z76" s="37">
        <f t="shared" si="20"/>
        <v>0</v>
      </c>
      <c r="AA76" s="37">
        <f t="shared" si="21"/>
        <v>0</v>
      </c>
      <c r="AB76" s="9">
        <f t="shared" si="14"/>
        <v>0</v>
      </c>
      <c r="AC76" s="10">
        <f t="shared" si="15"/>
        <v>0</v>
      </c>
      <c r="AD76" s="9">
        <f t="shared" si="16"/>
        <v>0</v>
      </c>
      <c r="AE76" s="9">
        <f t="shared" si="22"/>
        <v>0</v>
      </c>
    </row>
    <row r="77" spans="1:31" x14ac:dyDescent="0.25">
      <c r="A77" t="s">
        <v>309</v>
      </c>
      <c r="B77" t="s">
        <v>300</v>
      </c>
      <c r="C77" t="s">
        <v>301</v>
      </c>
      <c r="D77">
        <v>587.5</v>
      </c>
      <c r="E77">
        <v>241</v>
      </c>
      <c r="F77">
        <v>708.32799999999997</v>
      </c>
      <c r="G77">
        <v>1</v>
      </c>
      <c r="H77">
        <v>1</v>
      </c>
      <c r="I77" s="1">
        <v>0</v>
      </c>
      <c r="L77">
        <v>2</v>
      </c>
      <c r="M77" s="7">
        <f t="shared" si="17"/>
        <v>1</v>
      </c>
      <c r="N77" s="11">
        <v>1</v>
      </c>
      <c r="O77" s="11">
        <v>0</v>
      </c>
      <c r="P77" s="11">
        <v>0</v>
      </c>
      <c r="Q77" s="11">
        <v>0</v>
      </c>
      <c r="R77" s="11">
        <v>1</v>
      </c>
      <c r="S77" s="11"/>
      <c r="T77" s="11"/>
      <c r="U77" s="11"/>
      <c r="V77" s="6">
        <f t="shared" si="12"/>
        <v>0</v>
      </c>
      <c r="W77" s="9">
        <f t="shared" si="18"/>
        <v>0</v>
      </c>
      <c r="X77" s="9">
        <f t="shared" si="13"/>
        <v>0</v>
      </c>
      <c r="Y77" s="37">
        <f t="shared" si="19"/>
        <v>1</v>
      </c>
      <c r="Z77" s="37">
        <f t="shared" si="20"/>
        <v>0</v>
      </c>
      <c r="AA77" s="37">
        <f t="shared" si="21"/>
        <v>0</v>
      </c>
      <c r="AB77" s="9">
        <f t="shared" si="14"/>
        <v>0</v>
      </c>
      <c r="AC77" s="10">
        <f t="shared" si="15"/>
        <v>0</v>
      </c>
      <c r="AD77" s="9">
        <f t="shared" si="16"/>
        <v>0</v>
      </c>
      <c r="AE77" s="9">
        <f t="shared" si="22"/>
        <v>0</v>
      </c>
    </row>
    <row r="78" spans="1:31" x14ac:dyDescent="0.25">
      <c r="A78" t="s">
        <v>310</v>
      </c>
      <c r="B78" t="s">
        <v>300</v>
      </c>
      <c r="C78" t="s">
        <v>301</v>
      </c>
      <c r="D78">
        <v>642.5</v>
      </c>
      <c r="E78">
        <v>384</v>
      </c>
      <c r="F78">
        <v>0</v>
      </c>
      <c r="G78">
        <v>0</v>
      </c>
      <c r="H78">
        <v>0</v>
      </c>
      <c r="I78" s="1">
        <v>0</v>
      </c>
      <c r="L78">
        <v>2</v>
      </c>
      <c r="M78" s="7">
        <f t="shared" si="17"/>
        <v>1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1</v>
      </c>
      <c r="T78" s="11">
        <v>1</v>
      </c>
      <c r="U78" s="11"/>
      <c r="V78" s="6">
        <f t="shared" si="12"/>
        <v>0</v>
      </c>
      <c r="W78" s="9">
        <f t="shared" si="18"/>
        <v>0</v>
      </c>
      <c r="X78" s="9">
        <f t="shared" si="13"/>
        <v>0</v>
      </c>
      <c r="Y78" s="37">
        <f t="shared" si="19"/>
        <v>0</v>
      </c>
      <c r="Z78" s="37">
        <f t="shared" si="20"/>
        <v>1</v>
      </c>
      <c r="AA78" s="37">
        <f t="shared" si="21"/>
        <v>0</v>
      </c>
      <c r="AB78" s="9">
        <f t="shared" si="14"/>
        <v>0</v>
      </c>
      <c r="AC78" s="10">
        <f t="shared" si="15"/>
        <v>0</v>
      </c>
      <c r="AD78" s="9">
        <f t="shared" si="16"/>
        <v>0</v>
      </c>
      <c r="AE78" s="9">
        <f t="shared" si="22"/>
        <v>0</v>
      </c>
    </row>
    <row r="79" spans="1:31" x14ac:dyDescent="0.25">
      <c r="A79" t="s">
        <v>311</v>
      </c>
      <c r="B79" t="s">
        <v>300</v>
      </c>
      <c r="C79" t="s">
        <v>301</v>
      </c>
      <c r="D79">
        <v>649</v>
      </c>
      <c r="E79">
        <v>304.5</v>
      </c>
      <c r="F79">
        <v>0</v>
      </c>
      <c r="G79">
        <v>0</v>
      </c>
      <c r="H79">
        <v>0</v>
      </c>
      <c r="I79" s="1">
        <v>0</v>
      </c>
      <c r="L79">
        <v>1</v>
      </c>
      <c r="M79" s="7">
        <f t="shared" si="17"/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/>
      <c r="T79" s="11"/>
      <c r="U79" s="11"/>
      <c r="V79" s="6">
        <f t="shared" si="12"/>
        <v>0</v>
      </c>
      <c r="W79" s="9">
        <f t="shared" si="18"/>
        <v>1</v>
      </c>
      <c r="X79" s="9">
        <f t="shared" si="13"/>
        <v>0</v>
      </c>
      <c r="Y79" s="37">
        <f t="shared" si="19"/>
        <v>0</v>
      </c>
      <c r="Z79" s="37">
        <f t="shared" si="20"/>
        <v>0</v>
      </c>
      <c r="AA79" s="37">
        <f t="shared" si="21"/>
        <v>0</v>
      </c>
      <c r="AB79" s="9">
        <f t="shared" si="14"/>
        <v>0</v>
      </c>
      <c r="AC79" s="10">
        <f t="shared" si="15"/>
        <v>0</v>
      </c>
      <c r="AD79" s="9">
        <f t="shared" si="16"/>
        <v>0</v>
      </c>
      <c r="AE79" s="9">
        <f t="shared" si="22"/>
        <v>0</v>
      </c>
    </row>
    <row r="80" spans="1:31" s="37" customFormat="1" x14ac:dyDescent="0.25">
      <c r="A80" s="37" t="s">
        <v>312</v>
      </c>
      <c r="B80" s="37" t="s">
        <v>313</v>
      </c>
      <c r="C80" s="37" t="s">
        <v>314</v>
      </c>
      <c r="D80" s="37">
        <v>375</v>
      </c>
      <c r="E80" s="37">
        <v>454.5</v>
      </c>
      <c r="F80" s="37">
        <v>0</v>
      </c>
      <c r="G80" s="37">
        <v>0</v>
      </c>
      <c r="H80" s="37">
        <v>0</v>
      </c>
      <c r="I80" s="37">
        <v>0</v>
      </c>
      <c r="L80" s="37">
        <v>2</v>
      </c>
      <c r="M80" s="42">
        <f t="shared" si="17"/>
        <v>1</v>
      </c>
      <c r="N80" s="38">
        <v>1</v>
      </c>
      <c r="O80" s="38">
        <v>0</v>
      </c>
      <c r="P80" s="38">
        <v>0</v>
      </c>
      <c r="Q80" s="38">
        <v>0</v>
      </c>
      <c r="R80" s="38">
        <v>0</v>
      </c>
      <c r="S80" s="38"/>
      <c r="T80" s="38"/>
      <c r="U80" s="38"/>
      <c r="V80" s="43">
        <f t="shared" si="12"/>
        <v>0</v>
      </c>
      <c r="W80" s="37">
        <f t="shared" si="18"/>
        <v>0</v>
      </c>
      <c r="X80" s="37">
        <f t="shared" si="13"/>
        <v>0</v>
      </c>
      <c r="Y80" s="37">
        <f t="shared" si="19"/>
        <v>0</v>
      </c>
      <c r="Z80" s="37">
        <f t="shared" si="20"/>
        <v>0</v>
      </c>
      <c r="AA80" s="37">
        <f t="shared" si="21"/>
        <v>0</v>
      </c>
      <c r="AB80" s="37">
        <f t="shared" si="14"/>
        <v>0</v>
      </c>
      <c r="AC80" s="37">
        <f t="shared" si="15"/>
        <v>1</v>
      </c>
      <c r="AD80" s="37">
        <f t="shared" si="16"/>
        <v>0</v>
      </c>
      <c r="AE80" s="37">
        <f t="shared" si="22"/>
        <v>0</v>
      </c>
    </row>
    <row r="81" spans="1:31" x14ac:dyDescent="0.25">
      <c r="A81" t="s">
        <v>315</v>
      </c>
      <c r="B81" t="s">
        <v>313</v>
      </c>
      <c r="C81" t="s">
        <v>314</v>
      </c>
      <c r="D81">
        <v>459.5</v>
      </c>
      <c r="E81">
        <v>473.5</v>
      </c>
      <c r="F81">
        <v>0</v>
      </c>
      <c r="G81">
        <v>0</v>
      </c>
      <c r="H81">
        <v>0</v>
      </c>
      <c r="I81" s="1">
        <v>0</v>
      </c>
      <c r="L81">
        <v>1</v>
      </c>
      <c r="M81" s="7">
        <f t="shared" si="17"/>
        <v>0</v>
      </c>
      <c r="N81" s="11">
        <v>0</v>
      </c>
      <c r="O81" s="11">
        <v>0</v>
      </c>
      <c r="P81" s="11">
        <v>1</v>
      </c>
      <c r="Q81" s="11">
        <v>0</v>
      </c>
      <c r="R81" s="11">
        <v>0</v>
      </c>
      <c r="S81" s="11"/>
      <c r="T81" s="11"/>
      <c r="U81" s="11"/>
      <c r="V81" s="6">
        <f t="shared" si="12"/>
        <v>1</v>
      </c>
      <c r="W81" s="9">
        <f t="shared" si="18"/>
        <v>0</v>
      </c>
      <c r="X81" s="9">
        <f t="shared" si="13"/>
        <v>0</v>
      </c>
      <c r="Y81" s="37">
        <f t="shared" si="19"/>
        <v>0</v>
      </c>
      <c r="Z81" s="37">
        <f t="shared" si="20"/>
        <v>0</v>
      </c>
      <c r="AA81" s="37">
        <f t="shared" si="21"/>
        <v>0</v>
      </c>
      <c r="AB81" s="9">
        <f t="shared" si="14"/>
        <v>0</v>
      </c>
      <c r="AC81" s="10">
        <f t="shared" si="15"/>
        <v>0</v>
      </c>
      <c r="AD81" s="9">
        <f t="shared" si="16"/>
        <v>0</v>
      </c>
      <c r="AE81" s="9">
        <f t="shared" si="22"/>
        <v>0</v>
      </c>
    </row>
    <row r="82" spans="1:31" x14ac:dyDescent="0.25">
      <c r="A82" t="s">
        <v>316</v>
      </c>
      <c r="B82" t="s">
        <v>313</v>
      </c>
      <c r="C82" t="s">
        <v>314</v>
      </c>
      <c r="D82">
        <v>582</v>
      </c>
      <c r="E82">
        <v>394</v>
      </c>
      <c r="F82">
        <v>0</v>
      </c>
      <c r="G82">
        <v>0</v>
      </c>
      <c r="H82">
        <v>0</v>
      </c>
      <c r="I82" s="1">
        <v>0</v>
      </c>
      <c r="L82">
        <v>1</v>
      </c>
      <c r="M82" s="7">
        <f t="shared" si="17"/>
        <v>0</v>
      </c>
      <c r="N82" s="11">
        <v>0</v>
      </c>
      <c r="O82" s="11">
        <v>0</v>
      </c>
      <c r="P82" s="11">
        <v>1</v>
      </c>
      <c r="Q82" s="11">
        <v>0</v>
      </c>
      <c r="R82" s="11">
        <v>0</v>
      </c>
      <c r="S82" s="11"/>
      <c r="T82" s="11"/>
      <c r="U82" s="11"/>
      <c r="V82" s="6">
        <f t="shared" si="12"/>
        <v>1</v>
      </c>
      <c r="W82" s="9">
        <f t="shared" si="18"/>
        <v>0</v>
      </c>
      <c r="X82" s="9">
        <f t="shared" si="13"/>
        <v>0</v>
      </c>
      <c r="Y82" s="37">
        <f t="shared" si="19"/>
        <v>0</v>
      </c>
      <c r="Z82" s="37">
        <f t="shared" si="20"/>
        <v>0</v>
      </c>
      <c r="AA82" s="37">
        <f t="shared" si="21"/>
        <v>0</v>
      </c>
      <c r="AB82" s="9">
        <f t="shared" si="14"/>
        <v>0</v>
      </c>
      <c r="AC82" s="10">
        <f t="shared" si="15"/>
        <v>0</v>
      </c>
      <c r="AD82" s="9">
        <f t="shared" si="16"/>
        <v>0</v>
      </c>
      <c r="AE82" s="9">
        <f t="shared" si="22"/>
        <v>0</v>
      </c>
    </row>
    <row r="83" spans="1:31" x14ac:dyDescent="0.25">
      <c r="A83" t="s">
        <v>317</v>
      </c>
      <c r="B83" t="s">
        <v>313</v>
      </c>
      <c r="C83" t="s">
        <v>314</v>
      </c>
      <c r="D83">
        <v>636</v>
      </c>
      <c r="E83">
        <v>382.5</v>
      </c>
      <c r="F83">
        <v>0</v>
      </c>
      <c r="G83">
        <v>0</v>
      </c>
      <c r="H83">
        <v>0</v>
      </c>
      <c r="I83" s="1">
        <v>0</v>
      </c>
      <c r="L83">
        <v>1</v>
      </c>
      <c r="M83" s="7">
        <f t="shared" si="17"/>
        <v>0</v>
      </c>
      <c r="N83" s="11">
        <v>0</v>
      </c>
      <c r="O83" s="11">
        <v>0</v>
      </c>
      <c r="P83" s="11">
        <v>1</v>
      </c>
      <c r="Q83" s="11">
        <v>0</v>
      </c>
      <c r="R83" s="11">
        <v>0</v>
      </c>
      <c r="S83" s="11"/>
      <c r="T83" s="11"/>
      <c r="U83" s="11"/>
      <c r="V83" s="6">
        <f t="shared" si="12"/>
        <v>1</v>
      </c>
      <c r="W83" s="9">
        <f t="shared" si="18"/>
        <v>0</v>
      </c>
      <c r="X83" s="9">
        <f t="shared" si="13"/>
        <v>0</v>
      </c>
      <c r="Y83" s="37">
        <f t="shared" si="19"/>
        <v>0</v>
      </c>
      <c r="Z83" s="37">
        <f t="shared" si="20"/>
        <v>0</v>
      </c>
      <c r="AA83" s="37">
        <f t="shared" si="21"/>
        <v>0</v>
      </c>
      <c r="AB83" s="9">
        <f t="shared" si="14"/>
        <v>0</v>
      </c>
      <c r="AC83" s="10">
        <f t="shared" si="15"/>
        <v>0</v>
      </c>
      <c r="AD83" s="9">
        <f t="shared" si="16"/>
        <v>0</v>
      </c>
      <c r="AE83" s="9">
        <f t="shared" si="22"/>
        <v>0</v>
      </c>
    </row>
    <row r="84" spans="1:31" x14ac:dyDescent="0.25">
      <c r="A84" t="s">
        <v>318</v>
      </c>
      <c r="B84" t="s">
        <v>313</v>
      </c>
      <c r="C84" t="s">
        <v>314</v>
      </c>
      <c r="D84">
        <v>639.5</v>
      </c>
      <c r="E84">
        <v>312.5</v>
      </c>
      <c r="F84">
        <v>0</v>
      </c>
      <c r="G84">
        <v>0</v>
      </c>
      <c r="H84">
        <v>0</v>
      </c>
      <c r="I84" s="1">
        <v>0</v>
      </c>
      <c r="L84">
        <v>1</v>
      </c>
      <c r="M84" s="7">
        <f t="shared" si="17"/>
        <v>0</v>
      </c>
      <c r="N84" s="11">
        <v>0</v>
      </c>
      <c r="O84" s="11">
        <v>0</v>
      </c>
      <c r="P84" s="11">
        <v>1</v>
      </c>
      <c r="Q84" s="11">
        <v>0</v>
      </c>
      <c r="R84" s="11">
        <v>0</v>
      </c>
      <c r="S84" s="11"/>
      <c r="T84" s="11"/>
      <c r="U84" s="11"/>
      <c r="V84" s="6">
        <f t="shared" si="12"/>
        <v>1</v>
      </c>
      <c r="W84" s="9">
        <f t="shared" si="18"/>
        <v>0</v>
      </c>
      <c r="X84" s="9">
        <f t="shared" si="13"/>
        <v>0</v>
      </c>
      <c r="Y84" s="37">
        <f t="shared" si="19"/>
        <v>0</v>
      </c>
      <c r="Z84" s="37">
        <f t="shared" si="20"/>
        <v>0</v>
      </c>
      <c r="AA84" s="37">
        <f t="shared" si="21"/>
        <v>0</v>
      </c>
      <c r="AB84" s="9">
        <f t="shared" si="14"/>
        <v>0</v>
      </c>
      <c r="AC84" s="10">
        <f t="shared" si="15"/>
        <v>0</v>
      </c>
      <c r="AD84" s="9">
        <f t="shared" si="16"/>
        <v>0</v>
      </c>
      <c r="AE84" s="9">
        <f t="shared" si="22"/>
        <v>0</v>
      </c>
    </row>
    <row r="85" spans="1:31" x14ac:dyDescent="0.25">
      <c r="A85" t="s">
        <v>319</v>
      </c>
      <c r="B85" t="s">
        <v>313</v>
      </c>
      <c r="C85" t="s">
        <v>314</v>
      </c>
      <c r="D85">
        <v>469.5</v>
      </c>
      <c r="E85">
        <v>235</v>
      </c>
      <c r="F85">
        <v>0</v>
      </c>
      <c r="G85">
        <v>0</v>
      </c>
      <c r="H85">
        <v>0</v>
      </c>
      <c r="I85" s="1">
        <v>0</v>
      </c>
      <c r="L85">
        <v>1</v>
      </c>
      <c r="M85" s="7">
        <f t="shared" si="17"/>
        <v>0</v>
      </c>
      <c r="N85" s="11">
        <v>0</v>
      </c>
      <c r="O85" s="11">
        <v>0</v>
      </c>
      <c r="P85" s="11">
        <v>1</v>
      </c>
      <c r="Q85" s="11">
        <v>0</v>
      </c>
      <c r="R85" s="11">
        <v>0</v>
      </c>
      <c r="S85" s="11"/>
      <c r="T85" s="11"/>
      <c r="U85" s="11"/>
      <c r="V85" s="6">
        <f t="shared" si="12"/>
        <v>1</v>
      </c>
      <c r="W85" s="9">
        <f t="shared" si="18"/>
        <v>0</v>
      </c>
      <c r="X85" s="9">
        <f t="shared" si="13"/>
        <v>0</v>
      </c>
      <c r="Y85" s="37">
        <f t="shared" si="19"/>
        <v>0</v>
      </c>
      <c r="Z85" s="37">
        <f t="shared" si="20"/>
        <v>0</v>
      </c>
      <c r="AA85" s="37">
        <f t="shared" si="21"/>
        <v>0</v>
      </c>
      <c r="AB85" s="9">
        <f t="shared" si="14"/>
        <v>0</v>
      </c>
      <c r="AC85" s="10">
        <f t="shared" si="15"/>
        <v>0</v>
      </c>
      <c r="AD85" s="9">
        <f t="shared" si="16"/>
        <v>0</v>
      </c>
      <c r="AE85" s="9">
        <f t="shared" si="22"/>
        <v>0</v>
      </c>
    </row>
    <row r="86" spans="1:31" x14ac:dyDescent="0.25">
      <c r="A86" t="s">
        <v>320</v>
      </c>
      <c r="B86" t="s">
        <v>313</v>
      </c>
      <c r="C86" t="s">
        <v>314</v>
      </c>
      <c r="D86">
        <v>562.5</v>
      </c>
      <c r="E86">
        <v>179.5</v>
      </c>
      <c r="F86">
        <v>0</v>
      </c>
      <c r="G86">
        <v>0</v>
      </c>
      <c r="H86">
        <v>0</v>
      </c>
      <c r="I86" s="1">
        <v>0</v>
      </c>
      <c r="L86">
        <v>1</v>
      </c>
      <c r="M86" s="7">
        <f t="shared" si="17"/>
        <v>0</v>
      </c>
      <c r="N86" s="11">
        <v>0</v>
      </c>
      <c r="O86" s="11">
        <v>0</v>
      </c>
      <c r="P86" s="11">
        <v>1</v>
      </c>
      <c r="Q86" s="11">
        <v>0</v>
      </c>
      <c r="R86" s="11">
        <v>0</v>
      </c>
      <c r="S86" s="11"/>
      <c r="T86" s="11"/>
      <c r="U86" s="11"/>
      <c r="V86" s="6">
        <f t="shared" si="12"/>
        <v>1</v>
      </c>
      <c r="W86" s="9">
        <f t="shared" si="18"/>
        <v>0</v>
      </c>
      <c r="X86" s="9">
        <f t="shared" si="13"/>
        <v>0</v>
      </c>
      <c r="Y86" s="37">
        <f t="shared" si="19"/>
        <v>0</v>
      </c>
      <c r="Z86" s="37">
        <f t="shared" si="20"/>
        <v>0</v>
      </c>
      <c r="AA86" s="37">
        <f t="shared" si="21"/>
        <v>0</v>
      </c>
      <c r="AB86" s="9">
        <f t="shared" si="14"/>
        <v>0</v>
      </c>
      <c r="AC86" s="10">
        <f t="shared" si="15"/>
        <v>0</v>
      </c>
      <c r="AD86" s="9">
        <f t="shared" si="16"/>
        <v>0</v>
      </c>
      <c r="AE86" s="9">
        <f t="shared" si="22"/>
        <v>0</v>
      </c>
    </row>
    <row r="87" spans="1:31" x14ac:dyDescent="0.25">
      <c r="A87" t="s">
        <v>321</v>
      </c>
      <c r="B87" t="s">
        <v>313</v>
      </c>
      <c r="C87" t="s">
        <v>314</v>
      </c>
      <c r="D87">
        <v>520.5</v>
      </c>
      <c r="E87">
        <v>136</v>
      </c>
      <c r="F87">
        <v>0</v>
      </c>
      <c r="G87">
        <v>0</v>
      </c>
      <c r="H87">
        <v>0</v>
      </c>
      <c r="I87" s="1">
        <v>0</v>
      </c>
      <c r="L87">
        <v>1</v>
      </c>
      <c r="M87" s="7">
        <f t="shared" si="17"/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/>
      <c r="T87" s="11"/>
      <c r="U87" s="11"/>
      <c r="V87" s="6">
        <f t="shared" si="12"/>
        <v>0</v>
      </c>
      <c r="W87" s="9">
        <f t="shared" si="18"/>
        <v>1</v>
      </c>
      <c r="X87" s="9">
        <f t="shared" si="13"/>
        <v>0</v>
      </c>
      <c r="Y87" s="37">
        <f t="shared" si="19"/>
        <v>0</v>
      </c>
      <c r="Z87" s="37">
        <f t="shared" si="20"/>
        <v>0</v>
      </c>
      <c r="AA87" s="37">
        <f t="shared" si="21"/>
        <v>0</v>
      </c>
      <c r="AB87" s="9">
        <f t="shared" si="14"/>
        <v>0</v>
      </c>
      <c r="AC87" s="10">
        <f t="shared" si="15"/>
        <v>0</v>
      </c>
      <c r="AD87" s="9">
        <f t="shared" si="16"/>
        <v>0</v>
      </c>
      <c r="AE87" s="9">
        <f t="shared" si="22"/>
        <v>0</v>
      </c>
    </row>
    <row r="88" spans="1:31" x14ac:dyDescent="0.25">
      <c r="A88" t="s">
        <v>322</v>
      </c>
      <c r="B88" t="s">
        <v>313</v>
      </c>
      <c r="C88" t="s">
        <v>314</v>
      </c>
      <c r="D88">
        <v>394</v>
      </c>
      <c r="E88">
        <v>76.5</v>
      </c>
      <c r="F88">
        <v>0</v>
      </c>
      <c r="G88">
        <v>0</v>
      </c>
      <c r="H88">
        <v>0</v>
      </c>
      <c r="I88" s="1">
        <v>0</v>
      </c>
      <c r="L88">
        <v>1</v>
      </c>
      <c r="M88" s="7">
        <f t="shared" si="17"/>
        <v>0</v>
      </c>
      <c r="N88" s="11">
        <v>0</v>
      </c>
      <c r="O88" s="11">
        <v>0</v>
      </c>
      <c r="P88" s="11">
        <v>1</v>
      </c>
      <c r="Q88" s="11">
        <v>0</v>
      </c>
      <c r="R88" s="11">
        <v>0</v>
      </c>
      <c r="S88" s="11"/>
      <c r="T88" s="11"/>
      <c r="U88" s="11"/>
      <c r="V88" s="6">
        <f t="shared" si="12"/>
        <v>1</v>
      </c>
      <c r="W88" s="9">
        <f t="shared" si="18"/>
        <v>0</v>
      </c>
      <c r="X88" s="9">
        <f t="shared" si="13"/>
        <v>0</v>
      </c>
      <c r="Y88" s="37">
        <f t="shared" si="19"/>
        <v>0</v>
      </c>
      <c r="Z88" s="37">
        <f t="shared" si="20"/>
        <v>0</v>
      </c>
      <c r="AA88" s="37">
        <f t="shared" si="21"/>
        <v>0</v>
      </c>
      <c r="AB88" s="9">
        <f t="shared" si="14"/>
        <v>0</v>
      </c>
      <c r="AC88" s="10">
        <f t="shared" si="15"/>
        <v>0</v>
      </c>
      <c r="AD88" s="9">
        <f t="shared" si="16"/>
        <v>0</v>
      </c>
      <c r="AE88" s="9">
        <f t="shared" si="22"/>
        <v>0</v>
      </c>
    </row>
    <row r="89" spans="1:31" x14ac:dyDescent="0.25">
      <c r="A89" t="s">
        <v>323</v>
      </c>
      <c r="B89" t="s">
        <v>313</v>
      </c>
      <c r="C89" t="s">
        <v>314</v>
      </c>
      <c r="D89">
        <v>455</v>
      </c>
      <c r="E89">
        <v>125.5</v>
      </c>
      <c r="F89">
        <v>0</v>
      </c>
      <c r="G89">
        <v>0</v>
      </c>
      <c r="H89">
        <v>0</v>
      </c>
      <c r="I89" s="1">
        <v>0</v>
      </c>
      <c r="L89">
        <v>2</v>
      </c>
      <c r="M89" s="7">
        <f t="shared" si="17"/>
        <v>1</v>
      </c>
      <c r="N89" s="11">
        <v>0</v>
      </c>
      <c r="O89" s="11">
        <v>1</v>
      </c>
      <c r="P89" s="11">
        <v>0</v>
      </c>
      <c r="Q89" s="11">
        <v>1</v>
      </c>
      <c r="R89" s="11">
        <v>1</v>
      </c>
      <c r="S89" s="11"/>
      <c r="T89" s="11"/>
      <c r="U89" s="11"/>
      <c r="V89" s="6">
        <f t="shared" si="12"/>
        <v>0</v>
      </c>
      <c r="W89" s="9">
        <f t="shared" si="18"/>
        <v>0</v>
      </c>
      <c r="X89" s="9">
        <f t="shared" si="13"/>
        <v>0</v>
      </c>
      <c r="Y89" s="37">
        <f t="shared" si="19"/>
        <v>0</v>
      </c>
      <c r="Z89" s="37">
        <f t="shared" si="20"/>
        <v>0</v>
      </c>
      <c r="AA89" s="37">
        <f t="shared" si="21"/>
        <v>1</v>
      </c>
      <c r="AB89" s="9">
        <f t="shared" si="14"/>
        <v>0</v>
      </c>
      <c r="AC89" s="10">
        <f t="shared" si="15"/>
        <v>0</v>
      </c>
      <c r="AD89" s="9">
        <f t="shared" si="16"/>
        <v>0</v>
      </c>
      <c r="AE89" s="9">
        <f t="shared" si="22"/>
        <v>0</v>
      </c>
    </row>
    <row r="90" spans="1:31" s="37" customFormat="1" x14ac:dyDescent="0.25">
      <c r="A90" s="37" t="s">
        <v>324</v>
      </c>
      <c r="B90" s="37" t="s">
        <v>325</v>
      </c>
      <c r="C90" s="37" t="s">
        <v>326</v>
      </c>
      <c r="D90" s="37">
        <v>296.5</v>
      </c>
      <c r="E90" s="37">
        <v>360.5</v>
      </c>
      <c r="F90" s="37">
        <v>0</v>
      </c>
      <c r="G90" s="37">
        <v>0</v>
      </c>
      <c r="H90" s="37">
        <v>0</v>
      </c>
      <c r="I90" s="37">
        <v>0</v>
      </c>
      <c r="L90" s="37">
        <v>1</v>
      </c>
      <c r="M90" s="42">
        <f t="shared" si="17"/>
        <v>0</v>
      </c>
      <c r="N90" s="38">
        <v>0</v>
      </c>
      <c r="O90" s="38">
        <v>0</v>
      </c>
      <c r="P90" s="38">
        <v>0</v>
      </c>
      <c r="Q90" s="38">
        <v>0</v>
      </c>
      <c r="R90" s="38">
        <v>1</v>
      </c>
      <c r="S90" s="38"/>
      <c r="T90" s="38"/>
      <c r="U90" s="38"/>
      <c r="V90" s="43">
        <f t="shared" si="12"/>
        <v>0</v>
      </c>
      <c r="W90" s="37">
        <f t="shared" si="18"/>
        <v>0</v>
      </c>
      <c r="X90" s="37">
        <f t="shared" si="13"/>
        <v>1</v>
      </c>
      <c r="Y90" s="37">
        <f t="shared" si="19"/>
        <v>0</v>
      </c>
      <c r="Z90" s="37">
        <f t="shared" si="20"/>
        <v>0</v>
      </c>
      <c r="AA90" s="37">
        <f t="shared" si="21"/>
        <v>0</v>
      </c>
      <c r="AB90" s="37">
        <f t="shared" si="14"/>
        <v>0</v>
      </c>
      <c r="AC90" s="37">
        <f t="shared" si="15"/>
        <v>0</v>
      </c>
      <c r="AD90" s="37">
        <f t="shared" si="16"/>
        <v>0</v>
      </c>
      <c r="AE90" s="37">
        <f t="shared" si="22"/>
        <v>0</v>
      </c>
    </row>
    <row r="91" spans="1:31" x14ac:dyDescent="0.25">
      <c r="A91" t="s">
        <v>327</v>
      </c>
      <c r="B91" t="s">
        <v>325</v>
      </c>
      <c r="C91" t="s">
        <v>326</v>
      </c>
      <c r="D91">
        <v>323.5</v>
      </c>
      <c r="E91">
        <v>303.5</v>
      </c>
      <c r="F91">
        <v>0</v>
      </c>
      <c r="G91">
        <v>0</v>
      </c>
      <c r="H91">
        <v>0</v>
      </c>
      <c r="I91" s="1">
        <v>0</v>
      </c>
      <c r="L91">
        <v>1</v>
      </c>
      <c r="M91" s="7">
        <f t="shared" si="17"/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/>
      <c r="T91" s="11"/>
      <c r="U91" s="11"/>
      <c r="V91" s="6">
        <f t="shared" si="12"/>
        <v>0</v>
      </c>
      <c r="W91" s="9">
        <f t="shared" si="18"/>
        <v>1</v>
      </c>
      <c r="X91" s="9">
        <f t="shared" si="13"/>
        <v>0</v>
      </c>
      <c r="Y91" s="37">
        <f t="shared" si="19"/>
        <v>0</v>
      </c>
      <c r="Z91" s="37">
        <f t="shared" si="20"/>
        <v>0</v>
      </c>
      <c r="AA91" s="37">
        <f t="shared" si="21"/>
        <v>0</v>
      </c>
      <c r="AB91" s="9">
        <f t="shared" si="14"/>
        <v>0</v>
      </c>
      <c r="AC91" s="10">
        <f t="shared" si="15"/>
        <v>0</v>
      </c>
      <c r="AD91" s="9">
        <f t="shared" si="16"/>
        <v>0</v>
      </c>
      <c r="AE91" s="9">
        <f t="shared" si="22"/>
        <v>0</v>
      </c>
    </row>
    <row r="92" spans="1:31" x14ac:dyDescent="0.25">
      <c r="A92" t="s">
        <v>328</v>
      </c>
      <c r="B92" t="s">
        <v>325</v>
      </c>
      <c r="C92" t="s">
        <v>326</v>
      </c>
      <c r="D92">
        <v>288</v>
      </c>
      <c r="E92">
        <v>408.5</v>
      </c>
      <c r="F92">
        <v>2515.8919999999998</v>
      </c>
      <c r="G92">
        <v>1</v>
      </c>
      <c r="H92">
        <v>2</v>
      </c>
      <c r="I92" s="1">
        <v>0</v>
      </c>
      <c r="L92">
        <v>1</v>
      </c>
      <c r="M92" s="7">
        <f t="shared" si="17"/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/>
      <c r="T92" s="11"/>
      <c r="U92" s="11"/>
      <c r="V92" s="6">
        <f t="shared" si="12"/>
        <v>0</v>
      </c>
      <c r="W92" s="9">
        <f t="shared" si="18"/>
        <v>1</v>
      </c>
      <c r="X92" s="9">
        <f t="shared" si="13"/>
        <v>0</v>
      </c>
      <c r="Y92" s="37">
        <f t="shared" si="19"/>
        <v>0</v>
      </c>
      <c r="Z92" s="37">
        <f t="shared" si="20"/>
        <v>0</v>
      </c>
      <c r="AA92" s="37">
        <f t="shared" si="21"/>
        <v>0</v>
      </c>
      <c r="AB92" s="9">
        <f t="shared" si="14"/>
        <v>0</v>
      </c>
      <c r="AC92" s="10">
        <f t="shared" si="15"/>
        <v>0</v>
      </c>
      <c r="AD92" s="9">
        <f t="shared" si="16"/>
        <v>0</v>
      </c>
      <c r="AE92" s="9">
        <f t="shared" si="22"/>
        <v>0</v>
      </c>
    </row>
    <row r="93" spans="1:31" x14ac:dyDescent="0.25">
      <c r="A93" t="s">
        <v>329</v>
      </c>
      <c r="B93" t="s">
        <v>325</v>
      </c>
      <c r="C93" t="s">
        <v>326</v>
      </c>
      <c r="D93">
        <v>367.5</v>
      </c>
      <c r="E93">
        <v>448</v>
      </c>
      <c r="F93">
        <v>2820.49</v>
      </c>
      <c r="G93">
        <v>1</v>
      </c>
      <c r="H93">
        <v>2</v>
      </c>
      <c r="I93" s="1">
        <v>0</v>
      </c>
      <c r="L93">
        <v>1</v>
      </c>
      <c r="M93" s="7">
        <f t="shared" si="17"/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/>
      <c r="T93" s="11"/>
      <c r="U93" s="11"/>
      <c r="V93" s="6">
        <f t="shared" si="12"/>
        <v>0</v>
      </c>
      <c r="W93" s="9">
        <f t="shared" si="18"/>
        <v>1</v>
      </c>
      <c r="X93" s="9">
        <f t="shared" si="13"/>
        <v>0</v>
      </c>
      <c r="Y93" s="37">
        <f t="shared" si="19"/>
        <v>0</v>
      </c>
      <c r="Z93" s="37">
        <f t="shared" si="20"/>
        <v>0</v>
      </c>
      <c r="AA93" s="37">
        <f t="shared" si="21"/>
        <v>0</v>
      </c>
      <c r="AB93" s="9">
        <f t="shared" si="14"/>
        <v>0</v>
      </c>
      <c r="AC93" s="10">
        <f t="shared" si="15"/>
        <v>0</v>
      </c>
      <c r="AD93" s="9">
        <f t="shared" si="16"/>
        <v>0</v>
      </c>
      <c r="AE93" s="9">
        <f t="shared" si="22"/>
        <v>0</v>
      </c>
    </row>
    <row r="94" spans="1:31" x14ac:dyDescent="0.25">
      <c r="A94" t="s">
        <v>330</v>
      </c>
      <c r="B94" t="s">
        <v>325</v>
      </c>
      <c r="C94" t="s">
        <v>326</v>
      </c>
      <c r="D94">
        <v>74</v>
      </c>
      <c r="E94">
        <v>399.5</v>
      </c>
      <c r="F94">
        <v>1540.2260000000001</v>
      </c>
      <c r="G94">
        <v>1</v>
      </c>
      <c r="H94">
        <v>1</v>
      </c>
      <c r="I94" s="1">
        <v>0</v>
      </c>
      <c r="L94">
        <v>2</v>
      </c>
      <c r="M94" s="7">
        <f t="shared" si="17"/>
        <v>1</v>
      </c>
      <c r="N94" s="11">
        <v>0</v>
      </c>
      <c r="O94" s="11">
        <v>1</v>
      </c>
      <c r="P94" s="11">
        <v>0</v>
      </c>
      <c r="Q94" s="11">
        <v>1</v>
      </c>
      <c r="R94" s="11">
        <v>1</v>
      </c>
      <c r="S94" s="11"/>
      <c r="T94" s="11"/>
      <c r="U94" s="11"/>
      <c r="V94" s="6">
        <f t="shared" si="12"/>
        <v>0</v>
      </c>
      <c r="W94" s="9">
        <f t="shared" si="18"/>
        <v>0</v>
      </c>
      <c r="X94" s="9">
        <f t="shared" si="13"/>
        <v>0</v>
      </c>
      <c r="Y94" s="37">
        <f t="shared" si="19"/>
        <v>0</v>
      </c>
      <c r="Z94" s="37">
        <f t="shared" si="20"/>
        <v>0</v>
      </c>
      <c r="AA94" s="37">
        <f t="shared" si="21"/>
        <v>1</v>
      </c>
      <c r="AB94" s="9">
        <f t="shared" si="14"/>
        <v>0</v>
      </c>
      <c r="AC94" s="10">
        <f t="shared" si="15"/>
        <v>0</v>
      </c>
      <c r="AD94" s="9">
        <f t="shared" si="16"/>
        <v>0</v>
      </c>
      <c r="AE94" s="9">
        <f t="shared" si="22"/>
        <v>0</v>
      </c>
    </row>
    <row r="95" spans="1:31" x14ac:dyDescent="0.25">
      <c r="A95" t="s">
        <v>331</v>
      </c>
      <c r="B95" t="s">
        <v>325</v>
      </c>
      <c r="C95" t="s">
        <v>326</v>
      </c>
      <c r="D95">
        <v>139</v>
      </c>
      <c r="E95">
        <v>410</v>
      </c>
      <c r="F95">
        <v>0</v>
      </c>
      <c r="G95">
        <v>0</v>
      </c>
      <c r="H95">
        <v>0</v>
      </c>
      <c r="I95" s="1">
        <v>0</v>
      </c>
      <c r="L95">
        <v>1</v>
      </c>
      <c r="M95" s="7">
        <f t="shared" si="17"/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/>
      <c r="T95" s="11"/>
      <c r="U95" s="11"/>
      <c r="V95" s="6">
        <f t="shared" si="12"/>
        <v>0</v>
      </c>
      <c r="W95" s="9">
        <f t="shared" si="18"/>
        <v>1</v>
      </c>
      <c r="X95" s="9">
        <f t="shared" si="13"/>
        <v>0</v>
      </c>
      <c r="Y95" s="37">
        <f t="shared" si="19"/>
        <v>0</v>
      </c>
      <c r="Z95" s="37">
        <f t="shared" si="20"/>
        <v>0</v>
      </c>
      <c r="AA95" s="37">
        <f t="shared" si="21"/>
        <v>0</v>
      </c>
      <c r="AB95" s="9">
        <f t="shared" si="14"/>
        <v>0</v>
      </c>
      <c r="AC95" s="10">
        <f t="shared" si="15"/>
        <v>0</v>
      </c>
      <c r="AD95" s="9">
        <f t="shared" si="16"/>
        <v>0</v>
      </c>
      <c r="AE95" s="9">
        <f t="shared" si="22"/>
        <v>0</v>
      </c>
    </row>
    <row r="96" spans="1:31" x14ac:dyDescent="0.25">
      <c r="A96" t="s">
        <v>332</v>
      </c>
      <c r="B96" t="s">
        <v>325</v>
      </c>
      <c r="C96" t="s">
        <v>326</v>
      </c>
      <c r="D96">
        <v>143.5</v>
      </c>
      <c r="E96">
        <v>337</v>
      </c>
      <c r="F96">
        <v>0</v>
      </c>
      <c r="G96">
        <v>0</v>
      </c>
      <c r="H96">
        <v>0</v>
      </c>
      <c r="I96" s="1">
        <v>0</v>
      </c>
      <c r="L96">
        <v>1</v>
      </c>
      <c r="M96" s="7">
        <f t="shared" si="17"/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/>
      <c r="T96" s="11"/>
      <c r="U96" s="11"/>
      <c r="V96" s="6">
        <f t="shared" si="12"/>
        <v>0</v>
      </c>
      <c r="W96" s="9">
        <f t="shared" si="18"/>
        <v>1</v>
      </c>
      <c r="X96" s="9">
        <f t="shared" si="13"/>
        <v>0</v>
      </c>
      <c r="Y96" s="37">
        <f t="shared" si="19"/>
        <v>0</v>
      </c>
      <c r="Z96" s="37">
        <f t="shared" si="20"/>
        <v>0</v>
      </c>
      <c r="AA96" s="37">
        <f t="shared" si="21"/>
        <v>0</v>
      </c>
      <c r="AB96" s="9">
        <f t="shared" si="14"/>
        <v>0</v>
      </c>
      <c r="AC96" s="10">
        <f t="shared" si="15"/>
        <v>0</v>
      </c>
      <c r="AD96" s="9">
        <f t="shared" si="16"/>
        <v>0</v>
      </c>
      <c r="AE96" s="9">
        <f t="shared" si="22"/>
        <v>0</v>
      </c>
    </row>
    <row r="97" spans="1:31" x14ac:dyDescent="0.25">
      <c r="A97" t="s">
        <v>333</v>
      </c>
      <c r="B97" t="s">
        <v>325</v>
      </c>
      <c r="C97" t="s">
        <v>326</v>
      </c>
      <c r="D97">
        <v>178</v>
      </c>
      <c r="E97">
        <v>282.5</v>
      </c>
      <c r="F97">
        <v>0</v>
      </c>
      <c r="G97">
        <v>0</v>
      </c>
      <c r="H97">
        <v>0</v>
      </c>
      <c r="I97" s="1">
        <v>0</v>
      </c>
      <c r="L97">
        <v>1</v>
      </c>
      <c r="M97" s="7">
        <f t="shared" si="17"/>
        <v>0</v>
      </c>
      <c r="N97" s="11">
        <v>0</v>
      </c>
      <c r="O97" s="11">
        <v>0</v>
      </c>
      <c r="P97" s="11">
        <v>0</v>
      </c>
      <c r="Q97" s="11">
        <v>0</v>
      </c>
      <c r="R97" s="11">
        <v>1</v>
      </c>
      <c r="S97" s="11"/>
      <c r="T97" s="11"/>
      <c r="U97" s="11"/>
      <c r="V97" s="6">
        <f t="shared" si="12"/>
        <v>0</v>
      </c>
      <c r="W97" s="9">
        <f t="shared" si="18"/>
        <v>0</v>
      </c>
      <c r="X97" s="9">
        <f t="shared" si="13"/>
        <v>1</v>
      </c>
      <c r="Y97" s="37">
        <f t="shared" si="19"/>
        <v>0</v>
      </c>
      <c r="Z97" s="37">
        <f t="shared" si="20"/>
        <v>0</v>
      </c>
      <c r="AA97" s="37">
        <f t="shared" si="21"/>
        <v>0</v>
      </c>
      <c r="AB97" s="9">
        <f t="shared" si="14"/>
        <v>0</v>
      </c>
      <c r="AC97" s="10">
        <f t="shared" si="15"/>
        <v>0</v>
      </c>
      <c r="AD97" s="9">
        <f t="shared" si="16"/>
        <v>0</v>
      </c>
      <c r="AE97" s="9">
        <f t="shared" si="22"/>
        <v>0</v>
      </c>
    </row>
    <row r="98" spans="1:31" x14ac:dyDescent="0.25">
      <c r="A98" t="s">
        <v>334</v>
      </c>
      <c r="B98" t="s">
        <v>325</v>
      </c>
      <c r="C98" t="s">
        <v>326</v>
      </c>
      <c r="D98">
        <v>152</v>
      </c>
      <c r="E98">
        <v>144.5</v>
      </c>
      <c r="F98">
        <v>0</v>
      </c>
      <c r="G98">
        <v>0</v>
      </c>
      <c r="H98">
        <v>0</v>
      </c>
      <c r="I98" s="1">
        <v>0</v>
      </c>
      <c r="L98">
        <v>2</v>
      </c>
      <c r="M98" s="7">
        <f t="shared" si="17"/>
        <v>1</v>
      </c>
      <c r="N98" s="11">
        <v>1</v>
      </c>
      <c r="O98" s="11">
        <v>0</v>
      </c>
      <c r="P98" s="11">
        <v>0</v>
      </c>
      <c r="Q98" s="11">
        <v>0</v>
      </c>
      <c r="R98" s="11">
        <v>1</v>
      </c>
      <c r="S98" s="11">
        <v>1</v>
      </c>
      <c r="T98" s="11">
        <v>1</v>
      </c>
      <c r="U98" s="11"/>
      <c r="V98" s="6">
        <f t="shared" si="12"/>
        <v>0</v>
      </c>
      <c r="W98" s="9">
        <f t="shared" si="18"/>
        <v>0</v>
      </c>
      <c r="X98" s="9">
        <f t="shared" si="13"/>
        <v>0</v>
      </c>
      <c r="Y98" s="37">
        <f t="shared" si="19"/>
        <v>0</v>
      </c>
      <c r="Z98" s="37">
        <f t="shared" si="20"/>
        <v>1</v>
      </c>
      <c r="AA98" s="37">
        <f t="shared" si="21"/>
        <v>0</v>
      </c>
      <c r="AB98" s="9">
        <f t="shared" si="14"/>
        <v>0</v>
      </c>
      <c r="AC98" s="10">
        <f t="shared" si="15"/>
        <v>0</v>
      </c>
      <c r="AD98" s="9">
        <f t="shared" si="16"/>
        <v>0</v>
      </c>
      <c r="AE98" s="9">
        <f t="shared" si="22"/>
        <v>0</v>
      </c>
    </row>
    <row r="99" spans="1:31" x14ac:dyDescent="0.25">
      <c r="A99" t="s">
        <v>335</v>
      </c>
      <c r="B99" t="s">
        <v>325</v>
      </c>
      <c r="C99" t="s">
        <v>326</v>
      </c>
      <c r="D99">
        <v>146</v>
      </c>
      <c r="E99">
        <v>77</v>
      </c>
      <c r="F99">
        <v>0</v>
      </c>
      <c r="G99">
        <v>0</v>
      </c>
      <c r="H99">
        <v>0</v>
      </c>
      <c r="I99" s="1">
        <v>0</v>
      </c>
      <c r="L99">
        <v>1</v>
      </c>
      <c r="M99" s="7">
        <f t="shared" si="17"/>
        <v>0</v>
      </c>
      <c r="N99" s="11">
        <v>0</v>
      </c>
      <c r="O99" s="11">
        <v>0</v>
      </c>
      <c r="P99" s="11">
        <v>0</v>
      </c>
      <c r="Q99" s="11">
        <v>0</v>
      </c>
      <c r="R99" s="11">
        <v>1</v>
      </c>
      <c r="S99" s="11"/>
      <c r="T99" s="11"/>
      <c r="U99" s="11"/>
      <c r="V99" s="6">
        <f t="shared" si="12"/>
        <v>0</v>
      </c>
      <c r="W99" s="9">
        <f t="shared" si="18"/>
        <v>0</v>
      </c>
      <c r="X99" s="9">
        <f t="shared" si="13"/>
        <v>1</v>
      </c>
      <c r="Y99" s="37">
        <f t="shared" si="19"/>
        <v>0</v>
      </c>
      <c r="Z99" s="37">
        <f t="shared" si="20"/>
        <v>0</v>
      </c>
      <c r="AA99" s="37">
        <f t="shared" si="21"/>
        <v>0</v>
      </c>
      <c r="AB99" s="9">
        <f t="shared" si="14"/>
        <v>0</v>
      </c>
      <c r="AC99" s="10">
        <f t="shared" si="15"/>
        <v>0</v>
      </c>
      <c r="AD99" s="9">
        <f t="shared" si="16"/>
        <v>0</v>
      </c>
      <c r="AE99" s="9">
        <f t="shared" si="22"/>
        <v>0</v>
      </c>
    </row>
    <row r="100" spans="1:31" x14ac:dyDescent="0.25">
      <c r="A100" t="s">
        <v>336</v>
      </c>
      <c r="B100" t="s">
        <v>325</v>
      </c>
      <c r="C100" t="s">
        <v>326</v>
      </c>
      <c r="D100">
        <v>453.5</v>
      </c>
      <c r="E100">
        <v>359.5</v>
      </c>
      <c r="F100">
        <v>0</v>
      </c>
      <c r="G100">
        <v>0</v>
      </c>
      <c r="H100">
        <v>0</v>
      </c>
      <c r="I100" s="1">
        <v>0</v>
      </c>
      <c r="L100">
        <v>2</v>
      </c>
      <c r="M100" s="7">
        <f t="shared" si="17"/>
        <v>1</v>
      </c>
      <c r="N100" s="11">
        <v>0</v>
      </c>
      <c r="O100" s="11">
        <v>0</v>
      </c>
      <c r="P100" s="11">
        <v>0</v>
      </c>
      <c r="Q100" s="11">
        <v>0</v>
      </c>
      <c r="R100" s="11">
        <v>1</v>
      </c>
      <c r="S100" s="11"/>
      <c r="T100" s="11"/>
      <c r="U100" s="11"/>
      <c r="V100" s="6">
        <f t="shared" si="12"/>
        <v>0</v>
      </c>
      <c r="W100" s="9">
        <f t="shared" si="18"/>
        <v>0</v>
      </c>
      <c r="X100" s="9">
        <f t="shared" si="13"/>
        <v>0</v>
      </c>
      <c r="Y100" s="37">
        <f t="shared" si="19"/>
        <v>1</v>
      </c>
      <c r="Z100" s="37">
        <f t="shared" si="20"/>
        <v>0</v>
      </c>
      <c r="AA100" s="37">
        <f t="shared" si="21"/>
        <v>0</v>
      </c>
      <c r="AB100" s="9">
        <f t="shared" si="14"/>
        <v>0</v>
      </c>
      <c r="AC100" s="10">
        <f t="shared" si="15"/>
        <v>0</v>
      </c>
      <c r="AD100" s="9">
        <f t="shared" si="16"/>
        <v>0</v>
      </c>
      <c r="AE100" s="9">
        <f t="shared" si="22"/>
        <v>0</v>
      </c>
    </row>
    <row r="101" spans="1:31" x14ac:dyDescent="0.25">
      <c r="A101" t="s">
        <v>337</v>
      </c>
      <c r="B101" t="s">
        <v>325</v>
      </c>
      <c r="C101" t="s">
        <v>326</v>
      </c>
      <c r="D101">
        <v>504</v>
      </c>
      <c r="E101">
        <v>387</v>
      </c>
      <c r="F101">
        <v>1407.7449999999999</v>
      </c>
      <c r="G101">
        <v>1</v>
      </c>
      <c r="H101">
        <v>1</v>
      </c>
      <c r="I101" s="1">
        <v>0</v>
      </c>
      <c r="L101">
        <v>1</v>
      </c>
      <c r="M101" s="7">
        <f t="shared" si="17"/>
        <v>0</v>
      </c>
      <c r="N101" s="11">
        <v>0</v>
      </c>
      <c r="O101" s="11">
        <v>0</v>
      </c>
      <c r="P101" s="11">
        <v>1</v>
      </c>
      <c r="Q101" s="11">
        <v>0</v>
      </c>
      <c r="R101" s="11">
        <v>0</v>
      </c>
      <c r="S101" s="11"/>
      <c r="T101" s="11"/>
      <c r="U101" s="11"/>
      <c r="V101" s="6">
        <f t="shared" si="12"/>
        <v>1</v>
      </c>
      <c r="W101" s="9">
        <f t="shared" si="18"/>
        <v>0</v>
      </c>
      <c r="X101" s="9">
        <f t="shared" si="13"/>
        <v>0</v>
      </c>
      <c r="Y101" s="37">
        <f t="shared" si="19"/>
        <v>0</v>
      </c>
      <c r="Z101" s="37">
        <f t="shared" si="20"/>
        <v>0</v>
      </c>
      <c r="AA101" s="37">
        <f t="shared" si="21"/>
        <v>0</v>
      </c>
      <c r="AB101" s="9">
        <f t="shared" si="14"/>
        <v>0</v>
      </c>
      <c r="AC101" s="10">
        <f t="shared" si="15"/>
        <v>0</v>
      </c>
      <c r="AD101" s="9">
        <f t="shared" si="16"/>
        <v>0</v>
      </c>
      <c r="AE101" s="9">
        <f t="shared" si="22"/>
        <v>0</v>
      </c>
    </row>
    <row r="102" spans="1:31" x14ac:dyDescent="0.25">
      <c r="A102" t="s">
        <v>338</v>
      </c>
      <c r="B102" t="s">
        <v>325</v>
      </c>
      <c r="C102" t="s">
        <v>326</v>
      </c>
      <c r="D102">
        <v>560.5</v>
      </c>
      <c r="E102">
        <v>364.5</v>
      </c>
      <c r="F102">
        <v>1196.8340000000001</v>
      </c>
      <c r="G102">
        <v>1</v>
      </c>
      <c r="H102">
        <v>1</v>
      </c>
      <c r="I102" s="1">
        <v>0</v>
      </c>
      <c r="L102">
        <v>1</v>
      </c>
      <c r="M102" s="7">
        <f t="shared" si="17"/>
        <v>0</v>
      </c>
      <c r="N102" s="11">
        <v>0</v>
      </c>
      <c r="O102" s="11">
        <v>0</v>
      </c>
      <c r="P102" s="11">
        <v>1</v>
      </c>
      <c r="Q102" s="11">
        <v>0</v>
      </c>
      <c r="R102" s="11">
        <v>0</v>
      </c>
      <c r="S102" s="11"/>
      <c r="T102" s="11"/>
      <c r="U102" s="11"/>
      <c r="V102" s="6">
        <f t="shared" si="12"/>
        <v>1</v>
      </c>
      <c r="W102" s="9">
        <f t="shared" si="18"/>
        <v>0</v>
      </c>
      <c r="X102" s="9">
        <f t="shared" si="13"/>
        <v>0</v>
      </c>
      <c r="Y102" s="37">
        <f t="shared" si="19"/>
        <v>0</v>
      </c>
      <c r="Z102" s="37">
        <f t="shared" si="20"/>
        <v>0</v>
      </c>
      <c r="AA102" s="37">
        <f t="shared" si="21"/>
        <v>0</v>
      </c>
      <c r="AB102" s="9">
        <f t="shared" si="14"/>
        <v>0</v>
      </c>
      <c r="AC102" s="10">
        <f t="shared" si="15"/>
        <v>0</v>
      </c>
      <c r="AD102" s="9">
        <f t="shared" si="16"/>
        <v>0</v>
      </c>
      <c r="AE102" s="9">
        <f t="shared" si="22"/>
        <v>0</v>
      </c>
    </row>
    <row r="103" spans="1:31" x14ac:dyDescent="0.25">
      <c r="A103" t="s">
        <v>339</v>
      </c>
      <c r="B103" t="s">
        <v>325</v>
      </c>
      <c r="C103" t="s">
        <v>326</v>
      </c>
      <c r="D103">
        <v>604</v>
      </c>
      <c r="E103">
        <v>343</v>
      </c>
      <c r="F103">
        <v>0</v>
      </c>
      <c r="G103">
        <v>0</v>
      </c>
      <c r="H103">
        <v>0</v>
      </c>
      <c r="I103" s="1">
        <v>0</v>
      </c>
      <c r="L103">
        <v>1</v>
      </c>
      <c r="M103" s="7">
        <f t="shared" si="17"/>
        <v>0</v>
      </c>
      <c r="N103" s="11">
        <v>0</v>
      </c>
      <c r="O103" s="11">
        <v>0</v>
      </c>
      <c r="P103" s="11">
        <v>1</v>
      </c>
      <c r="Q103" s="11">
        <v>0</v>
      </c>
      <c r="R103" s="11">
        <v>0</v>
      </c>
      <c r="S103" s="11"/>
      <c r="T103" s="11"/>
      <c r="U103" s="11"/>
      <c r="V103" s="6">
        <f t="shared" si="12"/>
        <v>1</v>
      </c>
      <c r="W103" s="9">
        <f t="shared" si="18"/>
        <v>0</v>
      </c>
      <c r="X103" s="9">
        <f t="shared" si="13"/>
        <v>0</v>
      </c>
      <c r="Y103" s="37">
        <f t="shared" si="19"/>
        <v>0</v>
      </c>
      <c r="Z103" s="37">
        <f t="shared" si="20"/>
        <v>0</v>
      </c>
      <c r="AA103" s="37">
        <f t="shared" si="21"/>
        <v>0</v>
      </c>
      <c r="AB103" s="9">
        <f t="shared" si="14"/>
        <v>0</v>
      </c>
      <c r="AC103" s="10">
        <f t="shared" si="15"/>
        <v>0</v>
      </c>
      <c r="AD103" s="9">
        <f t="shared" si="16"/>
        <v>0</v>
      </c>
      <c r="AE103" s="9">
        <f t="shared" si="22"/>
        <v>0</v>
      </c>
    </row>
    <row r="104" spans="1:31" x14ac:dyDescent="0.25">
      <c r="A104" t="s">
        <v>340</v>
      </c>
      <c r="B104" t="s">
        <v>325</v>
      </c>
      <c r="C104" t="s">
        <v>326</v>
      </c>
      <c r="D104">
        <v>622</v>
      </c>
      <c r="E104">
        <v>186</v>
      </c>
      <c r="F104">
        <v>0</v>
      </c>
      <c r="G104">
        <v>0</v>
      </c>
      <c r="H104">
        <v>0</v>
      </c>
      <c r="I104" s="1">
        <v>0</v>
      </c>
      <c r="L104">
        <v>2</v>
      </c>
      <c r="M104" s="7">
        <f t="shared" si="17"/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1</v>
      </c>
      <c r="S104" s="11">
        <v>1</v>
      </c>
      <c r="T104" s="11">
        <v>1</v>
      </c>
      <c r="U104" s="11"/>
      <c r="V104" s="6">
        <f t="shared" si="12"/>
        <v>0</v>
      </c>
      <c r="W104" s="9">
        <f t="shared" si="18"/>
        <v>0</v>
      </c>
      <c r="X104" s="9">
        <f t="shared" si="13"/>
        <v>0</v>
      </c>
      <c r="Y104" s="37">
        <f t="shared" si="19"/>
        <v>0</v>
      </c>
      <c r="Z104" s="37">
        <f t="shared" si="20"/>
        <v>1</v>
      </c>
      <c r="AA104" s="37">
        <f t="shared" si="21"/>
        <v>0</v>
      </c>
      <c r="AB104" s="9">
        <f t="shared" si="14"/>
        <v>0</v>
      </c>
      <c r="AC104" s="10">
        <f t="shared" si="15"/>
        <v>0</v>
      </c>
      <c r="AD104" s="9">
        <f t="shared" si="16"/>
        <v>0</v>
      </c>
      <c r="AE104" s="9">
        <f t="shared" si="22"/>
        <v>0</v>
      </c>
    </row>
    <row r="105" spans="1:31" s="37" customFormat="1" x14ac:dyDescent="0.25">
      <c r="A105" s="37" t="s">
        <v>341</v>
      </c>
      <c r="B105" s="37" t="s">
        <v>342</v>
      </c>
      <c r="C105" s="37" t="s">
        <v>343</v>
      </c>
      <c r="D105" s="37">
        <v>217.5</v>
      </c>
      <c r="E105" s="37">
        <v>380</v>
      </c>
      <c r="F105" s="37">
        <v>24722.954000000002</v>
      </c>
      <c r="G105" s="37">
        <v>23</v>
      </c>
      <c r="H105" s="37">
        <v>23</v>
      </c>
      <c r="I105" s="37">
        <v>1</v>
      </c>
      <c r="L105" s="37">
        <v>2</v>
      </c>
      <c r="M105" s="42">
        <f t="shared" si="17"/>
        <v>1</v>
      </c>
      <c r="N105" s="38">
        <v>0</v>
      </c>
      <c r="O105" s="38">
        <v>0</v>
      </c>
      <c r="P105" s="38">
        <v>1</v>
      </c>
      <c r="Q105" s="38">
        <v>0</v>
      </c>
      <c r="R105" s="38">
        <v>0</v>
      </c>
      <c r="S105" s="38"/>
      <c r="T105" s="38"/>
      <c r="U105" s="38"/>
      <c r="V105" s="43">
        <f t="shared" si="12"/>
        <v>0</v>
      </c>
      <c r="W105" s="37">
        <f t="shared" si="18"/>
        <v>0</v>
      </c>
      <c r="X105" s="37">
        <f t="shared" si="13"/>
        <v>0</v>
      </c>
      <c r="Y105" s="37">
        <f t="shared" si="19"/>
        <v>0</v>
      </c>
      <c r="Z105" s="37">
        <f t="shared" si="20"/>
        <v>0</v>
      </c>
      <c r="AA105" s="37">
        <f t="shared" si="21"/>
        <v>0</v>
      </c>
      <c r="AB105" s="37">
        <f t="shared" si="14"/>
        <v>0</v>
      </c>
      <c r="AC105" s="37">
        <f t="shared" si="15"/>
        <v>1</v>
      </c>
      <c r="AD105" s="37">
        <f t="shared" si="16"/>
        <v>0</v>
      </c>
      <c r="AE105" s="37">
        <f t="shared" si="22"/>
        <v>0</v>
      </c>
    </row>
    <row r="106" spans="1:31" x14ac:dyDescent="0.25">
      <c r="A106" t="s">
        <v>344</v>
      </c>
      <c r="B106" t="s">
        <v>342</v>
      </c>
      <c r="C106" t="s">
        <v>343</v>
      </c>
      <c r="D106">
        <v>158</v>
      </c>
      <c r="E106">
        <v>280</v>
      </c>
      <c r="F106">
        <v>0</v>
      </c>
      <c r="G106">
        <v>0</v>
      </c>
      <c r="H106">
        <v>0</v>
      </c>
      <c r="I106" s="1">
        <v>0</v>
      </c>
      <c r="L106">
        <v>2</v>
      </c>
      <c r="M106" s="7">
        <f t="shared" si="17"/>
        <v>1</v>
      </c>
      <c r="N106" s="11">
        <v>0</v>
      </c>
      <c r="O106" s="11">
        <v>0</v>
      </c>
      <c r="P106" s="11">
        <v>0</v>
      </c>
      <c r="Q106" s="11">
        <v>0</v>
      </c>
      <c r="R106" s="11">
        <v>1</v>
      </c>
      <c r="S106" s="11"/>
      <c r="T106" s="11"/>
      <c r="U106" s="11"/>
      <c r="V106" s="6">
        <f t="shared" ref="V106:V115" si="23">IF((M106=0)*AND(R106=0)*AND(P106=1)*AND(Q106=0),1,0)</f>
        <v>0</v>
      </c>
      <c r="W106" s="9">
        <f t="shared" si="18"/>
        <v>0</v>
      </c>
      <c r="X106" s="9">
        <f t="shared" ref="X106:X116" si="24">IF((R106=1)*AND(M106=0)*AND(Q106=0),1,0)</f>
        <v>0</v>
      </c>
      <c r="Y106" s="37">
        <f t="shared" si="19"/>
        <v>1</v>
      </c>
      <c r="Z106" s="37">
        <f t="shared" si="20"/>
        <v>0</v>
      </c>
      <c r="AA106" s="37">
        <f t="shared" si="21"/>
        <v>0</v>
      </c>
      <c r="AB106" s="9">
        <f t="shared" ref="AB106:AB116" si="25">IF((R106=1)*AND(Q106=1)*AND(O106=1)*AND(P106=1),1,0)</f>
        <v>0</v>
      </c>
      <c r="AC106" s="10">
        <f t="shared" ref="AC106:AC116" si="26">IF((R106=0)*AND(M106=1),1,0)</f>
        <v>0</v>
      </c>
      <c r="AD106" s="9">
        <f t="shared" ref="AD106:AD116" si="27">IF((V106+W106+X106+Y106+Z106+AA106+AB106+AC106)=0,1,0)</f>
        <v>0</v>
      </c>
      <c r="AE106" s="9">
        <f t="shared" si="22"/>
        <v>0</v>
      </c>
    </row>
    <row r="107" spans="1:31" x14ac:dyDescent="0.25">
      <c r="A107" t="s">
        <v>345</v>
      </c>
      <c r="B107" t="s">
        <v>342</v>
      </c>
      <c r="C107" t="s">
        <v>343</v>
      </c>
      <c r="D107">
        <v>98</v>
      </c>
      <c r="E107">
        <v>429.5</v>
      </c>
      <c r="F107">
        <v>0</v>
      </c>
      <c r="G107">
        <v>0</v>
      </c>
      <c r="H107">
        <v>0</v>
      </c>
      <c r="I107" s="1">
        <v>0</v>
      </c>
      <c r="L107">
        <v>1</v>
      </c>
      <c r="M107" s="7">
        <f t="shared" si="17"/>
        <v>0</v>
      </c>
      <c r="N107" s="11">
        <v>0</v>
      </c>
      <c r="O107" s="11">
        <v>0</v>
      </c>
      <c r="P107" s="11">
        <v>1</v>
      </c>
      <c r="Q107" s="11">
        <v>0</v>
      </c>
      <c r="R107" s="11">
        <v>0</v>
      </c>
      <c r="S107" s="11"/>
      <c r="T107" s="11"/>
      <c r="U107" s="11"/>
      <c r="V107" s="6">
        <f t="shared" si="23"/>
        <v>1</v>
      </c>
      <c r="W107" s="9">
        <f t="shared" si="18"/>
        <v>0</v>
      </c>
      <c r="X107" s="9">
        <f t="shared" si="24"/>
        <v>0</v>
      </c>
      <c r="Y107" s="37">
        <f t="shared" si="19"/>
        <v>0</v>
      </c>
      <c r="Z107" s="37">
        <f t="shared" si="20"/>
        <v>0</v>
      </c>
      <c r="AA107" s="37">
        <f t="shared" si="21"/>
        <v>0</v>
      </c>
      <c r="AB107" s="9">
        <f t="shared" si="25"/>
        <v>0</v>
      </c>
      <c r="AC107" s="10">
        <f t="shared" si="26"/>
        <v>0</v>
      </c>
      <c r="AD107" s="9">
        <f t="shared" si="27"/>
        <v>0</v>
      </c>
      <c r="AE107" s="9">
        <f t="shared" si="22"/>
        <v>0</v>
      </c>
    </row>
    <row r="108" spans="1:31" x14ac:dyDescent="0.25">
      <c r="A108" t="s">
        <v>346</v>
      </c>
      <c r="B108" t="s">
        <v>342</v>
      </c>
      <c r="C108" t="s">
        <v>343</v>
      </c>
      <c r="D108">
        <v>413</v>
      </c>
      <c r="E108">
        <v>353.5</v>
      </c>
      <c r="F108">
        <v>0</v>
      </c>
      <c r="G108">
        <v>0</v>
      </c>
      <c r="H108">
        <v>0</v>
      </c>
      <c r="I108" s="1">
        <v>0</v>
      </c>
      <c r="L108">
        <v>1</v>
      </c>
      <c r="M108" s="7">
        <f t="shared" si="17"/>
        <v>0</v>
      </c>
      <c r="N108" s="11">
        <v>0</v>
      </c>
      <c r="O108" s="11">
        <v>0</v>
      </c>
      <c r="P108" s="11">
        <v>1</v>
      </c>
      <c r="Q108" s="11">
        <v>0</v>
      </c>
      <c r="R108" s="11">
        <v>0</v>
      </c>
      <c r="S108" s="11"/>
      <c r="T108" s="11"/>
      <c r="U108" s="11"/>
      <c r="V108" s="6">
        <f t="shared" si="23"/>
        <v>1</v>
      </c>
      <c r="W108" s="9">
        <f t="shared" si="18"/>
        <v>0</v>
      </c>
      <c r="X108" s="9">
        <f t="shared" si="24"/>
        <v>0</v>
      </c>
      <c r="Y108" s="37">
        <f t="shared" si="19"/>
        <v>0</v>
      </c>
      <c r="Z108" s="37">
        <f t="shared" si="20"/>
        <v>0</v>
      </c>
      <c r="AA108" s="37">
        <f t="shared" si="21"/>
        <v>0</v>
      </c>
      <c r="AB108" s="9">
        <f t="shared" si="25"/>
        <v>0</v>
      </c>
      <c r="AC108" s="10">
        <f t="shared" si="26"/>
        <v>0</v>
      </c>
      <c r="AD108" s="9">
        <f t="shared" si="27"/>
        <v>0</v>
      </c>
      <c r="AE108" s="9">
        <f t="shared" si="22"/>
        <v>0</v>
      </c>
    </row>
    <row r="109" spans="1:31" x14ac:dyDescent="0.25">
      <c r="A109" t="s">
        <v>347</v>
      </c>
      <c r="B109" t="s">
        <v>342</v>
      </c>
      <c r="C109" t="s">
        <v>343</v>
      </c>
      <c r="D109">
        <v>564.5</v>
      </c>
      <c r="E109">
        <v>384</v>
      </c>
      <c r="F109">
        <v>0</v>
      </c>
      <c r="G109">
        <v>0</v>
      </c>
      <c r="H109">
        <v>0</v>
      </c>
      <c r="I109" s="1">
        <v>0</v>
      </c>
      <c r="L109">
        <v>1</v>
      </c>
      <c r="M109" s="7">
        <f t="shared" si="17"/>
        <v>0</v>
      </c>
      <c r="N109" s="11">
        <v>0</v>
      </c>
      <c r="O109" s="11">
        <v>0</v>
      </c>
      <c r="P109" s="11">
        <v>1</v>
      </c>
      <c r="Q109" s="11">
        <v>0</v>
      </c>
      <c r="R109" s="11">
        <v>0</v>
      </c>
      <c r="S109" s="11"/>
      <c r="T109" s="11"/>
      <c r="U109" s="11"/>
      <c r="V109" s="6">
        <f t="shared" si="23"/>
        <v>1</v>
      </c>
      <c r="W109" s="9">
        <f t="shared" si="18"/>
        <v>0</v>
      </c>
      <c r="X109" s="9">
        <f t="shared" si="24"/>
        <v>0</v>
      </c>
      <c r="Y109" s="37">
        <f t="shared" si="19"/>
        <v>0</v>
      </c>
      <c r="Z109" s="37">
        <f t="shared" si="20"/>
        <v>0</v>
      </c>
      <c r="AA109" s="37">
        <f t="shared" si="21"/>
        <v>0</v>
      </c>
      <c r="AB109" s="9">
        <f t="shared" si="25"/>
        <v>0</v>
      </c>
      <c r="AC109" s="10">
        <f t="shared" si="26"/>
        <v>0</v>
      </c>
      <c r="AD109" s="9">
        <f t="shared" si="27"/>
        <v>0</v>
      </c>
      <c r="AE109" s="9">
        <f t="shared" si="22"/>
        <v>0</v>
      </c>
    </row>
    <row r="110" spans="1:31" x14ac:dyDescent="0.25">
      <c r="A110" t="s">
        <v>348</v>
      </c>
      <c r="B110" t="s">
        <v>342</v>
      </c>
      <c r="C110" t="s">
        <v>343</v>
      </c>
      <c r="D110">
        <v>483</v>
      </c>
      <c r="E110">
        <v>133.5</v>
      </c>
      <c r="F110">
        <v>0</v>
      </c>
      <c r="G110">
        <v>0</v>
      </c>
      <c r="H110">
        <v>0</v>
      </c>
      <c r="I110" s="1">
        <v>0</v>
      </c>
      <c r="L110">
        <v>1</v>
      </c>
      <c r="M110" s="7">
        <f t="shared" si="17"/>
        <v>0</v>
      </c>
      <c r="N110" s="11">
        <v>0</v>
      </c>
      <c r="O110" s="11">
        <v>0</v>
      </c>
      <c r="P110" s="11">
        <v>1</v>
      </c>
      <c r="Q110" s="11">
        <v>0</v>
      </c>
      <c r="R110" s="11">
        <v>0</v>
      </c>
      <c r="S110" s="11"/>
      <c r="T110" s="11"/>
      <c r="U110" s="11"/>
      <c r="V110" s="6">
        <f t="shared" si="23"/>
        <v>1</v>
      </c>
      <c r="W110" s="9">
        <f t="shared" si="18"/>
        <v>0</v>
      </c>
      <c r="X110" s="9">
        <f t="shared" si="24"/>
        <v>0</v>
      </c>
      <c r="Y110" s="37">
        <f t="shared" si="19"/>
        <v>0</v>
      </c>
      <c r="Z110" s="37">
        <f t="shared" si="20"/>
        <v>0</v>
      </c>
      <c r="AA110" s="37">
        <f t="shared" si="21"/>
        <v>0</v>
      </c>
      <c r="AB110" s="9">
        <f t="shared" si="25"/>
        <v>0</v>
      </c>
      <c r="AC110" s="10">
        <f t="shared" si="26"/>
        <v>0</v>
      </c>
      <c r="AD110" s="9">
        <f t="shared" si="27"/>
        <v>0</v>
      </c>
      <c r="AE110" s="9">
        <f t="shared" si="22"/>
        <v>0</v>
      </c>
    </row>
    <row r="111" spans="1:31" x14ac:dyDescent="0.25">
      <c r="A111" t="s">
        <v>349</v>
      </c>
      <c r="B111" t="s">
        <v>342</v>
      </c>
      <c r="C111" t="s">
        <v>343</v>
      </c>
      <c r="D111">
        <v>613.5</v>
      </c>
      <c r="E111">
        <v>67.5</v>
      </c>
      <c r="F111">
        <v>0</v>
      </c>
      <c r="G111">
        <v>0</v>
      </c>
      <c r="H111">
        <v>0</v>
      </c>
      <c r="I111" s="1">
        <v>0</v>
      </c>
      <c r="L111">
        <v>2</v>
      </c>
      <c r="M111" s="7">
        <f t="shared" si="17"/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1</v>
      </c>
      <c r="S111" s="11"/>
      <c r="T111" s="11"/>
      <c r="U111" s="11"/>
      <c r="V111" s="6">
        <f t="shared" si="23"/>
        <v>0</v>
      </c>
      <c r="W111" s="9">
        <f t="shared" si="18"/>
        <v>0</v>
      </c>
      <c r="X111" s="9">
        <f t="shared" si="24"/>
        <v>0</v>
      </c>
      <c r="Y111" s="37">
        <f t="shared" si="19"/>
        <v>1</v>
      </c>
      <c r="Z111" s="37">
        <f t="shared" si="20"/>
        <v>0</v>
      </c>
      <c r="AA111" s="37">
        <f t="shared" si="21"/>
        <v>0</v>
      </c>
      <c r="AB111" s="9">
        <f t="shared" si="25"/>
        <v>0</v>
      </c>
      <c r="AC111" s="10">
        <f t="shared" si="26"/>
        <v>0</v>
      </c>
      <c r="AD111" s="9">
        <f t="shared" si="27"/>
        <v>0</v>
      </c>
      <c r="AE111" s="9">
        <f t="shared" si="22"/>
        <v>0</v>
      </c>
    </row>
    <row r="112" spans="1:31" s="37" customFormat="1" x14ac:dyDescent="0.25">
      <c r="A112" s="37" t="s">
        <v>350</v>
      </c>
      <c r="B112" s="37" t="s">
        <v>351</v>
      </c>
      <c r="C112" s="37" t="s">
        <v>352</v>
      </c>
      <c r="D112" s="37">
        <v>478</v>
      </c>
      <c r="E112" s="37">
        <v>120.5</v>
      </c>
      <c r="F112" s="37">
        <v>2485.4830000000002</v>
      </c>
      <c r="G112" s="37">
        <v>1</v>
      </c>
      <c r="H112" s="37">
        <v>2</v>
      </c>
      <c r="I112" s="37">
        <v>0</v>
      </c>
      <c r="L112" s="37">
        <v>1</v>
      </c>
      <c r="M112" s="42">
        <f t="shared" si="17"/>
        <v>0</v>
      </c>
      <c r="N112" s="38">
        <v>0</v>
      </c>
      <c r="O112" s="38">
        <v>0</v>
      </c>
      <c r="P112" s="38">
        <v>1</v>
      </c>
      <c r="Q112" s="38">
        <v>0</v>
      </c>
      <c r="R112" s="38">
        <v>0</v>
      </c>
      <c r="S112" s="38"/>
      <c r="T112" s="38"/>
      <c r="U112" s="38"/>
      <c r="V112" s="43">
        <f t="shared" si="23"/>
        <v>1</v>
      </c>
      <c r="W112" s="37">
        <f t="shared" si="18"/>
        <v>0</v>
      </c>
      <c r="X112" s="37">
        <f t="shared" si="24"/>
        <v>0</v>
      </c>
      <c r="Y112" s="37">
        <f t="shared" si="19"/>
        <v>0</v>
      </c>
      <c r="Z112" s="37">
        <f t="shared" si="20"/>
        <v>0</v>
      </c>
      <c r="AA112" s="37">
        <f t="shared" si="21"/>
        <v>0</v>
      </c>
      <c r="AB112" s="37">
        <f t="shared" si="25"/>
        <v>0</v>
      </c>
      <c r="AC112" s="37">
        <f t="shared" si="26"/>
        <v>0</v>
      </c>
      <c r="AD112" s="37">
        <f t="shared" si="27"/>
        <v>0</v>
      </c>
      <c r="AE112" s="37">
        <f t="shared" si="22"/>
        <v>0</v>
      </c>
    </row>
    <row r="113" spans="1:31" x14ac:dyDescent="0.25">
      <c r="A113" t="s">
        <v>353</v>
      </c>
      <c r="B113" t="s">
        <v>351</v>
      </c>
      <c r="C113" t="s">
        <v>352</v>
      </c>
      <c r="D113">
        <v>455.5</v>
      </c>
      <c r="E113">
        <v>194.5</v>
      </c>
      <c r="F113">
        <v>0</v>
      </c>
      <c r="G113">
        <v>0</v>
      </c>
      <c r="H113">
        <v>0</v>
      </c>
      <c r="I113" s="1">
        <v>0</v>
      </c>
      <c r="L113">
        <v>1</v>
      </c>
      <c r="M113" s="7">
        <f t="shared" si="17"/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/>
      <c r="T113" s="11"/>
      <c r="U113" s="11"/>
      <c r="V113" s="6">
        <f t="shared" si="23"/>
        <v>0</v>
      </c>
      <c r="W113" s="9">
        <f t="shared" si="18"/>
        <v>1</v>
      </c>
      <c r="X113" s="9">
        <f t="shared" si="24"/>
        <v>0</v>
      </c>
      <c r="Y113" s="37">
        <f t="shared" si="19"/>
        <v>0</v>
      </c>
      <c r="Z113" s="37">
        <f t="shared" si="20"/>
        <v>0</v>
      </c>
      <c r="AA113" s="37">
        <f t="shared" si="21"/>
        <v>0</v>
      </c>
      <c r="AB113" s="9">
        <f t="shared" si="25"/>
        <v>0</v>
      </c>
      <c r="AC113" s="10">
        <f t="shared" si="26"/>
        <v>0</v>
      </c>
      <c r="AD113" s="9">
        <f t="shared" si="27"/>
        <v>0</v>
      </c>
      <c r="AE113" s="9">
        <f t="shared" si="22"/>
        <v>0</v>
      </c>
    </row>
    <row r="114" spans="1:31" x14ac:dyDescent="0.25">
      <c r="A114" t="s">
        <v>354</v>
      </c>
      <c r="B114" t="s">
        <v>351</v>
      </c>
      <c r="C114" t="s">
        <v>352</v>
      </c>
      <c r="D114">
        <v>355.5</v>
      </c>
      <c r="E114">
        <v>192</v>
      </c>
      <c r="F114">
        <v>2797.248</v>
      </c>
      <c r="G114">
        <v>1</v>
      </c>
      <c r="H114">
        <v>2</v>
      </c>
      <c r="I114" s="1">
        <v>0</v>
      </c>
      <c r="L114">
        <v>1</v>
      </c>
      <c r="M114" s="7">
        <f t="shared" si="17"/>
        <v>0</v>
      </c>
      <c r="N114" s="11">
        <v>0</v>
      </c>
      <c r="O114" s="11">
        <v>0</v>
      </c>
      <c r="P114" s="11">
        <v>1</v>
      </c>
      <c r="Q114" s="11">
        <v>0</v>
      </c>
      <c r="R114" s="11">
        <v>0</v>
      </c>
      <c r="S114" s="11"/>
      <c r="T114" s="11"/>
      <c r="U114" s="11"/>
      <c r="V114" s="6">
        <f t="shared" si="23"/>
        <v>1</v>
      </c>
      <c r="W114" s="9">
        <f t="shared" si="18"/>
        <v>0</v>
      </c>
      <c r="X114" s="9">
        <f t="shared" si="24"/>
        <v>0</v>
      </c>
      <c r="Y114" s="37">
        <f t="shared" si="19"/>
        <v>0</v>
      </c>
      <c r="Z114" s="37">
        <f t="shared" si="20"/>
        <v>0</v>
      </c>
      <c r="AA114" s="37">
        <f t="shared" si="21"/>
        <v>0</v>
      </c>
      <c r="AB114" s="9">
        <f t="shared" si="25"/>
        <v>0</v>
      </c>
      <c r="AC114" s="10">
        <f t="shared" si="26"/>
        <v>0</v>
      </c>
      <c r="AD114" s="9">
        <f t="shared" si="27"/>
        <v>0</v>
      </c>
      <c r="AE114" s="9">
        <f>IF(SUM(V114:AD114)&gt;1,1,0)</f>
        <v>0</v>
      </c>
    </row>
    <row r="115" spans="1:31" x14ac:dyDescent="0.25">
      <c r="A115" t="s">
        <v>355</v>
      </c>
      <c r="B115" t="s">
        <v>351</v>
      </c>
      <c r="C115" t="s">
        <v>352</v>
      </c>
      <c r="D115">
        <v>540</v>
      </c>
      <c r="E115">
        <v>306.5</v>
      </c>
      <c r="F115">
        <v>0</v>
      </c>
      <c r="G115">
        <v>0</v>
      </c>
      <c r="H115">
        <v>0</v>
      </c>
      <c r="I115" s="1">
        <v>0</v>
      </c>
      <c r="L115">
        <v>2</v>
      </c>
      <c r="M115" s="7">
        <f t="shared" si="17"/>
        <v>1</v>
      </c>
      <c r="N115" s="11">
        <v>1</v>
      </c>
      <c r="O115" s="11">
        <v>0</v>
      </c>
      <c r="P115" s="11">
        <v>0</v>
      </c>
      <c r="Q115" s="11">
        <v>0</v>
      </c>
      <c r="R115" s="11">
        <v>1</v>
      </c>
      <c r="S115" s="11"/>
      <c r="T115" s="11"/>
      <c r="U115" s="11"/>
      <c r="V115" s="6">
        <f t="shared" si="23"/>
        <v>0</v>
      </c>
      <c r="W115" s="9">
        <f t="shared" si="18"/>
        <v>0</v>
      </c>
      <c r="X115" s="9">
        <f t="shared" si="24"/>
        <v>0</v>
      </c>
      <c r="Y115" s="37">
        <f t="shared" si="19"/>
        <v>1</v>
      </c>
      <c r="Z115" s="37">
        <f t="shared" si="20"/>
        <v>0</v>
      </c>
      <c r="AA115" s="37">
        <f t="shared" si="21"/>
        <v>0</v>
      </c>
      <c r="AB115" s="9">
        <f t="shared" si="25"/>
        <v>0</v>
      </c>
      <c r="AC115" s="10">
        <f t="shared" si="26"/>
        <v>0</v>
      </c>
      <c r="AD115" s="9">
        <f t="shared" si="27"/>
        <v>0</v>
      </c>
      <c r="AE115" s="9">
        <f t="shared" ref="AE115" si="28">IF(SUM(V115:AD115)&gt;1,1,0)</f>
        <v>0</v>
      </c>
    </row>
    <row r="116" spans="1:31" x14ac:dyDescent="0.25">
      <c r="A116" t="s">
        <v>356</v>
      </c>
      <c r="B116" t="s">
        <v>351</v>
      </c>
      <c r="C116" t="s">
        <v>352</v>
      </c>
      <c r="D116">
        <v>270</v>
      </c>
      <c r="E116">
        <v>187</v>
      </c>
      <c r="F116">
        <v>0</v>
      </c>
      <c r="G116">
        <v>0</v>
      </c>
      <c r="H116">
        <v>0</v>
      </c>
      <c r="I116" s="1">
        <v>0</v>
      </c>
      <c r="J116" s="9"/>
      <c r="K116" s="9"/>
      <c r="L116">
        <v>2</v>
      </c>
      <c r="M116" s="7">
        <f t="shared" si="17"/>
        <v>1</v>
      </c>
      <c r="N116" s="11">
        <v>0</v>
      </c>
      <c r="O116" s="11">
        <v>1</v>
      </c>
      <c r="P116" s="11">
        <v>0</v>
      </c>
      <c r="Q116" s="11">
        <v>1</v>
      </c>
      <c r="R116" s="11">
        <v>1</v>
      </c>
      <c r="S116" s="11"/>
      <c r="T116" s="11"/>
      <c r="U116" s="11"/>
      <c r="V116" s="6">
        <f>IF((M116=0)*AND(R116=0)*AND(P116=1)*AND(Q116=0),1,0)</f>
        <v>0</v>
      </c>
      <c r="W116" s="9">
        <f t="shared" si="18"/>
        <v>0</v>
      </c>
      <c r="X116" s="9">
        <f t="shared" si="24"/>
        <v>0</v>
      </c>
      <c r="Y116" s="37">
        <f t="shared" si="19"/>
        <v>0</v>
      </c>
      <c r="Z116" s="37">
        <f t="shared" si="20"/>
        <v>0</v>
      </c>
      <c r="AA116" s="37">
        <f t="shared" si="21"/>
        <v>1</v>
      </c>
      <c r="AB116" s="9">
        <f t="shared" si="25"/>
        <v>0</v>
      </c>
      <c r="AC116" s="10">
        <f t="shared" si="26"/>
        <v>0</v>
      </c>
      <c r="AD116" s="9">
        <f t="shared" si="27"/>
        <v>0</v>
      </c>
      <c r="AE116" s="9">
        <f>IF(SUM(V116:AD116)&gt;1,1,0)</f>
        <v>0</v>
      </c>
    </row>
    <row r="117" spans="1:31" x14ac:dyDescent="0.25">
      <c r="A117" t="s">
        <v>357</v>
      </c>
      <c r="B117" t="s">
        <v>351</v>
      </c>
      <c r="C117" t="s">
        <v>352</v>
      </c>
      <c r="D117">
        <v>198.5</v>
      </c>
      <c r="E117">
        <v>194.5</v>
      </c>
      <c r="F117">
        <v>0</v>
      </c>
      <c r="G117">
        <v>0</v>
      </c>
      <c r="H117">
        <v>0</v>
      </c>
      <c r="I117" s="1">
        <v>0</v>
      </c>
      <c r="J117" s="9"/>
      <c r="K117" s="9"/>
      <c r="L117">
        <v>1</v>
      </c>
      <c r="M117" s="7">
        <f t="shared" si="17"/>
        <v>0</v>
      </c>
      <c r="N117" s="11">
        <v>0</v>
      </c>
      <c r="O117" s="11">
        <v>0</v>
      </c>
      <c r="P117" s="11">
        <v>1</v>
      </c>
      <c r="Q117" s="11">
        <v>0</v>
      </c>
      <c r="R117" s="11">
        <v>0</v>
      </c>
      <c r="S117" s="11"/>
      <c r="T117" s="11"/>
      <c r="U117" s="11"/>
      <c r="V117" s="6">
        <f>IF((M117=0)*AND(R117=0)*AND(P117=1)*AND(Q117=0),1,0)</f>
        <v>1</v>
      </c>
      <c r="W117" s="9">
        <f>IF((M117=0)*AND(R117=0)*AND(P117=0)*AND(Q117=0),1,0)</f>
        <v>0</v>
      </c>
      <c r="X117" s="9">
        <f>IF((R117=1)*AND(M117=0)*AND(Q117=0),1,0)</f>
        <v>0</v>
      </c>
      <c r="Y117" s="37">
        <f t="shared" si="19"/>
        <v>0</v>
      </c>
      <c r="Z117" s="37">
        <f t="shared" si="20"/>
        <v>0</v>
      </c>
      <c r="AA117" s="37">
        <f t="shared" si="21"/>
        <v>0</v>
      </c>
      <c r="AB117" s="9">
        <f>IF((R117=1)*AND(Q117=1)*AND(O117=1)*AND(P117=1),1,0)</f>
        <v>0</v>
      </c>
      <c r="AC117" s="10">
        <f>IF((R117=0)*AND(M117=1),1,0)</f>
        <v>0</v>
      </c>
      <c r="AD117" s="9">
        <f>IF((V117+W117+X117+Y117+Z117+AA117+AB117+AC117)=0,1,0)</f>
        <v>0</v>
      </c>
      <c r="AE117" s="9">
        <f t="shared" ref="AE117:AE180" si="29">IF(SUM(V117:AD117)&gt;1,1,0)</f>
        <v>0</v>
      </c>
    </row>
    <row r="118" spans="1:31" x14ac:dyDescent="0.25">
      <c r="A118" t="s">
        <v>358</v>
      </c>
      <c r="B118" t="s">
        <v>351</v>
      </c>
      <c r="C118" t="s">
        <v>352</v>
      </c>
      <c r="D118">
        <v>194</v>
      </c>
      <c r="E118">
        <v>277.5</v>
      </c>
      <c r="F118">
        <v>21142.241000000002</v>
      </c>
      <c r="G118">
        <v>11</v>
      </c>
      <c r="H118">
        <v>19</v>
      </c>
      <c r="I118" s="1">
        <v>0</v>
      </c>
      <c r="J118" s="9"/>
      <c r="K118" s="9"/>
      <c r="L118">
        <v>2</v>
      </c>
      <c r="M118" s="7">
        <f t="shared" si="17"/>
        <v>1</v>
      </c>
      <c r="N118" s="11">
        <v>0</v>
      </c>
      <c r="O118" s="11">
        <v>1</v>
      </c>
      <c r="P118" s="11">
        <v>1</v>
      </c>
      <c r="Q118" s="11">
        <v>1</v>
      </c>
      <c r="R118" s="11">
        <v>1</v>
      </c>
      <c r="S118" s="11"/>
      <c r="T118" s="11"/>
      <c r="U118" s="11"/>
      <c r="V118" s="6">
        <f>IF((M118=0)*AND(R118=0)*AND(P118=1)*AND(Q118=0),1,0)</f>
        <v>0</v>
      </c>
      <c r="W118" s="9">
        <f>IF((M118=0)*AND(R118=0)*AND(P118=0)*AND(Q118=0),1,0)</f>
        <v>0</v>
      </c>
      <c r="X118" s="9">
        <f>IF((R118=1)*AND(M118=0)*AND(Q118=0),1,0)</f>
        <v>0</v>
      </c>
      <c r="Y118" s="37">
        <f t="shared" si="19"/>
        <v>0</v>
      </c>
      <c r="Z118" s="37">
        <f t="shared" si="20"/>
        <v>0</v>
      </c>
      <c r="AA118" s="37">
        <f t="shared" si="21"/>
        <v>0</v>
      </c>
      <c r="AB118" s="9">
        <f>IF((R118=1)*AND(Q118=1)*AND(O118=1)*AND(P118=1),1,0)</f>
        <v>1</v>
      </c>
      <c r="AC118" s="10">
        <f>IF((R118=0)*AND(M118=1),1,0)</f>
        <v>0</v>
      </c>
      <c r="AD118" s="9">
        <f>IF((V118+W118+X118+Y118+Z118+AA118+AB118+AC118)=0,1,0)</f>
        <v>0</v>
      </c>
      <c r="AE118" s="9">
        <f t="shared" si="29"/>
        <v>0</v>
      </c>
    </row>
    <row r="119" spans="1:31" x14ac:dyDescent="0.25">
      <c r="A119" t="s">
        <v>359</v>
      </c>
      <c r="B119" t="s">
        <v>351</v>
      </c>
      <c r="C119" t="s">
        <v>352</v>
      </c>
      <c r="D119">
        <v>220</v>
      </c>
      <c r="E119">
        <v>372</v>
      </c>
      <c r="F119">
        <v>3446.9110000000001</v>
      </c>
      <c r="G119">
        <v>1</v>
      </c>
      <c r="H119">
        <v>3</v>
      </c>
      <c r="I119" s="1">
        <v>1</v>
      </c>
      <c r="J119" s="9"/>
      <c r="K119" s="9"/>
      <c r="L119">
        <v>2</v>
      </c>
      <c r="M119" s="7">
        <f t="shared" si="17"/>
        <v>1</v>
      </c>
      <c r="N119" s="11">
        <v>0</v>
      </c>
      <c r="O119" s="11">
        <v>1</v>
      </c>
      <c r="P119" s="11">
        <v>0</v>
      </c>
      <c r="Q119" s="11">
        <v>1</v>
      </c>
      <c r="R119" s="11">
        <v>1</v>
      </c>
      <c r="S119" s="11"/>
      <c r="T119" s="11"/>
      <c r="U119" s="11"/>
      <c r="V119" s="6">
        <f>IF((M119=0)*AND(R119=0)*AND(P119=1)*AND(Q119=0),1,0)</f>
        <v>0</v>
      </c>
      <c r="W119" s="9">
        <f>IF((M119=0)*AND(R119=0)*AND(P119=0)*AND(Q119=0),1,0)</f>
        <v>0</v>
      </c>
      <c r="X119" s="9">
        <f>IF((R119=1)*AND(M119=0)*AND(Q119=0),1,0)</f>
        <v>0</v>
      </c>
      <c r="Y119" s="37">
        <f t="shared" si="19"/>
        <v>0</v>
      </c>
      <c r="Z119" s="37">
        <f t="shared" si="20"/>
        <v>0</v>
      </c>
      <c r="AA119" s="37">
        <f t="shared" si="21"/>
        <v>1</v>
      </c>
      <c r="AB119" s="9">
        <f>IF((R119=1)*AND(Q119=1)*AND(O119=1)*AND(P119=1),1,0)</f>
        <v>0</v>
      </c>
      <c r="AC119" s="10">
        <f>IF((R119=0)*AND(M119=1),1,0)</f>
        <v>0</v>
      </c>
      <c r="AD119" s="9">
        <f>IF((V119+W119+X119+Y119+Z119+AA119+AB119+AC119)=0,1,0)</f>
        <v>0</v>
      </c>
      <c r="AE119" s="9">
        <f t="shared" si="29"/>
        <v>0</v>
      </c>
    </row>
    <row r="120" spans="1:31" x14ac:dyDescent="0.25">
      <c r="A120" t="s">
        <v>360</v>
      </c>
      <c r="B120" t="s">
        <v>351</v>
      </c>
      <c r="C120" t="s">
        <v>352</v>
      </c>
      <c r="D120">
        <v>317</v>
      </c>
      <c r="E120">
        <v>350.5</v>
      </c>
      <c r="F120">
        <v>0</v>
      </c>
      <c r="G120">
        <v>0</v>
      </c>
      <c r="H120">
        <v>0</v>
      </c>
      <c r="I120" s="1">
        <v>0</v>
      </c>
      <c r="J120" s="9"/>
      <c r="K120" s="9"/>
      <c r="L120">
        <v>1</v>
      </c>
      <c r="M120" s="7">
        <f t="shared" si="17"/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/>
      <c r="T120" s="11"/>
      <c r="U120" s="11"/>
      <c r="V120" s="6">
        <f t="shared" ref="V120:V183" si="30">IF((M120=0)*AND(R120=0)*AND(P120=1)*AND(Q120=0),1,0)</f>
        <v>0</v>
      </c>
      <c r="W120" s="9">
        <f t="shared" ref="W120:W183" si="31">IF((M120=0)*AND(R120=0)*AND(P120=0)*AND(Q120=0),1,0)</f>
        <v>1</v>
      </c>
      <c r="X120" s="9">
        <f t="shared" ref="X120:X183" si="32">IF((R120=1)*AND(M120=0)*AND(Q120=0),1,0)</f>
        <v>0</v>
      </c>
      <c r="Y120" s="37">
        <f t="shared" si="19"/>
        <v>0</v>
      </c>
      <c r="Z120" s="37">
        <f t="shared" si="20"/>
        <v>0</v>
      </c>
      <c r="AA120" s="37">
        <f t="shared" si="21"/>
        <v>0</v>
      </c>
      <c r="AB120" s="9">
        <f t="shared" ref="AB120:AB183" si="33">IF((R120=1)*AND(Q120=1)*AND(O120=1)*AND(P120=1),1,0)</f>
        <v>0</v>
      </c>
      <c r="AC120" s="10">
        <f t="shared" ref="AC120:AC183" si="34">IF((R120=0)*AND(M120=1),1,0)</f>
        <v>0</v>
      </c>
      <c r="AD120" s="9">
        <f t="shared" ref="AD120:AD183" si="35">IF((V120+W120+X120+Y120+Z120+AA120+AB120+AC120)=0,1,0)</f>
        <v>0</v>
      </c>
      <c r="AE120" s="9">
        <f t="shared" si="29"/>
        <v>0</v>
      </c>
    </row>
    <row r="121" spans="1:31" x14ac:dyDescent="0.25">
      <c r="A121" t="s">
        <v>361</v>
      </c>
      <c r="B121" t="s">
        <v>351</v>
      </c>
      <c r="C121" t="s">
        <v>352</v>
      </c>
      <c r="D121">
        <v>276</v>
      </c>
      <c r="E121">
        <v>446</v>
      </c>
      <c r="F121">
        <v>0</v>
      </c>
      <c r="G121">
        <v>0</v>
      </c>
      <c r="H121">
        <v>0</v>
      </c>
      <c r="I121" s="1">
        <v>0</v>
      </c>
      <c r="J121" s="9"/>
      <c r="K121" s="9"/>
      <c r="L121">
        <v>2</v>
      </c>
      <c r="M121" s="7">
        <f t="shared" si="17"/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1</v>
      </c>
      <c r="S121" s="11">
        <v>1</v>
      </c>
      <c r="T121" s="11">
        <v>1</v>
      </c>
      <c r="U121" s="11"/>
      <c r="V121" s="6">
        <f t="shared" si="30"/>
        <v>0</v>
      </c>
      <c r="W121" s="9">
        <f t="shared" si="31"/>
        <v>0</v>
      </c>
      <c r="X121" s="9">
        <f t="shared" si="32"/>
        <v>0</v>
      </c>
      <c r="Y121" s="37">
        <f t="shared" si="19"/>
        <v>0</v>
      </c>
      <c r="Z121" s="37">
        <f t="shared" si="20"/>
        <v>1</v>
      </c>
      <c r="AA121" s="37">
        <f t="shared" si="21"/>
        <v>0</v>
      </c>
      <c r="AB121" s="9">
        <f t="shared" si="33"/>
        <v>0</v>
      </c>
      <c r="AC121" s="10">
        <f t="shared" si="34"/>
        <v>0</v>
      </c>
      <c r="AD121" s="9">
        <f t="shared" si="35"/>
        <v>0</v>
      </c>
      <c r="AE121" s="9">
        <f t="shared" si="29"/>
        <v>0</v>
      </c>
    </row>
    <row r="122" spans="1:31" s="37" customFormat="1" x14ac:dyDescent="0.25">
      <c r="A122" s="37" t="s">
        <v>362</v>
      </c>
      <c r="B122" s="37" t="s">
        <v>363</v>
      </c>
      <c r="C122" s="37" t="s">
        <v>364</v>
      </c>
      <c r="D122" s="37">
        <v>643.5</v>
      </c>
      <c r="E122" s="37">
        <v>361.5</v>
      </c>
      <c r="F122" s="37">
        <v>0</v>
      </c>
      <c r="G122" s="37">
        <v>0</v>
      </c>
      <c r="H122" s="37">
        <v>0</v>
      </c>
      <c r="I122" s="37">
        <v>0</v>
      </c>
      <c r="L122" s="37">
        <v>1</v>
      </c>
      <c r="M122" s="42">
        <f t="shared" si="17"/>
        <v>0</v>
      </c>
      <c r="N122" s="38">
        <v>0</v>
      </c>
      <c r="O122" s="38">
        <v>0</v>
      </c>
      <c r="P122" s="38">
        <v>0</v>
      </c>
      <c r="Q122" s="38">
        <v>0</v>
      </c>
      <c r="R122" s="38">
        <v>1</v>
      </c>
      <c r="S122" s="38"/>
      <c r="T122" s="38"/>
      <c r="U122" s="38"/>
      <c r="V122" s="43">
        <f t="shared" si="30"/>
        <v>0</v>
      </c>
      <c r="W122" s="37">
        <f t="shared" si="31"/>
        <v>0</v>
      </c>
      <c r="X122" s="37">
        <f t="shared" si="32"/>
        <v>1</v>
      </c>
      <c r="Y122" s="37">
        <f t="shared" si="19"/>
        <v>0</v>
      </c>
      <c r="Z122" s="37">
        <f t="shared" si="20"/>
        <v>0</v>
      </c>
      <c r="AA122" s="37">
        <f t="shared" si="21"/>
        <v>0</v>
      </c>
      <c r="AB122" s="37">
        <f t="shared" si="33"/>
        <v>0</v>
      </c>
      <c r="AC122" s="37">
        <f t="shared" si="34"/>
        <v>0</v>
      </c>
      <c r="AD122" s="37">
        <f t="shared" si="35"/>
        <v>0</v>
      </c>
      <c r="AE122" s="37">
        <f t="shared" si="29"/>
        <v>0</v>
      </c>
    </row>
    <row r="123" spans="1:31" x14ac:dyDescent="0.25">
      <c r="A123" t="s">
        <v>365</v>
      </c>
      <c r="B123" t="s">
        <v>363</v>
      </c>
      <c r="C123" t="s">
        <v>364</v>
      </c>
      <c r="D123">
        <v>358.5</v>
      </c>
      <c r="E123">
        <v>342</v>
      </c>
      <c r="F123">
        <v>0</v>
      </c>
      <c r="G123">
        <v>0</v>
      </c>
      <c r="H123">
        <v>0</v>
      </c>
      <c r="I123" s="1">
        <v>0</v>
      </c>
      <c r="J123" s="9"/>
      <c r="K123" s="9"/>
      <c r="L123">
        <v>2</v>
      </c>
      <c r="M123" s="7">
        <f t="shared" si="17"/>
        <v>1</v>
      </c>
      <c r="N123" s="11">
        <v>0</v>
      </c>
      <c r="O123" s="11">
        <v>0</v>
      </c>
      <c r="P123" s="11">
        <v>0</v>
      </c>
      <c r="Q123" s="11">
        <v>0</v>
      </c>
      <c r="R123" s="11">
        <v>1</v>
      </c>
      <c r="S123" s="11"/>
      <c r="T123" s="11"/>
      <c r="U123" s="11"/>
      <c r="V123" s="6">
        <f t="shared" si="30"/>
        <v>0</v>
      </c>
      <c r="W123" s="9">
        <f t="shared" si="31"/>
        <v>0</v>
      </c>
      <c r="X123" s="9">
        <f t="shared" si="32"/>
        <v>0</v>
      </c>
      <c r="Y123" s="37">
        <f t="shared" si="19"/>
        <v>1</v>
      </c>
      <c r="Z123" s="37">
        <f t="shared" si="20"/>
        <v>0</v>
      </c>
      <c r="AA123" s="37">
        <f t="shared" si="21"/>
        <v>0</v>
      </c>
      <c r="AB123" s="9">
        <f t="shared" si="33"/>
        <v>0</v>
      </c>
      <c r="AC123" s="10">
        <f t="shared" si="34"/>
        <v>0</v>
      </c>
      <c r="AD123" s="9">
        <f t="shared" si="35"/>
        <v>0</v>
      </c>
      <c r="AE123" s="9">
        <f t="shared" si="29"/>
        <v>0</v>
      </c>
    </row>
    <row r="124" spans="1:31" x14ac:dyDescent="0.25">
      <c r="A124" t="s">
        <v>366</v>
      </c>
      <c r="B124" t="s">
        <v>363</v>
      </c>
      <c r="C124" t="s">
        <v>364</v>
      </c>
      <c r="D124">
        <v>414</v>
      </c>
      <c r="E124">
        <v>441.5</v>
      </c>
      <c r="F124">
        <v>0</v>
      </c>
      <c r="G124">
        <v>0</v>
      </c>
      <c r="H124">
        <v>0</v>
      </c>
      <c r="I124" s="1">
        <v>0</v>
      </c>
      <c r="J124" s="9"/>
      <c r="K124" s="9"/>
      <c r="L124">
        <v>1</v>
      </c>
      <c r="M124" s="7">
        <f t="shared" si="17"/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1</v>
      </c>
      <c r="S124" s="11"/>
      <c r="T124" s="11"/>
      <c r="U124" s="11"/>
      <c r="V124" s="6">
        <f t="shared" si="30"/>
        <v>0</v>
      </c>
      <c r="W124" s="9">
        <f t="shared" si="31"/>
        <v>0</v>
      </c>
      <c r="X124" s="9">
        <f t="shared" si="32"/>
        <v>1</v>
      </c>
      <c r="Y124" s="37">
        <f t="shared" si="19"/>
        <v>0</v>
      </c>
      <c r="Z124" s="37">
        <f t="shared" si="20"/>
        <v>0</v>
      </c>
      <c r="AA124" s="37">
        <f t="shared" si="21"/>
        <v>0</v>
      </c>
      <c r="AB124" s="9">
        <f t="shared" si="33"/>
        <v>0</v>
      </c>
      <c r="AC124" s="10">
        <f t="shared" si="34"/>
        <v>0</v>
      </c>
      <c r="AD124" s="9">
        <f t="shared" si="35"/>
        <v>0</v>
      </c>
      <c r="AE124" s="9">
        <f t="shared" si="29"/>
        <v>0</v>
      </c>
    </row>
    <row r="125" spans="1:31" x14ac:dyDescent="0.25">
      <c r="A125" t="s">
        <v>367</v>
      </c>
      <c r="B125" t="s">
        <v>363</v>
      </c>
      <c r="C125" t="s">
        <v>364</v>
      </c>
      <c r="D125">
        <v>342.5</v>
      </c>
      <c r="E125">
        <v>422.5</v>
      </c>
      <c r="F125">
        <v>1745.807</v>
      </c>
      <c r="G125">
        <v>1</v>
      </c>
      <c r="H125">
        <v>1</v>
      </c>
      <c r="I125" s="1">
        <v>0</v>
      </c>
      <c r="J125" s="9"/>
      <c r="K125" s="9"/>
      <c r="L125">
        <v>1</v>
      </c>
      <c r="M125" s="7">
        <f t="shared" si="17"/>
        <v>0</v>
      </c>
      <c r="N125" s="11">
        <v>0</v>
      </c>
      <c r="O125" s="11">
        <v>0</v>
      </c>
      <c r="P125" s="11">
        <v>1</v>
      </c>
      <c r="Q125" s="11">
        <v>0</v>
      </c>
      <c r="R125" s="11">
        <v>0</v>
      </c>
      <c r="S125" s="11"/>
      <c r="T125" s="11"/>
      <c r="U125" s="11"/>
      <c r="V125" s="6">
        <f t="shared" si="30"/>
        <v>1</v>
      </c>
      <c r="W125" s="9">
        <f t="shared" si="31"/>
        <v>0</v>
      </c>
      <c r="X125" s="9">
        <f t="shared" si="32"/>
        <v>0</v>
      </c>
      <c r="Y125" s="37">
        <f t="shared" si="19"/>
        <v>0</v>
      </c>
      <c r="Z125" s="37">
        <f t="shared" si="20"/>
        <v>0</v>
      </c>
      <c r="AA125" s="37">
        <f t="shared" si="21"/>
        <v>0</v>
      </c>
      <c r="AB125" s="9">
        <f t="shared" si="33"/>
        <v>0</v>
      </c>
      <c r="AC125" s="10">
        <f t="shared" si="34"/>
        <v>0</v>
      </c>
      <c r="AD125" s="9">
        <f t="shared" si="35"/>
        <v>0</v>
      </c>
      <c r="AE125" s="9">
        <f t="shared" si="29"/>
        <v>0</v>
      </c>
    </row>
    <row r="126" spans="1:31" x14ac:dyDescent="0.25">
      <c r="A126" t="s">
        <v>368</v>
      </c>
      <c r="B126" t="s">
        <v>363</v>
      </c>
      <c r="C126" t="s">
        <v>364</v>
      </c>
      <c r="D126">
        <v>170</v>
      </c>
      <c r="E126">
        <v>149</v>
      </c>
      <c r="F126">
        <v>3076.683</v>
      </c>
      <c r="G126">
        <v>3</v>
      </c>
      <c r="H126">
        <v>3</v>
      </c>
      <c r="I126" s="1">
        <v>0</v>
      </c>
      <c r="J126" s="9"/>
      <c r="K126" s="9"/>
      <c r="L126">
        <v>1</v>
      </c>
      <c r="M126" s="7">
        <f t="shared" si="17"/>
        <v>0</v>
      </c>
      <c r="N126" s="11">
        <v>0</v>
      </c>
      <c r="O126" s="11">
        <v>0</v>
      </c>
      <c r="P126" s="11">
        <v>1</v>
      </c>
      <c r="Q126" s="11">
        <v>0</v>
      </c>
      <c r="R126" s="11">
        <v>0</v>
      </c>
      <c r="S126" s="11"/>
      <c r="T126" s="11"/>
      <c r="U126" s="11"/>
      <c r="V126" s="6">
        <f t="shared" si="30"/>
        <v>1</v>
      </c>
      <c r="W126" s="9">
        <f t="shared" si="31"/>
        <v>0</v>
      </c>
      <c r="X126" s="9">
        <f t="shared" si="32"/>
        <v>0</v>
      </c>
      <c r="Y126" s="37">
        <f t="shared" si="19"/>
        <v>0</v>
      </c>
      <c r="Z126" s="37">
        <f t="shared" si="20"/>
        <v>0</v>
      </c>
      <c r="AA126" s="37">
        <f t="shared" si="21"/>
        <v>0</v>
      </c>
      <c r="AB126" s="9">
        <f t="shared" si="33"/>
        <v>0</v>
      </c>
      <c r="AC126" s="10">
        <f t="shared" si="34"/>
        <v>0</v>
      </c>
      <c r="AD126" s="9">
        <f t="shared" si="35"/>
        <v>0</v>
      </c>
      <c r="AE126" s="9">
        <f t="shared" si="29"/>
        <v>0</v>
      </c>
    </row>
    <row r="127" spans="1:31" x14ac:dyDescent="0.25">
      <c r="A127" t="s">
        <v>369</v>
      </c>
      <c r="B127" t="s">
        <v>363</v>
      </c>
      <c r="C127" t="s">
        <v>364</v>
      </c>
      <c r="D127">
        <v>190.5</v>
      </c>
      <c r="E127">
        <v>333.5</v>
      </c>
      <c r="F127">
        <v>0</v>
      </c>
      <c r="G127">
        <v>0</v>
      </c>
      <c r="H127">
        <v>0</v>
      </c>
      <c r="I127" s="1">
        <v>0</v>
      </c>
      <c r="J127" s="9"/>
      <c r="K127" s="9"/>
      <c r="L127">
        <v>2</v>
      </c>
      <c r="M127" s="7">
        <f t="shared" si="17"/>
        <v>1</v>
      </c>
      <c r="N127" s="11">
        <v>1</v>
      </c>
      <c r="O127" s="11">
        <v>0</v>
      </c>
      <c r="P127" s="11">
        <v>0</v>
      </c>
      <c r="Q127" s="11">
        <v>0</v>
      </c>
      <c r="R127" s="11">
        <v>1</v>
      </c>
      <c r="S127" s="11">
        <v>1</v>
      </c>
      <c r="T127" s="11">
        <v>1</v>
      </c>
      <c r="U127" s="11"/>
      <c r="V127" s="6">
        <f t="shared" si="30"/>
        <v>0</v>
      </c>
      <c r="W127" s="9">
        <f t="shared" si="31"/>
        <v>0</v>
      </c>
      <c r="X127" s="9">
        <f t="shared" si="32"/>
        <v>0</v>
      </c>
      <c r="Y127" s="37">
        <f t="shared" si="19"/>
        <v>0</v>
      </c>
      <c r="Z127" s="37">
        <f t="shared" si="20"/>
        <v>1</v>
      </c>
      <c r="AA127" s="37">
        <f t="shared" si="21"/>
        <v>0</v>
      </c>
      <c r="AB127" s="9">
        <f t="shared" si="33"/>
        <v>0</v>
      </c>
      <c r="AC127" s="10">
        <f t="shared" si="34"/>
        <v>0</v>
      </c>
      <c r="AD127" s="9">
        <f t="shared" si="35"/>
        <v>0</v>
      </c>
      <c r="AE127" s="9">
        <f t="shared" si="29"/>
        <v>0</v>
      </c>
    </row>
    <row r="128" spans="1:31" x14ac:dyDescent="0.25">
      <c r="A128" t="s">
        <v>370</v>
      </c>
      <c r="B128" t="s">
        <v>363</v>
      </c>
      <c r="C128" t="s">
        <v>364</v>
      </c>
      <c r="D128">
        <v>344</v>
      </c>
      <c r="E128">
        <v>220.5</v>
      </c>
      <c r="F128">
        <v>1290.5650000000001</v>
      </c>
      <c r="G128">
        <v>1</v>
      </c>
      <c r="H128">
        <v>1</v>
      </c>
      <c r="I128" s="1">
        <v>0</v>
      </c>
      <c r="J128" s="9"/>
      <c r="K128" s="9"/>
      <c r="L128">
        <v>2</v>
      </c>
      <c r="M128" s="7">
        <f t="shared" si="17"/>
        <v>1</v>
      </c>
      <c r="N128" s="11">
        <v>0</v>
      </c>
      <c r="O128" s="11">
        <v>0</v>
      </c>
      <c r="P128" s="11">
        <v>0</v>
      </c>
      <c r="Q128" s="11">
        <v>0</v>
      </c>
      <c r="R128" s="11">
        <v>1</v>
      </c>
      <c r="S128" s="11"/>
      <c r="T128" s="11"/>
      <c r="U128" s="11"/>
      <c r="V128" s="6">
        <f t="shared" si="30"/>
        <v>0</v>
      </c>
      <c r="W128" s="9">
        <f t="shared" si="31"/>
        <v>0</v>
      </c>
      <c r="X128" s="9">
        <f t="shared" si="32"/>
        <v>0</v>
      </c>
      <c r="Y128" s="37">
        <f t="shared" si="19"/>
        <v>1</v>
      </c>
      <c r="Z128" s="37">
        <f t="shared" si="20"/>
        <v>0</v>
      </c>
      <c r="AA128" s="37">
        <f t="shared" si="21"/>
        <v>0</v>
      </c>
      <c r="AB128" s="9">
        <f t="shared" si="33"/>
        <v>0</v>
      </c>
      <c r="AC128" s="10">
        <f t="shared" si="34"/>
        <v>0</v>
      </c>
      <c r="AD128" s="9">
        <f t="shared" si="35"/>
        <v>0</v>
      </c>
      <c r="AE128" s="9">
        <f t="shared" si="29"/>
        <v>0</v>
      </c>
    </row>
    <row r="129" spans="1:31" x14ac:dyDescent="0.25">
      <c r="A129" t="s">
        <v>371</v>
      </c>
      <c r="B129" t="s">
        <v>363</v>
      </c>
      <c r="C129" t="s">
        <v>364</v>
      </c>
      <c r="D129">
        <v>276.5</v>
      </c>
      <c r="E129">
        <v>272</v>
      </c>
      <c r="F129">
        <v>0</v>
      </c>
      <c r="G129">
        <v>0</v>
      </c>
      <c r="H129">
        <v>0</v>
      </c>
      <c r="I129" s="1">
        <v>0</v>
      </c>
      <c r="J129" s="9"/>
      <c r="K129" s="9"/>
      <c r="L129">
        <v>1</v>
      </c>
      <c r="M129" s="7">
        <f t="shared" si="17"/>
        <v>0</v>
      </c>
      <c r="N129" s="11">
        <v>0</v>
      </c>
      <c r="O129" s="11">
        <v>0</v>
      </c>
      <c r="P129" s="11">
        <v>1</v>
      </c>
      <c r="Q129" s="11">
        <v>0</v>
      </c>
      <c r="R129" s="11">
        <v>0</v>
      </c>
      <c r="S129" s="11"/>
      <c r="T129" s="11"/>
      <c r="U129" s="11"/>
      <c r="V129" s="6">
        <f t="shared" si="30"/>
        <v>1</v>
      </c>
      <c r="W129" s="9">
        <f t="shared" si="31"/>
        <v>0</v>
      </c>
      <c r="X129" s="9">
        <f t="shared" si="32"/>
        <v>0</v>
      </c>
      <c r="Y129" s="37">
        <f t="shared" si="19"/>
        <v>0</v>
      </c>
      <c r="Z129" s="37">
        <f t="shared" si="20"/>
        <v>0</v>
      </c>
      <c r="AA129" s="37">
        <f t="shared" si="21"/>
        <v>0</v>
      </c>
      <c r="AB129" s="9">
        <f t="shared" si="33"/>
        <v>0</v>
      </c>
      <c r="AC129" s="10">
        <f t="shared" si="34"/>
        <v>0</v>
      </c>
      <c r="AD129" s="9">
        <f t="shared" si="35"/>
        <v>0</v>
      </c>
      <c r="AE129" s="9">
        <f t="shared" si="29"/>
        <v>0</v>
      </c>
    </row>
    <row r="130" spans="1:31" x14ac:dyDescent="0.25">
      <c r="A130" t="s">
        <v>372</v>
      </c>
      <c r="B130" t="s">
        <v>363</v>
      </c>
      <c r="C130" t="s">
        <v>364</v>
      </c>
      <c r="D130">
        <v>333.5</v>
      </c>
      <c r="E130">
        <v>285</v>
      </c>
      <c r="F130">
        <v>0</v>
      </c>
      <c r="G130">
        <v>0</v>
      </c>
      <c r="H130">
        <v>0</v>
      </c>
      <c r="I130" s="1">
        <v>0</v>
      </c>
      <c r="J130" s="9"/>
      <c r="K130" s="9"/>
      <c r="L130">
        <v>1</v>
      </c>
      <c r="M130" s="7">
        <f t="shared" si="17"/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1</v>
      </c>
      <c r="S130" s="11"/>
      <c r="T130" s="11"/>
      <c r="U130" s="11"/>
      <c r="V130" s="6">
        <f t="shared" si="30"/>
        <v>0</v>
      </c>
      <c r="W130" s="9">
        <f t="shared" si="31"/>
        <v>0</v>
      </c>
      <c r="X130" s="9">
        <f t="shared" si="32"/>
        <v>1</v>
      </c>
      <c r="Y130" s="37">
        <f t="shared" si="19"/>
        <v>0</v>
      </c>
      <c r="Z130" s="37">
        <f t="shared" si="20"/>
        <v>0</v>
      </c>
      <c r="AA130" s="37">
        <f t="shared" si="21"/>
        <v>0</v>
      </c>
      <c r="AB130" s="9">
        <f t="shared" si="33"/>
        <v>0</v>
      </c>
      <c r="AC130" s="10">
        <f t="shared" si="34"/>
        <v>0</v>
      </c>
      <c r="AD130" s="9">
        <f t="shared" si="35"/>
        <v>0</v>
      </c>
      <c r="AE130" s="9">
        <f t="shared" si="29"/>
        <v>0</v>
      </c>
    </row>
    <row r="131" spans="1:31" x14ac:dyDescent="0.25">
      <c r="A131" t="s">
        <v>373</v>
      </c>
      <c r="B131" t="s">
        <v>363</v>
      </c>
      <c r="C131" t="s">
        <v>364</v>
      </c>
      <c r="D131">
        <v>278</v>
      </c>
      <c r="E131">
        <v>79</v>
      </c>
      <c r="F131">
        <v>1182.181</v>
      </c>
      <c r="G131">
        <v>1</v>
      </c>
      <c r="H131">
        <v>1</v>
      </c>
      <c r="I131" s="1">
        <v>0</v>
      </c>
      <c r="J131" s="9"/>
      <c r="K131" s="9"/>
      <c r="L131">
        <v>2</v>
      </c>
      <c r="M131" s="7">
        <f t="shared" ref="M131:M184" si="36">L131-1</f>
        <v>1</v>
      </c>
      <c r="N131" s="11">
        <v>1</v>
      </c>
      <c r="O131" s="11">
        <v>0</v>
      </c>
      <c r="P131" s="11">
        <v>0</v>
      </c>
      <c r="Q131" s="11">
        <v>0</v>
      </c>
      <c r="R131" s="11">
        <v>1</v>
      </c>
      <c r="S131" s="11"/>
      <c r="T131" s="11"/>
      <c r="U131" s="11"/>
      <c r="V131" s="6">
        <f t="shared" si="30"/>
        <v>0</v>
      </c>
      <c r="W131" s="9">
        <f t="shared" si="31"/>
        <v>0</v>
      </c>
      <c r="X131" s="9">
        <f t="shared" si="32"/>
        <v>0</v>
      </c>
      <c r="Y131" s="37">
        <f t="shared" ref="Y131:Y194" si="37">IF((M131=1)*AND(OR(N131=0,N131=1))*AND(O131=0)*AND(R131=1)*AND(S131=0)*AND(Q131=0)*AND(OR(T131=0,T131=1)),1,0)</f>
        <v>1</v>
      </c>
      <c r="Z131" s="37">
        <f t="shared" ref="Z131:Z194" si="38">IF((M131=1)*AND(N131=1)*AND(O131=0)*AND(R131=1)*AND(S131=1)*AND(T131=1),1,0)</f>
        <v>0</v>
      </c>
      <c r="AA131" s="37">
        <f t="shared" ref="AA131:AA194" si="39">IF((R131=1)*AND(Q131=1)*AND(O131=1)*AND(P131=0)*AND(N131=0),1,0)</f>
        <v>0</v>
      </c>
      <c r="AB131" s="9">
        <f t="shared" si="33"/>
        <v>0</v>
      </c>
      <c r="AC131" s="10">
        <f t="shared" si="34"/>
        <v>0</v>
      </c>
      <c r="AD131" s="9">
        <f t="shared" si="35"/>
        <v>0</v>
      </c>
      <c r="AE131" s="9">
        <f t="shared" si="29"/>
        <v>0</v>
      </c>
    </row>
    <row r="132" spans="1:31" x14ac:dyDescent="0.25">
      <c r="A132" t="s">
        <v>374</v>
      </c>
      <c r="B132" t="s">
        <v>363</v>
      </c>
      <c r="C132" t="s">
        <v>364</v>
      </c>
      <c r="D132">
        <v>436.5</v>
      </c>
      <c r="E132">
        <v>182</v>
      </c>
      <c r="F132">
        <v>0</v>
      </c>
      <c r="G132">
        <v>0</v>
      </c>
      <c r="H132">
        <v>0</v>
      </c>
      <c r="I132" s="1">
        <v>0</v>
      </c>
      <c r="J132" s="9"/>
      <c r="K132" s="9"/>
      <c r="L132">
        <v>2</v>
      </c>
      <c r="M132" s="7">
        <f t="shared" si="36"/>
        <v>1</v>
      </c>
      <c r="N132" s="11">
        <v>0</v>
      </c>
      <c r="O132" s="11">
        <v>0</v>
      </c>
      <c r="P132" s="11">
        <v>0</v>
      </c>
      <c r="Q132" s="11">
        <v>0</v>
      </c>
      <c r="R132" s="11">
        <v>1</v>
      </c>
      <c r="S132" s="11"/>
      <c r="T132" s="11"/>
      <c r="U132" s="11"/>
      <c r="V132" s="6">
        <f t="shared" si="30"/>
        <v>0</v>
      </c>
      <c r="W132" s="9">
        <f t="shared" si="31"/>
        <v>0</v>
      </c>
      <c r="X132" s="9">
        <f t="shared" si="32"/>
        <v>0</v>
      </c>
      <c r="Y132" s="37">
        <f t="shared" si="37"/>
        <v>1</v>
      </c>
      <c r="Z132" s="37">
        <f t="shared" si="38"/>
        <v>0</v>
      </c>
      <c r="AA132" s="37">
        <f t="shared" si="39"/>
        <v>0</v>
      </c>
      <c r="AB132" s="9">
        <f t="shared" si="33"/>
        <v>0</v>
      </c>
      <c r="AC132" s="10">
        <f t="shared" si="34"/>
        <v>0</v>
      </c>
      <c r="AD132" s="9">
        <f t="shared" si="35"/>
        <v>0</v>
      </c>
      <c r="AE132" s="9">
        <f t="shared" si="29"/>
        <v>0</v>
      </c>
    </row>
    <row r="133" spans="1:31" x14ac:dyDescent="0.25">
      <c r="A133" t="s">
        <v>375</v>
      </c>
      <c r="B133" t="s">
        <v>363</v>
      </c>
      <c r="C133" t="s">
        <v>364</v>
      </c>
      <c r="D133">
        <v>466</v>
      </c>
      <c r="E133">
        <v>51</v>
      </c>
      <c r="F133">
        <v>2503.8040000000001</v>
      </c>
      <c r="G133">
        <v>3</v>
      </c>
      <c r="H133">
        <v>3</v>
      </c>
      <c r="I133" s="1">
        <v>0</v>
      </c>
      <c r="J133" s="9"/>
      <c r="K133" s="9"/>
      <c r="L133">
        <v>1</v>
      </c>
      <c r="M133" s="7">
        <f t="shared" si="36"/>
        <v>0</v>
      </c>
      <c r="N133" s="11">
        <v>0</v>
      </c>
      <c r="O133" s="11">
        <v>0</v>
      </c>
      <c r="P133" s="11">
        <v>1</v>
      </c>
      <c r="Q133" s="11">
        <v>0</v>
      </c>
      <c r="R133" s="11">
        <v>0</v>
      </c>
      <c r="S133" s="11"/>
      <c r="T133" s="11"/>
      <c r="U133" s="11"/>
      <c r="V133" s="6">
        <f t="shared" si="30"/>
        <v>1</v>
      </c>
      <c r="W133" s="9">
        <f t="shared" si="31"/>
        <v>0</v>
      </c>
      <c r="X133" s="9">
        <f t="shared" si="32"/>
        <v>0</v>
      </c>
      <c r="Y133" s="37">
        <f t="shared" si="37"/>
        <v>0</v>
      </c>
      <c r="Z133" s="37">
        <f t="shared" si="38"/>
        <v>0</v>
      </c>
      <c r="AA133" s="37">
        <f t="shared" si="39"/>
        <v>0</v>
      </c>
      <c r="AB133" s="9">
        <f t="shared" si="33"/>
        <v>0</v>
      </c>
      <c r="AC133" s="10">
        <f t="shared" si="34"/>
        <v>0</v>
      </c>
      <c r="AD133" s="9">
        <f t="shared" si="35"/>
        <v>0</v>
      </c>
      <c r="AE133" s="9">
        <f t="shared" si="29"/>
        <v>0</v>
      </c>
    </row>
    <row r="134" spans="1:31" x14ac:dyDescent="0.25">
      <c r="A134" t="s">
        <v>376</v>
      </c>
      <c r="B134" t="s">
        <v>363</v>
      </c>
      <c r="C134" t="s">
        <v>364</v>
      </c>
      <c r="D134">
        <v>308</v>
      </c>
      <c r="E134">
        <v>192.5</v>
      </c>
      <c r="F134">
        <v>0</v>
      </c>
      <c r="G134">
        <v>0</v>
      </c>
      <c r="H134">
        <v>0</v>
      </c>
      <c r="I134" s="1">
        <v>0</v>
      </c>
      <c r="J134" s="9"/>
      <c r="K134" s="9"/>
      <c r="L134">
        <v>1</v>
      </c>
      <c r="M134" s="7">
        <f t="shared" si="36"/>
        <v>0</v>
      </c>
      <c r="N134" s="11">
        <v>0</v>
      </c>
      <c r="O134" s="11">
        <v>0</v>
      </c>
      <c r="P134" s="11">
        <v>1</v>
      </c>
      <c r="Q134" s="11">
        <v>0</v>
      </c>
      <c r="R134" s="11">
        <v>0</v>
      </c>
      <c r="S134" s="11"/>
      <c r="T134" s="11"/>
      <c r="U134" s="11"/>
      <c r="V134" s="6">
        <f t="shared" si="30"/>
        <v>1</v>
      </c>
      <c r="W134" s="9">
        <f t="shared" si="31"/>
        <v>0</v>
      </c>
      <c r="X134" s="9">
        <f t="shared" si="32"/>
        <v>0</v>
      </c>
      <c r="Y134" s="37">
        <f t="shared" si="37"/>
        <v>0</v>
      </c>
      <c r="Z134" s="37">
        <f t="shared" si="38"/>
        <v>0</v>
      </c>
      <c r="AA134" s="37">
        <f t="shared" si="39"/>
        <v>0</v>
      </c>
      <c r="AB134" s="9">
        <f t="shared" si="33"/>
        <v>0</v>
      </c>
      <c r="AC134" s="10">
        <f t="shared" si="34"/>
        <v>0</v>
      </c>
      <c r="AD134" s="9">
        <f t="shared" si="35"/>
        <v>0</v>
      </c>
      <c r="AE134" s="9">
        <f t="shared" si="29"/>
        <v>0</v>
      </c>
    </row>
    <row r="135" spans="1:31" x14ac:dyDescent="0.25">
      <c r="A135" t="s">
        <v>377</v>
      </c>
      <c r="B135" t="s">
        <v>363</v>
      </c>
      <c r="C135" t="s">
        <v>364</v>
      </c>
      <c r="D135">
        <v>267.5</v>
      </c>
      <c r="E135">
        <v>144</v>
      </c>
      <c r="F135">
        <v>0</v>
      </c>
      <c r="G135">
        <v>0</v>
      </c>
      <c r="H135">
        <v>0</v>
      </c>
      <c r="I135" s="1">
        <v>0</v>
      </c>
      <c r="J135" s="9"/>
      <c r="K135" s="9"/>
      <c r="L135">
        <v>1</v>
      </c>
      <c r="M135" s="7">
        <f t="shared" si="36"/>
        <v>0</v>
      </c>
      <c r="N135" s="11">
        <v>0</v>
      </c>
      <c r="O135" s="11">
        <v>0</v>
      </c>
      <c r="P135" s="11">
        <v>1</v>
      </c>
      <c r="Q135" s="11">
        <v>0</v>
      </c>
      <c r="R135" s="11">
        <v>0</v>
      </c>
      <c r="S135" s="11"/>
      <c r="T135" s="11"/>
      <c r="U135" s="11"/>
      <c r="V135" s="6">
        <f t="shared" si="30"/>
        <v>1</v>
      </c>
      <c r="W135" s="9">
        <f t="shared" si="31"/>
        <v>0</v>
      </c>
      <c r="X135" s="9">
        <f t="shared" si="32"/>
        <v>0</v>
      </c>
      <c r="Y135" s="37">
        <f t="shared" si="37"/>
        <v>0</v>
      </c>
      <c r="Z135" s="37">
        <f t="shared" si="38"/>
        <v>0</v>
      </c>
      <c r="AA135" s="37">
        <f t="shared" si="39"/>
        <v>0</v>
      </c>
      <c r="AB135" s="9">
        <f t="shared" si="33"/>
        <v>0</v>
      </c>
      <c r="AC135" s="10">
        <f t="shared" si="34"/>
        <v>0</v>
      </c>
      <c r="AD135" s="9">
        <f t="shared" si="35"/>
        <v>0</v>
      </c>
      <c r="AE135" s="9">
        <f t="shared" si="29"/>
        <v>0</v>
      </c>
    </row>
    <row r="136" spans="1:31" x14ac:dyDescent="0.25">
      <c r="A136" t="s">
        <v>378</v>
      </c>
      <c r="B136" t="s">
        <v>363</v>
      </c>
      <c r="C136" t="s">
        <v>364</v>
      </c>
      <c r="D136">
        <v>322.5</v>
      </c>
      <c r="E136">
        <v>138</v>
      </c>
      <c r="F136">
        <v>0</v>
      </c>
      <c r="G136">
        <v>0</v>
      </c>
      <c r="H136">
        <v>0</v>
      </c>
      <c r="I136" s="1">
        <v>0</v>
      </c>
      <c r="J136" s="9"/>
      <c r="K136" s="9"/>
      <c r="L136">
        <v>1</v>
      </c>
      <c r="M136" s="7">
        <f t="shared" si="36"/>
        <v>0</v>
      </c>
      <c r="N136" s="11">
        <v>0</v>
      </c>
      <c r="O136" s="11">
        <v>0</v>
      </c>
      <c r="P136" s="11">
        <v>1</v>
      </c>
      <c r="Q136" s="11">
        <v>0</v>
      </c>
      <c r="R136" s="11">
        <v>0</v>
      </c>
      <c r="S136" s="11"/>
      <c r="T136" s="11"/>
      <c r="U136" s="11"/>
      <c r="V136" s="6">
        <f t="shared" si="30"/>
        <v>1</v>
      </c>
      <c r="W136" s="9">
        <f t="shared" si="31"/>
        <v>0</v>
      </c>
      <c r="X136" s="9">
        <f t="shared" si="32"/>
        <v>0</v>
      </c>
      <c r="Y136" s="37">
        <f t="shared" si="37"/>
        <v>0</v>
      </c>
      <c r="Z136" s="37">
        <f t="shared" si="38"/>
        <v>0</v>
      </c>
      <c r="AA136" s="37">
        <f t="shared" si="39"/>
        <v>0</v>
      </c>
      <c r="AB136" s="9">
        <f t="shared" si="33"/>
        <v>0</v>
      </c>
      <c r="AC136" s="10">
        <f t="shared" si="34"/>
        <v>0</v>
      </c>
      <c r="AD136" s="9">
        <f t="shared" si="35"/>
        <v>0</v>
      </c>
      <c r="AE136" s="9">
        <f t="shared" si="29"/>
        <v>0</v>
      </c>
    </row>
    <row r="137" spans="1:31" s="37" customFormat="1" x14ac:dyDescent="0.25">
      <c r="A137" s="37" t="s">
        <v>379</v>
      </c>
      <c r="B137" s="37" t="s">
        <v>380</v>
      </c>
      <c r="C137" s="37" t="s">
        <v>381</v>
      </c>
      <c r="D137" s="37">
        <v>375</v>
      </c>
      <c r="E137" s="37">
        <v>45.5</v>
      </c>
      <c r="F137" s="37">
        <v>15954.68</v>
      </c>
      <c r="G137" s="37">
        <v>12</v>
      </c>
      <c r="H137" s="37">
        <v>14</v>
      </c>
      <c r="I137" s="37">
        <v>0</v>
      </c>
      <c r="L137" s="37">
        <v>2</v>
      </c>
      <c r="M137" s="42">
        <f t="shared" si="36"/>
        <v>1</v>
      </c>
      <c r="N137" s="38">
        <v>0</v>
      </c>
      <c r="O137" s="38">
        <v>1</v>
      </c>
      <c r="P137" s="38">
        <v>0</v>
      </c>
      <c r="Q137" s="38">
        <v>1</v>
      </c>
      <c r="R137" s="38">
        <v>1</v>
      </c>
      <c r="S137" s="38"/>
      <c r="T137" s="38"/>
      <c r="U137" s="38"/>
      <c r="V137" s="43">
        <f t="shared" si="30"/>
        <v>0</v>
      </c>
      <c r="W137" s="37">
        <f t="shared" si="31"/>
        <v>0</v>
      </c>
      <c r="X137" s="37">
        <f t="shared" si="32"/>
        <v>0</v>
      </c>
      <c r="Y137" s="37">
        <f t="shared" si="37"/>
        <v>0</v>
      </c>
      <c r="Z137" s="37">
        <f t="shared" si="38"/>
        <v>0</v>
      </c>
      <c r="AA137" s="37">
        <f t="shared" si="39"/>
        <v>1</v>
      </c>
      <c r="AB137" s="37">
        <f t="shared" si="33"/>
        <v>0</v>
      </c>
      <c r="AC137" s="37">
        <f t="shared" si="34"/>
        <v>0</v>
      </c>
      <c r="AD137" s="37">
        <f t="shared" si="35"/>
        <v>0</v>
      </c>
      <c r="AE137" s="37">
        <f t="shared" si="29"/>
        <v>0</v>
      </c>
    </row>
    <row r="138" spans="1:31" x14ac:dyDescent="0.25">
      <c r="A138" t="s">
        <v>382</v>
      </c>
      <c r="B138" t="s">
        <v>380</v>
      </c>
      <c r="C138" t="s">
        <v>381</v>
      </c>
      <c r="D138">
        <v>383</v>
      </c>
      <c r="E138">
        <v>211</v>
      </c>
      <c r="F138">
        <v>28567.241000000002</v>
      </c>
      <c r="G138">
        <v>16</v>
      </c>
      <c r="H138">
        <v>25</v>
      </c>
      <c r="I138" s="1">
        <v>1</v>
      </c>
      <c r="J138" s="9"/>
      <c r="K138" s="9"/>
      <c r="L138">
        <v>2</v>
      </c>
      <c r="M138" s="7">
        <f t="shared" si="36"/>
        <v>1</v>
      </c>
      <c r="N138" s="11">
        <v>0</v>
      </c>
      <c r="O138" s="11">
        <v>1</v>
      </c>
      <c r="P138" s="11">
        <v>1</v>
      </c>
      <c r="Q138" s="11">
        <v>1</v>
      </c>
      <c r="R138" s="11">
        <v>1</v>
      </c>
      <c r="S138" s="11"/>
      <c r="T138" s="11"/>
      <c r="U138" s="11"/>
      <c r="V138" s="6">
        <f t="shared" si="30"/>
        <v>0</v>
      </c>
      <c r="W138" s="9">
        <f t="shared" si="31"/>
        <v>0</v>
      </c>
      <c r="X138" s="9">
        <f t="shared" si="32"/>
        <v>0</v>
      </c>
      <c r="Y138" s="37">
        <f t="shared" si="37"/>
        <v>0</v>
      </c>
      <c r="Z138" s="37">
        <f t="shared" si="38"/>
        <v>0</v>
      </c>
      <c r="AA138" s="37">
        <f t="shared" si="39"/>
        <v>0</v>
      </c>
      <c r="AB138" s="9">
        <f t="shared" si="33"/>
        <v>1</v>
      </c>
      <c r="AC138" s="10">
        <f t="shared" si="34"/>
        <v>0</v>
      </c>
      <c r="AD138" s="9">
        <f t="shared" si="35"/>
        <v>0</v>
      </c>
      <c r="AE138" s="9">
        <f t="shared" si="29"/>
        <v>0</v>
      </c>
    </row>
    <row r="139" spans="1:31" x14ac:dyDescent="0.25">
      <c r="A139" t="s">
        <v>383</v>
      </c>
      <c r="B139" t="s">
        <v>380</v>
      </c>
      <c r="C139" t="s">
        <v>381</v>
      </c>
      <c r="D139">
        <v>98</v>
      </c>
      <c r="E139">
        <v>68.5</v>
      </c>
      <c r="F139">
        <v>1766.9480000000001</v>
      </c>
      <c r="G139">
        <v>1</v>
      </c>
      <c r="H139">
        <v>1</v>
      </c>
      <c r="I139" s="1">
        <v>0</v>
      </c>
      <c r="J139" s="9"/>
      <c r="K139" s="9"/>
      <c r="L139">
        <v>1</v>
      </c>
      <c r="M139" s="7">
        <f t="shared" si="36"/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/>
      <c r="T139" s="11"/>
      <c r="U139" s="11"/>
      <c r="V139" s="6">
        <f t="shared" si="30"/>
        <v>0</v>
      </c>
      <c r="W139" s="9">
        <f t="shared" si="31"/>
        <v>1</v>
      </c>
      <c r="X139" s="9">
        <f t="shared" si="32"/>
        <v>0</v>
      </c>
      <c r="Y139" s="37">
        <f t="shared" si="37"/>
        <v>0</v>
      </c>
      <c r="Z139" s="37">
        <f t="shared" si="38"/>
        <v>0</v>
      </c>
      <c r="AA139" s="37">
        <f t="shared" si="39"/>
        <v>0</v>
      </c>
      <c r="AB139" s="9">
        <f t="shared" si="33"/>
        <v>0</v>
      </c>
      <c r="AC139" s="10">
        <f t="shared" si="34"/>
        <v>0</v>
      </c>
      <c r="AD139" s="9">
        <f t="shared" si="35"/>
        <v>0</v>
      </c>
      <c r="AE139" s="9">
        <f t="shared" si="29"/>
        <v>0</v>
      </c>
    </row>
    <row r="140" spans="1:31" x14ac:dyDescent="0.25">
      <c r="A140" t="s">
        <v>384</v>
      </c>
      <c r="B140" t="s">
        <v>380</v>
      </c>
      <c r="C140" t="s">
        <v>381</v>
      </c>
      <c r="D140">
        <v>266</v>
      </c>
      <c r="E140">
        <v>307.5</v>
      </c>
      <c r="F140">
        <v>27754.880000000001</v>
      </c>
      <c r="G140">
        <v>17</v>
      </c>
      <c r="H140">
        <v>24</v>
      </c>
      <c r="I140" s="1">
        <v>0</v>
      </c>
      <c r="J140" s="9"/>
      <c r="K140" s="9"/>
      <c r="L140">
        <v>2</v>
      </c>
      <c r="M140" s="7">
        <f t="shared" si="36"/>
        <v>1</v>
      </c>
      <c r="N140" s="11">
        <v>0</v>
      </c>
      <c r="O140" s="11">
        <v>1</v>
      </c>
      <c r="P140" s="11">
        <v>1</v>
      </c>
      <c r="Q140" s="11">
        <v>1</v>
      </c>
      <c r="R140" s="11">
        <v>1</v>
      </c>
      <c r="S140" s="11"/>
      <c r="T140" s="11"/>
      <c r="U140" s="11"/>
      <c r="V140" s="6">
        <f>IF((M140=0)*AND(R140=0)*AND(P140=1)*AND(Q140=0),1,0)</f>
        <v>0</v>
      </c>
      <c r="W140" s="9">
        <f>IF((M140=0)*AND(R140=0)*AND(P140=0)*AND(Q140=0),1,0)</f>
        <v>0</v>
      </c>
      <c r="X140" s="9">
        <f>IF((R140=1)*AND(M140=0)*AND(Q140=0),1,0)</f>
        <v>0</v>
      </c>
      <c r="Y140" s="37">
        <f t="shared" si="37"/>
        <v>0</v>
      </c>
      <c r="Z140" s="37">
        <f t="shared" si="38"/>
        <v>0</v>
      </c>
      <c r="AA140" s="37">
        <f t="shared" si="39"/>
        <v>0</v>
      </c>
      <c r="AB140" s="9">
        <f>IF((R140=1)*AND(Q140=1)*AND(O140=1)*AND(P140=1),1,0)</f>
        <v>1</v>
      </c>
      <c r="AC140" s="10">
        <f>IF((R140=0)*AND(M140=1),1,0)</f>
        <v>0</v>
      </c>
      <c r="AD140" s="9">
        <f t="shared" si="35"/>
        <v>0</v>
      </c>
      <c r="AE140" s="9">
        <f t="shared" si="29"/>
        <v>0</v>
      </c>
    </row>
    <row r="141" spans="1:31" x14ac:dyDescent="0.25">
      <c r="A141" t="s">
        <v>385</v>
      </c>
      <c r="B141" t="s">
        <v>380</v>
      </c>
      <c r="C141" t="s">
        <v>381</v>
      </c>
      <c r="D141">
        <v>40</v>
      </c>
      <c r="E141">
        <v>393</v>
      </c>
      <c r="F141">
        <v>0</v>
      </c>
      <c r="G141">
        <v>0</v>
      </c>
      <c r="H141">
        <v>0</v>
      </c>
      <c r="I141" s="1">
        <v>0</v>
      </c>
      <c r="J141" s="9"/>
      <c r="K141" s="9"/>
      <c r="L141">
        <v>2</v>
      </c>
      <c r="M141" s="7">
        <f t="shared" si="36"/>
        <v>1</v>
      </c>
      <c r="N141" s="11">
        <v>1</v>
      </c>
      <c r="O141" s="11">
        <v>0</v>
      </c>
      <c r="P141" s="11">
        <v>0</v>
      </c>
      <c r="Q141" s="11">
        <v>0</v>
      </c>
      <c r="R141" s="11">
        <v>1</v>
      </c>
      <c r="S141" s="11"/>
      <c r="T141" s="11"/>
      <c r="U141" s="11"/>
      <c r="V141" s="6">
        <f>IF((M141=0)*AND(R141=0)*AND(P141=1)*AND(Q141=0),1,0)</f>
        <v>0</v>
      </c>
      <c r="W141" s="9">
        <f>IF((M141=0)*AND(R141=0)*AND(P141=0)*AND(Q141=0),1,0)</f>
        <v>0</v>
      </c>
      <c r="X141" s="9">
        <f>IF((R141=1)*AND(M141=0)*AND(Q141=0),1,0)</f>
        <v>0</v>
      </c>
      <c r="Y141" s="37">
        <f t="shared" si="37"/>
        <v>1</v>
      </c>
      <c r="Z141" s="37">
        <f t="shared" si="38"/>
        <v>0</v>
      </c>
      <c r="AA141" s="37">
        <f t="shared" si="39"/>
        <v>0</v>
      </c>
      <c r="AB141" s="9">
        <f>IF((R141=1)*AND(Q141=1)*AND(O141=1)*AND(P141=1),1,0)</f>
        <v>0</v>
      </c>
      <c r="AC141" s="10">
        <f>IF((R141=0)*AND(M141=1),1,0)</f>
        <v>0</v>
      </c>
      <c r="AD141" s="9">
        <f t="shared" si="35"/>
        <v>0</v>
      </c>
      <c r="AE141" s="9">
        <f t="shared" si="29"/>
        <v>0</v>
      </c>
    </row>
    <row r="142" spans="1:31" x14ac:dyDescent="0.25">
      <c r="A142" t="s">
        <v>386</v>
      </c>
      <c r="B142" t="s">
        <v>380</v>
      </c>
      <c r="C142" t="s">
        <v>381</v>
      </c>
      <c r="D142">
        <v>140</v>
      </c>
      <c r="E142">
        <v>428</v>
      </c>
      <c r="F142">
        <v>0</v>
      </c>
      <c r="G142">
        <v>0</v>
      </c>
      <c r="H142">
        <v>0</v>
      </c>
      <c r="I142" s="1">
        <v>0</v>
      </c>
      <c r="J142" s="9"/>
      <c r="K142" s="9"/>
      <c r="L142">
        <v>2</v>
      </c>
      <c r="M142" s="7">
        <f t="shared" si="36"/>
        <v>1</v>
      </c>
      <c r="N142" s="11">
        <v>0</v>
      </c>
      <c r="O142" s="11">
        <v>0</v>
      </c>
      <c r="P142" s="11">
        <v>0</v>
      </c>
      <c r="Q142" s="11">
        <v>0</v>
      </c>
      <c r="R142" s="11">
        <v>1</v>
      </c>
      <c r="S142" s="11"/>
      <c r="T142" s="11"/>
      <c r="U142" s="11"/>
      <c r="V142" s="6">
        <f>IF((M142=0)*AND(R142=0)*AND(P142=1)*AND(Q142=0),1,0)</f>
        <v>0</v>
      </c>
      <c r="W142" s="9">
        <f>IF((M142=0)*AND(R142=0)*AND(P142=0)*AND(Q142=0),1,0)</f>
        <v>0</v>
      </c>
      <c r="X142" s="9">
        <f>IF((R142=1)*AND(M142=0)*AND(Q142=0),1,0)</f>
        <v>0</v>
      </c>
      <c r="Y142" s="37">
        <f t="shared" si="37"/>
        <v>1</v>
      </c>
      <c r="Z142" s="37">
        <f t="shared" si="38"/>
        <v>0</v>
      </c>
      <c r="AA142" s="37">
        <f t="shared" si="39"/>
        <v>0</v>
      </c>
      <c r="AB142" s="9">
        <f>IF((R142=1)*AND(Q142=1)*AND(O142=1)*AND(P142=1),1,0)</f>
        <v>0</v>
      </c>
      <c r="AC142" s="10">
        <f>IF((R142=0)*AND(M142=1),1,0)</f>
        <v>0</v>
      </c>
      <c r="AD142" s="9">
        <f t="shared" si="35"/>
        <v>0</v>
      </c>
      <c r="AE142" s="9">
        <f t="shared" si="29"/>
        <v>0</v>
      </c>
    </row>
    <row r="143" spans="1:31" x14ac:dyDescent="0.25">
      <c r="A143" t="s">
        <v>387</v>
      </c>
      <c r="B143" t="s">
        <v>380</v>
      </c>
      <c r="C143" t="s">
        <v>381</v>
      </c>
      <c r="D143">
        <v>519</v>
      </c>
      <c r="E143">
        <v>324.5</v>
      </c>
      <c r="F143">
        <v>0</v>
      </c>
      <c r="G143">
        <v>0</v>
      </c>
      <c r="H143">
        <v>0</v>
      </c>
      <c r="I143" s="1">
        <v>0</v>
      </c>
      <c r="J143" s="9"/>
      <c r="K143" s="9"/>
      <c r="L143">
        <v>1</v>
      </c>
      <c r="M143" s="7">
        <f t="shared" si="36"/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1</v>
      </c>
      <c r="S143" s="11"/>
      <c r="T143" s="11"/>
      <c r="U143" s="11"/>
      <c r="V143" s="6">
        <f>IF((M143=0)*AND(R143=0)*AND(P143=1)*AND(Q143=0),1,0)</f>
        <v>0</v>
      </c>
      <c r="W143" s="9">
        <f>IF((M143=0)*AND(R143=0)*AND(P143=0)*AND(Q143=0),1,0)</f>
        <v>0</v>
      </c>
      <c r="X143" s="9">
        <f>IF((R143=1)*AND(M143=0)*AND(Q143=0),1,0)</f>
        <v>1</v>
      </c>
      <c r="Y143" s="37">
        <f t="shared" si="37"/>
        <v>0</v>
      </c>
      <c r="Z143" s="37">
        <f t="shared" si="38"/>
        <v>0</v>
      </c>
      <c r="AA143" s="37">
        <f t="shared" si="39"/>
        <v>0</v>
      </c>
      <c r="AB143" s="9">
        <f>IF((R143=1)*AND(Q143=1)*AND(O143=1)*AND(P143=1),1,0)</f>
        <v>0</v>
      </c>
      <c r="AC143" s="10">
        <f>IF((R143=0)*AND(M143=1),1,0)</f>
        <v>0</v>
      </c>
      <c r="AD143" s="9">
        <f t="shared" si="35"/>
        <v>0</v>
      </c>
      <c r="AE143" s="9">
        <f t="shared" si="29"/>
        <v>0</v>
      </c>
    </row>
    <row r="144" spans="1:31" x14ac:dyDescent="0.25">
      <c r="A144" t="s">
        <v>388</v>
      </c>
      <c r="B144" t="s">
        <v>380</v>
      </c>
      <c r="C144" t="s">
        <v>381</v>
      </c>
      <c r="D144">
        <v>576</v>
      </c>
      <c r="E144">
        <v>375.5</v>
      </c>
      <c r="F144">
        <v>0</v>
      </c>
      <c r="G144">
        <v>0</v>
      </c>
      <c r="H144">
        <v>0</v>
      </c>
      <c r="I144" s="1">
        <v>0</v>
      </c>
      <c r="J144" s="9"/>
      <c r="K144" s="9"/>
      <c r="L144">
        <v>1</v>
      </c>
      <c r="M144" s="7">
        <f t="shared" si="36"/>
        <v>0</v>
      </c>
      <c r="N144" s="11">
        <v>0</v>
      </c>
      <c r="O144" s="11">
        <v>0</v>
      </c>
      <c r="P144" s="11">
        <v>1</v>
      </c>
      <c r="Q144" s="11">
        <v>0</v>
      </c>
      <c r="R144" s="11">
        <v>0</v>
      </c>
      <c r="S144" s="11"/>
      <c r="T144" s="11"/>
      <c r="U144" s="11"/>
      <c r="V144" s="6">
        <f>IF((M144=0)*AND(R144=0)*AND(P144=1)*AND(Q144=0),1,0)</f>
        <v>1</v>
      </c>
      <c r="W144" s="9">
        <f>IF((M144=0)*AND(R144=0)*AND(P144=0)*AND(Q144=0),1,0)</f>
        <v>0</v>
      </c>
      <c r="X144" s="9">
        <f>IF((R144=1)*AND(M144=0)*AND(Q144=0),1,0)</f>
        <v>0</v>
      </c>
      <c r="Y144" s="37">
        <f t="shared" si="37"/>
        <v>0</v>
      </c>
      <c r="Z144" s="37">
        <f t="shared" si="38"/>
        <v>0</v>
      </c>
      <c r="AA144" s="37">
        <f t="shared" si="39"/>
        <v>0</v>
      </c>
      <c r="AB144" s="9">
        <f>IF((R144=1)*AND(Q144=1)*AND(O144=1)*AND(P144=1),1,0)</f>
        <v>0</v>
      </c>
      <c r="AC144" s="10">
        <f>IF((R144=0)*AND(M144=1),1,0)</f>
        <v>0</v>
      </c>
      <c r="AD144" s="9">
        <f t="shared" si="35"/>
        <v>0</v>
      </c>
      <c r="AE144" s="9">
        <f t="shared" si="29"/>
        <v>0</v>
      </c>
    </row>
    <row r="145" spans="1:31" s="37" customFormat="1" x14ac:dyDescent="0.25">
      <c r="A145" s="37" t="s">
        <v>389</v>
      </c>
      <c r="B145" s="37" t="s">
        <v>390</v>
      </c>
      <c r="C145" s="37" t="s">
        <v>391</v>
      </c>
      <c r="D145" s="37">
        <v>596.5</v>
      </c>
      <c r="E145" s="37">
        <v>99.5</v>
      </c>
      <c r="F145" s="37">
        <v>0</v>
      </c>
      <c r="G145" s="37">
        <v>0</v>
      </c>
      <c r="H145" s="37">
        <v>0</v>
      </c>
      <c r="I145" s="37">
        <v>0</v>
      </c>
      <c r="L145" s="37">
        <v>2</v>
      </c>
      <c r="M145" s="42">
        <f t="shared" si="36"/>
        <v>1</v>
      </c>
      <c r="N145" s="38">
        <v>1</v>
      </c>
      <c r="O145" s="38">
        <v>0</v>
      </c>
      <c r="P145" s="38">
        <v>0</v>
      </c>
      <c r="Q145" s="38">
        <v>0</v>
      </c>
      <c r="R145" s="38">
        <v>1</v>
      </c>
      <c r="S145" s="38">
        <v>1</v>
      </c>
      <c r="T145" s="38">
        <v>1</v>
      </c>
      <c r="U145" s="38"/>
      <c r="V145" s="43">
        <f t="shared" si="30"/>
        <v>0</v>
      </c>
      <c r="W145" s="37">
        <f t="shared" si="31"/>
        <v>0</v>
      </c>
      <c r="X145" s="37">
        <f t="shared" si="32"/>
        <v>0</v>
      </c>
      <c r="Y145" s="37">
        <f t="shared" si="37"/>
        <v>0</v>
      </c>
      <c r="Z145" s="37">
        <f t="shared" si="38"/>
        <v>1</v>
      </c>
      <c r="AA145" s="37">
        <f t="shared" si="39"/>
        <v>0</v>
      </c>
      <c r="AB145" s="37">
        <f t="shared" si="33"/>
        <v>0</v>
      </c>
      <c r="AC145" s="37">
        <f t="shared" si="34"/>
        <v>0</v>
      </c>
      <c r="AD145" s="37">
        <f t="shared" si="35"/>
        <v>0</v>
      </c>
      <c r="AE145" s="37">
        <f t="shared" si="29"/>
        <v>0</v>
      </c>
    </row>
    <row r="146" spans="1:31" x14ac:dyDescent="0.25">
      <c r="A146" t="s">
        <v>392</v>
      </c>
      <c r="B146" t="s">
        <v>390</v>
      </c>
      <c r="C146" t="s">
        <v>391</v>
      </c>
      <c r="D146">
        <v>515.5</v>
      </c>
      <c r="E146">
        <v>56.5</v>
      </c>
      <c r="F146">
        <v>0</v>
      </c>
      <c r="G146">
        <v>0</v>
      </c>
      <c r="H146">
        <v>0</v>
      </c>
      <c r="I146" s="1">
        <v>0</v>
      </c>
      <c r="J146" s="9"/>
      <c r="K146" s="9"/>
      <c r="L146">
        <v>2</v>
      </c>
      <c r="M146" s="7">
        <f t="shared" si="36"/>
        <v>1</v>
      </c>
      <c r="N146" s="11">
        <v>1</v>
      </c>
      <c r="O146" s="11">
        <v>0</v>
      </c>
      <c r="P146" s="11">
        <v>0</v>
      </c>
      <c r="Q146" s="11">
        <v>0</v>
      </c>
      <c r="R146" s="11">
        <v>1</v>
      </c>
      <c r="S146" s="11"/>
      <c r="T146" s="11"/>
      <c r="U146" s="11"/>
      <c r="V146" s="6">
        <f t="shared" si="30"/>
        <v>0</v>
      </c>
      <c r="W146" s="9">
        <f t="shared" si="31"/>
        <v>0</v>
      </c>
      <c r="X146" s="9">
        <f t="shared" si="32"/>
        <v>0</v>
      </c>
      <c r="Y146" s="37">
        <f t="shared" si="37"/>
        <v>1</v>
      </c>
      <c r="Z146" s="37">
        <f t="shared" si="38"/>
        <v>0</v>
      </c>
      <c r="AA146" s="37">
        <f t="shared" si="39"/>
        <v>0</v>
      </c>
      <c r="AB146" s="9">
        <f t="shared" si="33"/>
        <v>0</v>
      </c>
      <c r="AC146" s="10">
        <f t="shared" si="34"/>
        <v>0</v>
      </c>
      <c r="AD146" s="9">
        <f t="shared" si="35"/>
        <v>0</v>
      </c>
      <c r="AE146" s="9">
        <f t="shared" si="29"/>
        <v>0</v>
      </c>
    </row>
    <row r="147" spans="1:31" x14ac:dyDescent="0.25">
      <c r="A147" t="s">
        <v>393</v>
      </c>
      <c r="B147" t="s">
        <v>390</v>
      </c>
      <c r="C147" t="s">
        <v>391</v>
      </c>
      <c r="D147">
        <v>221</v>
      </c>
      <c r="E147">
        <v>55</v>
      </c>
      <c r="F147">
        <v>941.99400000000003</v>
      </c>
      <c r="G147">
        <v>1</v>
      </c>
      <c r="H147">
        <v>1</v>
      </c>
      <c r="I147" s="1">
        <v>0</v>
      </c>
      <c r="J147" s="9"/>
      <c r="K147" s="9"/>
      <c r="L147">
        <v>1</v>
      </c>
      <c r="M147" s="7">
        <f t="shared" si="36"/>
        <v>0</v>
      </c>
      <c r="N147" s="11">
        <v>0</v>
      </c>
      <c r="O147" s="11">
        <v>0</v>
      </c>
      <c r="P147" s="11">
        <v>1</v>
      </c>
      <c r="Q147" s="11">
        <v>0</v>
      </c>
      <c r="R147" s="11">
        <v>0</v>
      </c>
      <c r="S147" s="11"/>
      <c r="T147" s="11"/>
      <c r="U147" s="11"/>
      <c r="V147" s="6">
        <f t="shared" si="30"/>
        <v>1</v>
      </c>
      <c r="W147" s="9">
        <f t="shared" si="31"/>
        <v>0</v>
      </c>
      <c r="X147" s="9">
        <f t="shared" si="32"/>
        <v>0</v>
      </c>
      <c r="Y147" s="37">
        <f t="shared" si="37"/>
        <v>0</v>
      </c>
      <c r="Z147" s="37">
        <f t="shared" si="38"/>
        <v>0</v>
      </c>
      <c r="AA147" s="37">
        <f t="shared" si="39"/>
        <v>0</v>
      </c>
      <c r="AB147" s="9">
        <f t="shared" si="33"/>
        <v>0</v>
      </c>
      <c r="AC147" s="10">
        <f t="shared" si="34"/>
        <v>0</v>
      </c>
      <c r="AD147" s="9">
        <f t="shared" si="35"/>
        <v>0</v>
      </c>
      <c r="AE147" s="9">
        <f t="shared" si="29"/>
        <v>0</v>
      </c>
    </row>
    <row r="148" spans="1:31" x14ac:dyDescent="0.25">
      <c r="A148" t="s">
        <v>394</v>
      </c>
      <c r="B148" t="s">
        <v>390</v>
      </c>
      <c r="C148" t="s">
        <v>391</v>
      </c>
      <c r="D148">
        <v>123</v>
      </c>
      <c r="E148">
        <v>323.5</v>
      </c>
      <c r="F148">
        <v>0</v>
      </c>
      <c r="G148">
        <v>0</v>
      </c>
      <c r="H148">
        <v>0</v>
      </c>
      <c r="I148" s="1">
        <v>0</v>
      </c>
      <c r="J148" s="9"/>
      <c r="K148" s="9"/>
      <c r="L148">
        <v>2</v>
      </c>
      <c r="M148" s="7">
        <f t="shared" si="36"/>
        <v>1</v>
      </c>
      <c r="N148" s="11">
        <v>1</v>
      </c>
      <c r="O148" s="11">
        <v>0</v>
      </c>
      <c r="P148" s="11">
        <v>0</v>
      </c>
      <c r="Q148" s="11">
        <v>0</v>
      </c>
      <c r="R148" s="11">
        <v>1</v>
      </c>
      <c r="S148" s="11">
        <v>1</v>
      </c>
      <c r="T148" s="11">
        <v>1</v>
      </c>
      <c r="U148" s="11"/>
      <c r="V148" s="6">
        <f t="shared" si="30"/>
        <v>0</v>
      </c>
      <c r="W148" s="9">
        <f t="shared" si="31"/>
        <v>0</v>
      </c>
      <c r="X148" s="9">
        <f t="shared" si="32"/>
        <v>0</v>
      </c>
      <c r="Y148" s="37">
        <f t="shared" si="37"/>
        <v>0</v>
      </c>
      <c r="Z148" s="37">
        <f t="shared" si="38"/>
        <v>1</v>
      </c>
      <c r="AA148" s="37">
        <f t="shared" si="39"/>
        <v>0</v>
      </c>
      <c r="AB148" s="9">
        <f t="shared" si="33"/>
        <v>0</v>
      </c>
      <c r="AC148" s="10">
        <f t="shared" si="34"/>
        <v>0</v>
      </c>
      <c r="AD148" s="9">
        <f t="shared" si="35"/>
        <v>0</v>
      </c>
      <c r="AE148" s="9">
        <f t="shared" si="29"/>
        <v>0</v>
      </c>
    </row>
    <row r="149" spans="1:31" x14ac:dyDescent="0.25">
      <c r="A149" t="s">
        <v>395</v>
      </c>
      <c r="B149" t="s">
        <v>390</v>
      </c>
      <c r="C149" t="s">
        <v>391</v>
      </c>
      <c r="D149">
        <v>63.5</v>
      </c>
      <c r="E149">
        <v>168</v>
      </c>
      <c r="F149">
        <v>1212.011</v>
      </c>
      <c r="G149">
        <v>1</v>
      </c>
      <c r="H149">
        <v>1</v>
      </c>
      <c r="I149" s="1">
        <v>0</v>
      </c>
      <c r="J149" s="9"/>
      <c r="K149" s="9"/>
      <c r="L149">
        <v>2</v>
      </c>
      <c r="M149" s="7">
        <f t="shared" si="36"/>
        <v>1</v>
      </c>
      <c r="N149" s="11">
        <v>0</v>
      </c>
      <c r="O149" s="11">
        <v>0</v>
      </c>
      <c r="P149" s="11">
        <v>0</v>
      </c>
      <c r="Q149" s="11">
        <v>0</v>
      </c>
      <c r="R149" s="11">
        <v>1</v>
      </c>
      <c r="S149" s="11"/>
      <c r="T149" s="11"/>
      <c r="U149" s="11"/>
      <c r="V149" s="6">
        <f t="shared" si="30"/>
        <v>0</v>
      </c>
      <c r="W149" s="9">
        <f t="shared" si="31"/>
        <v>0</v>
      </c>
      <c r="X149" s="9">
        <f t="shared" si="32"/>
        <v>0</v>
      </c>
      <c r="Y149" s="37">
        <f t="shared" si="37"/>
        <v>1</v>
      </c>
      <c r="Z149" s="37">
        <f t="shared" si="38"/>
        <v>0</v>
      </c>
      <c r="AA149" s="37">
        <f t="shared" si="39"/>
        <v>0</v>
      </c>
      <c r="AB149" s="9">
        <f t="shared" si="33"/>
        <v>0</v>
      </c>
      <c r="AC149" s="10">
        <f t="shared" si="34"/>
        <v>0</v>
      </c>
      <c r="AD149" s="9">
        <f t="shared" si="35"/>
        <v>0</v>
      </c>
      <c r="AE149" s="9">
        <f t="shared" si="29"/>
        <v>0</v>
      </c>
    </row>
    <row r="150" spans="1:31" x14ac:dyDescent="0.25">
      <c r="A150" t="s">
        <v>396</v>
      </c>
      <c r="B150" t="s">
        <v>390</v>
      </c>
      <c r="C150" t="s">
        <v>391</v>
      </c>
      <c r="D150">
        <v>90.5</v>
      </c>
      <c r="E150">
        <v>93.5</v>
      </c>
      <c r="F150">
        <v>0</v>
      </c>
      <c r="G150">
        <v>0</v>
      </c>
      <c r="H150">
        <v>0</v>
      </c>
      <c r="I150" s="1">
        <v>0</v>
      </c>
      <c r="J150" s="9"/>
      <c r="K150" s="9"/>
      <c r="L150">
        <v>1</v>
      </c>
      <c r="M150" s="7">
        <f t="shared" si="36"/>
        <v>0</v>
      </c>
      <c r="N150" s="11">
        <v>0</v>
      </c>
      <c r="O150" s="11">
        <v>0</v>
      </c>
      <c r="P150" s="11">
        <v>1</v>
      </c>
      <c r="Q150" s="11">
        <v>0</v>
      </c>
      <c r="R150" s="11">
        <v>0</v>
      </c>
      <c r="S150" s="11"/>
      <c r="T150" s="11"/>
      <c r="U150" s="11"/>
      <c r="V150" s="6">
        <f t="shared" si="30"/>
        <v>1</v>
      </c>
      <c r="W150" s="9">
        <f t="shared" si="31"/>
        <v>0</v>
      </c>
      <c r="X150" s="9">
        <f t="shared" si="32"/>
        <v>0</v>
      </c>
      <c r="Y150" s="37">
        <f t="shared" si="37"/>
        <v>0</v>
      </c>
      <c r="Z150" s="37">
        <f t="shared" si="38"/>
        <v>0</v>
      </c>
      <c r="AA150" s="37">
        <f t="shared" si="39"/>
        <v>0</v>
      </c>
      <c r="AB150" s="9">
        <f t="shared" si="33"/>
        <v>0</v>
      </c>
      <c r="AC150" s="10">
        <f t="shared" si="34"/>
        <v>0</v>
      </c>
      <c r="AD150" s="9">
        <f t="shared" si="35"/>
        <v>0</v>
      </c>
      <c r="AE150" s="9">
        <f t="shared" si="29"/>
        <v>0</v>
      </c>
    </row>
    <row r="151" spans="1:31" x14ac:dyDescent="0.25">
      <c r="A151" t="s">
        <v>397</v>
      </c>
      <c r="B151" t="s">
        <v>390</v>
      </c>
      <c r="C151" t="s">
        <v>391</v>
      </c>
      <c r="D151">
        <v>555.5</v>
      </c>
      <c r="E151">
        <v>381.5</v>
      </c>
      <c r="F151">
        <v>0</v>
      </c>
      <c r="G151">
        <v>0</v>
      </c>
      <c r="H151">
        <v>0</v>
      </c>
      <c r="I151" s="1">
        <v>0</v>
      </c>
      <c r="J151" s="9"/>
      <c r="K151" s="9"/>
      <c r="L151">
        <v>1</v>
      </c>
      <c r="M151" s="7">
        <f t="shared" si="36"/>
        <v>0</v>
      </c>
      <c r="N151" s="11">
        <v>0</v>
      </c>
      <c r="O151" s="11">
        <v>0</v>
      </c>
      <c r="P151" s="11">
        <v>1</v>
      </c>
      <c r="Q151" s="11">
        <v>0</v>
      </c>
      <c r="R151" s="11">
        <v>0</v>
      </c>
      <c r="S151" s="11"/>
      <c r="T151" s="11"/>
      <c r="U151" s="11"/>
      <c r="V151" s="6">
        <f t="shared" si="30"/>
        <v>1</v>
      </c>
      <c r="W151" s="9">
        <f t="shared" si="31"/>
        <v>0</v>
      </c>
      <c r="X151" s="9">
        <f t="shared" si="32"/>
        <v>0</v>
      </c>
      <c r="Y151" s="37">
        <f t="shared" si="37"/>
        <v>0</v>
      </c>
      <c r="Z151" s="37">
        <f t="shared" si="38"/>
        <v>0</v>
      </c>
      <c r="AA151" s="37">
        <f t="shared" si="39"/>
        <v>0</v>
      </c>
      <c r="AB151" s="9">
        <f t="shared" si="33"/>
        <v>0</v>
      </c>
      <c r="AC151" s="10">
        <f t="shared" si="34"/>
        <v>0</v>
      </c>
      <c r="AD151" s="9">
        <f t="shared" si="35"/>
        <v>0</v>
      </c>
      <c r="AE151" s="9">
        <f t="shared" si="29"/>
        <v>0</v>
      </c>
    </row>
    <row r="152" spans="1:31" x14ac:dyDescent="0.25">
      <c r="A152" t="s">
        <v>398</v>
      </c>
      <c r="B152" t="s">
        <v>390</v>
      </c>
      <c r="C152" t="s">
        <v>391</v>
      </c>
      <c r="D152">
        <v>457</v>
      </c>
      <c r="E152">
        <v>373</v>
      </c>
      <c r="F152">
        <v>0</v>
      </c>
      <c r="G152">
        <v>0</v>
      </c>
      <c r="H152">
        <v>0</v>
      </c>
      <c r="I152" s="1">
        <v>0</v>
      </c>
      <c r="J152" s="9"/>
      <c r="K152" s="9"/>
      <c r="L152">
        <v>2</v>
      </c>
      <c r="M152" s="7">
        <f t="shared" si="36"/>
        <v>1</v>
      </c>
      <c r="N152" s="11">
        <v>1</v>
      </c>
      <c r="O152" s="11">
        <v>0</v>
      </c>
      <c r="P152" s="11">
        <v>0</v>
      </c>
      <c r="Q152" s="11">
        <v>0</v>
      </c>
      <c r="R152" s="11">
        <v>1</v>
      </c>
      <c r="S152" s="11"/>
      <c r="T152" s="11"/>
      <c r="U152" s="11"/>
      <c r="V152" s="6">
        <f t="shared" si="30"/>
        <v>0</v>
      </c>
      <c r="W152" s="9">
        <f t="shared" si="31"/>
        <v>0</v>
      </c>
      <c r="X152" s="9">
        <f t="shared" si="32"/>
        <v>0</v>
      </c>
      <c r="Y152" s="37">
        <f t="shared" si="37"/>
        <v>1</v>
      </c>
      <c r="Z152" s="37">
        <f t="shared" si="38"/>
        <v>0</v>
      </c>
      <c r="AA152" s="37">
        <f t="shared" si="39"/>
        <v>0</v>
      </c>
      <c r="AB152" s="9">
        <f t="shared" si="33"/>
        <v>0</v>
      </c>
      <c r="AC152" s="10">
        <f t="shared" si="34"/>
        <v>0</v>
      </c>
      <c r="AD152" s="9">
        <f t="shared" si="35"/>
        <v>0</v>
      </c>
      <c r="AE152" s="9">
        <f t="shared" si="29"/>
        <v>0</v>
      </c>
    </row>
    <row r="153" spans="1:31" x14ac:dyDescent="0.25">
      <c r="A153" t="s">
        <v>399</v>
      </c>
      <c r="B153" t="s">
        <v>390</v>
      </c>
      <c r="C153" t="s">
        <v>391</v>
      </c>
      <c r="D153">
        <v>474</v>
      </c>
      <c r="E153">
        <v>462.5</v>
      </c>
      <c r="F153">
        <v>425.59699999999998</v>
      </c>
      <c r="G153">
        <v>1</v>
      </c>
      <c r="H153">
        <v>0</v>
      </c>
      <c r="I153" s="1">
        <v>0</v>
      </c>
      <c r="J153" s="9"/>
      <c r="K153" s="9"/>
      <c r="L153">
        <v>1</v>
      </c>
      <c r="M153" s="7">
        <f t="shared" si="36"/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1</v>
      </c>
      <c r="S153" s="11"/>
      <c r="T153" s="11"/>
      <c r="U153" s="11"/>
      <c r="V153" s="6">
        <f t="shared" si="30"/>
        <v>0</v>
      </c>
      <c r="W153" s="9">
        <f t="shared" si="31"/>
        <v>0</v>
      </c>
      <c r="X153" s="9">
        <f t="shared" si="32"/>
        <v>1</v>
      </c>
      <c r="Y153" s="37">
        <f t="shared" si="37"/>
        <v>0</v>
      </c>
      <c r="Z153" s="37">
        <f t="shared" si="38"/>
        <v>0</v>
      </c>
      <c r="AA153" s="37">
        <f t="shared" si="39"/>
        <v>0</v>
      </c>
      <c r="AB153" s="9">
        <f t="shared" si="33"/>
        <v>0</v>
      </c>
      <c r="AC153" s="10">
        <f t="shared" si="34"/>
        <v>0</v>
      </c>
      <c r="AD153" s="9">
        <f t="shared" si="35"/>
        <v>0</v>
      </c>
      <c r="AE153" s="9">
        <f t="shared" si="29"/>
        <v>0</v>
      </c>
    </row>
    <row r="154" spans="1:31" x14ac:dyDescent="0.25">
      <c r="A154" t="s">
        <v>400</v>
      </c>
      <c r="B154" t="s">
        <v>390</v>
      </c>
      <c r="C154" t="s">
        <v>391</v>
      </c>
      <c r="D154">
        <v>398.5</v>
      </c>
      <c r="E154">
        <v>432</v>
      </c>
      <c r="F154">
        <v>0</v>
      </c>
      <c r="G154">
        <v>0</v>
      </c>
      <c r="H154">
        <v>0</v>
      </c>
      <c r="I154" s="1">
        <v>0</v>
      </c>
      <c r="J154" s="9"/>
      <c r="K154" s="9"/>
      <c r="L154">
        <v>1</v>
      </c>
      <c r="M154" s="7">
        <f t="shared" si="36"/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/>
      <c r="T154" s="11"/>
      <c r="U154" s="11"/>
      <c r="V154" s="6">
        <f t="shared" si="30"/>
        <v>0</v>
      </c>
      <c r="W154" s="9">
        <f t="shared" si="31"/>
        <v>1</v>
      </c>
      <c r="X154" s="9">
        <f t="shared" si="32"/>
        <v>0</v>
      </c>
      <c r="Y154" s="37">
        <f t="shared" si="37"/>
        <v>0</v>
      </c>
      <c r="Z154" s="37">
        <f t="shared" si="38"/>
        <v>0</v>
      </c>
      <c r="AA154" s="37">
        <f t="shared" si="39"/>
        <v>0</v>
      </c>
      <c r="AB154" s="9">
        <f t="shared" si="33"/>
        <v>0</v>
      </c>
      <c r="AC154" s="10">
        <f t="shared" si="34"/>
        <v>0</v>
      </c>
      <c r="AD154" s="9">
        <f t="shared" si="35"/>
        <v>0</v>
      </c>
      <c r="AE154" s="9">
        <f t="shared" si="29"/>
        <v>0</v>
      </c>
    </row>
    <row r="155" spans="1:31" x14ac:dyDescent="0.25">
      <c r="A155" t="s">
        <v>401</v>
      </c>
      <c r="B155" t="s">
        <v>390</v>
      </c>
      <c r="C155" t="s">
        <v>391</v>
      </c>
      <c r="D155">
        <v>435</v>
      </c>
      <c r="E155">
        <v>312</v>
      </c>
      <c r="F155">
        <v>0</v>
      </c>
      <c r="G155">
        <v>0</v>
      </c>
      <c r="H155">
        <v>0</v>
      </c>
      <c r="I155" s="1">
        <v>0</v>
      </c>
      <c r="J155" s="9"/>
      <c r="K155" s="9"/>
      <c r="L155">
        <v>1</v>
      </c>
      <c r="M155" s="7">
        <f t="shared" si="36"/>
        <v>0</v>
      </c>
      <c r="N155" s="11">
        <v>0</v>
      </c>
      <c r="O155" s="11">
        <v>0</v>
      </c>
      <c r="P155" s="11">
        <v>1</v>
      </c>
      <c r="Q155" s="11">
        <v>0</v>
      </c>
      <c r="R155" s="11">
        <v>0</v>
      </c>
      <c r="S155" s="11"/>
      <c r="T155" s="11"/>
      <c r="U155" s="11"/>
      <c r="V155" s="6">
        <f t="shared" si="30"/>
        <v>1</v>
      </c>
      <c r="W155" s="9">
        <f t="shared" si="31"/>
        <v>0</v>
      </c>
      <c r="X155" s="9">
        <f t="shared" si="32"/>
        <v>0</v>
      </c>
      <c r="Y155" s="37">
        <f t="shared" si="37"/>
        <v>0</v>
      </c>
      <c r="Z155" s="37">
        <f t="shared" si="38"/>
        <v>0</v>
      </c>
      <c r="AA155" s="37">
        <f t="shared" si="39"/>
        <v>0</v>
      </c>
      <c r="AB155" s="9">
        <f t="shared" si="33"/>
        <v>0</v>
      </c>
      <c r="AC155" s="10">
        <f t="shared" si="34"/>
        <v>0</v>
      </c>
      <c r="AD155" s="9">
        <f t="shared" si="35"/>
        <v>0</v>
      </c>
      <c r="AE155" s="9">
        <f t="shared" si="29"/>
        <v>0</v>
      </c>
    </row>
    <row r="156" spans="1:31" x14ac:dyDescent="0.25">
      <c r="A156" t="s">
        <v>402</v>
      </c>
      <c r="B156" t="s">
        <v>390</v>
      </c>
      <c r="C156" t="s">
        <v>391</v>
      </c>
      <c r="D156">
        <v>542.5</v>
      </c>
      <c r="E156">
        <v>258.5</v>
      </c>
      <c r="F156">
        <v>0</v>
      </c>
      <c r="G156">
        <v>0</v>
      </c>
      <c r="H156">
        <v>0</v>
      </c>
      <c r="I156" s="1">
        <v>0</v>
      </c>
      <c r="J156" s="9"/>
      <c r="K156" s="9"/>
      <c r="L156">
        <v>1</v>
      </c>
      <c r="M156" s="7">
        <f t="shared" si="36"/>
        <v>0</v>
      </c>
      <c r="N156" s="11">
        <v>0</v>
      </c>
      <c r="O156" s="11">
        <v>0</v>
      </c>
      <c r="P156" s="11">
        <v>1</v>
      </c>
      <c r="Q156" s="11">
        <v>0</v>
      </c>
      <c r="R156" s="11">
        <v>0</v>
      </c>
      <c r="S156" s="11"/>
      <c r="T156" s="11"/>
      <c r="U156" s="11"/>
      <c r="V156" s="6">
        <f t="shared" si="30"/>
        <v>1</v>
      </c>
      <c r="W156" s="9">
        <f t="shared" si="31"/>
        <v>0</v>
      </c>
      <c r="X156" s="9">
        <f t="shared" si="32"/>
        <v>0</v>
      </c>
      <c r="Y156" s="37">
        <f t="shared" si="37"/>
        <v>0</v>
      </c>
      <c r="Z156" s="37">
        <f t="shared" si="38"/>
        <v>0</v>
      </c>
      <c r="AA156" s="37">
        <f t="shared" si="39"/>
        <v>0</v>
      </c>
      <c r="AB156" s="9">
        <f t="shared" si="33"/>
        <v>0</v>
      </c>
      <c r="AC156" s="10">
        <f t="shared" si="34"/>
        <v>0</v>
      </c>
      <c r="AD156" s="9">
        <f t="shared" si="35"/>
        <v>0</v>
      </c>
      <c r="AE156" s="9">
        <f t="shared" si="29"/>
        <v>0</v>
      </c>
    </row>
    <row r="157" spans="1:31" x14ac:dyDescent="0.25">
      <c r="A157" t="s">
        <v>403</v>
      </c>
      <c r="B157" t="s">
        <v>390</v>
      </c>
      <c r="C157" t="s">
        <v>391</v>
      </c>
      <c r="D157">
        <v>547</v>
      </c>
      <c r="E157">
        <v>140.5</v>
      </c>
      <c r="F157">
        <v>0</v>
      </c>
      <c r="G157">
        <v>0</v>
      </c>
      <c r="H157">
        <v>0</v>
      </c>
      <c r="I157" s="1">
        <v>0</v>
      </c>
      <c r="J157" s="9"/>
      <c r="K157" s="9"/>
      <c r="L157">
        <v>1</v>
      </c>
      <c r="M157" s="7">
        <f t="shared" si="36"/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1</v>
      </c>
      <c r="S157" s="11"/>
      <c r="T157" s="11"/>
      <c r="U157" s="11"/>
      <c r="V157" s="6">
        <f t="shared" si="30"/>
        <v>0</v>
      </c>
      <c r="W157" s="9">
        <f t="shared" si="31"/>
        <v>0</v>
      </c>
      <c r="X157" s="9">
        <f t="shared" si="32"/>
        <v>1</v>
      </c>
      <c r="Y157" s="37">
        <f t="shared" si="37"/>
        <v>0</v>
      </c>
      <c r="Z157" s="37">
        <f t="shared" si="38"/>
        <v>0</v>
      </c>
      <c r="AA157" s="37">
        <f t="shared" si="39"/>
        <v>0</v>
      </c>
      <c r="AB157" s="9">
        <f t="shared" si="33"/>
        <v>0</v>
      </c>
      <c r="AC157" s="10">
        <f t="shared" si="34"/>
        <v>0</v>
      </c>
      <c r="AD157" s="9">
        <f t="shared" si="35"/>
        <v>0</v>
      </c>
      <c r="AE157" s="9">
        <f t="shared" si="29"/>
        <v>0</v>
      </c>
    </row>
    <row r="158" spans="1:31" x14ac:dyDescent="0.25">
      <c r="A158" t="s">
        <v>404</v>
      </c>
      <c r="B158" t="s">
        <v>390</v>
      </c>
      <c r="C158" t="s">
        <v>391</v>
      </c>
      <c r="D158">
        <v>581.5</v>
      </c>
      <c r="E158">
        <v>199.5</v>
      </c>
      <c r="F158">
        <v>0</v>
      </c>
      <c r="G158">
        <v>0</v>
      </c>
      <c r="H158">
        <v>0</v>
      </c>
      <c r="I158" s="1">
        <v>0</v>
      </c>
      <c r="J158" s="9"/>
      <c r="K158" s="9"/>
      <c r="L158">
        <v>1</v>
      </c>
      <c r="M158" s="7">
        <f t="shared" si="36"/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1</v>
      </c>
      <c r="S158" s="11"/>
      <c r="T158" s="11"/>
      <c r="U158" s="11"/>
      <c r="V158" s="6">
        <f t="shared" si="30"/>
        <v>0</v>
      </c>
      <c r="W158" s="9">
        <f t="shared" si="31"/>
        <v>0</v>
      </c>
      <c r="X158" s="9">
        <f t="shared" si="32"/>
        <v>1</v>
      </c>
      <c r="Y158" s="37">
        <f t="shared" si="37"/>
        <v>0</v>
      </c>
      <c r="Z158" s="37">
        <f t="shared" si="38"/>
        <v>0</v>
      </c>
      <c r="AA158" s="37">
        <f t="shared" si="39"/>
        <v>0</v>
      </c>
      <c r="AB158" s="9">
        <f t="shared" si="33"/>
        <v>0</v>
      </c>
      <c r="AC158" s="10">
        <f t="shared" si="34"/>
        <v>0</v>
      </c>
      <c r="AD158" s="9">
        <f t="shared" si="35"/>
        <v>0</v>
      </c>
      <c r="AE158" s="9">
        <f t="shared" si="29"/>
        <v>0</v>
      </c>
    </row>
    <row r="159" spans="1:31" x14ac:dyDescent="0.25">
      <c r="A159" t="s">
        <v>405</v>
      </c>
      <c r="B159" t="s">
        <v>390</v>
      </c>
      <c r="C159" t="s">
        <v>391</v>
      </c>
      <c r="D159">
        <v>519.5</v>
      </c>
      <c r="E159">
        <v>202</v>
      </c>
      <c r="F159">
        <v>1682.452</v>
      </c>
      <c r="G159">
        <v>1</v>
      </c>
      <c r="H159">
        <v>1</v>
      </c>
      <c r="I159" s="1">
        <v>0</v>
      </c>
      <c r="J159" s="9"/>
      <c r="K159" s="9"/>
      <c r="L159">
        <v>1</v>
      </c>
      <c r="M159" s="7">
        <f t="shared" si="36"/>
        <v>0</v>
      </c>
      <c r="N159" s="11">
        <v>0</v>
      </c>
      <c r="O159" s="11">
        <v>0</v>
      </c>
      <c r="P159" s="11">
        <v>1</v>
      </c>
      <c r="Q159" s="11">
        <v>0</v>
      </c>
      <c r="R159" s="11">
        <v>0</v>
      </c>
      <c r="S159" s="11"/>
      <c r="T159" s="11"/>
      <c r="U159" s="11"/>
      <c r="V159" s="6">
        <f t="shared" si="30"/>
        <v>1</v>
      </c>
      <c r="W159" s="9">
        <f t="shared" si="31"/>
        <v>0</v>
      </c>
      <c r="X159" s="9">
        <f t="shared" si="32"/>
        <v>0</v>
      </c>
      <c r="Y159" s="37">
        <f t="shared" si="37"/>
        <v>0</v>
      </c>
      <c r="Z159" s="37">
        <f t="shared" si="38"/>
        <v>0</v>
      </c>
      <c r="AA159" s="37">
        <f t="shared" si="39"/>
        <v>0</v>
      </c>
      <c r="AB159" s="9">
        <f t="shared" si="33"/>
        <v>0</v>
      </c>
      <c r="AC159" s="10">
        <f t="shared" si="34"/>
        <v>0</v>
      </c>
      <c r="AD159" s="9">
        <f t="shared" si="35"/>
        <v>0</v>
      </c>
      <c r="AE159" s="9">
        <f t="shared" si="29"/>
        <v>0</v>
      </c>
    </row>
    <row r="160" spans="1:31" s="37" customFormat="1" x14ac:dyDescent="0.25">
      <c r="A160" s="37" t="s">
        <v>406</v>
      </c>
      <c r="B160" s="37" t="s">
        <v>407</v>
      </c>
      <c r="C160" s="37" t="s">
        <v>408</v>
      </c>
      <c r="D160" s="37">
        <v>416</v>
      </c>
      <c r="E160" s="37">
        <v>122.5</v>
      </c>
      <c r="F160" s="37">
        <v>0</v>
      </c>
      <c r="G160" s="37">
        <v>0</v>
      </c>
      <c r="H160" s="37">
        <v>0</v>
      </c>
      <c r="I160" s="37">
        <v>0</v>
      </c>
      <c r="L160" s="37">
        <v>2</v>
      </c>
      <c r="M160" s="42">
        <f t="shared" si="36"/>
        <v>1</v>
      </c>
      <c r="N160" s="38">
        <v>1</v>
      </c>
      <c r="O160" s="38">
        <v>0</v>
      </c>
      <c r="P160" s="38">
        <v>0</v>
      </c>
      <c r="Q160" s="38">
        <v>0</v>
      </c>
      <c r="R160" s="38">
        <v>1</v>
      </c>
      <c r="S160" s="38"/>
      <c r="T160" s="38"/>
      <c r="U160" s="38"/>
      <c r="V160" s="43">
        <f t="shared" si="30"/>
        <v>0</v>
      </c>
      <c r="W160" s="37">
        <f t="shared" si="31"/>
        <v>0</v>
      </c>
      <c r="X160" s="37">
        <f t="shared" si="32"/>
        <v>0</v>
      </c>
      <c r="Y160" s="37">
        <f t="shared" si="37"/>
        <v>1</v>
      </c>
      <c r="Z160" s="37">
        <f t="shared" si="38"/>
        <v>0</v>
      </c>
      <c r="AA160" s="37">
        <f t="shared" si="39"/>
        <v>0</v>
      </c>
      <c r="AB160" s="37">
        <f t="shared" si="33"/>
        <v>0</v>
      </c>
      <c r="AC160" s="37">
        <f t="shared" si="34"/>
        <v>0</v>
      </c>
      <c r="AD160" s="37">
        <f t="shared" si="35"/>
        <v>0</v>
      </c>
      <c r="AE160" s="37">
        <f t="shared" si="29"/>
        <v>0</v>
      </c>
    </row>
    <row r="161" spans="1:31" x14ac:dyDescent="0.25">
      <c r="A161" t="s">
        <v>409</v>
      </c>
      <c r="B161" t="s">
        <v>407</v>
      </c>
      <c r="C161" t="s">
        <v>408</v>
      </c>
      <c r="D161">
        <v>312</v>
      </c>
      <c r="E161">
        <v>210.5</v>
      </c>
      <c r="F161">
        <v>0</v>
      </c>
      <c r="G161">
        <v>0</v>
      </c>
      <c r="H161">
        <v>0</v>
      </c>
      <c r="I161" s="1">
        <v>0</v>
      </c>
      <c r="J161" s="9"/>
      <c r="K161" s="9"/>
      <c r="L161">
        <v>2</v>
      </c>
      <c r="M161" s="7">
        <f t="shared" si="36"/>
        <v>1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/>
      <c r="T161" s="11"/>
      <c r="U161" s="11"/>
      <c r="V161" s="6">
        <f t="shared" si="30"/>
        <v>0</v>
      </c>
      <c r="W161" s="9">
        <f t="shared" si="31"/>
        <v>0</v>
      </c>
      <c r="X161" s="9">
        <f t="shared" si="32"/>
        <v>0</v>
      </c>
      <c r="Y161" s="37">
        <f t="shared" si="37"/>
        <v>1</v>
      </c>
      <c r="Z161" s="37">
        <f t="shared" si="38"/>
        <v>0</v>
      </c>
      <c r="AA161" s="37">
        <f t="shared" si="39"/>
        <v>0</v>
      </c>
      <c r="AB161" s="9">
        <f t="shared" si="33"/>
        <v>0</v>
      </c>
      <c r="AC161" s="10">
        <f t="shared" si="34"/>
        <v>0</v>
      </c>
      <c r="AD161" s="9">
        <f t="shared" si="35"/>
        <v>0</v>
      </c>
      <c r="AE161" s="9">
        <f t="shared" si="29"/>
        <v>0</v>
      </c>
    </row>
    <row r="162" spans="1:31" x14ac:dyDescent="0.25">
      <c r="A162" t="s">
        <v>410</v>
      </c>
      <c r="B162" t="s">
        <v>407</v>
      </c>
      <c r="C162" t="s">
        <v>408</v>
      </c>
      <c r="D162">
        <v>264.5</v>
      </c>
      <c r="E162">
        <v>170.5</v>
      </c>
      <c r="F162">
        <v>0</v>
      </c>
      <c r="G162">
        <v>0</v>
      </c>
      <c r="H162">
        <v>0</v>
      </c>
      <c r="I162" s="1">
        <v>0</v>
      </c>
      <c r="J162" s="9"/>
      <c r="K162" s="9"/>
      <c r="L162">
        <v>1</v>
      </c>
      <c r="M162" s="7">
        <f t="shared" si="36"/>
        <v>0</v>
      </c>
      <c r="N162" s="11">
        <v>0</v>
      </c>
      <c r="O162" s="11">
        <v>0</v>
      </c>
      <c r="P162" s="11">
        <v>1</v>
      </c>
      <c r="Q162" s="11">
        <v>0</v>
      </c>
      <c r="R162" s="11">
        <v>0</v>
      </c>
      <c r="S162" s="11"/>
      <c r="T162" s="11"/>
      <c r="U162" s="11"/>
      <c r="V162" s="6">
        <f t="shared" si="30"/>
        <v>1</v>
      </c>
      <c r="W162" s="9">
        <f t="shared" si="31"/>
        <v>0</v>
      </c>
      <c r="X162" s="9">
        <f t="shared" si="32"/>
        <v>0</v>
      </c>
      <c r="Y162" s="37">
        <f t="shared" si="37"/>
        <v>0</v>
      </c>
      <c r="Z162" s="37">
        <f t="shared" si="38"/>
        <v>0</v>
      </c>
      <c r="AA162" s="37">
        <f t="shared" si="39"/>
        <v>0</v>
      </c>
      <c r="AB162" s="9">
        <f t="shared" si="33"/>
        <v>0</v>
      </c>
      <c r="AC162" s="10">
        <f t="shared" si="34"/>
        <v>0</v>
      </c>
      <c r="AD162" s="9">
        <f t="shared" si="35"/>
        <v>0</v>
      </c>
      <c r="AE162" s="9">
        <f t="shared" si="29"/>
        <v>0</v>
      </c>
    </row>
    <row r="163" spans="1:31" x14ac:dyDescent="0.25">
      <c r="A163" t="s">
        <v>411</v>
      </c>
      <c r="B163" t="s">
        <v>407</v>
      </c>
      <c r="C163" t="s">
        <v>408</v>
      </c>
      <c r="D163">
        <v>100.5</v>
      </c>
      <c r="E163">
        <v>216</v>
      </c>
      <c r="F163">
        <v>1282.9480000000001</v>
      </c>
      <c r="G163">
        <v>1</v>
      </c>
      <c r="H163">
        <v>1</v>
      </c>
      <c r="I163" s="1">
        <v>0</v>
      </c>
      <c r="J163" s="9"/>
      <c r="K163" s="9"/>
      <c r="L163">
        <v>2</v>
      </c>
      <c r="M163" s="7">
        <f t="shared" si="36"/>
        <v>1</v>
      </c>
      <c r="N163" s="11">
        <v>1</v>
      </c>
      <c r="O163" s="11">
        <v>0</v>
      </c>
      <c r="P163" s="11">
        <v>0</v>
      </c>
      <c r="Q163" s="11">
        <v>0</v>
      </c>
      <c r="R163" s="11">
        <v>1</v>
      </c>
      <c r="S163" s="11"/>
      <c r="T163" s="11"/>
      <c r="U163" s="11"/>
      <c r="V163" s="6">
        <f t="shared" si="30"/>
        <v>0</v>
      </c>
      <c r="W163" s="9">
        <f t="shared" si="31"/>
        <v>0</v>
      </c>
      <c r="X163" s="9">
        <f t="shared" si="32"/>
        <v>0</v>
      </c>
      <c r="Y163" s="37">
        <f t="shared" si="37"/>
        <v>1</v>
      </c>
      <c r="Z163" s="37">
        <f t="shared" si="38"/>
        <v>0</v>
      </c>
      <c r="AA163" s="37">
        <f t="shared" si="39"/>
        <v>0</v>
      </c>
      <c r="AB163" s="9">
        <f t="shared" si="33"/>
        <v>0</v>
      </c>
      <c r="AC163" s="10">
        <f t="shared" si="34"/>
        <v>0</v>
      </c>
      <c r="AD163" s="9">
        <f t="shared" si="35"/>
        <v>0</v>
      </c>
      <c r="AE163" s="9">
        <f t="shared" si="29"/>
        <v>0</v>
      </c>
    </row>
    <row r="164" spans="1:31" x14ac:dyDescent="0.25">
      <c r="A164" t="s">
        <v>412</v>
      </c>
      <c r="B164" t="s">
        <v>407</v>
      </c>
      <c r="C164" t="s">
        <v>408</v>
      </c>
      <c r="D164">
        <v>166</v>
      </c>
      <c r="E164">
        <v>223.5</v>
      </c>
      <c r="F164">
        <v>0</v>
      </c>
      <c r="G164">
        <v>0</v>
      </c>
      <c r="H164">
        <v>0</v>
      </c>
      <c r="I164" s="1">
        <v>0</v>
      </c>
      <c r="J164" s="9"/>
      <c r="K164" s="9"/>
      <c r="L164">
        <v>1</v>
      </c>
      <c r="M164" s="7">
        <f t="shared" si="36"/>
        <v>0</v>
      </c>
      <c r="N164" s="11">
        <v>0</v>
      </c>
      <c r="O164" s="11">
        <v>0</v>
      </c>
      <c r="P164" s="11">
        <v>1</v>
      </c>
      <c r="Q164" s="11">
        <v>0</v>
      </c>
      <c r="R164" s="11">
        <v>0</v>
      </c>
      <c r="S164" s="11"/>
      <c r="T164" s="11"/>
      <c r="U164" s="11"/>
      <c r="V164" s="6">
        <f t="shared" si="30"/>
        <v>1</v>
      </c>
      <c r="W164" s="9">
        <f t="shared" si="31"/>
        <v>0</v>
      </c>
      <c r="X164" s="9">
        <f t="shared" si="32"/>
        <v>0</v>
      </c>
      <c r="Y164" s="37">
        <f t="shared" si="37"/>
        <v>0</v>
      </c>
      <c r="Z164" s="37">
        <f t="shared" si="38"/>
        <v>0</v>
      </c>
      <c r="AA164" s="37">
        <f t="shared" si="39"/>
        <v>0</v>
      </c>
      <c r="AB164" s="9">
        <f t="shared" si="33"/>
        <v>0</v>
      </c>
      <c r="AC164" s="10">
        <f t="shared" si="34"/>
        <v>0</v>
      </c>
      <c r="AD164" s="9">
        <f t="shared" si="35"/>
        <v>0</v>
      </c>
      <c r="AE164" s="9">
        <f t="shared" si="29"/>
        <v>0</v>
      </c>
    </row>
    <row r="165" spans="1:31" x14ac:dyDescent="0.25">
      <c r="A165" t="s">
        <v>413</v>
      </c>
      <c r="B165" t="s">
        <v>407</v>
      </c>
      <c r="C165" t="s">
        <v>408</v>
      </c>
      <c r="D165">
        <v>49.5</v>
      </c>
      <c r="E165">
        <v>327</v>
      </c>
      <c r="F165">
        <v>0</v>
      </c>
      <c r="G165">
        <v>0</v>
      </c>
      <c r="H165">
        <v>0</v>
      </c>
      <c r="I165" s="1">
        <v>0</v>
      </c>
      <c r="J165" s="9"/>
      <c r="K165" s="9"/>
      <c r="L165">
        <v>2</v>
      </c>
      <c r="M165" s="7">
        <f t="shared" si="36"/>
        <v>1</v>
      </c>
      <c r="N165" s="11">
        <v>1</v>
      </c>
      <c r="O165" s="11">
        <v>0</v>
      </c>
      <c r="P165" s="11">
        <v>0</v>
      </c>
      <c r="Q165" s="11">
        <v>0</v>
      </c>
      <c r="R165" s="11">
        <v>1</v>
      </c>
      <c r="S165" s="11"/>
      <c r="T165" s="11"/>
      <c r="U165" s="11"/>
      <c r="V165" s="6">
        <f t="shared" si="30"/>
        <v>0</v>
      </c>
      <c r="W165" s="9">
        <f t="shared" si="31"/>
        <v>0</v>
      </c>
      <c r="X165" s="9">
        <f t="shared" si="32"/>
        <v>0</v>
      </c>
      <c r="Y165" s="37">
        <f t="shared" si="37"/>
        <v>1</v>
      </c>
      <c r="Z165" s="37">
        <f t="shared" si="38"/>
        <v>0</v>
      </c>
      <c r="AA165" s="37">
        <f t="shared" si="39"/>
        <v>0</v>
      </c>
      <c r="AB165" s="9">
        <f t="shared" si="33"/>
        <v>0</v>
      </c>
      <c r="AC165" s="10">
        <f t="shared" si="34"/>
        <v>0</v>
      </c>
      <c r="AD165" s="9">
        <f t="shared" si="35"/>
        <v>0</v>
      </c>
      <c r="AE165" s="9">
        <f t="shared" si="29"/>
        <v>0</v>
      </c>
    </row>
    <row r="166" spans="1:31" x14ac:dyDescent="0.25">
      <c r="A166" t="s">
        <v>414</v>
      </c>
      <c r="B166" t="s">
        <v>407</v>
      </c>
      <c r="C166" t="s">
        <v>408</v>
      </c>
      <c r="D166">
        <v>94</v>
      </c>
      <c r="E166">
        <v>292.5</v>
      </c>
      <c r="F166">
        <v>0</v>
      </c>
      <c r="G166">
        <v>0</v>
      </c>
      <c r="H166">
        <v>0</v>
      </c>
      <c r="I166" s="1">
        <v>0</v>
      </c>
      <c r="J166" s="9"/>
      <c r="K166" s="9"/>
      <c r="L166">
        <v>1</v>
      </c>
      <c r="M166" s="7">
        <f t="shared" si="36"/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/>
      <c r="T166" s="11"/>
      <c r="U166" s="11"/>
      <c r="V166" s="6">
        <f t="shared" si="30"/>
        <v>0</v>
      </c>
      <c r="W166" s="9">
        <f t="shared" si="31"/>
        <v>1</v>
      </c>
      <c r="X166" s="9">
        <f t="shared" si="32"/>
        <v>0</v>
      </c>
      <c r="Y166" s="37">
        <f t="shared" si="37"/>
        <v>0</v>
      </c>
      <c r="Z166" s="37">
        <f t="shared" si="38"/>
        <v>0</v>
      </c>
      <c r="AA166" s="37">
        <f t="shared" si="39"/>
        <v>0</v>
      </c>
      <c r="AB166" s="9">
        <f t="shared" si="33"/>
        <v>0</v>
      </c>
      <c r="AC166" s="10">
        <f t="shared" si="34"/>
        <v>0</v>
      </c>
      <c r="AD166" s="9">
        <f t="shared" si="35"/>
        <v>0</v>
      </c>
      <c r="AE166" s="9">
        <f t="shared" si="29"/>
        <v>0</v>
      </c>
    </row>
    <row r="167" spans="1:31" x14ac:dyDescent="0.25">
      <c r="A167" t="s">
        <v>415</v>
      </c>
      <c r="B167" t="s">
        <v>407</v>
      </c>
      <c r="C167" t="s">
        <v>408</v>
      </c>
      <c r="D167">
        <v>357</v>
      </c>
      <c r="E167">
        <v>380</v>
      </c>
      <c r="F167">
        <v>1562.9179999999999</v>
      </c>
      <c r="G167">
        <v>1</v>
      </c>
      <c r="H167">
        <v>1</v>
      </c>
      <c r="I167" s="1">
        <v>0</v>
      </c>
      <c r="J167" s="9"/>
      <c r="K167" s="9"/>
      <c r="L167">
        <v>1</v>
      </c>
      <c r="M167" s="7">
        <f t="shared" si="36"/>
        <v>0</v>
      </c>
      <c r="N167" s="11">
        <v>0</v>
      </c>
      <c r="O167" s="11">
        <v>0</v>
      </c>
      <c r="P167" s="11">
        <v>1</v>
      </c>
      <c r="Q167" s="11">
        <v>0</v>
      </c>
      <c r="R167" s="11">
        <v>0</v>
      </c>
      <c r="S167" s="11"/>
      <c r="T167" s="11"/>
      <c r="U167" s="11"/>
      <c r="V167" s="6">
        <f t="shared" si="30"/>
        <v>1</v>
      </c>
      <c r="W167" s="9">
        <f t="shared" si="31"/>
        <v>0</v>
      </c>
      <c r="X167" s="9">
        <f t="shared" si="32"/>
        <v>0</v>
      </c>
      <c r="Y167" s="37">
        <f t="shared" si="37"/>
        <v>0</v>
      </c>
      <c r="Z167" s="37">
        <f t="shared" si="38"/>
        <v>0</v>
      </c>
      <c r="AA167" s="37">
        <f t="shared" si="39"/>
        <v>0</v>
      </c>
      <c r="AB167" s="9">
        <f t="shared" si="33"/>
        <v>0</v>
      </c>
      <c r="AC167" s="10">
        <f t="shared" si="34"/>
        <v>0</v>
      </c>
      <c r="AD167" s="9">
        <f t="shared" si="35"/>
        <v>0</v>
      </c>
      <c r="AE167" s="9">
        <f t="shared" si="29"/>
        <v>0</v>
      </c>
    </row>
    <row r="168" spans="1:31" x14ac:dyDescent="0.25">
      <c r="A168" t="s">
        <v>416</v>
      </c>
      <c r="B168" t="s">
        <v>407</v>
      </c>
      <c r="C168" t="s">
        <v>408</v>
      </c>
      <c r="D168">
        <v>347.5</v>
      </c>
      <c r="E168">
        <v>320.5</v>
      </c>
      <c r="F168">
        <v>0</v>
      </c>
      <c r="G168">
        <v>0</v>
      </c>
      <c r="H168">
        <v>0</v>
      </c>
      <c r="I168" s="1">
        <v>0</v>
      </c>
      <c r="J168" s="9"/>
      <c r="K168" s="9"/>
      <c r="L168">
        <v>1</v>
      </c>
      <c r="M168" s="7">
        <f t="shared" si="36"/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/>
      <c r="T168" s="11"/>
      <c r="U168" s="11"/>
      <c r="V168" s="6">
        <f t="shared" si="30"/>
        <v>0</v>
      </c>
      <c r="W168" s="9">
        <f t="shared" si="31"/>
        <v>1</v>
      </c>
      <c r="X168" s="9">
        <f t="shared" si="32"/>
        <v>0</v>
      </c>
      <c r="Y168" s="37">
        <f t="shared" si="37"/>
        <v>0</v>
      </c>
      <c r="Z168" s="37">
        <f t="shared" si="38"/>
        <v>0</v>
      </c>
      <c r="AA168" s="37">
        <f t="shared" si="39"/>
        <v>0</v>
      </c>
      <c r="AB168" s="9">
        <f t="shared" si="33"/>
        <v>0</v>
      </c>
      <c r="AC168" s="10">
        <f t="shared" si="34"/>
        <v>0</v>
      </c>
      <c r="AD168" s="9">
        <f t="shared" si="35"/>
        <v>0</v>
      </c>
      <c r="AE168" s="9">
        <f t="shared" si="29"/>
        <v>0</v>
      </c>
    </row>
    <row r="169" spans="1:31" x14ac:dyDescent="0.25">
      <c r="A169" t="s">
        <v>417</v>
      </c>
      <c r="B169" t="s">
        <v>407</v>
      </c>
      <c r="C169" t="s">
        <v>408</v>
      </c>
      <c r="D169">
        <v>536.5</v>
      </c>
      <c r="E169">
        <v>347</v>
      </c>
      <c r="F169">
        <v>15928.88</v>
      </c>
      <c r="G169">
        <v>6</v>
      </c>
      <c r="H169">
        <v>14</v>
      </c>
      <c r="I169" s="1">
        <v>2</v>
      </c>
      <c r="J169" s="9"/>
      <c r="K169" s="9"/>
      <c r="L169">
        <v>2</v>
      </c>
      <c r="M169" s="7">
        <f t="shared" si="36"/>
        <v>1</v>
      </c>
      <c r="N169" s="11">
        <v>0</v>
      </c>
      <c r="O169" s="11">
        <v>1</v>
      </c>
      <c r="P169" s="11">
        <v>0</v>
      </c>
      <c r="Q169" s="11">
        <v>1</v>
      </c>
      <c r="R169" s="11">
        <v>1</v>
      </c>
      <c r="S169" s="11"/>
      <c r="T169" s="11"/>
      <c r="U169" s="11"/>
      <c r="V169" s="6">
        <f t="shared" si="30"/>
        <v>0</v>
      </c>
      <c r="W169" s="9">
        <f t="shared" si="31"/>
        <v>0</v>
      </c>
      <c r="X169" s="9">
        <f t="shared" si="32"/>
        <v>0</v>
      </c>
      <c r="Y169" s="37">
        <f t="shared" si="37"/>
        <v>0</v>
      </c>
      <c r="Z169" s="37">
        <f t="shared" si="38"/>
        <v>0</v>
      </c>
      <c r="AA169" s="37">
        <f t="shared" si="39"/>
        <v>1</v>
      </c>
      <c r="AB169" s="9">
        <f t="shared" si="33"/>
        <v>0</v>
      </c>
      <c r="AC169" s="10">
        <f t="shared" si="34"/>
        <v>0</v>
      </c>
      <c r="AD169" s="9">
        <f t="shared" si="35"/>
        <v>0</v>
      </c>
      <c r="AE169" s="9">
        <f t="shared" si="29"/>
        <v>0</v>
      </c>
    </row>
    <row r="170" spans="1:31" x14ac:dyDescent="0.25">
      <c r="A170" t="s">
        <v>418</v>
      </c>
      <c r="B170" t="s">
        <v>407</v>
      </c>
      <c r="C170" t="s">
        <v>408</v>
      </c>
      <c r="D170">
        <v>546.5</v>
      </c>
      <c r="E170">
        <v>286</v>
      </c>
      <c r="F170">
        <v>1065.6849999999999</v>
      </c>
      <c r="G170">
        <v>1</v>
      </c>
      <c r="H170">
        <v>1</v>
      </c>
      <c r="I170" s="1">
        <v>0</v>
      </c>
      <c r="J170" s="9"/>
      <c r="K170" s="9"/>
      <c r="L170">
        <v>1</v>
      </c>
      <c r="M170" s="7">
        <f t="shared" si="36"/>
        <v>0</v>
      </c>
      <c r="N170" s="11">
        <v>0</v>
      </c>
      <c r="O170" s="11">
        <v>0</v>
      </c>
      <c r="P170" s="11">
        <v>1</v>
      </c>
      <c r="Q170" s="11">
        <v>0</v>
      </c>
      <c r="R170" s="11">
        <v>0</v>
      </c>
      <c r="S170" s="11"/>
      <c r="T170" s="11"/>
      <c r="U170" s="11"/>
      <c r="V170" s="6">
        <f t="shared" si="30"/>
        <v>1</v>
      </c>
      <c r="W170" s="9">
        <f t="shared" si="31"/>
        <v>0</v>
      </c>
      <c r="X170" s="9">
        <f t="shared" si="32"/>
        <v>0</v>
      </c>
      <c r="Y170" s="37">
        <f t="shared" si="37"/>
        <v>0</v>
      </c>
      <c r="Z170" s="37">
        <f t="shared" si="38"/>
        <v>0</v>
      </c>
      <c r="AA170" s="37">
        <f t="shared" si="39"/>
        <v>0</v>
      </c>
      <c r="AB170" s="9">
        <f t="shared" si="33"/>
        <v>0</v>
      </c>
      <c r="AC170" s="10">
        <f t="shared" si="34"/>
        <v>0</v>
      </c>
      <c r="AD170" s="9">
        <f t="shared" si="35"/>
        <v>0</v>
      </c>
      <c r="AE170" s="9">
        <f t="shared" si="29"/>
        <v>0</v>
      </c>
    </row>
    <row r="171" spans="1:31" x14ac:dyDescent="0.25">
      <c r="A171" t="s">
        <v>419</v>
      </c>
      <c r="B171" t="s">
        <v>407</v>
      </c>
      <c r="C171" t="s">
        <v>408</v>
      </c>
      <c r="D171">
        <v>596.5</v>
      </c>
      <c r="E171">
        <v>317.5</v>
      </c>
      <c r="F171">
        <v>1509.461</v>
      </c>
      <c r="G171">
        <v>1</v>
      </c>
      <c r="H171">
        <v>1</v>
      </c>
      <c r="I171" s="1">
        <v>0</v>
      </c>
      <c r="J171" s="9"/>
      <c r="K171" s="9"/>
      <c r="L171">
        <v>1</v>
      </c>
      <c r="M171" s="7">
        <f t="shared" si="36"/>
        <v>0</v>
      </c>
      <c r="N171" s="11">
        <v>0</v>
      </c>
      <c r="O171" s="11">
        <v>0</v>
      </c>
      <c r="P171" s="11">
        <v>1</v>
      </c>
      <c r="Q171" s="11">
        <v>0</v>
      </c>
      <c r="R171" s="11">
        <v>0</v>
      </c>
      <c r="S171" s="11"/>
      <c r="T171" s="11"/>
      <c r="U171" s="11"/>
      <c r="V171" s="6">
        <f t="shared" si="30"/>
        <v>1</v>
      </c>
      <c r="W171" s="9">
        <f t="shared" si="31"/>
        <v>0</v>
      </c>
      <c r="X171" s="9">
        <f t="shared" si="32"/>
        <v>0</v>
      </c>
      <c r="Y171" s="37">
        <f t="shared" si="37"/>
        <v>0</v>
      </c>
      <c r="Z171" s="37">
        <f t="shared" si="38"/>
        <v>0</v>
      </c>
      <c r="AA171" s="37">
        <f t="shared" si="39"/>
        <v>0</v>
      </c>
      <c r="AB171" s="9">
        <f t="shared" si="33"/>
        <v>0</v>
      </c>
      <c r="AC171" s="10">
        <f t="shared" si="34"/>
        <v>0</v>
      </c>
      <c r="AD171" s="9">
        <f t="shared" si="35"/>
        <v>0</v>
      </c>
      <c r="AE171" s="9">
        <f t="shared" si="29"/>
        <v>0</v>
      </c>
    </row>
    <row r="172" spans="1:31" x14ac:dyDescent="0.25">
      <c r="A172" t="s">
        <v>420</v>
      </c>
      <c r="B172" t="s">
        <v>407</v>
      </c>
      <c r="C172" t="s">
        <v>408</v>
      </c>
      <c r="D172">
        <v>399</v>
      </c>
      <c r="E172">
        <v>263</v>
      </c>
      <c r="F172">
        <v>1067.711</v>
      </c>
      <c r="G172">
        <v>1</v>
      </c>
      <c r="H172">
        <v>1</v>
      </c>
      <c r="I172" s="1">
        <v>0</v>
      </c>
      <c r="J172" s="9"/>
      <c r="K172" s="9"/>
      <c r="L172">
        <v>1</v>
      </c>
      <c r="M172" s="7">
        <f t="shared" si="36"/>
        <v>0</v>
      </c>
      <c r="N172" s="11">
        <v>0</v>
      </c>
      <c r="O172" s="11">
        <v>0</v>
      </c>
      <c r="P172" s="11">
        <v>1</v>
      </c>
      <c r="Q172" s="11">
        <v>0</v>
      </c>
      <c r="R172" s="11">
        <v>0</v>
      </c>
      <c r="S172" s="11"/>
      <c r="T172" s="11"/>
      <c r="U172" s="11"/>
      <c r="V172" s="6">
        <f t="shared" si="30"/>
        <v>1</v>
      </c>
      <c r="W172" s="9">
        <f t="shared" si="31"/>
        <v>0</v>
      </c>
      <c r="X172" s="9">
        <f t="shared" si="32"/>
        <v>0</v>
      </c>
      <c r="Y172" s="37">
        <f t="shared" si="37"/>
        <v>0</v>
      </c>
      <c r="Z172" s="37">
        <f t="shared" si="38"/>
        <v>0</v>
      </c>
      <c r="AA172" s="37">
        <f t="shared" si="39"/>
        <v>0</v>
      </c>
      <c r="AB172" s="9">
        <f t="shared" si="33"/>
        <v>0</v>
      </c>
      <c r="AC172" s="10">
        <f t="shared" si="34"/>
        <v>0</v>
      </c>
      <c r="AD172" s="9">
        <f t="shared" si="35"/>
        <v>0</v>
      </c>
      <c r="AE172" s="9">
        <f t="shared" si="29"/>
        <v>0</v>
      </c>
    </row>
    <row r="173" spans="1:31" x14ac:dyDescent="0.25">
      <c r="A173" t="s">
        <v>421</v>
      </c>
      <c r="B173" t="s">
        <v>407</v>
      </c>
      <c r="C173" t="s">
        <v>408</v>
      </c>
      <c r="D173">
        <v>334.5</v>
      </c>
      <c r="E173">
        <v>253</v>
      </c>
      <c r="F173">
        <v>0</v>
      </c>
      <c r="G173">
        <v>0</v>
      </c>
      <c r="H173">
        <v>0</v>
      </c>
      <c r="I173" s="1">
        <v>0</v>
      </c>
      <c r="J173" s="9"/>
      <c r="K173" s="9"/>
      <c r="L173">
        <v>1</v>
      </c>
      <c r="M173" s="7">
        <f t="shared" si="36"/>
        <v>0</v>
      </c>
      <c r="N173" s="11">
        <v>0</v>
      </c>
      <c r="O173" s="11">
        <v>0</v>
      </c>
      <c r="P173" s="11">
        <v>1</v>
      </c>
      <c r="Q173" s="11">
        <v>0</v>
      </c>
      <c r="R173" s="11">
        <v>0</v>
      </c>
      <c r="S173" s="11"/>
      <c r="T173" s="11"/>
      <c r="U173" s="11"/>
      <c r="V173" s="6">
        <f t="shared" si="30"/>
        <v>1</v>
      </c>
      <c r="W173" s="9">
        <f t="shared" si="31"/>
        <v>0</v>
      </c>
      <c r="X173" s="9">
        <f t="shared" si="32"/>
        <v>0</v>
      </c>
      <c r="Y173" s="37">
        <f t="shared" si="37"/>
        <v>0</v>
      </c>
      <c r="Z173" s="37">
        <f t="shared" si="38"/>
        <v>0</v>
      </c>
      <c r="AA173" s="37">
        <f t="shared" si="39"/>
        <v>0</v>
      </c>
      <c r="AB173" s="9">
        <f t="shared" si="33"/>
        <v>0</v>
      </c>
      <c r="AC173" s="10">
        <f t="shared" si="34"/>
        <v>0</v>
      </c>
      <c r="AD173" s="9">
        <f t="shared" si="35"/>
        <v>0</v>
      </c>
      <c r="AE173" s="9">
        <f t="shared" si="29"/>
        <v>0</v>
      </c>
    </row>
    <row r="174" spans="1:31" s="37" customFormat="1" x14ac:dyDescent="0.25">
      <c r="A174" s="37" t="s">
        <v>422</v>
      </c>
      <c r="B174" s="37" t="s">
        <v>423</v>
      </c>
      <c r="C174" s="37" t="s">
        <v>424</v>
      </c>
      <c r="D174" s="37">
        <v>451.5</v>
      </c>
      <c r="E174" s="37">
        <v>136.5</v>
      </c>
      <c r="F174" s="37">
        <v>1589.268</v>
      </c>
      <c r="G174" s="37">
        <v>1</v>
      </c>
      <c r="H174" s="37">
        <v>1</v>
      </c>
      <c r="I174" s="37">
        <v>0</v>
      </c>
      <c r="L174" s="37">
        <v>2</v>
      </c>
      <c r="M174" s="42">
        <f t="shared" si="36"/>
        <v>1</v>
      </c>
      <c r="N174" s="38">
        <v>0</v>
      </c>
      <c r="O174" s="38">
        <v>1</v>
      </c>
      <c r="P174" s="38">
        <v>0</v>
      </c>
      <c r="Q174" s="38">
        <v>1</v>
      </c>
      <c r="R174" s="38">
        <v>1</v>
      </c>
      <c r="S174" s="38"/>
      <c r="T174" s="38"/>
      <c r="U174" s="38"/>
      <c r="V174" s="43">
        <f t="shared" si="30"/>
        <v>0</v>
      </c>
      <c r="W174" s="37">
        <f t="shared" si="31"/>
        <v>0</v>
      </c>
      <c r="X174" s="37">
        <f t="shared" si="32"/>
        <v>0</v>
      </c>
      <c r="Y174" s="37">
        <f t="shared" si="37"/>
        <v>0</v>
      </c>
      <c r="Z174" s="37">
        <f t="shared" si="38"/>
        <v>0</v>
      </c>
      <c r="AA174" s="37">
        <f t="shared" si="39"/>
        <v>1</v>
      </c>
      <c r="AB174" s="37">
        <f t="shared" si="33"/>
        <v>0</v>
      </c>
      <c r="AC174" s="37">
        <f t="shared" si="34"/>
        <v>0</v>
      </c>
      <c r="AD174" s="37">
        <f t="shared" si="35"/>
        <v>0</v>
      </c>
      <c r="AE174" s="37">
        <f t="shared" si="29"/>
        <v>0</v>
      </c>
    </row>
    <row r="175" spans="1:31" x14ac:dyDescent="0.25">
      <c r="A175" t="s">
        <v>425</v>
      </c>
      <c r="B175" t="s">
        <v>423</v>
      </c>
      <c r="C175" t="s">
        <v>424</v>
      </c>
      <c r="D175">
        <v>447.5</v>
      </c>
      <c r="E175">
        <v>442</v>
      </c>
      <c r="F175">
        <v>0</v>
      </c>
      <c r="G175">
        <v>0</v>
      </c>
      <c r="H175">
        <v>0</v>
      </c>
      <c r="I175" s="1">
        <v>0</v>
      </c>
      <c r="J175" s="9"/>
      <c r="K175" s="9"/>
      <c r="L175">
        <v>2</v>
      </c>
      <c r="M175" s="7">
        <f t="shared" si="36"/>
        <v>1</v>
      </c>
      <c r="N175" s="11">
        <v>1</v>
      </c>
      <c r="O175" s="11">
        <v>0</v>
      </c>
      <c r="P175" s="11">
        <v>0</v>
      </c>
      <c r="Q175" s="11">
        <v>0</v>
      </c>
      <c r="R175" s="11">
        <v>1</v>
      </c>
      <c r="S175" s="11"/>
      <c r="T175" s="11"/>
      <c r="U175" s="11"/>
      <c r="V175" s="6">
        <f t="shared" si="30"/>
        <v>0</v>
      </c>
      <c r="W175" s="9">
        <f t="shared" si="31"/>
        <v>0</v>
      </c>
      <c r="X175" s="9">
        <f t="shared" si="32"/>
        <v>0</v>
      </c>
      <c r="Y175" s="37">
        <f t="shared" si="37"/>
        <v>1</v>
      </c>
      <c r="Z175" s="37">
        <f t="shared" si="38"/>
        <v>0</v>
      </c>
      <c r="AA175" s="37">
        <f t="shared" si="39"/>
        <v>0</v>
      </c>
      <c r="AB175" s="9">
        <f t="shared" si="33"/>
        <v>0</v>
      </c>
      <c r="AC175" s="10">
        <f t="shared" si="34"/>
        <v>0</v>
      </c>
      <c r="AD175" s="9">
        <f t="shared" si="35"/>
        <v>0</v>
      </c>
      <c r="AE175" s="9">
        <f t="shared" si="29"/>
        <v>0</v>
      </c>
    </row>
    <row r="176" spans="1:31" x14ac:dyDescent="0.25">
      <c r="A176" t="s">
        <v>426</v>
      </c>
      <c r="B176" t="s">
        <v>423</v>
      </c>
      <c r="C176" t="s">
        <v>424</v>
      </c>
      <c r="D176">
        <v>501.5</v>
      </c>
      <c r="E176">
        <v>401.5</v>
      </c>
      <c r="F176">
        <v>0</v>
      </c>
      <c r="G176">
        <v>0</v>
      </c>
      <c r="H176">
        <v>0</v>
      </c>
      <c r="I176" s="1">
        <v>0</v>
      </c>
      <c r="J176" s="9"/>
      <c r="K176" s="9"/>
      <c r="L176">
        <v>1</v>
      </c>
      <c r="M176" s="7">
        <f t="shared" si="36"/>
        <v>0</v>
      </c>
      <c r="N176" s="11">
        <v>0</v>
      </c>
      <c r="O176" s="11">
        <v>0</v>
      </c>
      <c r="P176" s="11">
        <v>1</v>
      </c>
      <c r="Q176" s="11">
        <v>0</v>
      </c>
      <c r="R176" s="11">
        <v>0</v>
      </c>
      <c r="S176" s="11"/>
      <c r="T176" s="11"/>
      <c r="U176" s="11"/>
      <c r="V176" s="6">
        <f t="shared" si="30"/>
        <v>1</v>
      </c>
      <c r="W176" s="9">
        <f t="shared" si="31"/>
        <v>0</v>
      </c>
      <c r="X176" s="9">
        <f t="shared" si="32"/>
        <v>0</v>
      </c>
      <c r="Y176" s="37">
        <f t="shared" si="37"/>
        <v>0</v>
      </c>
      <c r="Z176" s="37">
        <f t="shared" si="38"/>
        <v>0</v>
      </c>
      <c r="AA176" s="37">
        <f t="shared" si="39"/>
        <v>0</v>
      </c>
      <c r="AB176" s="9">
        <f t="shared" si="33"/>
        <v>0</v>
      </c>
      <c r="AC176" s="10">
        <f t="shared" si="34"/>
        <v>0</v>
      </c>
      <c r="AD176" s="9">
        <f t="shared" si="35"/>
        <v>0</v>
      </c>
      <c r="AE176" s="9">
        <f t="shared" si="29"/>
        <v>0</v>
      </c>
    </row>
    <row r="177" spans="1:31" x14ac:dyDescent="0.25">
      <c r="A177" t="s">
        <v>427</v>
      </c>
      <c r="B177" t="s">
        <v>423</v>
      </c>
      <c r="C177" t="s">
        <v>424</v>
      </c>
      <c r="D177">
        <v>233</v>
      </c>
      <c r="E177">
        <v>326</v>
      </c>
      <c r="F177">
        <v>0</v>
      </c>
      <c r="G177">
        <v>0</v>
      </c>
      <c r="H177">
        <v>0</v>
      </c>
      <c r="I177" s="1">
        <v>0</v>
      </c>
      <c r="J177" s="9"/>
      <c r="K177" s="9"/>
      <c r="L177">
        <v>1</v>
      </c>
      <c r="M177" s="7">
        <f t="shared" si="36"/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/>
      <c r="T177" s="11"/>
      <c r="U177" s="11"/>
      <c r="V177" s="6">
        <f t="shared" si="30"/>
        <v>0</v>
      </c>
      <c r="W177" s="9">
        <f t="shared" si="31"/>
        <v>1</v>
      </c>
      <c r="X177" s="9">
        <f t="shared" si="32"/>
        <v>0</v>
      </c>
      <c r="Y177" s="37">
        <f t="shared" si="37"/>
        <v>0</v>
      </c>
      <c r="Z177" s="37">
        <f t="shared" si="38"/>
        <v>0</v>
      </c>
      <c r="AA177" s="37">
        <f t="shared" si="39"/>
        <v>0</v>
      </c>
      <c r="AB177" s="9">
        <f t="shared" si="33"/>
        <v>0</v>
      </c>
      <c r="AC177" s="10">
        <f t="shared" si="34"/>
        <v>0</v>
      </c>
      <c r="AD177" s="9">
        <f t="shared" si="35"/>
        <v>0</v>
      </c>
      <c r="AE177" s="9">
        <f t="shared" si="29"/>
        <v>0</v>
      </c>
    </row>
    <row r="178" spans="1:31" x14ac:dyDescent="0.25">
      <c r="A178" t="s">
        <v>428</v>
      </c>
      <c r="B178" t="s">
        <v>423</v>
      </c>
      <c r="C178" t="s">
        <v>424</v>
      </c>
      <c r="D178">
        <v>250</v>
      </c>
      <c r="E178">
        <v>487</v>
      </c>
      <c r="F178">
        <v>1685.597</v>
      </c>
      <c r="G178">
        <v>1</v>
      </c>
      <c r="H178">
        <v>1</v>
      </c>
      <c r="I178" s="1">
        <v>0</v>
      </c>
      <c r="J178" s="9"/>
      <c r="K178" s="9"/>
      <c r="L178">
        <v>1</v>
      </c>
      <c r="M178" s="7">
        <f t="shared" si="36"/>
        <v>0</v>
      </c>
      <c r="N178" s="11">
        <v>0</v>
      </c>
      <c r="O178" s="11">
        <v>0</v>
      </c>
      <c r="P178" s="11">
        <v>1</v>
      </c>
      <c r="Q178" s="11">
        <v>0</v>
      </c>
      <c r="R178" s="11">
        <v>0</v>
      </c>
      <c r="S178" s="11"/>
      <c r="T178" s="11"/>
      <c r="U178" s="11"/>
      <c r="V178" s="6">
        <f t="shared" si="30"/>
        <v>1</v>
      </c>
      <c r="W178" s="9">
        <f t="shared" si="31"/>
        <v>0</v>
      </c>
      <c r="X178" s="9">
        <f t="shared" si="32"/>
        <v>0</v>
      </c>
      <c r="Y178" s="37">
        <f t="shared" si="37"/>
        <v>0</v>
      </c>
      <c r="Z178" s="37">
        <f t="shared" si="38"/>
        <v>0</v>
      </c>
      <c r="AA178" s="37">
        <f t="shared" si="39"/>
        <v>0</v>
      </c>
      <c r="AB178" s="9">
        <f t="shared" si="33"/>
        <v>0</v>
      </c>
      <c r="AC178" s="10">
        <f t="shared" si="34"/>
        <v>0</v>
      </c>
      <c r="AD178" s="9">
        <f t="shared" si="35"/>
        <v>0</v>
      </c>
      <c r="AE178" s="9">
        <f t="shared" si="29"/>
        <v>0</v>
      </c>
    </row>
    <row r="179" spans="1:31" x14ac:dyDescent="0.25">
      <c r="A179" t="s">
        <v>429</v>
      </c>
      <c r="B179" t="s">
        <v>423</v>
      </c>
      <c r="C179" t="s">
        <v>424</v>
      </c>
      <c r="D179">
        <v>209</v>
      </c>
      <c r="E179">
        <v>442.5</v>
      </c>
      <c r="F179">
        <v>0</v>
      </c>
      <c r="G179">
        <v>0</v>
      </c>
      <c r="H179">
        <v>0</v>
      </c>
      <c r="I179" s="1">
        <v>0</v>
      </c>
      <c r="J179" s="9"/>
      <c r="K179" s="9"/>
      <c r="L179">
        <v>1</v>
      </c>
      <c r="M179" s="7">
        <f t="shared" si="36"/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/>
      <c r="T179" s="11"/>
      <c r="U179" s="11"/>
      <c r="V179" s="6">
        <f t="shared" si="30"/>
        <v>0</v>
      </c>
      <c r="W179" s="9">
        <f t="shared" si="31"/>
        <v>1</v>
      </c>
      <c r="X179" s="9">
        <f t="shared" si="32"/>
        <v>0</v>
      </c>
      <c r="Y179" s="37">
        <f t="shared" si="37"/>
        <v>0</v>
      </c>
      <c r="Z179" s="37">
        <f t="shared" si="38"/>
        <v>0</v>
      </c>
      <c r="AA179" s="37">
        <f t="shared" si="39"/>
        <v>0</v>
      </c>
      <c r="AB179" s="9">
        <f t="shared" si="33"/>
        <v>0</v>
      </c>
      <c r="AC179" s="10">
        <f t="shared" si="34"/>
        <v>0</v>
      </c>
      <c r="AD179" s="9">
        <f t="shared" si="35"/>
        <v>0</v>
      </c>
      <c r="AE179" s="9">
        <f t="shared" si="29"/>
        <v>0</v>
      </c>
    </row>
    <row r="180" spans="1:31" x14ac:dyDescent="0.25">
      <c r="A180" t="s">
        <v>430</v>
      </c>
      <c r="B180" t="s">
        <v>423</v>
      </c>
      <c r="C180" t="s">
        <v>424</v>
      </c>
      <c r="D180">
        <v>252</v>
      </c>
      <c r="E180">
        <v>395.5</v>
      </c>
      <c r="F180">
        <v>0</v>
      </c>
      <c r="G180">
        <v>0</v>
      </c>
      <c r="H180">
        <v>0</v>
      </c>
      <c r="I180" s="1">
        <v>0</v>
      </c>
      <c r="J180" s="9"/>
      <c r="K180" s="9"/>
      <c r="L180">
        <v>1</v>
      </c>
      <c r="M180" s="7">
        <f t="shared" si="36"/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/>
      <c r="T180" s="11"/>
      <c r="U180" s="11"/>
      <c r="V180" s="6">
        <f t="shared" si="30"/>
        <v>0</v>
      </c>
      <c r="W180" s="9">
        <f t="shared" si="31"/>
        <v>1</v>
      </c>
      <c r="X180" s="9">
        <f t="shared" si="32"/>
        <v>0</v>
      </c>
      <c r="Y180" s="37">
        <f t="shared" si="37"/>
        <v>0</v>
      </c>
      <c r="Z180" s="37">
        <f t="shared" si="38"/>
        <v>0</v>
      </c>
      <c r="AA180" s="37">
        <f t="shared" si="39"/>
        <v>0</v>
      </c>
      <c r="AB180" s="9">
        <f t="shared" si="33"/>
        <v>0</v>
      </c>
      <c r="AC180" s="10">
        <f t="shared" si="34"/>
        <v>0</v>
      </c>
      <c r="AD180" s="9">
        <f t="shared" si="35"/>
        <v>0</v>
      </c>
      <c r="AE180" s="9">
        <f t="shared" si="29"/>
        <v>0</v>
      </c>
    </row>
    <row r="181" spans="1:31" x14ac:dyDescent="0.25">
      <c r="A181" t="s">
        <v>431</v>
      </c>
      <c r="B181" t="s">
        <v>423</v>
      </c>
      <c r="C181" t="s">
        <v>424</v>
      </c>
      <c r="D181">
        <v>329</v>
      </c>
      <c r="E181">
        <v>460.5</v>
      </c>
      <c r="F181">
        <v>0</v>
      </c>
      <c r="G181">
        <v>0</v>
      </c>
      <c r="H181">
        <v>0</v>
      </c>
      <c r="I181" s="1">
        <v>0</v>
      </c>
      <c r="J181" s="9"/>
      <c r="K181" s="9"/>
      <c r="L181">
        <v>1</v>
      </c>
      <c r="M181" s="7">
        <f t="shared" si="36"/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/>
      <c r="T181" s="11"/>
      <c r="U181" s="11"/>
      <c r="V181" s="6">
        <f t="shared" si="30"/>
        <v>0</v>
      </c>
      <c r="W181" s="9">
        <f t="shared" si="31"/>
        <v>1</v>
      </c>
      <c r="X181" s="9">
        <f t="shared" si="32"/>
        <v>0</v>
      </c>
      <c r="Y181" s="37">
        <f t="shared" si="37"/>
        <v>0</v>
      </c>
      <c r="Z181" s="37">
        <f t="shared" si="38"/>
        <v>0</v>
      </c>
      <c r="AA181" s="37">
        <f t="shared" si="39"/>
        <v>0</v>
      </c>
      <c r="AB181" s="9">
        <f t="shared" si="33"/>
        <v>0</v>
      </c>
      <c r="AC181" s="10">
        <f t="shared" si="34"/>
        <v>0</v>
      </c>
      <c r="AD181" s="9">
        <f t="shared" si="35"/>
        <v>0</v>
      </c>
      <c r="AE181" s="9">
        <f t="shared" ref="AE181:AE184" si="40">IF(SUM(V181:AD181)&gt;1,1,0)</f>
        <v>0</v>
      </c>
    </row>
    <row r="182" spans="1:31" x14ac:dyDescent="0.25">
      <c r="A182" t="s">
        <v>432</v>
      </c>
      <c r="B182" t="s">
        <v>423</v>
      </c>
      <c r="C182" t="s">
        <v>424</v>
      </c>
      <c r="D182">
        <v>386</v>
      </c>
      <c r="E182">
        <v>161.5</v>
      </c>
      <c r="F182">
        <v>0</v>
      </c>
      <c r="G182">
        <v>0</v>
      </c>
      <c r="H182">
        <v>0</v>
      </c>
      <c r="I182" s="1">
        <v>0</v>
      </c>
      <c r="J182" s="9"/>
      <c r="K182" s="9"/>
      <c r="L182">
        <v>2</v>
      </c>
      <c r="M182" s="7">
        <f t="shared" si="36"/>
        <v>1</v>
      </c>
      <c r="N182" s="11">
        <v>0</v>
      </c>
      <c r="O182" s="11">
        <v>1</v>
      </c>
      <c r="P182" s="11">
        <v>0</v>
      </c>
      <c r="Q182" s="11">
        <v>1</v>
      </c>
      <c r="R182" s="11">
        <v>1</v>
      </c>
      <c r="S182" s="11"/>
      <c r="T182" s="11"/>
      <c r="U182" s="11"/>
      <c r="V182" s="6">
        <f t="shared" si="30"/>
        <v>0</v>
      </c>
      <c r="W182" s="9">
        <f t="shared" si="31"/>
        <v>0</v>
      </c>
      <c r="X182" s="9">
        <f t="shared" si="32"/>
        <v>0</v>
      </c>
      <c r="Y182" s="37">
        <f t="shared" si="37"/>
        <v>0</v>
      </c>
      <c r="Z182" s="37">
        <f t="shared" si="38"/>
        <v>0</v>
      </c>
      <c r="AA182" s="37">
        <f t="shared" si="39"/>
        <v>1</v>
      </c>
      <c r="AB182" s="9">
        <f t="shared" si="33"/>
        <v>0</v>
      </c>
      <c r="AC182" s="10">
        <f t="shared" si="34"/>
        <v>0</v>
      </c>
      <c r="AD182" s="9">
        <f t="shared" si="35"/>
        <v>0</v>
      </c>
      <c r="AE182" s="9">
        <f t="shared" si="40"/>
        <v>0</v>
      </c>
    </row>
    <row r="183" spans="1:31" x14ac:dyDescent="0.25">
      <c r="A183" t="s">
        <v>433</v>
      </c>
      <c r="B183" t="s">
        <v>423</v>
      </c>
      <c r="C183" t="s">
        <v>424</v>
      </c>
      <c r="D183">
        <v>292</v>
      </c>
      <c r="E183">
        <v>223.5</v>
      </c>
      <c r="F183">
        <v>2866.2429999999999</v>
      </c>
      <c r="G183">
        <v>1</v>
      </c>
      <c r="H183">
        <v>2</v>
      </c>
      <c r="I183" s="1">
        <v>0</v>
      </c>
      <c r="J183" s="9"/>
      <c r="K183" s="9"/>
      <c r="L183">
        <v>1</v>
      </c>
      <c r="M183" s="7">
        <f t="shared" si="36"/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/>
      <c r="T183" s="11"/>
      <c r="U183" s="11"/>
      <c r="V183" s="6">
        <f t="shared" si="30"/>
        <v>0</v>
      </c>
      <c r="W183" s="9">
        <f t="shared" si="31"/>
        <v>1</v>
      </c>
      <c r="X183" s="9">
        <f t="shared" si="32"/>
        <v>0</v>
      </c>
      <c r="Y183" s="37">
        <f t="shared" si="37"/>
        <v>0</v>
      </c>
      <c r="Z183" s="37">
        <f t="shared" si="38"/>
        <v>0</v>
      </c>
      <c r="AA183" s="37">
        <f t="shared" si="39"/>
        <v>0</v>
      </c>
      <c r="AB183" s="9">
        <f t="shared" si="33"/>
        <v>0</v>
      </c>
      <c r="AC183" s="10">
        <f t="shared" si="34"/>
        <v>0</v>
      </c>
      <c r="AD183" s="9">
        <f t="shared" si="35"/>
        <v>0</v>
      </c>
      <c r="AE183" s="9">
        <f t="shared" si="40"/>
        <v>0</v>
      </c>
    </row>
    <row r="184" spans="1:31" x14ac:dyDescent="0.25">
      <c r="A184" t="s">
        <v>434</v>
      </c>
      <c r="B184" t="s">
        <v>423</v>
      </c>
      <c r="C184" t="s">
        <v>424</v>
      </c>
      <c r="D184">
        <v>322.5</v>
      </c>
      <c r="E184">
        <v>171.5</v>
      </c>
      <c r="F184">
        <v>3563.9430000000002</v>
      </c>
      <c r="G184">
        <v>2</v>
      </c>
      <c r="H184">
        <v>3</v>
      </c>
      <c r="I184" s="1">
        <v>0</v>
      </c>
      <c r="J184" s="9"/>
      <c r="K184" s="9"/>
      <c r="L184">
        <v>1</v>
      </c>
      <c r="M184" s="7">
        <f t="shared" si="36"/>
        <v>0</v>
      </c>
      <c r="N184" s="11">
        <v>0</v>
      </c>
      <c r="O184" s="11">
        <v>0</v>
      </c>
      <c r="P184" s="11">
        <v>1</v>
      </c>
      <c r="Q184" s="11">
        <v>0</v>
      </c>
      <c r="R184" s="11">
        <v>0</v>
      </c>
      <c r="S184" s="11"/>
      <c r="T184" s="11"/>
      <c r="U184" s="11"/>
      <c r="V184" s="6">
        <f t="shared" ref="V184" si="41">IF((M184=0)*AND(R184=0)*AND(P184=1)*AND(Q184=0),1,0)</f>
        <v>1</v>
      </c>
      <c r="W184" s="9">
        <f t="shared" ref="W184" si="42">IF((M184=0)*AND(R184=0)*AND(P184=0)*AND(Q184=0),1,0)</f>
        <v>0</v>
      </c>
      <c r="X184" s="9">
        <f t="shared" ref="X184" si="43">IF((R184=1)*AND(M184=0)*AND(Q184=0),1,0)</f>
        <v>0</v>
      </c>
      <c r="Y184" s="37">
        <f t="shared" si="37"/>
        <v>0</v>
      </c>
      <c r="Z184" s="37">
        <f t="shared" si="38"/>
        <v>0</v>
      </c>
      <c r="AA184" s="37">
        <f t="shared" si="39"/>
        <v>0</v>
      </c>
      <c r="AB184" s="9">
        <f t="shared" ref="AB184" si="44">IF((R184=1)*AND(Q184=1)*AND(O184=1)*AND(P184=1),1,0)</f>
        <v>0</v>
      </c>
      <c r="AC184" s="10">
        <f t="shared" ref="AC184" si="45">IF((R184=0)*AND(M184=1),1,0)</f>
        <v>0</v>
      </c>
      <c r="AD184" s="9">
        <f t="shared" ref="AD184" si="46">IF((V184+W184+X184+Y184+Z184+AA184+AB184+AC184)=0,1,0)</f>
        <v>0</v>
      </c>
      <c r="AE184" s="9">
        <f t="shared" si="40"/>
        <v>0</v>
      </c>
    </row>
    <row r="185" spans="1:31" s="37" customFormat="1" x14ac:dyDescent="0.25">
      <c r="A185" s="37" t="s">
        <v>1482</v>
      </c>
      <c r="B185" s="37" t="s">
        <v>1483</v>
      </c>
      <c r="C185" s="37" t="s">
        <v>1484</v>
      </c>
      <c r="D185" s="37">
        <v>556</v>
      </c>
      <c r="E185" s="37">
        <v>85</v>
      </c>
      <c r="F185" s="37">
        <v>0</v>
      </c>
      <c r="G185" s="44">
        <v>0</v>
      </c>
      <c r="H185" s="37">
        <v>0</v>
      </c>
      <c r="I185" s="37">
        <v>0</v>
      </c>
      <c r="J185" s="37">
        <v>0</v>
      </c>
      <c r="L185" s="37">
        <v>2</v>
      </c>
      <c r="M185" s="42">
        <f t="shared" ref="M185:M216" si="47">L185-1</f>
        <v>1</v>
      </c>
      <c r="N185" s="38">
        <v>1</v>
      </c>
      <c r="O185" s="38">
        <v>0</v>
      </c>
      <c r="P185" s="38">
        <v>0</v>
      </c>
      <c r="Q185" s="38">
        <v>0</v>
      </c>
      <c r="R185" s="38">
        <v>1</v>
      </c>
      <c r="S185" s="38"/>
      <c r="T185" s="38"/>
      <c r="U185" s="38"/>
      <c r="V185" s="43">
        <f t="shared" ref="V185:V216" si="48">IF((M185=0)*AND(R185=0)*AND(P185=1)*AND(Q185=0),1,0)</f>
        <v>0</v>
      </c>
      <c r="W185" s="37">
        <f t="shared" ref="W185:W216" si="49">IF((M185=0)*AND(R185=0)*AND(P185=0)*AND(Q185=0),1,0)</f>
        <v>0</v>
      </c>
      <c r="X185" s="37">
        <f t="shared" ref="X185:X216" si="50">IF((R185=1)*AND(M185=0)*AND(Q185=0),1,0)</f>
        <v>0</v>
      </c>
      <c r="Y185" s="37">
        <f t="shared" si="37"/>
        <v>1</v>
      </c>
      <c r="Z185" s="37">
        <f t="shared" si="38"/>
        <v>0</v>
      </c>
      <c r="AA185" s="37">
        <f t="shared" si="39"/>
        <v>0</v>
      </c>
      <c r="AB185" s="37">
        <f t="shared" ref="AB185:AB216" si="51">IF((R185=1)*AND(Q185=1)*AND(O185=1)*AND(P185=1),1,0)</f>
        <v>0</v>
      </c>
      <c r="AC185" s="37">
        <f t="shared" ref="AC185:AC216" si="52">IF((R185=0)*AND(M185=1),1,0)</f>
        <v>0</v>
      </c>
      <c r="AD185" s="37">
        <f t="shared" ref="AD185:AD216" si="53">IF((V185+W185+X185+Y185+Z185+AA185+AB185+AC185)=0,1,0)</f>
        <v>0</v>
      </c>
      <c r="AE185" s="37">
        <f t="shared" ref="AE185:AE216" si="54">IF(SUM(V185:AD185)&gt;1,1,0)</f>
        <v>0</v>
      </c>
    </row>
    <row r="186" spans="1:31" x14ac:dyDescent="0.25">
      <c r="A186" s="21" t="s">
        <v>1485</v>
      </c>
      <c r="B186" s="21" t="s">
        <v>1483</v>
      </c>
      <c r="C186" s="21" t="s">
        <v>1484</v>
      </c>
      <c r="D186" s="21">
        <v>539.5</v>
      </c>
      <c r="E186" s="21">
        <v>148</v>
      </c>
      <c r="F186" s="21">
        <v>0</v>
      </c>
      <c r="G186" s="22">
        <v>0</v>
      </c>
      <c r="H186" s="21">
        <v>0</v>
      </c>
      <c r="I186" s="19">
        <v>0</v>
      </c>
      <c r="J186" s="21">
        <v>0</v>
      </c>
      <c r="K186" s="21"/>
      <c r="L186" s="21">
        <v>1</v>
      </c>
      <c r="M186" s="7">
        <f t="shared" si="47"/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/>
      <c r="T186" s="17"/>
      <c r="U186" s="17"/>
      <c r="V186" s="6">
        <f t="shared" si="48"/>
        <v>0</v>
      </c>
      <c r="W186" s="9">
        <f t="shared" si="49"/>
        <v>1</v>
      </c>
      <c r="X186" s="9">
        <f t="shared" si="50"/>
        <v>0</v>
      </c>
      <c r="Y186" s="37">
        <f t="shared" si="37"/>
        <v>0</v>
      </c>
      <c r="Z186" s="37">
        <f t="shared" si="38"/>
        <v>0</v>
      </c>
      <c r="AA186" s="37">
        <f t="shared" si="39"/>
        <v>0</v>
      </c>
      <c r="AB186" s="9">
        <f t="shared" si="51"/>
        <v>0</v>
      </c>
      <c r="AC186" s="10">
        <f t="shared" si="52"/>
        <v>0</v>
      </c>
      <c r="AD186" s="9">
        <f t="shared" si="53"/>
        <v>0</v>
      </c>
      <c r="AE186" s="9">
        <f t="shared" si="54"/>
        <v>0</v>
      </c>
    </row>
    <row r="187" spans="1:31" x14ac:dyDescent="0.25">
      <c r="A187" s="21" t="s">
        <v>1486</v>
      </c>
      <c r="B187" s="21" t="s">
        <v>1483</v>
      </c>
      <c r="C187" s="21" t="s">
        <v>1484</v>
      </c>
      <c r="D187" s="21">
        <v>436</v>
      </c>
      <c r="E187" s="21">
        <v>292.5</v>
      </c>
      <c r="F187" s="21">
        <v>0</v>
      </c>
      <c r="G187" s="22">
        <v>0</v>
      </c>
      <c r="H187" s="21">
        <v>0</v>
      </c>
      <c r="I187" s="19">
        <v>0</v>
      </c>
      <c r="J187" s="21">
        <v>0</v>
      </c>
      <c r="K187" s="21"/>
      <c r="L187" s="21">
        <v>2</v>
      </c>
      <c r="M187" s="7">
        <f t="shared" si="47"/>
        <v>1</v>
      </c>
      <c r="N187" s="17">
        <v>0</v>
      </c>
      <c r="O187" s="17">
        <v>0</v>
      </c>
      <c r="P187" s="17">
        <v>0</v>
      </c>
      <c r="Q187" s="17">
        <v>0</v>
      </c>
      <c r="R187" s="17">
        <v>1</v>
      </c>
      <c r="S187" s="17"/>
      <c r="T187" s="17"/>
      <c r="U187" s="17"/>
      <c r="V187" s="6">
        <f t="shared" si="48"/>
        <v>0</v>
      </c>
      <c r="W187" s="9">
        <f t="shared" si="49"/>
        <v>0</v>
      </c>
      <c r="X187" s="9">
        <f t="shared" si="50"/>
        <v>0</v>
      </c>
      <c r="Y187" s="37">
        <f t="shared" si="37"/>
        <v>1</v>
      </c>
      <c r="Z187" s="37">
        <f t="shared" si="38"/>
        <v>0</v>
      </c>
      <c r="AA187" s="37">
        <f t="shared" si="39"/>
        <v>0</v>
      </c>
      <c r="AB187" s="9">
        <f t="shared" si="51"/>
        <v>0</v>
      </c>
      <c r="AC187" s="10">
        <f t="shared" si="52"/>
        <v>0</v>
      </c>
      <c r="AD187" s="9">
        <f t="shared" si="53"/>
        <v>0</v>
      </c>
      <c r="AE187" s="9">
        <f t="shared" si="54"/>
        <v>0</v>
      </c>
    </row>
    <row r="188" spans="1:31" x14ac:dyDescent="0.25">
      <c r="A188" s="21" t="s">
        <v>1487</v>
      </c>
      <c r="B188" s="21" t="s">
        <v>1483</v>
      </c>
      <c r="C188" s="21" t="s">
        <v>1484</v>
      </c>
      <c r="D188" s="21">
        <v>132.5</v>
      </c>
      <c r="E188" s="21">
        <v>363</v>
      </c>
      <c r="F188" s="21">
        <v>0</v>
      </c>
      <c r="G188" s="22">
        <v>0</v>
      </c>
      <c r="H188" s="21">
        <v>0</v>
      </c>
      <c r="I188" s="19">
        <v>0</v>
      </c>
      <c r="J188" s="21">
        <v>0</v>
      </c>
      <c r="K188" s="21"/>
      <c r="L188" s="21">
        <v>1</v>
      </c>
      <c r="M188" s="7">
        <f t="shared" si="47"/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/>
      <c r="T188" s="17"/>
      <c r="U188" s="17"/>
      <c r="V188" s="6">
        <f t="shared" si="48"/>
        <v>0</v>
      </c>
      <c r="W188" s="9">
        <f t="shared" si="49"/>
        <v>1</v>
      </c>
      <c r="X188" s="9">
        <f t="shared" si="50"/>
        <v>0</v>
      </c>
      <c r="Y188" s="37">
        <f t="shared" si="37"/>
        <v>0</v>
      </c>
      <c r="Z188" s="37">
        <f t="shared" si="38"/>
        <v>0</v>
      </c>
      <c r="AA188" s="37">
        <f t="shared" si="39"/>
        <v>0</v>
      </c>
      <c r="AB188" s="9">
        <f t="shared" si="51"/>
        <v>0</v>
      </c>
      <c r="AC188" s="10">
        <f t="shared" si="52"/>
        <v>0</v>
      </c>
      <c r="AD188" s="9">
        <f t="shared" si="53"/>
        <v>0</v>
      </c>
      <c r="AE188" s="9">
        <f t="shared" si="54"/>
        <v>0</v>
      </c>
    </row>
    <row r="189" spans="1:31" x14ac:dyDescent="0.25">
      <c r="A189" s="21" t="s">
        <v>1488</v>
      </c>
      <c r="B189" s="21" t="s">
        <v>1483</v>
      </c>
      <c r="C189" s="21" t="s">
        <v>1484</v>
      </c>
      <c r="D189" s="21">
        <v>119</v>
      </c>
      <c r="E189" s="21">
        <v>437.5</v>
      </c>
      <c r="F189" s="21">
        <v>0</v>
      </c>
      <c r="G189" s="22">
        <v>0</v>
      </c>
      <c r="H189" s="21">
        <v>0</v>
      </c>
      <c r="I189" s="19">
        <v>0</v>
      </c>
      <c r="J189" s="21">
        <v>0</v>
      </c>
      <c r="K189" s="21"/>
      <c r="L189" s="21">
        <v>1</v>
      </c>
      <c r="M189" s="7">
        <f t="shared" si="47"/>
        <v>0</v>
      </c>
      <c r="N189" s="17">
        <v>0</v>
      </c>
      <c r="O189" s="17">
        <v>0</v>
      </c>
      <c r="P189" s="17">
        <v>1</v>
      </c>
      <c r="Q189" s="17">
        <v>0</v>
      </c>
      <c r="R189" s="17">
        <v>0</v>
      </c>
      <c r="S189" s="17"/>
      <c r="T189" s="17"/>
      <c r="U189" s="17"/>
      <c r="V189" s="6">
        <f t="shared" si="48"/>
        <v>1</v>
      </c>
      <c r="W189" s="9">
        <f t="shared" si="49"/>
        <v>0</v>
      </c>
      <c r="X189" s="9">
        <f t="shared" si="50"/>
        <v>0</v>
      </c>
      <c r="Y189" s="37">
        <f t="shared" si="37"/>
        <v>0</v>
      </c>
      <c r="Z189" s="37">
        <f t="shared" si="38"/>
        <v>0</v>
      </c>
      <c r="AA189" s="37">
        <f t="shared" si="39"/>
        <v>0</v>
      </c>
      <c r="AB189" s="9">
        <f t="shared" si="51"/>
        <v>0</v>
      </c>
      <c r="AC189" s="10">
        <f t="shared" si="52"/>
        <v>0</v>
      </c>
      <c r="AD189" s="9">
        <f t="shared" si="53"/>
        <v>0</v>
      </c>
      <c r="AE189" s="9">
        <f t="shared" si="54"/>
        <v>0</v>
      </c>
    </row>
    <row r="190" spans="1:31" x14ac:dyDescent="0.25">
      <c r="A190" s="21" t="s">
        <v>1489</v>
      </c>
      <c r="B190" s="21" t="s">
        <v>1483</v>
      </c>
      <c r="C190" s="21" t="s">
        <v>1484</v>
      </c>
      <c r="D190" s="21">
        <v>393.5</v>
      </c>
      <c r="E190" s="21">
        <v>384</v>
      </c>
      <c r="F190" s="21">
        <v>0</v>
      </c>
      <c r="G190" s="22">
        <v>0</v>
      </c>
      <c r="H190" s="21">
        <v>0</v>
      </c>
      <c r="I190" s="19">
        <v>0</v>
      </c>
      <c r="J190" s="21">
        <v>0</v>
      </c>
      <c r="K190" s="21"/>
      <c r="L190" s="21">
        <v>2</v>
      </c>
      <c r="M190" s="7">
        <f t="shared" si="47"/>
        <v>1</v>
      </c>
      <c r="N190" s="17">
        <v>1</v>
      </c>
      <c r="O190" s="17">
        <v>0</v>
      </c>
      <c r="P190" s="17">
        <v>0</v>
      </c>
      <c r="Q190" s="17">
        <v>0</v>
      </c>
      <c r="R190" s="17">
        <v>1</v>
      </c>
      <c r="S190" s="17"/>
      <c r="T190" s="17"/>
      <c r="U190" s="17"/>
      <c r="V190" s="6">
        <f t="shared" si="48"/>
        <v>0</v>
      </c>
      <c r="W190" s="9">
        <f t="shared" si="49"/>
        <v>0</v>
      </c>
      <c r="X190" s="9">
        <f t="shared" si="50"/>
        <v>0</v>
      </c>
      <c r="Y190" s="37">
        <f t="shared" si="37"/>
        <v>1</v>
      </c>
      <c r="Z190" s="37">
        <f t="shared" si="38"/>
        <v>0</v>
      </c>
      <c r="AA190" s="37">
        <f t="shared" si="39"/>
        <v>0</v>
      </c>
      <c r="AB190" s="9">
        <f t="shared" si="51"/>
        <v>0</v>
      </c>
      <c r="AC190" s="10">
        <f t="shared" si="52"/>
        <v>0</v>
      </c>
      <c r="AD190" s="9">
        <f t="shared" si="53"/>
        <v>0</v>
      </c>
      <c r="AE190" s="9">
        <f t="shared" si="54"/>
        <v>0</v>
      </c>
    </row>
    <row r="191" spans="1:31" x14ac:dyDescent="0.25">
      <c r="A191" s="21" t="s">
        <v>1490</v>
      </c>
      <c r="B191" s="21" t="s">
        <v>1483</v>
      </c>
      <c r="C191" s="21" t="s">
        <v>1484</v>
      </c>
      <c r="D191" s="21">
        <v>460</v>
      </c>
      <c r="E191" s="21">
        <v>432.5</v>
      </c>
      <c r="F191" s="21">
        <v>863.81700000000001</v>
      </c>
      <c r="G191" s="22">
        <v>1</v>
      </c>
      <c r="H191" s="21">
        <v>1</v>
      </c>
      <c r="I191" s="19">
        <v>0</v>
      </c>
      <c r="J191" s="21">
        <v>1</v>
      </c>
      <c r="K191" s="21"/>
      <c r="L191" s="21">
        <v>1</v>
      </c>
      <c r="M191" s="7">
        <f t="shared" si="47"/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1</v>
      </c>
      <c r="S191" s="17"/>
      <c r="T191" s="17"/>
      <c r="U191" s="17"/>
      <c r="V191" s="6">
        <f t="shared" si="48"/>
        <v>0</v>
      </c>
      <c r="W191" s="9">
        <f t="shared" si="49"/>
        <v>0</v>
      </c>
      <c r="X191" s="9">
        <f t="shared" si="50"/>
        <v>1</v>
      </c>
      <c r="Y191" s="37">
        <f t="shared" si="37"/>
        <v>0</v>
      </c>
      <c r="Z191" s="37">
        <f t="shared" si="38"/>
        <v>0</v>
      </c>
      <c r="AA191" s="37">
        <f t="shared" si="39"/>
        <v>0</v>
      </c>
      <c r="AB191" s="9">
        <f t="shared" si="51"/>
        <v>0</v>
      </c>
      <c r="AC191" s="10">
        <f t="shared" si="52"/>
        <v>0</v>
      </c>
      <c r="AD191" s="9">
        <f t="shared" si="53"/>
        <v>0</v>
      </c>
      <c r="AE191" s="9">
        <f t="shared" si="54"/>
        <v>0</v>
      </c>
    </row>
    <row r="192" spans="1:31" x14ac:dyDescent="0.25">
      <c r="A192" s="21" t="s">
        <v>1491</v>
      </c>
      <c r="B192" s="21" t="s">
        <v>1483</v>
      </c>
      <c r="C192" s="21" t="s">
        <v>1484</v>
      </c>
      <c r="D192" s="21">
        <v>495.5</v>
      </c>
      <c r="E192" s="21">
        <v>339</v>
      </c>
      <c r="F192" s="21">
        <v>716.18899999999996</v>
      </c>
      <c r="G192" s="22">
        <v>1</v>
      </c>
      <c r="H192" s="21">
        <v>1</v>
      </c>
      <c r="I192" s="19">
        <v>0</v>
      </c>
      <c r="J192" s="21">
        <v>1</v>
      </c>
      <c r="K192" s="21"/>
      <c r="L192" s="21">
        <v>2</v>
      </c>
      <c r="M192" s="7">
        <f t="shared" si="47"/>
        <v>1</v>
      </c>
      <c r="N192" s="17">
        <v>0</v>
      </c>
      <c r="O192" s="17">
        <v>1</v>
      </c>
      <c r="P192" s="17">
        <v>0</v>
      </c>
      <c r="Q192" s="17">
        <v>1</v>
      </c>
      <c r="R192" s="17">
        <v>1</v>
      </c>
      <c r="S192" s="17"/>
      <c r="T192" s="17"/>
      <c r="U192" s="17"/>
      <c r="V192" s="6">
        <f t="shared" si="48"/>
        <v>0</v>
      </c>
      <c r="W192" s="9">
        <f t="shared" si="49"/>
        <v>0</v>
      </c>
      <c r="X192" s="9">
        <f t="shared" si="50"/>
        <v>0</v>
      </c>
      <c r="Y192" s="37">
        <f t="shared" si="37"/>
        <v>0</v>
      </c>
      <c r="Z192" s="37">
        <f t="shared" si="38"/>
        <v>0</v>
      </c>
      <c r="AA192" s="37">
        <f t="shared" si="39"/>
        <v>1</v>
      </c>
      <c r="AB192" s="9">
        <f t="shared" si="51"/>
        <v>0</v>
      </c>
      <c r="AC192" s="10">
        <f t="shared" si="52"/>
        <v>0</v>
      </c>
      <c r="AD192" s="9">
        <f t="shared" si="53"/>
        <v>0</v>
      </c>
      <c r="AE192" s="9">
        <f t="shared" si="54"/>
        <v>0</v>
      </c>
    </row>
    <row r="193" spans="1:31" x14ac:dyDescent="0.25">
      <c r="A193" s="21" t="s">
        <v>1492</v>
      </c>
      <c r="B193" s="21" t="s">
        <v>1483</v>
      </c>
      <c r="C193" s="21" t="s">
        <v>1484</v>
      </c>
      <c r="D193" s="21">
        <v>591</v>
      </c>
      <c r="E193" s="21">
        <v>312</v>
      </c>
      <c r="F193" s="21">
        <v>0</v>
      </c>
      <c r="G193" s="22">
        <v>0</v>
      </c>
      <c r="H193" s="21">
        <v>0</v>
      </c>
      <c r="I193" s="19">
        <v>0</v>
      </c>
      <c r="J193" s="21">
        <v>0</v>
      </c>
      <c r="K193" s="21"/>
      <c r="L193" s="21">
        <v>2</v>
      </c>
      <c r="M193" s="7">
        <f t="shared" si="47"/>
        <v>1</v>
      </c>
      <c r="N193" s="17">
        <v>1</v>
      </c>
      <c r="O193" s="17">
        <v>0</v>
      </c>
      <c r="P193" s="17">
        <v>0</v>
      </c>
      <c r="Q193" s="17">
        <v>0</v>
      </c>
      <c r="R193" s="17">
        <v>1</v>
      </c>
      <c r="S193" s="17"/>
      <c r="T193" s="17"/>
      <c r="U193" s="17"/>
      <c r="V193" s="6">
        <f t="shared" si="48"/>
        <v>0</v>
      </c>
      <c r="W193" s="9">
        <f t="shared" si="49"/>
        <v>0</v>
      </c>
      <c r="X193" s="9">
        <f t="shared" si="50"/>
        <v>0</v>
      </c>
      <c r="Y193" s="37">
        <f t="shared" si="37"/>
        <v>1</v>
      </c>
      <c r="Z193" s="37">
        <f t="shared" si="38"/>
        <v>0</v>
      </c>
      <c r="AA193" s="37">
        <f t="shared" si="39"/>
        <v>0</v>
      </c>
      <c r="AB193" s="9">
        <f t="shared" si="51"/>
        <v>0</v>
      </c>
      <c r="AC193" s="10">
        <f t="shared" si="52"/>
        <v>0</v>
      </c>
      <c r="AD193" s="9">
        <f t="shared" si="53"/>
        <v>0</v>
      </c>
      <c r="AE193" s="9">
        <f t="shared" si="54"/>
        <v>0</v>
      </c>
    </row>
    <row r="194" spans="1:31" x14ac:dyDescent="0.25">
      <c r="A194" s="21" t="s">
        <v>1493</v>
      </c>
      <c r="B194" s="21" t="s">
        <v>1483</v>
      </c>
      <c r="C194" s="21" t="s">
        <v>1484</v>
      </c>
      <c r="D194" s="21">
        <v>533</v>
      </c>
      <c r="E194" s="21">
        <v>257</v>
      </c>
      <c r="F194" s="21">
        <v>304.233</v>
      </c>
      <c r="G194" s="22">
        <v>1</v>
      </c>
      <c r="H194" s="21">
        <v>0</v>
      </c>
      <c r="I194" s="19">
        <v>0</v>
      </c>
      <c r="J194" s="21">
        <v>0</v>
      </c>
      <c r="K194" s="21"/>
      <c r="L194" s="21">
        <v>1</v>
      </c>
      <c r="M194" s="7">
        <f t="shared" si="47"/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/>
      <c r="T194" s="17"/>
      <c r="U194" s="17"/>
      <c r="V194" s="6">
        <f t="shared" si="48"/>
        <v>0</v>
      </c>
      <c r="W194" s="9">
        <f t="shared" si="49"/>
        <v>1</v>
      </c>
      <c r="X194" s="9">
        <f t="shared" si="50"/>
        <v>0</v>
      </c>
      <c r="Y194" s="37">
        <f t="shared" si="37"/>
        <v>0</v>
      </c>
      <c r="Z194" s="37">
        <f t="shared" si="38"/>
        <v>0</v>
      </c>
      <c r="AA194" s="37">
        <f t="shared" si="39"/>
        <v>0</v>
      </c>
      <c r="AB194" s="9">
        <f t="shared" si="51"/>
        <v>0</v>
      </c>
      <c r="AC194" s="10">
        <f t="shared" si="52"/>
        <v>0</v>
      </c>
      <c r="AD194" s="9">
        <f t="shared" si="53"/>
        <v>0</v>
      </c>
      <c r="AE194" s="9">
        <f t="shared" si="54"/>
        <v>0</v>
      </c>
    </row>
    <row r="195" spans="1:31" s="37" customFormat="1" x14ac:dyDescent="0.25">
      <c r="A195" s="37" t="s">
        <v>1494</v>
      </c>
      <c r="B195" s="37" t="s">
        <v>1495</v>
      </c>
      <c r="C195" s="37" t="s">
        <v>1496</v>
      </c>
      <c r="D195" s="37">
        <v>197.5</v>
      </c>
      <c r="E195" s="37">
        <v>162</v>
      </c>
      <c r="F195" s="37">
        <v>1184.557</v>
      </c>
      <c r="G195" s="44">
        <v>1</v>
      </c>
      <c r="H195" s="37">
        <v>1</v>
      </c>
      <c r="I195" s="37">
        <v>0</v>
      </c>
      <c r="J195" s="37">
        <v>1</v>
      </c>
      <c r="L195" s="37">
        <v>1</v>
      </c>
      <c r="M195" s="42">
        <f t="shared" si="47"/>
        <v>0</v>
      </c>
      <c r="N195" s="38">
        <v>0</v>
      </c>
      <c r="O195" s="38">
        <v>0</v>
      </c>
      <c r="P195" s="38">
        <v>1</v>
      </c>
      <c r="Q195" s="38">
        <v>0</v>
      </c>
      <c r="R195" s="38">
        <v>0</v>
      </c>
      <c r="S195" s="38"/>
      <c r="T195" s="38"/>
      <c r="U195" s="38"/>
      <c r="V195" s="43">
        <f t="shared" si="48"/>
        <v>1</v>
      </c>
      <c r="W195" s="37">
        <f t="shared" si="49"/>
        <v>0</v>
      </c>
      <c r="X195" s="37">
        <f t="shared" si="50"/>
        <v>0</v>
      </c>
      <c r="Y195" s="37">
        <f t="shared" ref="Y195:Y258" si="55">IF((M195=1)*AND(OR(N195=0,N195=1))*AND(O195=0)*AND(R195=1)*AND(S195=0)*AND(Q195=0)*AND(OR(T195=0,T195=1)),1,0)</f>
        <v>0</v>
      </c>
      <c r="Z195" s="37">
        <f t="shared" ref="Z195:Z258" si="56">IF((M195=1)*AND(N195=1)*AND(O195=0)*AND(R195=1)*AND(S195=1)*AND(T195=1),1,0)</f>
        <v>0</v>
      </c>
      <c r="AA195" s="37">
        <f t="shared" ref="AA195:AA258" si="57">IF((R195=1)*AND(Q195=1)*AND(O195=1)*AND(P195=0)*AND(N195=0),1,0)</f>
        <v>0</v>
      </c>
      <c r="AB195" s="37">
        <f t="shared" si="51"/>
        <v>0</v>
      </c>
      <c r="AC195" s="37">
        <f t="shared" si="52"/>
        <v>0</v>
      </c>
      <c r="AD195" s="37">
        <f t="shared" si="53"/>
        <v>0</v>
      </c>
      <c r="AE195" s="37">
        <f t="shared" si="54"/>
        <v>0</v>
      </c>
    </row>
    <row r="196" spans="1:31" x14ac:dyDescent="0.25">
      <c r="A196" s="21" t="s">
        <v>1497</v>
      </c>
      <c r="B196" s="21" t="s">
        <v>1495</v>
      </c>
      <c r="C196" s="21" t="s">
        <v>1496</v>
      </c>
      <c r="D196" s="21">
        <v>238</v>
      </c>
      <c r="E196" s="21">
        <v>182.5</v>
      </c>
      <c r="F196" s="21">
        <v>0</v>
      </c>
      <c r="G196" s="22">
        <v>0</v>
      </c>
      <c r="H196" s="21">
        <v>0</v>
      </c>
      <c r="I196" s="19">
        <v>0</v>
      </c>
      <c r="J196" s="21">
        <v>0</v>
      </c>
      <c r="K196" s="21"/>
      <c r="L196" s="21">
        <v>1</v>
      </c>
      <c r="M196" s="7">
        <f t="shared" si="47"/>
        <v>0</v>
      </c>
      <c r="N196" s="17">
        <v>0</v>
      </c>
      <c r="O196" s="17">
        <v>0</v>
      </c>
      <c r="P196" s="17">
        <v>1</v>
      </c>
      <c r="Q196" s="17">
        <v>0</v>
      </c>
      <c r="R196" s="17">
        <v>0</v>
      </c>
      <c r="S196" s="17"/>
      <c r="T196" s="17"/>
      <c r="U196" s="17" t="s">
        <v>1498</v>
      </c>
      <c r="V196" s="6">
        <f t="shared" si="48"/>
        <v>1</v>
      </c>
      <c r="W196" s="9">
        <f t="shared" si="49"/>
        <v>0</v>
      </c>
      <c r="X196" s="9">
        <f t="shared" si="50"/>
        <v>0</v>
      </c>
      <c r="Y196" s="37">
        <f t="shared" si="55"/>
        <v>0</v>
      </c>
      <c r="Z196" s="37">
        <f t="shared" si="56"/>
        <v>0</v>
      </c>
      <c r="AA196" s="37">
        <f t="shared" si="57"/>
        <v>0</v>
      </c>
      <c r="AB196" s="9">
        <f t="shared" si="51"/>
        <v>0</v>
      </c>
      <c r="AC196" s="10">
        <f t="shared" si="52"/>
        <v>0</v>
      </c>
      <c r="AD196" s="9">
        <f t="shared" si="53"/>
        <v>0</v>
      </c>
      <c r="AE196" s="9">
        <f t="shared" si="54"/>
        <v>0</v>
      </c>
    </row>
    <row r="197" spans="1:31" x14ac:dyDescent="0.25">
      <c r="A197" s="21" t="s">
        <v>1499</v>
      </c>
      <c r="B197" s="21" t="s">
        <v>1495</v>
      </c>
      <c r="C197" s="21" t="s">
        <v>1496</v>
      </c>
      <c r="D197" s="21">
        <v>293.5</v>
      </c>
      <c r="E197" s="21">
        <v>149</v>
      </c>
      <c r="F197" s="21">
        <v>0</v>
      </c>
      <c r="G197" s="22">
        <v>0</v>
      </c>
      <c r="H197" s="21">
        <v>0</v>
      </c>
      <c r="I197" s="19">
        <v>0</v>
      </c>
      <c r="J197" s="21">
        <v>0</v>
      </c>
      <c r="K197" s="21"/>
      <c r="L197" s="21">
        <v>1</v>
      </c>
      <c r="M197" s="7">
        <f t="shared" si="47"/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/>
      <c r="T197" s="17"/>
      <c r="U197" s="17"/>
      <c r="V197" s="6">
        <f t="shared" si="48"/>
        <v>0</v>
      </c>
      <c r="W197" s="9">
        <f t="shared" si="49"/>
        <v>1</v>
      </c>
      <c r="X197" s="9">
        <f t="shared" si="50"/>
        <v>0</v>
      </c>
      <c r="Y197" s="37">
        <f t="shared" si="55"/>
        <v>0</v>
      </c>
      <c r="Z197" s="37">
        <f t="shared" si="56"/>
        <v>0</v>
      </c>
      <c r="AA197" s="37">
        <f t="shared" si="57"/>
        <v>0</v>
      </c>
      <c r="AB197" s="9">
        <f t="shared" si="51"/>
        <v>0</v>
      </c>
      <c r="AC197" s="10">
        <f t="shared" si="52"/>
        <v>0</v>
      </c>
      <c r="AD197" s="9">
        <f t="shared" si="53"/>
        <v>0</v>
      </c>
      <c r="AE197" s="9">
        <f t="shared" si="54"/>
        <v>0</v>
      </c>
    </row>
    <row r="198" spans="1:31" x14ac:dyDescent="0.25">
      <c r="A198" s="21" t="s">
        <v>1500</v>
      </c>
      <c r="B198" s="21" t="s">
        <v>1495</v>
      </c>
      <c r="C198" s="21" t="s">
        <v>1496</v>
      </c>
      <c r="D198" s="21">
        <v>316</v>
      </c>
      <c r="E198" s="21">
        <v>207</v>
      </c>
      <c r="F198" s="21">
        <v>1096.04</v>
      </c>
      <c r="G198" s="22">
        <v>1</v>
      </c>
      <c r="H198" s="21">
        <v>1</v>
      </c>
      <c r="I198" s="19">
        <v>0</v>
      </c>
      <c r="J198" s="21">
        <v>1</v>
      </c>
      <c r="K198" s="21"/>
      <c r="L198" s="21">
        <v>1</v>
      </c>
      <c r="M198" s="7">
        <f t="shared" si="47"/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/>
      <c r="T198" s="17"/>
      <c r="U198" s="17"/>
      <c r="V198" s="6">
        <f t="shared" si="48"/>
        <v>0</v>
      </c>
      <c r="W198" s="9">
        <f t="shared" si="49"/>
        <v>1</v>
      </c>
      <c r="X198" s="9">
        <f t="shared" si="50"/>
        <v>0</v>
      </c>
      <c r="Y198" s="37">
        <f t="shared" si="55"/>
        <v>0</v>
      </c>
      <c r="Z198" s="37">
        <f t="shared" si="56"/>
        <v>0</v>
      </c>
      <c r="AA198" s="37">
        <f t="shared" si="57"/>
        <v>0</v>
      </c>
      <c r="AB198" s="9">
        <f t="shared" si="51"/>
        <v>0</v>
      </c>
      <c r="AC198" s="10">
        <f t="shared" si="52"/>
        <v>0</v>
      </c>
      <c r="AD198" s="9">
        <f t="shared" si="53"/>
        <v>0</v>
      </c>
      <c r="AE198" s="9">
        <f t="shared" si="54"/>
        <v>0</v>
      </c>
    </row>
    <row r="199" spans="1:31" x14ac:dyDescent="0.25">
      <c r="A199" s="21" t="s">
        <v>1501</v>
      </c>
      <c r="B199" s="21" t="s">
        <v>1495</v>
      </c>
      <c r="C199" s="21" t="s">
        <v>1496</v>
      </c>
      <c r="D199" s="21">
        <v>270.5</v>
      </c>
      <c r="E199" s="21">
        <v>262.5</v>
      </c>
      <c r="F199" s="21">
        <v>0</v>
      </c>
      <c r="G199" s="22">
        <v>0</v>
      </c>
      <c r="H199" s="21">
        <v>0</v>
      </c>
      <c r="I199" s="19">
        <v>0</v>
      </c>
      <c r="J199" s="21">
        <v>0</v>
      </c>
      <c r="K199" s="21"/>
      <c r="L199" s="21">
        <v>1</v>
      </c>
      <c r="M199" s="7">
        <f t="shared" si="47"/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1</v>
      </c>
      <c r="S199" s="17"/>
      <c r="T199" s="17"/>
      <c r="U199" s="17"/>
      <c r="V199" s="6">
        <f t="shared" si="48"/>
        <v>0</v>
      </c>
      <c r="W199" s="9">
        <f t="shared" si="49"/>
        <v>0</v>
      </c>
      <c r="X199" s="9">
        <f t="shared" si="50"/>
        <v>1</v>
      </c>
      <c r="Y199" s="37">
        <f t="shared" si="55"/>
        <v>0</v>
      </c>
      <c r="Z199" s="37">
        <f t="shared" si="56"/>
        <v>0</v>
      </c>
      <c r="AA199" s="37">
        <f t="shared" si="57"/>
        <v>0</v>
      </c>
      <c r="AB199" s="9">
        <f t="shared" si="51"/>
        <v>0</v>
      </c>
      <c r="AC199" s="10">
        <f t="shared" si="52"/>
        <v>0</v>
      </c>
      <c r="AD199" s="9">
        <f t="shared" si="53"/>
        <v>0</v>
      </c>
      <c r="AE199" s="9">
        <f t="shared" si="54"/>
        <v>0</v>
      </c>
    </row>
    <row r="200" spans="1:31" x14ac:dyDescent="0.25">
      <c r="A200" s="21" t="s">
        <v>1502</v>
      </c>
      <c r="B200" s="21" t="s">
        <v>1495</v>
      </c>
      <c r="C200" s="21" t="s">
        <v>1496</v>
      </c>
      <c r="D200" s="21">
        <v>399.5</v>
      </c>
      <c r="E200" s="21">
        <v>374</v>
      </c>
      <c r="F200" s="21">
        <v>1018.61</v>
      </c>
      <c r="G200" s="22">
        <v>1</v>
      </c>
      <c r="H200" s="21">
        <v>1</v>
      </c>
      <c r="I200" s="19">
        <v>0</v>
      </c>
      <c r="J200" s="21">
        <v>1</v>
      </c>
      <c r="K200" s="21"/>
      <c r="L200" s="21">
        <v>2</v>
      </c>
      <c r="M200" s="7">
        <f t="shared" si="47"/>
        <v>1</v>
      </c>
      <c r="N200" s="17">
        <v>1</v>
      </c>
      <c r="O200" s="17">
        <v>0</v>
      </c>
      <c r="P200" s="17">
        <v>0</v>
      </c>
      <c r="Q200" s="17">
        <v>0</v>
      </c>
      <c r="R200" s="17">
        <v>1</v>
      </c>
      <c r="S200" s="17"/>
      <c r="T200" s="17"/>
      <c r="U200" s="17"/>
      <c r="V200" s="6">
        <f t="shared" si="48"/>
        <v>0</v>
      </c>
      <c r="W200" s="9">
        <f t="shared" si="49"/>
        <v>0</v>
      </c>
      <c r="X200" s="9">
        <f t="shared" si="50"/>
        <v>0</v>
      </c>
      <c r="Y200" s="37">
        <f t="shared" si="55"/>
        <v>1</v>
      </c>
      <c r="Z200" s="37">
        <f t="shared" si="56"/>
        <v>0</v>
      </c>
      <c r="AA200" s="37">
        <f t="shared" si="57"/>
        <v>0</v>
      </c>
      <c r="AB200" s="9">
        <f t="shared" si="51"/>
        <v>0</v>
      </c>
      <c r="AC200" s="10">
        <f t="shared" si="52"/>
        <v>0</v>
      </c>
      <c r="AD200" s="9">
        <f t="shared" si="53"/>
        <v>0</v>
      </c>
      <c r="AE200" s="9">
        <f t="shared" si="54"/>
        <v>0</v>
      </c>
    </row>
    <row r="201" spans="1:31" x14ac:dyDescent="0.25">
      <c r="A201" s="21" t="s">
        <v>1503</v>
      </c>
      <c r="B201" s="21" t="s">
        <v>1495</v>
      </c>
      <c r="C201" s="21" t="s">
        <v>1496</v>
      </c>
      <c r="D201" s="21">
        <v>373</v>
      </c>
      <c r="E201" s="21">
        <v>447</v>
      </c>
      <c r="F201" s="21">
        <v>0</v>
      </c>
      <c r="G201" s="22">
        <v>0</v>
      </c>
      <c r="H201" s="21">
        <v>0</v>
      </c>
      <c r="I201" s="19">
        <v>0</v>
      </c>
      <c r="J201" s="21">
        <v>0</v>
      </c>
      <c r="K201" s="21"/>
      <c r="L201" s="21">
        <v>2</v>
      </c>
      <c r="M201" s="7">
        <f t="shared" si="47"/>
        <v>1</v>
      </c>
      <c r="N201" s="17">
        <v>1</v>
      </c>
      <c r="O201" s="17">
        <v>0</v>
      </c>
      <c r="P201" s="17">
        <v>0</v>
      </c>
      <c r="Q201" s="17">
        <v>0</v>
      </c>
      <c r="R201" s="17">
        <v>1</v>
      </c>
      <c r="S201" s="17"/>
      <c r="T201" s="17"/>
      <c r="U201" s="17"/>
      <c r="V201" s="6">
        <f t="shared" si="48"/>
        <v>0</v>
      </c>
      <c r="W201" s="9">
        <f t="shared" si="49"/>
        <v>0</v>
      </c>
      <c r="X201" s="9">
        <f t="shared" si="50"/>
        <v>0</v>
      </c>
      <c r="Y201" s="37">
        <f t="shared" si="55"/>
        <v>1</v>
      </c>
      <c r="Z201" s="37">
        <f t="shared" si="56"/>
        <v>0</v>
      </c>
      <c r="AA201" s="37">
        <f t="shared" si="57"/>
        <v>0</v>
      </c>
      <c r="AB201" s="9">
        <f t="shared" si="51"/>
        <v>0</v>
      </c>
      <c r="AC201" s="10">
        <f t="shared" si="52"/>
        <v>0</v>
      </c>
      <c r="AD201" s="9">
        <f t="shared" si="53"/>
        <v>0</v>
      </c>
      <c r="AE201" s="9">
        <f t="shared" si="54"/>
        <v>0</v>
      </c>
    </row>
    <row r="202" spans="1:31" x14ac:dyDescent="0.25">
      <c r="A202" s="21" t="s">
        <v>1504</v>
      </c>
      <c r="B202" s="21" t="s">
        <v>1495</v>
      </c>
      <c r="C202" s="21" t="s">
        <v>1496</v>
      </c>
      <c r="D202" s="21">
        <v>306.5</v>
      </c>
      <c r="E202" s="21">
        <v>451.5</v>
      </c>
      <c r="F202" s="21">
        <v>0</v>
      </c>
      <c r="G202" s="22">
        <v>0</v>
      </c>
      <c r="H202" s="21">
        <v>0</v>
      </c>
      <c r="I202" s="19">
        <v>0</v>
      </c>
      <c r="J202" s="21">
        <v>0</v>
      </c>
      <c r="K202" s="21"/>
      <c r="L202" s="21">
        <v>1</v>
      </c>
      <c r="M202" s="7">
        <f t="shared" si="47"/>
        <v>0</v>
      </c>
      <c r="N202" s="17">
        <v>0</v>
      </c>
      <c r="O202" s="17">
        <v>0</v>
      </c>
      <c r="P202" s="17">
        <v>1</v>
      </c>
      <c r="Q202" s="17">
        <v>0</v>
      </c>
      <c r="R202" s="17">
        <v>0</v>
      </c>
      <c r="S202" s="17"/>
      <c r="T202" s="17"/>
      <c r="U202" s="17"/>
      <c r="V202" s="6">
        <f t="shared" si="48"/>
        <v>1</v>
      </c>
      <c r="W202" s="9">
        <f t="shared" si="49"/>
        <v>0</v>
      </c>
      <c r="X202" s="9">
        <f t="shared" si="50"/>
        <v>0</v>
      </c>
      <c r="Y202" s="37">
        <f t="shared" si="55"/>
        <v>0</v>
      </c>
      <c r="Z202" s="37">
        <f t="shared" si="56"/>
        <v>0</v>
      </c>
      <c r="AA202" s="37">
        <f t="shared" si="57"/>
        <v>0</v>
      </c>
      <c r="AB202" s="9">
        <f t="shared" si="51"/>
        <v>0</v>
      </c>
      <c r="AC202" s="10">
        <f t="shared" si="52"/>
        <v>0</v>
      </c>
      <c r="AD202" s="9">
        <f t="shared" si="53"/>
        <v>0</v>
      </c>
      <c r="AE202" s="9">
        <f t="shared" si="54"/>
        <v>0</v>
      </c>
    </row>
    <row r="203" spans="1:31" x14ac:dyDescent="0.25">
      <c r="A203" s="21" t="s">
        <v>1505</v>
      </c>
      <c r="B203" s="21" t="s">
        <v>1495</v>
      </c>
      <c r="C203" s="21" t="s">
        <v>1496</v>
      </c>
      <c r="D203" s="21">
        <v>291.5</v>
      </c>
      <c r="E203" s="21">
        <v>494</v>
      </c>
      <c r="F203" s="21">
        <v>0</v>
      </c>
      <c r="G203" s="22">
        <v>0</v>
      </c>
      <c r="H203" s="21">
        <v>0</v>
      </c>
      <c r="I203" s="19">
        <v>0</v>
      </c>
      <c r="J203" s="21">
        <v>0</v>
      </c>
      <c r="K203" s="21"/>
      <c r="L203" s="21">
        <v>1</v>
      </c>
      <c r="M203" s="7">
        <f t="shared" si="47"/>
        <v>0</v>
      </c>
      <c r="N203" s="17">
        <v>0</v>
      </c>
      <c r="O203" s="17">
        <v>0</v>
      </c>
      <c r="P203" s="17">
        <v>1</v>
      </c>
      <c r="Q203" s="17">
        <v>0</v>
      </c>
      <c r="R203" s="17">
        <v>0</v>
      </c>
      <c r="S203" s="17"/>
      <c r="T203" s="17"/>
      <c r="U203" s="17"/>
      <c r="V203" s="6">
        <f t="shared" si="48"/>
        <v>1</v>
      </c>
      <c r="W203" s="9">
        <f t="shared" si="49"/>
        <v>0</v>
      </c>
      <c r="X203" s="9">
        <f t="shared" si="50"/>
        <v>0</v>
      </c>
      <c r="Y203" s="37">
        <f t="shared" si="55"/>
        <v>0</v>
      </c>
      <c r="Z203" s="37">
        <f t="shared" si="56"/>
        <v>0</v>
      </c>
      <c r="AA203" s="37">
        <f t="shared" si="57"/>
        <v>0</v>
      </c>
      <c r="AB203" s="9">
        <f t="shared" si="51"/>
        <v>0</v>
      </c>
      <c r="AC203" s="10">
        <f t="shared" si="52"/>
        <v>0</v>
      </c>
      <c r="AD203" s="9">
        <f t="shared" si="53"/>
        <v>0</v>
      </c>
      <c r="AE203" s="9">
        <f t="shared" si="54"/>
        <v>0</v>
      </c>
    </row>
    <row r="204" spans="1:31" x14ac:dyDescent="0.25">
      <c r="A204" s="21" t="s">
        <v>1506</v>
      </c>
      <c r="B204" s="21" t="s">
        <v>1495</v>
      </c>
      <c r="C204" s="21" t="s">
        <v>1496</v>
      </c>
      <c r="D204" s="21">
        <v>514</v>
      </c>
      <c r="E204" s="21">
        <v>479.5</v>
      </c>
      <c r="F204" s="21">
        <v>0</v>
      </c>
      <c r="G204" s="22">
        <v>0</v>
      </c>
      <c r="H204" s="21">
        <v>0</v>
      </c>
      <c r="I204" s="19">
        <v>0</v>
      </c>
      <c r="J204" s="21">
        <v>0</v>
      </c>
      <c r="K204" s="21"/>
      <c r="L204" s="21">
        <v>1</v>
      </c>
      <c r="M204" s="7">
        <f t="shared" si="47"/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/>
      <c r="T204" s="17"/>
      <c r="U204" s="17"/>
      <c r="V204" s="6">
        <f t="shared" si="48"/>
        <v>0</v>
      </c>
      <c r="W204" s="9">
        <f t="shared" si="49"/>
        <v>1</v>
      </c>
      <c r="X204" s="9">
        <f t="shared" si="50"/>
        <v>0</v>
      </c>
      <c r="Y204" s="37">
        <f t="shared" si="55"/>
        <v>0</v>
      </c>
      <c r="Z204" s="37">
        <f t="shared" si="56"/>
        <v>0</v>
      </c>
      <c r="AA204" s="37">
        <f t="shared" si="57"/>
        <v>0</v>
      </c>
      <c r="AB204" s="9">
        <f t="shared" si="51"/>
        <v>0</v>
      </c>
      <c r="AC204" s="10">
        <f t="shared" si="52"/>
        <v>0</v>
      </c>
      <c r="AD204" s="9">
        <f t="shared" si="53"/>
        <v>0</v>
      </c>
      <c r="AE204" s="9">
        <f t="shared" si="54"/>
        <v>0</v>
      </c>
    </row>
    <row r="205" spans="1:31" x14ac:dyDescent="0.25">
      <c r="A205" s="21" t="s">
        <v>1507</v>
      </c>
      <c r="B205" s="21" t="s">
        <v>1495</v>
      </c>
      <c r="C205" s="21" t="s">
        <v>1496</v>
      </c>
      <c r="D205" s="21">
        <v>495.5</v>
      </c>
      <c r="E205" s="21">
        <v>54</v>
      </c>
      <c r="F205" s="21">
        <v>0</v>
      </c>
      <c r="G205" s="22">
        <v>0</v>
      </c>
      <c r="H205" s="21">
        <v>0</v>
      </c>
      <c r="I205" s="19">
        <v>0</v>
      </c>
      <c r="J205" s="21">
        <v>0</v>
      </c>
      <c r="K205" s="21"/>
      <c r="L205" s="21">
        <v>2</v>
      </c>
      <c r="M205" s="7">
        <f t="shared" si="47"/>
        <v>1</v>
      </c>
      <c r="N205" s="17">
        <v>1</v>
      </c>
      <c r="O205" s="17">
        <v>0</v>
      </c>
      <c r="P205" s="17">
        <v>0</v>
      </c>
      <c r="Q205" s="17">
        <v>0</v>
      </c>
      <c r="R205" s="17">
        <v>1</v>
      </c>
      <c r="S205" s="17"/>
      <c r="T205" s="17"/>
      <c r="U205" s="17"/>
      <c r="V205" s="6">
        <f t="shared" si="48"/>
        <v>0</v>
      </c>
      <c r="W205" s="9">
        <f t="shared" si="49"/>
        <v>0</v>
      </c>
      <c r="X205" s="9">
        <f t="shared" si="50"/>
        <v>0</v>
      </c>
      <c r="Y205" s="37">
        <f t="shared" si="55"/>
        <v>1</v>
      </c>
      <c r="Z205" s="37">
        <f t="shared" si="56"/>
        <v>0</v>
      </c>
      <c r="AA205" s="37">
        <f t="shared" si="57"/>
        <v>0</v>
      </c>
      <c r="AB205" s="9">
        <f t="shared" si="51"/>
        <v>0</v>
      </c>
      <c r="AC205" s="10">
        <f t="shared" si="52"/>
        <v>0</v>
      </c>
      <c r="AD205" s="9">
        <f t="shared" si="53"/>
        <v>0</v>
      </c>
      <c r="AE205" s="9">
        <f t="shared" si="54"/>
        <v>0</v>
      </c>
    </row>
    <row r="206" spans="1:31" x14ac:dyDescent="0.25">
      <c r="A206" s="21" t="s">
        <v>1508</v>
      </c>
      <c r="B206" s="21" t="s">
        <v>1495</v>
      </c>
      <c r="C206" s="21" t="s">
        <v>1496</v>
      </c>
      <c r="D206" s="21">
        <v>569.5</v>
      </c>
      <c r="E206" s="21">
        <v>51.5</v>
      </c>
      <c r="F206" s="21">
        <v>0</v>
      </c>
      <c r="G206" s="22">
        <v>0</v>
      </c>
      <c r="H206" s="21">
        <v>0</v>
      </c>
      <c r="I206" s="19">
        <v>0</v>
      </c>
      <c r="J206" s="21">
        <v>0</v>
      </c>
      <c r="K206" s="21"/>
      <c r="L206" s="21">
        <v>1</v>
      </c>
      <c r="M206" s="7">
        <f t="shared" si="47"/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/>
      <c r="T206" s="17"/>
      <c r="U206" s="17"/>
      <c r="V206" s="6">
        <f t="shared" si="48"/>
        <v>0</v>
      </c>
      <c r="W206" s="9">
        <f t="shared" si="49"/>
        <v>1</v>
      </c>
      <c r="X206" s="9">
        <f t="shared" si="50"/>
        <v>0</v>
      </c>
      <c r="Y206" s="37">
        <f t="shared" si="55"/>
        <v>0</v>
      </c>
      <c r="Z206" s="37">
        <f t="shared" si="56"/>
        <v>0</v>
      </c>
      <c r="AA206" s="37">
        <f t="shared" si="57"/>
        <v>0</v>
      </c>
      <c r="AB206" s="9">
        <f t="shared" si="51"/>
        <v>0</v>
      </c>
      <c r="AC206" s="10">
        <f t="shared" si="52"/>
        <v>0</v>
      </c>
      <c r="AD206" s="9">
        <f t="shared" si="53"/>
        <v>0</v>
      </c>
      <c r="AE206" s="9">
        <f t="shared" si="54"/>
        <v>0</v>
      </c>
    </row>
    <row r="207" spans="1:31" s="37" customFormat="1" x14ac:dyDescent="0.25">
      <c r="A207" s="37" t="s">
        <v>1509</v>
      </c>
      <c r="B207" s="37" t="s">
        <v>1510</v>
      </c>
      <c r="C207" s="37" t="s">
        <v>1511</v>
      </c>
      <c r="D207" s="37">
        <v>518.5</v>
      </c>
      <c r="E207" s="37">
        <v>292.5</v>
      </c>
      <c r="F207" s="37">
        <v>9685.616</v>
      </c>
      <c r="G207" s="44">
        <v>11</v>
      </c>
      <c r="H207" s="37">
        <v>12</v>
      </c>
      <c r="I207" s="37">
        <v>0</v>
      </c>
      <c r="J207" s="37">
        <v>12</v>
      </c>
      <c r="L207" s="37">
        <v>2</v>
      </c>
      <c r="M207" s="42">
        <f t="shared" si="47"/>
        <v>1</v>
      </c>
      <c r="N207" s="38">
        <v>0</v>
      </c>
      <c r="O207" s="38">
        <v>1</v>
      </c>
      <c r="P207" s="38">
        <v>0</v>
      </c>
      <c r="Q207" s="38">
        <v>1</v>
      </c>
      <c r="R207" s="38">
        <v>0</v>
      </c>
      <c r="S207" s="38"/>
      <c r="T207" s="38"/>
      <c r="U207" s="38">
        <v>0</v>
      </c>
      <c r="V207" s="43">
        <f t="shared" si="48"/>
        <v>0</v>
      </c>
      <c r="W207" s="37">
        <f t="shared" si="49"/>
        <v>0</v>
      </c>
      <c r="X207" s="37">
        <f t="shared" si="50"/>
        <v>0</v>
      </c>
      <c r="Y207" s="37">
        <f t="shared" si="55"/>
        <v>0</v>
      </c>
      <c r="Z207" s="37">
        <f t="shared" si="56"/>
        <v>0</v>
      </c>
      <c r="AA207" s="37">
        <f t="shared" si="57"/>
        <v>0</v>
      </c>
      <c r="AB207" s="37">
        <f t="shared" si="51"/>
        <v>0</v>
      </c>
      <c r="AC207" s="37">
        <f t="shared" si="52"/>
        <v>1</v>
      </c>
      <c r="AD207" s="37">
        <f t="shared" si="53"/>
        <v>0</v>
      </c>
      <c r="AE207" s="37">
        <f t="shared" si="54"/>
        <v>0</v>
      </c>
    </row>
    <row r="208" spans="1:31" x14ac:dyDescent="0.25">
      <c r="A208" s="21" t="s">
        <v>1512</v>
      </c>
      <c r="B208" s="21" t="s">
        <v>1510</v>
      </c>
      <c r="C208" s="21" t="s">
        <v>1511</v>
      </c>
      <c r="D208" s="21">
        <v>448</v>
      </c>
      <c r="E208" s="21">
        <v>448</v>
      </c>
      <c r="F208" s="21">
        <v>16043.983</v>
      </c>
      <c r="G208" s="22">
        <v>17</v>
      </c>
      <c r="H208" s="21">
        <v>20</v>
      </c>
      <c r="I208" s="19">
        <v>0</v>
      </c>
      <c r="J208" s="21">
        <v>20</v>
      </c>
      <c r="K208" s="21"/>
      <c r="L208" s="21">
        <v>2</v>
      </c>
      <c r="M208" s="7">
        <f t="shared" si="47"/>
        <v>1</v>
      </c>
      <c r="N208" s="17">
        <v>0</v>
      </c>
      <c r="O208" s="17">
        <v>1</v>
      </c>
      <c r="P208" s="17">
        <v>1</v>
      </c>
      <c r="Q208" s="17">
        <v>1</v>
      </c>
      <c r="R208" s="17">
        <v>1</v>
      </c>
      <c r="S208" s="17"/>
      <c r="T208" s="17"/>
      <c r="U208" s="17"/>
      <c r="V208" s="6">
        <f t="shared" si="48"/>
        <v>0</v>
      </c>
      <c r="W208" s="9">
        <f t="shared" si="49"/>
        <v>0</v>
      </c>
      <c r="X208" s="9">
        <f t="shared" si="50"/>
        <v>0</v>
      </c>
      <c r="Y208" s="37">
        <f t="shared" si="55"/>
        <v>0</v>
      </c>
      <c r="Z208" s="37">
        <f t="shared" si="56"/>
        <v>0</v>
      </c>
      <c r="AA208" s="37">
        <f t="shared" si="57"/>
        <v>0</v>
      </c>
      <c r="AB208" s="9">
        <f t="shared" si="51"/>
        <v>1</v>
      </c>
      <c r="AC208" s="10">
        <f t="shared" si="52"/>
        <v>0</v>
      </c>
      <c r="AD208" s="9">
        <f t="shared" si="53"/>
        <v>0</v>
      </c>
      <c r="AE208" s="9">
        <f t="shared" si="54"/>
        <v>0</v>
      </c>
    </row>
    <row r="209" spans="1:31" x14ac:dyDescent="0.25">
      <c r="A209" s="21" t="s">
        <v>1513</v>
      </c>
      <c r="B209" s="21" t="s">
        <v>1510</v>
      </c>
      <c r="C209" s="21" t="s">
        <v>1511</v>
      </c>
      <c r="D209" s="21">
        <v>523</v>
      </c>
      <c r="E209" s="21">
        <v>70</v>
      </c>
      <c r="F209" s="21">
        <v>12487.495999999999</v>
      </c>
      <c r="G209" s="22">
        <v>13</v>
      </c>
      <c r="H209" s="21">
        <v>15</v>
      </c>
      <c r="I209" s="19">
        <v>1</v>
      </c>
      <c r="J209" s="21">
        <v>12</v>
      </c>
      <c r="K209" s="21"/>
      <c r="L209" s="21">
        <v>2</v>
      </c>
      <c r="M209" s="7">
        <f t="shared" si="47"/>
        <v>1</v>
      </c>
      <c r="N209" s="17">
        <v>0</v>
      </c>
      <c r="O209" s="17">
        <v>1</v>
      </c>
      <c r="P209" s="17">
        <v>0</v>
      </c>
      <c r="Q209" s="17">
        <v>1</v>
      </c>
      <c r="R209" s="17">
        <v>1</v>
      </c>
      <c r="S209" s="17"/>
      <c r="T209" s="17"/>
      <c r="U209" s="17" t="s">
        <v>1498</v>
      </c>
      <c r="V209" s="6">
        <f t="shared" si="48"/>
        <v>0</v>
      </c>
      <c r="W209" s="9">
        <f t="shared" si="49"/>
        <v>0</v>
      </c>
      <c r="X209" s="9">
        <f t="shared" si="50"/>
        <v>0</v>
      </c>
      <c r="Y209" s="37">
        <f t="shared" si="55"/>
        <v>0</v>
      </c>
      <c r="Z209" s="37">
        <f t="shared" si="56"/>
        <v>0</v>
      </c>
      <c r="AA209" s="37">
        <f t="shared" si="57"/>
        <v>1</v>
      </c>
      <c r="AB209" s="9">
        <f t="shared" si="51"/>
        <v>0</v>
      </c>
      <c r="AC209" s="10">
        <f t="shared" si="52"/>
        <v>0</v>
      </c>
      <c r="AD209" s="9">
        <f t="shared" si="53"/>
        <v>0</v>
      </c>
      <c r="AE209" s="9">
        <f t="shared" si="54"/>
        <v>0</v>
      </c>
    </row>
    <row r="210" spans="1:31" x14ac:dyDescent="0.25">
      <c r="A210" s="21" t="s">
        <v>1514</v>
      </c>
      <c r="B210" s="21" t="s">
        <v>1510</v>
      </c>
      <c r="C210" s="21" t="s">
        <v>1511</v>
      </c>
      <c r="D210" s="21">
        <v>530.5</v>
      </c>
      <c r="E210" s="21">
        <v>184</v>
      </c>
      <c r="F210" s="21">
        <v>0</v>
      </c>
      <c r="G210" s="22">
        <v>0</v>
      </c>
      <c r="H210" s="21">
        <v>0</v>
      </c>
      <c r="I210" s="19">
        <v>0</v>
      </c>
      <c r="J210" s="21">
        <v>0</v>
      </c>
      <c r="K210" s="21"/>
      <c r="L210" s="21">
        <v>2</v>
      </c>
      <c r="M210" s="7">
        <f t="shared" si="47"/>
        <v>1</v>
      </c>
      <c r="N210" s="17">
        <v>1</v>
      </c>
      <c r="O210" s="17">
        <v>0</v>
      </c>
      <c r="P210" s="17">
        <v>0</v>
      </c>
      <c r="Q210" s="17">
        <v>0</v>
      </c>
      <c r="R210" s="17">
        <v>1</v>
      </c>
      <c r="S210" s="17"/>
      <c r="T210" s="17"/>
      <c r="U210" s="17"/>
      <c r="V210" s="6">
        <f t="shared" si="48"/>
        <v>0</v>
      </c>
      <c r="W210" s="9">
        <f t="shared" si="49"/>
        <v>0</v>
      </c>
      <c r="X210" s="9">
        <f t="shared" si="50"/>
        <v>0</v>
      </c>
      <c r="Y210" s="37">
        <f t="shared" si="55"/>
        <v>1</v>
      </c>
      <c r="Z210" s="37">
        <f t="shared" si="56"/>
        <v>0</v>
      </c>
      <c r="AA210" s="37">
        <f t="shared" si="57"/>
        <v>0</v>
      </c>
      <c r="AB210" s="9">
        <f t="shared" si="51"/>
        <v>0</v>
      </c>
      <c r="AC210" s="10">
        <f t="shared" si="52"/>
        <v>0</v>
      </c>
      <c r="AD210" s="9">
        <f t="shared" si="53"/>
        <v>0</v>
      </c>
      <c r="AE210" s="9">
        <f t="shared" si="54"/>
        <v>0</v>
      </c>
    </row>
    <row r="211" spans="1:31" x14ac:dyDescent="0.25">
      <c r="A211" s="23" t="s">
        <v>1515</v>
      </c>
      <c r="B211" s="23" t="s">
        <v>1510</v>
      </c>
      <c r="C211" s="23" t="s">
        <v>1511</v>
      </c>
      <c r="D211" s="23">
        <v>468.5</v>
      </c>
      <c r="E211" s="23">
        <v>232.5</v>
      </c>
      <c r="F211" s="23">
        <v>0</v>
      </c>
      <c r="G211" s="24">
        <v>0</v>
      </c>
      <c r="H211" s="23">
        <v>0</v>
      </c>
      <c r="I211" s="20">
        <v>0</v>
      </c>
      <c r="J211" s="23">
        <v>0</v>
      </c>
      <c r="K211" s="23"/>
      <c r="L211" s="21">
        <v>2</v>
      </c>
      <c r="M211" s="7">
        <f t="shared" si="47"/>
        <v>1</v>
      </c>
      <c r="N211" s="17">
        <v>1</v>
      </c>
      <c r="O211" s="17">
        <v>0</v>
      </c>
      <c r="P211" s="17">
        <v>0</v>
      </c>
      <c r="Q211" s="17">
        <v>0</v>
      </c>
      <c r="R211" s="17">
        <v>1</v>
      </c>
      <c r="S211" s="17"/>
      <c r="T211" s="17"/>
      <c r="U211" s="17"/>
      <c r="V211" s="6">
        <f t="shared" si="48"/>
        <v>0</v>
      </c>
      <c r="W211" s="9">
        <f t="shared" si="49"/>
        <v>0</v>
      </c>
      <c r="X211" s="9">
        <f t="shared" si="50"/>
        <v>0</v>
      </c>
      <c r="Y211" s="37">
        <f t="shared" si="55"/>
        <v>1</v>
      </c>
      <c r="Z211" s="37">
        <f t="shared" si="56"/>
        <v>0</v>
      </c>
      <c r="AA211" s="37">
        <f t="shared" si="57"/>
        <v>0</v>
      </c>
      <c r="AB211" s="9">
        <f t="shared" si="51"/>
        <v>0</v>
      </c>
      <c r="AC211" s="10">
        <f t="shared" si="52"/>
        <v>0</v>
      </c>
      <c r="AD211" s="9">
        <f t="shared" si="53"/>
        <v>0</v>
      </c>
      <c r="AE211" s="9">
        <f t="shared" si="54"/>
        <v>0</v>
      </c>
    </row>
    <row r="212" spans="1:31" x14ac:dyDescent="0.25">
      <c r="A212" s="21" t="s">
        <v>1516</v>
      </c>
      <c r="B212" s="21" t="s">
        <v>1510</v>
      </c>
      <c r="C212" s="21" t="s">
        <v>1511</v>
      </c>
      <c r="D212" s="21">
        <v>84.5</v>
      </c>
      <c r="E212" s="21">
        <v>360</v>
      </c>
      <c r="F212" s="21">
        <v>5260.22</v>
      </c>
      <c r="G212" s="22">
        <v>5</v>
      </c>
      <c r="H212" s="21">
        <v>5</v>
      </c>
      <c r="I212" s="19">
        <v>0</v>
      </c>
      <c r="J212" s="21">
        <v>5</v>
      </c>
      <c r="K212" s="21"/>
      <c r="L212" s="21">
        <v>2</v>
      </c>
      <c r="M212" s="7">
        <f t="shared" si="47"/>
        <v>1</v>
      </c>
      <c r="N212" s="17">
        <v>0</v>
      </c>
      <c r="O212" s="17">
        <v>1</v>
      </c>
      <c r="P212" s="17">
        <v>1</v>
      </c>
      <c r="Q212" s="17">
        <v>1</v>
      </c>
      <c r="R212" s="17">
        <v>1</v>
      </c>
      <c r="S212" s="17"/>
      <c r="T212" s="17"/>
      <c r="U212" s="17"/>
      <c r="V212" s="6">
        <f t="shared" si="48"/>
        <v>0</v>
      </c>
      <c r="W212" s="9">
        <f t="shared" si="49"/>
        <v>0</v>
      </c>
      <c r="X212" s="9">
        <f t="shared" si="50"/>
        <v>0</v>
      </c>
      <c r="Y212" s="37">
        <f t="shared" si="55"/>
        <v>0</v>
      </c>
      <c r="Z212" s="37">
        <f t="shared" si="56"/>
        <v>0</v>
      </c>
      <c r="AA212" s="37">
        <f t="shared" si="57"/>
        <v>0</v>
      </c>
      <c r="AB212" s="9">
        <f t="shared" si="51"/>
        <v>1</v>
      </c>
      <c r="AC212" s="10">
        <f t="shared" si="52"/>
        <v>0</v>
      </c>
      <c r="AD212" s="9">
        <f t="shared" si="53"/>
        <v>0</v>
      </c>
      <c r="AE212" s="9">
        <f t="shared" si="54"/>
        <v>0</v>
      </c>
    </row>
    <row r="213" spans="1:31" s="37" customFormat="1" x14ac:dyDescent="0.25">
      <c r="A213" s="37" t="s">
        <v>1517</v>
      </c>
      <c r="B213" s="37" t="s">
        <v>1518</v>
      </c>
      <c r="C213" s="37" t="s">
        <v>1519</v>
      </c>
      <c r="D213" s="37">
        <v>135</v>
      </c>
      <c r="E213" s="37">
        <v>165</v>
      </c>
      <c r="F213" s="37">
        <v>2289.3110000000001</v>
      </c>
      <c r="G213" s="44">
        <v>3</v>
      </c>
      <c r="H213" s="37">
        <v>3</v>
      </c>
      <c r="I213" s="37">
        <v>0</v>
      </c>
      <c r="J213" s="37">
        <v>3</v>
      </c>
      <c r="L213" s="37">
        <v>1</v>
      </c>
      <c r="M213" s="42">
        <f t="shared" si="47"/>
        <v>0</v>
      </c>
      <c r="N213" s="38">
        <v>0</v>
      </c>
      <c r="O213" s="38">
        <v>0</v>
      </c>
      <c r="P213" s="38">
        <v>1</v>
      </c>
      <c r="Q213" s="38">
        <v>0</v>
      </c>
      <c r="R213" s="38">
        <v>0</v>
      </c>
      <c r="S213" s="38"/>
      <c r="T213" s="38"/>
      <c r="U213" s="38"/>
      <c r="V213" s="43">
        <f t="shared" si="48"/>
        <v>1</v>
      </c>
      <c r="W213" s="37">
        <f t="shared" si="49"/>
        <v>0</v>
      </c>
      <c r="X213" s="37">
        <f t="shared" si="50"/>
        <v>0</v>
      </c>
      <c r="Y213" s="37">
        <f t="shared" si="55"/>
        <v>0</v>
      </c>
      <c r="Z213" s="37">
        <f t="shared" si="56"/>
        <v>0</v>
      </c>
      <c r="AA213" s="37">
        <f t="shared" si="57"/>
        <v>0</v>
      </c>
      <c r="AB213" s="37">
        <f t="shared" si="51"/>
        <v>0</v>
      </c>
      <c r="AC213" s="37">
        <f t="shared" si="52"/>
        <v>0</v>
      </c>
      <c r="AD213" s="37">
        <f t="shared" si="53"/>
        <v>0</v>
      </c>
      <c r="AE213" s="37">
        <f t="shared" si="54"/>
        <v>0</v>
      </c>
    </row>
    <row r="214" spans="1:31" x14ac:dyDescent="0.25">
      <c r="A214" s="21" t="s">
        <v>1520</v>
      </c>
      <c r="B214" s="21" t="s">
        <v>1518</v>
      </c>
      <c r="C214" s="21" t="s">
        <v>1519</v>
      </c>
      <c r="D214" s="21">
        <v>81</v>
      </c>
      <c r="E214" s="21">
        <v>227</v>
      </c>
      <c r="F214" s="21">
        <v>0</v>
      </c>
      <c r="G214" s="22">
        <v>0</v>
      </c>
      <c r="H214" s="21">
        <v>0</v>
      </c>
      <c r="I214" s="19">
        <v>0</v>
      </c>
      <c r="J214" s="21">
        <v>0</v>
      </c>
      <c r="K214" s="21"/>
      <c r="L214" s="21">
        <v>1</v>
      </c>
      <c r="M214" s="7">
        <f t="shared" si="47"/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/>
      <c r="T214" s="17"/>
      <c r="U214" s="17"/>
      <c r="V214" s="6">
        <f t="shared" si="48"/>
        <v>0</v>
      </c>
      <c r="W214" s="9">
        <f t="shared" si="49"/>
        <v>1</v>
      </c>
      <c r="X214" s="9">
        <f t="shared" si="50"/>
        <v>0</v>
      </c>
      <c r="Y214" s="37">
        <f t="shared" si="55"/>
        <v>0</v>
      </c>
      <c r="Z214" s="37">
        <f t="shared" si="56"/>
        <v>0</v>
      </c>
      <c r="AA214" s="37">
        <f t="shared" si="57"/>
        <v>0</v>
      </c>
      <c r="AB214" s="9">
        <f t="shared" si="51"/>
        <v>0</v>
      </c>
      <c r="AC214" s="10">
        <f t="shared" si="52"/>
        <v>0</v>
      </c>
      <c r="AD214" s="9">
        <f t="shared" si="53"/>
        <v>0</v>
      </c>
      <c r="AE214" s="9">
        <f t="shared" si="54"/>
        <v>0</v>
      </c>
    </row>
    <row r="215" spans="1:31" x14ac:dyDescent="0.25">
      <c r="A215" s="21" t="s">
        <v>1521</v>
      </c>
      <c r="B215" s="21" t="s">
        <v>1518</v>
      </c>
      <c r="C215" s="21" t="s">
        <v>1519</v>
      </c>
      <c r="D215" s="21">
        <v>285.5</v>
      </c>
      <c r="E215" s="21">
        <v>328</v>
      </c>
      <c r="F215" s="21">
        <v>0</v>
      </c>
      <c r="G215" s="22">
        <v>0</v>
      </c>
      <c r="H215" s="21">
        <v>0</v>
      </c>
      <c r="I215" s="19">
        <v>0</v>
      </c>
      <c r="J215" s="21">
        <v>0</v>
      </c>
      <c r="K215" s="21"/>
      <c r="L215" s="21">
        <v>2</v>
      </c>
      <c r="M215" s="7">
        <f t="shared" si="47"/>
        <v>1</v>
      </c>
      <c r="N215" s="17">
        <v>1</v>
      </c>
      <c r="O215" s="17">
        <v>0</v>
      </c>
      <c r="P215" s="17">
        <v>0</v>
      </c>
      <c r="Q215" s="17">
        <v>0</v>
      </c>
      <c r="R215" s="17">
        <v>1</v>
      </c>
      <c r="S215" s="17"/>
      <c r="T215" s="17"/>
      <c r="U215" s="17"/>
      <c r="V215" s="6">
        <f t="shared" si="48"/>
        <v>0</v>
      </c>
      <c r="W215" s="9">
        <f t="shared" si="49"/>
        <v>0</v>
      </c>
      <c r="X215" s="9">
        <f t="shared" si="50"/>
        <v>0</v>
      </c>
      <c r="Y215" s="37">
        <f t="shared" si="55"/>
        <v>1</v>
      </c>
      <c r="Z215" s="37">
        <f t="shared" si="56"/>
        <v>0</v>
      </c>
      <c r="AA215" s="37">
        <f t="shared" si="57"/>
        <v>0</v>
      </c>
      <c r="AB215" s="9">
        <f t="shared" si="51"/>
        <v>0</v>
      </c>
      <c r="AC215" s="10">
        <f t="shared" si="52"/>
        <v>0</v>
      </c>
      <c r="AD215" s="9">
        <f t="shared" si="53"/>
        <v>0</v>
      </c>
      <c r="AE215" s="9">
        <f t="shared" si="54"/>
        <v>0</v>
      </c>
    </row>
    <row r="216" spans="1:31" x14ac:dyDescent="0.25">
      <c r="A216" s="21" t="s">
        <v>1522</v>
      </c>
      <c r="B216" s="21" t="s">
        <v>1518</v>
      </c>
      <c r="C216" s="21" t="s">
        <v>1519</v>
      </c>
      <c r="D216" s="21">
        <v>379</v>
      </c>
      <c r="E216" s="21">
        <v>102.5</v>
      </c>
      <c r="F216" s="21">
        <v>0</v>
      </c>
      <c r="G216" s="22">
        <v>0</v>
      </c>
      <c r="H216" s="21">
        <v>0</v>
      </c>
      <c r="I216" s="19">
        <v>0</v>
      </c>
      <c r="J216" s="21">
        <v>0</v>
      </c>
      <c r="K216" s="21"/>
      <c r="L216" s="21">
        <v>1</v>
      </c>
      <c r="M216" s="7">
        <f t="shared" si="47"/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1</v>
      </c>
      <c r="S216" s="17"/>
      <c r="T216" s="17"/>
      <c r="U216" s="17"/>
      <c r="V216" s="6">
        <f t="shared" si="48"/>
        <v>0</v>
      </c>
      <c r="W216" s="9">
        <f t="shared" si="49"/>
        <v>0</v>
      </c>
      <c r="X216" s="9">
        <f t="shared" si="50"/>
        <v>1</v>
      </c>
      <c r="Y216" s="37">
        <f t="shared" si="55"/>
        <v>0</v>
      </c>
      <c r="Z216" s="37">
        <f t="shared" si="56"/>
        <v>0</v>
      </c>
      <c r="AA216" s="37">
        <f t="shared" si="57"/>
        <v>0</v>
      </c>
      <c r="AB216" s="9">
        <f t="shared" si="51"/>
        <v>0</v>
      </c>
      <c r="AC216" s="10">
        <f t="shared" si="52"/>
        <v>0</v>
      </c>
      <c r="AD216" s="9">
        <f t="shared" si="53"/>
        <v>0</v>
      </c>
      <c r="AE216" s="9">
        <f t="shared" si="54"/>
        <v>0</v>
      </c>
    </row>
    <row r="217" spans="1:31" x14ac:dyDescent="0.25">
      <c r="A217" s="21" t="s">
        <v>1523</v>
      </c>
      <c r="B217" s="21" t="s">
        <v>1518</v>
      </c>
      <c r="C217" s="21" t="s">
        <v>1519</v>
      </c>
      <c r="D217" s="21">
        <v>566.5</v>
      </c>
      <c r="E217" s="21">
        <v>192</v>
      </c>
      <c r="F217" s="21">
        <v>0</v>
      </c>
      <c r="G217" s="22">
        <v>0</v>
      </c>
      <c r="H217" s="21">
        <v>0</v>
      </c>
      <c r="I217" s="19">
        <v>0</v>
      </c>
      <c r="J217" s="21">
        <v>0</v>
      </c>
      <c r="K217" s="21"/>
      <c r="L217" s="21">
        <v>1</v>
      </c>
      <c r="M217" s="7">
        <f t="shared" ref="M217:M248" si="58">L217-1</f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/>
      <c r="T217" s="17"/>
      <c r="U217" s="17"/>
      <c r="V217" s="6">
        <f t="shared" ref="V217:V248" si="59">IF((M217=0)*AND(R217=0)*AND(P217=1)*AND(Q217=0),1,0)</f>
        <v>0</v>
      </c>
      <c r="W217" s="9">
        <f t="shared" ref="W217:W248" si="60">IF((M217=0)*AND(R217=0)*AND(P217=0)*AND(Q217=0),1,0)</f>
        <v>1</v>
      </c>
      <c r="X217" s="9">
        <f t="shared" ref="X217:X248" si="61">IF((R217=1)*AND(M217=0)*AND(Q217=0),1,0)</f>
        <v>0</v>
      </c>
      <c r="Y217" s="37">
        <f t="shared" si="55"/>
        <v>0</v>
      </c>
      <c r="Z217" s="37">
        <f t="shared" si="56"/>
        <v>0</v>
      </c>
      <c r="AA217" s="37">
        <f t="shared" si="57"/>
        <v>0</v>
      </c>
      <c r="AB217" s="9">
        <f t="shared" ref="AB217:AB248" si="62">IF((R217=1)*AND(Q217=1)*AND(O217=1)*AND(P217=1),1,0)</f>
        <v>0</v>
      </c>
      <c r="AC217" s="10">
        <f t="shared" ref="AC217:AC248" si="63">IF((R217=0)*AND(M217=1),1,0)</f>
        <v>0</v>
      </c>
      <c r="AD217" s="9">
        <f t="shared" ref="AD217:AD248" si="64">IF((V217+W217+X217+Y217+Z217+AA217+AB217+AC217)=0,1,0)</f>
        <v>0</v>
      </c>
      <c r="AE217" s="9">
        <f t="shared" ref="AE217:AE248" si="65">IF(SUM(V217:AD217)&gt;1,1,0)</f>
        <v>0</v>
      </c>
    </row>
    <row r="218" spans="1:31" x14ac:dyDescent="0.25">
      <c r="A218" s="21" t="s">
        <v>1524</v>
      </c>
      <c r="B218" s="21" t="s">
        <v>1518</v>
      </c>
      <c r="C218" s="21" t="s">
        <v>1519</v>
      </c>
      <c r="D218" s="21">
        <v>634.5</v>
      </c>
      <c r="E218" s="21">
        <v>207.5</v>
      </c>
      <c r="F218" s="21">
        <v>2260.5859999999998</v>
      </c>
      <c r="G218" s="22">
        <v>2</v>
      </c>
      <c r="H218" s="21">
        <v>2</v>
      </c>
      <c r="I218" s="19">
        <v>0</v>
      </c>
      <c r="J218" s="21">
        <v>2</v>
      </c>
      <c r="K218" s="21"/>
      <c r="L218" s="21">
        <v>1</v>
      </c>
      <c r="M218" s="7">
        <f t="shared" si="58"/>
        <v>0</v>
      </c>
      <c r="N218" s="17">
        <v>0</v>
      </c>
      <c r="O218" s="17">
        <v>0</v>
      </c>
      <c r="P218" s="17">
        <v>1</v>
      </c>
      <c r="Q218" s="17">
        <v>0</v>
      </c>
      <c r="R218" s="17">
        <v>0</v>
      </c>
      <c r="S218" s="17"/>
      <c r="T218" s="17"/>
      <c r="U218" s="17"/>
      <c r="V218" s="6">
        <f t="shared" si="59"/>
        <v>1</v>
      </c>
      <c r="W218" s="9">
        <f t="shared" si="60"/>
        <v>0</v>
      </c>
      <c r="X218" s="9">
        <f t="shared" si="61"/>
        <v>0</v>
      </c>
      <c r="Y218" s="37">
        <f t="shared" si="55"/>
        <v>0</v>
      </c>
      <c r="Z218" s="37">
        <f t="shared" si="56"/>
        <v>0</v>
      </c>
      <c r="AA218" s="37">
        <f t="shared" si="57"/>
        <v>0</v>
      </c>
      <c r="AB218" s="9">
        <f t="shared" si="62"/>
        <v>0</v>
      </c>
      <c r="AC218" s="10">
        <f t="shared" si="63"/>
        <v>0</v>
      </c>
      <c r="AD218" s="9">
        <f t="shared" si="64"/>
        <v>0</v>
      </c>
      <c r="AE218" s="9">
        <f t="shared" si="65"/>
        <v>0</v>
      </c>
    </row>
    <row r="219" spans="1:31" x14ac:dyDescent="0.25">
      <c r="A219" s="21" t="s">
        <v>1525</v>
      </c>
      <c r="B219" s="21" t="s">
        <v>1518</v>
      </c>
      <c r="C219" s="21" t="s">
        <v>1519</v>
      </c>
      <c r="D219" s="21">
        <v>643.5</v>
      </c>
      <c r="E219" s="21">
        <v>145</v>
      </c>
      <c r="F219" s="21">
        <v>652.803</v>
      </c>
      <c r="G219" s="22">
        <v>1</v>
      </c>
      <c r="H219" s="21">
        <v>1</v>
      </c>
      <c r="I219" s="19">
        <v>0</v>
      </c>
      <c r="J219" s="21">
        <v>1</v>
      </c>
      <c r="K219" s="21"/>
      <c r="L219" s="21">
        <v>1</v>
      </c>
      <c r="M219" s="7">
        <f t="shared" si="58"/>
        <v>0</v>
      </c>
      <c r="N219" s="17">
        <v>0</v>
      </c>
      <c r="O219" s="17">
        <v>0</v>
      </c>
      <c r="P219" s="17">
        <v>1</v>
      </c>
      <c r="Q219" s="17">
        <v>0</v>
      </c>
      <c r="R219" s="17">
        <v>0</v>
      </c>
      <c r="S219" s="17"/>
      <c r="T219" s="17"/>
      <c r="U219" s="17"/>
      <c r="V219" s="6">
        <f t="shared" si="59"/>
        <v>1</v>
      </c>
      <c r="W219" s="9">
        <f t="shared" si="60"/>
        <v>0</v>
      </c>
      <c r="X219" s="9">
        <f t="shared" si="61"/>
        <v>0</v>
      </c>
      <c r="Y219" s="37">
        <f t="shared" si="55"/>
        <v>0</v>
      </c>
      <c r="Z219" s="37">
        <f t="shared" si="56"/>
        <v>0</v>
      </c>
      <c r="AA219" s="37">
        <f t="shared" si="57"/>
        <v>0</v>
      </c>
      <c r="AB219" s="9">
        <f t="shared" si="62"/>
        <v>0</v>
      </c>
      <c r="AC219" s="10">
        <f t="shared" si="63"/>
        <v>0</v>
      </c>
      <c r="AD219" s="9">
        <f t="shared" si="64"/>
        <v>0</v>
      </c>
      <c r="AE219" s="9">
        <f t="shared" si="65"/>
        <v>0</v>
      </c>
    </row>
    <row r="220" spans="1:31" x14ac:dyDescent="0.25">
      <c r="A220" s="21" t="s">
        <v>1526</v>
      </c>
      <c r="B220" s="21" t="s">
        <v>1518</v>
      </c>
      <c r="C220" s="21" t="s">
        <v>1519</v>
      </c>
      <c r="D220" s="21">
        <v>352</v>
      </c>
      <c r="E220" s="21">
        <v>426.5</v>
      </c>
      <c r="F220" s="21">
        <v>1018.187</v>
      </c>
      <c r="G220" s="22">
        <v>1</v>
      </c>
      <c r="H220" s="21">
        <v>1</v>
      </c>
      <c r="I220" s="19">
        <v>0</v>
      </c>
      <c r="J220" s="21">
        <v>1</v>
      </c>
      <c r="K220" s="21"/>
      <c r="L220" s="21">
        <v>2</v>
      </c>
      <c r="M220" s="7">
        <f t="shared" si="58"/>
        <v>1</v>
      </c>
      <c r="N220" s="17">
        <v>1</v>
      </c>
      <c r="O220" s="17">
        <v>0</v>
      </c>
      <c r="P220" s="17">
        <v>0</v>
      </c>
      <c r="Q220" s="17">
        <v>0</v>
      </c>
      <c r="R220" s="17">
        <v>1</v>
      </c>
      <c r="S220" s="17"/>
      <c r="T220" s="17"/>
      <c r="U220" s="17"/>
      <c r="V220" s="6">
        <f t="shared" si="59"/>
        <v>0</v>
      </c>
      <c r="W220" s="9">
        <f t="shared" si="60"/>
        <v>0</v>
      </c>
      <c r="X220" s="9">
        <f t="shared" si="61"/>
        <v>0</v>
      </c>
      <c r="Y220" s="37">
        <f t="shared" si="55"/>
        <v>1</v>
      </c>
      <c r="Z220" s="37">
        <f t="shared" si="56"/>
        <v>0</v>
      </c>
      <c r="AA220" s="37">
        <f t="shared" si="57"/>
        <v>0</v>
      </c>
      <c r="AB220" s="9">
        <f t="shared" si="62"/>
        <v>0</v>
      </c>
      <c r="AC220" s="10">
        <f t="shared" si="63"/>
        <v>0</v>
      </c>
      <c r="AD220" s="9">
        <f t="shared" si="64"/>
        <v>0</v>
      </c>
      <c r="AE220" s="9">
        <f t="shared" si="65"/>
        <v>0</v>
      </c>
    </row>
    <row r="221" spans="1:31" s="37" customFormat="1" x14ac:dyDescent="0.25">
      <c r="A221" s="37" t="s">
        <v>1527</v>
      </c>
      <c r="B221" s="37" t="s">
        <v>1528</v>
      </c>
      <c r="C221" s="37" t="s">
        <v>1529</v>
      </c>
      <c r="D221" s="37">
        <v>488.5</v>
      </c>
      <c r="E221" s="37">
        <v>75</v>
      </c>
      <c r="F221" s="37">
        <v>1253.6279999999999</v>
      </c>
      <c r="G221" s="44">
        <v>1</v>
      </c>
      <c r="H221" s="37">
        <v>1</v>
      </c>
      <c r="I221" s="37">
        <v>0</v>
      </c>
      <c r="J221" s="37">
        <v>1</v>
      </c>
      <c r="L221" s="37">
        <v>2</v>
      </c>
      <c r="M221" s="42">
        <f t="shared" si="58"/>
        <v>1</v>
      </c>
      <c r="N221" s="38">
        <v>1</v>
      </c>
      <c r="O221" s="38">
        <v>0</v>
      </c>
      <c r="P221" s="38">
        <v>0</v>
      </c>
      <c r="Q221" s="38">
        <v>0</v>
      </c>
      <c r="R221" s="38">
        <v>1</v>
      </c>
      <c r="S221" s="38"/>
      <c r="T221" s="38"/>
      <c r="U221" s="38"/>
      <c r="V221" s="43">
        <f t="shared" si="59"/>
        <v>0</v>
      </c>
      <c r="W221" s="37">
        <f t="shared" si="60"/>
        <v>0</v>
      </c>
      <c r="X221" s="37">
        <f t="shared" si="61"/>
        <v>0</v>
      </c>
      <c r="Y221" s="37">
        <f t="shared" si="55"/>
        <v>1</v>
      </c>
      <c r="Z221" s="37">
        <f t="shared" si="56"/>
        <v>0</v>
      </c>
      <c r="AA221" s="37">
        <f t="shared" si="57"/>
        <v>0</v>
      </c>
      <c r="AB221" s="37">
        <f t="shared" si="62"/>
        <v>0</v>
      </c>
      <c r="AC221" s="37">
        <f t="shared" si="63"/>
        <v>0</v>
      </c>
      <c r="AD221" s="37">
        <f t="shared" si="64"/>
        <v>0</v>
      </c>
      <c r="AE221" s="37">
        <f t="shared" si="65"/>
        <v>0</v>
      </c>
    </row>
    <row r="222" spans="1:31" x14ac:dyDescent="0.25">
      <c r="A222" s="21" t="s">
        <v>1530</v>
      </c>
      <c r="B222" s="21" t="s">
        <v>1528</v>
      </c>
      <c r="C222" s="21" t="s">
        <v>1529</v>
      </c>
      <c r="D222" s="21">
        <v>481</v>
      </c>
      <c r="E222" s="21">
        <v>160.5</v>
      </c>
      <c r="F222" s="21">
        <v>0</v>
      </c>
      <c r="G222" s="22">
        <v>0</v>
      </c>
      <c r="H222" s="21">
        <v>0</v>
      </c>
      <c r="I222" s="19">
        <v>0</v>
      </c>
      <c r="J222" s="21">
        <v>0</v>
      </c>
      <c r="K222" s="21"/>
      <c r="L222" s="21">
        <v>1</v>
      </c>
      <c r="M222" s="7">
        <f t="shared" si="58"/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1</v>
      </c>
      <c r="S222" s="17"/>
      <c r="T222" s="17"/>
      <c r="U222" s="17"/>
      <c r="V222" s="6">
        <f t="shared" si="59"/>
        <v>0</v>
      </c>
      <c r="W222" s="9">
        <f t="shared" si="60"/>
        <v>0</v>
      </c>
      <c r="X222" s="9">
        <f t="shared" si="61"/>
        <v>1</v>
      </c>
      <c r="Y222" s="37">
        <f t="shared" si="55"/>
        <v>0</v>
      </c>
      <c r="Z222" s="37">
        <f t="shared" si="56"/>
        <v>0</v>
      </c>
      <c r="AA222" s="37">
        <f t="shared" si="57"/>
        <v>0</v>
      </c>
      <c r="AB222" s="9">
        <f t="shared" si="62"/>
        <v>0</v>
      </c>
      <c r="AC222" s="10">
        <f t="shared" si="63"/>
        <v>0</v>
      </c>
      <c r="AD222" s="9">
        <f t="shared" si="64"/>
        <v>0</v>
      </c>
      <c r="AE222" s="9">
        <f t="shared" si="65"/>
        <v>0</v>
      </c>
    </row>
    <row r="223" spans="1:31" x14ac:dyDescent="0.25">
      <c r="A223" s="21" t="s">
        <v>1531</v>
      </c>
      <c r="B223" s="21" t="s">
        <v>1528</v>
      </c>
      <c r="C223" s="21" t="s">
        <v>1529</v>
      </c>
      <c r="D223" s="21">
        <v>565.5</v>
      </c>
      <c r="E223" s="21">
        <v>179.5</v>
      </c>
      <c r="F223" s="21">
        <v>0</v>
      </c>
      <c r="G223" s="22">
        <v>0</v>
      </c>
      <c r="H223" s="21">
        <v>0</v>
      </c>
      <c r="I223" s="19">
        <v>0</v>
      </c>
      <c r="J223" s="21">
        <v>0</v>
      </c>
      <c r="K223" s="21"/>
      <c r="L223" s="21">
        <v>1</v>
      </c>
      <c r="M223" s="7">
        <f t="shared" si="58"/>
        <v>0</v>
      </c>
      <c r="N223" s="17">
        <v>0</v>
      </c>
      <c r="O223" s="17">
        <v>0</v>
      </c>
      <c r="P223" s="17">
        <v>1</v>
      </c>
      <c r="Q223" s="17">
        <v>0</v>
      </c>
      <c r="R223" s="17">
        <v>0</v>
      </c>
      <c r="S223" s="17"/>
      <c r="T223" s="17"/>
      <c r="U223" s="17"/>
      <c r="V223" s="6">
        <f t="shared" si="59"/>
        <v>1</v>
      </c>
      <c r="W223" s="9">
        <f t="shared" si="60"/>
        <v>0</v>
      </c>
      <c r="X223" s="9">
        <f t="shared" si="61"/>
        <v>0</v>
      </c>
      <c r="Y223" s="37">
        <f t="shared" si="55"/>
        <v>0</v>
      </c>
      <c r="Z223" s="37">
        <f t="shared" si="56"/>
        <v>0</v>
      </c>
      <c r="AA223" s="37">
        <f t="shared" si="57"/>
        <v>0</v>
      </c>
      <c r="AB223" s="9">
        <f t="shared" si="62"/>
        <v>0</v>
      </c>
      <c r="AC223" s="10">
        <f t="shared" si="63"/>
        <v>0</v>
      </c>
      <c r="AD223" s="9">
        <f t="shared" si="64"/>
        <v>0</v>
      </c>
      <c r="AE223" s="9">
        <f t="shared" si="65"/>
        <v>0</v>
      </c>
    </row>
    <row r="224" spans="1:31" x14ac:dyDescent="0.25">
      <c r="A224" s="21" t="s">
        <v>1532</v>
      </c>
      <c r="B224" s="21" t="s">
        <v>1528</v>
      </c>
      <c r="C224" s="21" t="s">
        <v>1529</v>
      </c>
      <c r="D224" s="21">
        <v>397</v>
      </c>
      <c r="E224" s="21">
        <v>266</v>
      </c>
      <c r="F224" s="21">
        <v>0</v>
      </c>
      <c r="G224" s="22">
        <v>0</v>
      </c>
      <c r="H224" s="21">
        <v>0</v>
      </c>
      <c r="I224" s="19">
        <v>0</v>
      </c>
      <c r="J224" s="21">
        <v>0</v>
      </c>
      <c r="K224" s="21"/>
      <c r="L224" s="21">
        <v>2</v>
      </c>
      <c r="M224" s="7">
        <f t="shared" si="58"/>
        <v>1</v>
      </c>
      <c r="N224" s="17">
        <v>1</v>
      </c>
      <c r="O224" s="17">
        <v>0</v>
      </c>
      <c r="P224" s="17">
        <v>0</v>
      </c>
      <c r="Q224" s="17">
        <v>0</v>
      </c>
      <c r="R224" s="17">
        <v>1</v>
      </c>
      <c r="S224" s="17"/>
      <c r="T224" s="17"/>
      <c r="U224" s="17" t="s">
        <v>1498</v>
      </c>
      <c r="V224" s="6">
        <f t="shared" si="59"/>
        <v>0</v>
      </c>
      <c r="W224" s="9">
        <f t="shared" si="60"/>
        <v>0</v>
      </c>
      <c r="X224" s="9">
        <f t="shared" si="61"/>
        <v>0</v>
      </c>
      <c r="Y224" s="37">
        <f t="shared" si="55"/>
        <v>1</v>
      </c>
      <c r="Z224" s="37">
        <f t="shared" si="56"/>
        <v>0</v>
      </c>
      <c r="AA224" s="37">
        <f t="shared" si="57"/>
        <v>0</v>
      </c>
      <c r="AB224" s="9">
        <f t="shared" si="62"/>
        <v>0</v>
      </c>
      <c r="AC224" s="10">
        <f t="shared" si="63"/>
        <v>0</v>
      </c>
      <c r="AD224" s="9">
        <f t="shared" si="64"/>
        <v>0</v>
      </c>
      <c r="AE224" s="9">
        <f t="shared" si="65"/>
        <v>0</v>
      </c>
    </row>
    <row r="225" spans="1:31" x14ac:dyDescent="0.25">
      <c r="A225" s="21" t="s">
        <v>1533</v>
      </c>
      <c r="B225" s="21" t="s">
        <v>1528</v>
      </c>
      <c r="C225" s="21" t="s">
        <v>1529</v>
      </c>
      <c r="D225" s="21">
        <v>349.5</v>
      </c>
      <c r="E225" s="21">
        <v>315</v>
      </c>
      <c r="F225" s="21">
        <v>0</v>
      </c>
      <c r="G225" s="22">
        <v>0</v>
      </c>
      <c r="H225" s="21">
        <v>0</v>
      </c>
      <c r="I225" s="19">
        <v>0</v>
      </c>
      <c r="J225" s="21">
        <v>0</v>
      </c>
      <c r="K225" s="21"/>
      <c r="L225" s="21">
        <v>1</v>
      </c>
      <c r="M225" s="7">
        <f t="shared" si="58"/>
        <v>0</v>
      </c>
      <c r="N225" s="17">
        <v>0</v>
      </c>
      <c r="O225" s="17">
        <v>0</v>
      </c>
      <c r="P225" s="17">
        <v>1</v>
      </c>
      <c r="Q225" s="17">
        <v>0</v>
      </c>
      <c r="R225" s="17">
        <v>0</v>
      </c>
      <c r="S225" s="17"/>
      <c r="T225" s="17"/>
      <c r="U225" s="17" t="s">
        <v>1498</v>
      </c>
      <c r="V225" s="6">
        <f t="shared" si="59"/>
        <v>1</v>
      </c>
      <c r="W225" s="9">
        <f t="shared" si="60"/>
        <v>0</v>
      </c>
      <c r="X225" s="9">
        <f t="shared" si="61"/>
        <v>0</v>
      </c>
      <c r="Y225" s="37">
        <f t="shared" si="55"/>
        <v>0</v>
      </c>
      <c r="Z225" s="37">
        <f t="shared" si="56"/>
        <v>0</v>
      </c>
      <c r="AA225" s="37">
        <f t="shared" si="57"/>
        <v>0</v>
      </c>
      <c r="AB225" s="9">
        <f t="shared" si="62"/>
        <v>0</v>
      </c>
      <c r="AC225" s="10">
        <f t="shared" si="63"/>
        <v>0</v>
      </c>
      <c r="AD225" s="9">
        <f t="shared" si="64"/>
        <v>0</v>
      </c>
      <c r="AE225" s="9">
        <f t="shared" si="65"/>
        <v>0</v>
      </c>
    </row>
    <row r="226" spans="1:31" x14ac:dyDescent="0.25">
      <c r="A226" s="23" t="s">
        <v>1534</v>
      </c>
      <c r="B226" s="23" t="s">
        <v>1528</v>
      </c>
      <c r="C226" s="23" t="s">
        <v>1529</v>
      </c>
      <c r="D226" s="23">
        <v>357.5</v>
      </c>
      <c r="E226" s="23">
        <v>402.5</v>
      </c>
      <c r="F226" s="23">
        <v>0</v>
      </c>
      <c r="G226" s="24">
        <v>0</v>
      </c>
      <c r="H226" s="23">
        <v>0</v>
      </c>
      <c r="I226" s="20">
        <v>0</v>
      </c>
      <c r="J226" s="23">
        <v>0</v>
      </c>
      <c r="K226" s="23"/>
      <c r="L226" s="23">
        <v>1</v>
      </c>
      <c r="M226" s="7">
        <f t="shared" si="58"/>
        <v>0</v>
      </c>
      <c r="N226" s="17">
        <v>0</v>
      </c>
      <c r="O226" s="17">
        <v>0</v>
      </c>
      <c r="P226" s="17">
        <v>1</v>
      </c>
      <c r="Q226" s="17">
        <v>0</v>
      </c>
      <c r="R226" s="17">
        <v>0</v>
      </c>
      <c r="S226" s="17"/>
      <c r="T226" s="17"/>
      <c r="U226" s="17"/>
      <c r="V226" s="6">
        <f t="shared" si="59"/>
        <v>1</v>
      </c>
      <c r="W226" s="9">
        <f t="shared" si="60"/>
        <v>0</v>
      </c>
      <c r="X226" s="9">
        <f t="shared" si="61"/>
        <v>0</v>
      </c>
      <c r="Y226" s="37">
        <f t="shared" si="55"/>
        <v>0</v>
      </c>
      <c r="Z226" s="37">
        <f t="shared" si="56"/>
        <v>0</v>
      </c>
      <c r="AA226" s="37">
        <f t="shared" si="57"/>
        <v>0</v>
      </c>
      <c r="AB226" s="9">
        <f t="shared" si="62"/>
        <v>0</v>
      </c>
      <c r="AC226" s="10">
        <f t="shared" si="63"/>
        <v>0</v>
      </c>
      <c r="AD226" s="9">
        <f t="shared" si="64"/>
        <v>0</v>
      </c>
      <c r="AE226" s="9">
        <f t="shared" si="65"/>
        <v>0</v>
      </c>
    </row>
    <row r="227" spans="1:31" x14ac:dyDescent="0.25">
      <c r="A227" s="23" t="s">
        <v>1535</v>
      </c>
      <c r="B227" s="23" t="s">
        <v>1528</v>
      </c>
      <c r="C227" s="23" t="s">
        <v>1529</v>
      </c>
      <c r="D227" s="23">
        <v>82</v>
      </c>
      <c r="E227" s="23">
        <v>316</v>
      </c>
      <c r="F227" s="23">
        <v>0</v>
      </c>
      <c r="G227" s="24">
        <v>0</v>
      </c>
      <c r="H227" s="23">
        <v>0</v>
      </c>
      <c r="I227" s="20">
        <v>0</v>
      </c>
      <c r="J227" s="23">
        <v>0</v>
      </c>
      <c r="K227" s="23"/>
      <c r="L227" s="21">
        <v>1</v>
      </c>
      <c r="M227" s="7">
        <f t="shared" si="58"/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1</v>
      </c>
      <c r="S227" s="17"/>
      <c r="T227" s="17"/>
      <c r="U227" s="17"/>
      <c r="V227" s="6">
        <f t="shared" si="59"/>
        <v>0</v>
      </c>
      <c r="W227" s="9">
        <f t="shared" si="60"/>
        <v>0</v>
      </c>
      <c r="X227" s="9">
        <f t="shared" si="61"/>
        <v>1</v>
      </c>
      <c r="Y227" s="37">
        <f t="shared" si="55"/>
        <v>0</v>
      </c>
      <c r="Z227" s="37">
        <f t="shared" si="56"/>
        <v>0</v>
      </c>
      <c r="AA227" s="37">
        <f t="shared" si="57"/>
        <v>0</v>
      </c>
      <c r="AB227" s="9">
        <f t="shared" si="62"/>
        <v>0</v>
      </c>
      <c r="AC227" s="10">
        <f t="shared" si="63"/>
        <v>0</v>
      </c>
      <c r="AD227" s="9">
        <f t="shared" si="64"/>
        <v>0</v>
      </c>
      <c r="AE227" s="9">
        <f t="shared" si="65"/>
        <v>0</v>
      </c>
    </row>
    <row r="228" spans="1:31" x14ac:dyDescent="0.25">
      <c r="A228" s="21" t="s">
        <v>1536</v>
      </c>
      <c r="B228" s="21" t="s">
        <v>1528</v>
      </c>
      <c r="C228" s="21" t="s">
        <v>1529</v>
      </c>
      <c r="D228" s="21">
        <v>278.5</v>
      </c>
      <c r="E228" s="21">
        <v>469</v>
      </c>
      <c r="F228" s="23">
        <v>0</v>
      </c>
      <c r="G228" s="22">
        <v>0</v>
      </c>
      <c r="H228" s="23">
        <v>0</v>
      </c>
      <c r="I228" s="19">
        <v>0</v>
      </c>
      <c r="J228" s="23">
        <v>0</v>
      </c>
      <c r="K228" s="21"/>
      <c r="L228" s="21">
        <v>1</v>
      </c>
      <c r="M228" s="7">
        <f t="shared" si="58"/>
        <v>0</v>
      </c>
      <c r="N228" s="17">
        <v>0</v>
      </c>
      <c r="O228" s="17">
        <v>0</v>
      </c>
      <c r="P228" s="17">
        <v>1</v>
      </c>
      <c r="Q228" s="17">
        <v>0</v>
      </c>
      <c r="R228" s="17">
        <v>0</v>
      </c>
      <c r="S228" s="17"/>
      <c r="T228" s="17"/>
      <c r="U228" s="17"/>
      <c r="V228" s="6">
        <f t="shared" si="59"/>
        <v>1</v>
      </c>
      <c r="W228" s="9">
        <f t="shared" si="60"/>
        <v>0</v>
      </c>
      <c r="X228" s="9">
        <f t="shared" si="61"/>
        <v>0</v>
      </c>
      <c r="Y228" s="37">
        <f t="shared" si="55"/>
        <v>0</v>
      </c>
      <c r="Z228" s="37">
        <f t="shared" si="56"/>
        <v>0</v>
      </c>
      <c r="AA228" s="37">
        <f t="shared" si="57"/>
        <v>0</v>
      </c>
      <c r="AB228" s="9">
        <f t="shared" si="62"/>
        <v>0</v>
      </c>
      <c r="AC228" s="10">
        <f t="shared" si="63"/>
        <v>0</v>
      </c>
      <c r="AD228" s="9">
        <f t="shared" si="64"/>
        <v>0</v>
      </c>
      <c r="AE228" s="9">
        <f t="shared" si="65"/>
        <v>0</v>
      </c>
    </row>
    <row r="229" spans="1:31" s="37" customFormat="1" x14ac:dyDescent="0.25">
      <c r="A229" s="37" t="s">
        <v>1537</v>
      </c>
      <c r="B229" s="37" t="s">
        <v>1538</v>
      </c>
      <c r="C229" s="37" t="s">
        <v>1539</v>
      </c>
      <c r="D229" s="37">
        <v>284</v>
      </c>
      <c r="E229" s="37">
        <v>187</v>
      </c>
      <c r="F229" s="43">
        <v>0</v>
      </c>
      <c r="G229" s="44">
        <v>0</v>
      </c>
      <c r="H229" s="43">
        <v>0</v>
      </c>
      <c r="I229" s="37">
        <v>0</v>
      </c>
      <c r="J229" s="43">
        <v>0</v>
      </c>
      <c r="L229" s="37">
        <v>2</v>
      </c>
      <c r="M229" s="42">
        <f t="shared" si="58"/>
        <v>1</v>
      </c>
      <c r="N229" s="38">
        <v>1</v>
      </c>
      <c r="O229" s="38">
        <v>0</v>
      </c>
      <c r="P229" s="38">
        <v>0</v>
      </c>
      <c r="Q229" s="38">
        <v>0</v>
      </c>
      <c r="R229" s="38">
        <v>1</v>
      </c>
      <c r="S229" s="38"/>
      <c r="T229" s="38"/>
      <c r="U229" s="38"/>
      <c r="V229" s="43">
        <f t="shared" si="59"/>
        <v>0</v>
      </c>
      <c r="W229" s="37">
        <f t="shared" si="60"/>
        <v>0</v>
      </c>
      <c r="X229" s="37">
        <f t="shared" si="61"/>
        <v>0</v>
      </c>
      <c r="Y229" s="37">
        <f t="shared" si="55"/>
        <v>1</v>
      </c>
      <c r="Z229" s="37">
        <f t="shared" si="56"/>
        <v>0</v>
      </c>
      <c r="AA229" s="37">
        <f t="shared" si="57"/>
        <v>0</v>
      </c>
      <c r="AB229" s="37">
        <f t="shared" si="62"/>
        <v>0</v>
      </c>
      <c r="AC229" s="37">
        <f t="shared" si="63"/>
        <v>0</v>
      </c>
      <c r="AD229" s="37">
        <f t="shared" si="64"/>
        <v>0</v>
      </c>
      <c r="AE229" s="37">
        <f t="shared" si="65"/>
        <v>0</v>
      </c>
    </row>
    <row r="230" spans="1:31" x14ac:dyDescent="0.25">
      <c r="A230" s="21" t="s">
        <v>1540</v>
      </c>
      <c r="B230" s="21" t="s">
        <v>1538</v>
      </c>
      <c r="C230" s="21" t="s">
        <v>1539</v>
      </c>
      <c r="D230" s="21">
        <v>290</v>
      </c>
      <c r="E230" s="21">
        <v>111.5</v>
      </c>
      <c r="F230" s="23">
        <v>0</v>
      </c>
      <c r="G230" s="22">
        <v>0</v>
      </c>
      <c r="H230" s="23">
        <v>0</v>
      </c>
      <c r="I230" s="19">
        <v>0</v>
      </c>
      <c r="J230" s="23">
        <v>0</v>
      </c>
      <c r="K230" s="21"/>
      <c r="L230" s="21">
        <v>1</v>
      </c>
      <c r="M230" s="7">
        <f t="shared" si="58"/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/>
      <c r="T230" s="17"/>
      <c r="U230" s="17"/>
      <c r="V230" s="6">
        <f t="shared" si="59"/>
        <v>0</v>
      </c>
      <c r="W230" s="9">
        <f t="shared" si="60"/>
        <v>1</v>
      </c>
      <c r="X230" s="9">
        <f t="shared" si="61"/>
        <v>0</v>
      </c>
      <c r="Y230" s="37">
        <f t="shared" si="55"/>
        <v>0</v>
      </c>
      <c r="Z230" s="37">
        <f t="shared" si="56"/>
        <v>0</v>
      </c>
      <c r="AA230" s="37">
        <f t="shared" si="57"/>
        <v>0</v>
      </c>
      <c r="AB230" s="9">
        <f t="shared" si="62"/>
        <v>0</v>
      </c>
      <c r="AC230" s="10">
        <f t="shared" si="63"/>
        <v>0</v>
      </c>
      <c r="AD230" s="9">
        <f t="shared" si="64"/>
        <v>0</v>
      </c>
      <c r="AE230" s="9">
        <f t="shared" si="65"/>
        <v>0</v>
      </c>
    </row>
    <row r="231" spans="1:31" x14ac:dyDescent="0.25">
      <c r="A231" s="21" t="s">
        <v>1541</v>
      </c>
      <c r="B231" s="21" t="s">
        <v>1538</v>
      </c>
      <c r="C231" s="21" t="s">
        <v>1539</v>
      </c>
      <c r="D231" s="21">
        <v>357.5</v>
      </c>
      <c r="E231" s="21">
        <v>118.5</v>
      </c>
      <c r="F231" s="23">
        <v>0</v>
      </c>
      <c r="G231" s="22">
        <v>0</v>
      </c>
      <c r="H231" s="23">
        <v>0</v>
      </c>
      <c r="I231" s="19">
        <v>0</v>
      </c>
      <c r="J231" s="23">
        <v>0</v>
      </c>
      <c r="K231" s="21"/>
      <c r="L231" s="21">
        <v>2</v>
      </c>
      <c r="M231" s="7">
        <f t="shared" si="58"/>
        <v>1</v>
      </c>
      <c r="N231" s="17">
        <v>0</v>
      </c>
      <c r="O231" s="17">
        <v>1</v>
      </c>
      <c r="P231" s="17">
        <v>0</v>
      </c>
      <c r="Q231" s="17">
        <v>0</v>
      </c>
      <c r="R231" s="17">
        <v>1</v>
      </c>
      <c r="S231" s="17"/>
      <c r="T231" s="17"/>
      <c r="U231" s="17"/>
      <c r="V231" s="6">
        <f t="shared" si="59"/>
        <v>0</v>
      </c>
      <c r="W231" s="9">
        <f t="shared" si="60"/>
        <v>0</v>
      </c>
      <c r="X231" s="9">
        <f t="shared" si="61"/>
        <v>0</v>
      </c>
      <c r="Y231" s="37">
        <f t="shared" si="55"/>
        <v>0</v>
      </c>
      <c r="Z231" s="37">
        <f t="shared" si="56"/>
        <v>0</v>
      </c>
      <c r="AA231" s="37">
        <f t="shared" si="57"/>
        <v>0</v>
      </c>
      <c r="AB231" s="9">
        <f t="shared" si="62"/>
        <v>0</v>
      </c>
      <c r="AC231" s="10">
        <f t="shared" si="63"/>
        <v>0</v>
      </c>
      <c r="AD231" s="9">
        <f t="shared" si="64"/>
        <v>1</v>
      </c>
      <c r="AE231" s="9">
        <f t="shared" si="65"/>
        <v>0</v>
      </c>
    </row>
    <row r="232" spans="1:31" x14ac:dyDescent="0.25">
      <c r="A232" s="21" t="s">
        <v>1542</v>
      </c>
      <c r="B232" s="21" t="s">
        <v>1538</v>
      </c>
      <c r="C232" s="21" t="s">
        <v>1539</v>
      </c>
      <c r="D232" s="21">
        <v>391</v>
      </c>
      <c r="E232" s="21">
        <v>266</v>
      </c>
      <c r="F232" s="21">
        <v>777.51599999999996</v>
      </c>
      <c r="G232" s="22">
        <v>1</v>
      </c>
      <c r="H232" s="21">
        <v>1</v>
      </c>
      <c r="I232" s="19">
        <v>0</v>
      </c>
      <c r="J232" s="21">
        <v>1</v>
      </c>
      <c r="K232" s="21"/>
      <c r="L232" s="21">
        <v>1</v>
      </c>
      <c r="M232" s="7">
        <f t="shared" si="58"/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/>
      <c r="T232" s="17"/>
      <c r="U232" s="17"/>
      <c r="V232" s="6">
        <f t="shared" si="59"/>
        <v>0</v>
      </c>
      <c r="W232" s="9">
        <f t="shared" si="60"/>
        <v>1</v>
      </c>
      <c r="X232" s="9">
        <f t="shared" si="61"/>
        <v>0</v>
      </c>
      <c r="Y232" s="37">
        <f t="shared" si="55"/>
        <v>0</v>
      </c>
      <c r="Z232" s="37">
        <f t="shared" si="56"/>
        <v>0</v>
      </c>
      <c r="AA232" s="37">
        <f t="shared" si="57"/>
        <v>0</v>
      </c>
      <c r="AB232" s="9">
        <f t="shared" si="62"/>
        <v>0</v>
      </c>
      <c r="AC232" s="10">
        <f t="shared" si="63"/>
        <v>0</v>
      </c>
      <c r="AD232" s="9">
        <f t="shared" si="64"/>
        <v>0</v>
      </c>
      <c r="AE232" s="9">
        <f t="shared" si="65"/>
        <v>0</v>
      </c>
    </row>
    <row r="233" spans="1:31" x14ac:dyDescent="0.25">
      <c r="A233" s="21" t="s">
        <v>1543</v>
      </c>
      <c r="B233" s="21" t="s">
        <v>1538</v>
      </c>
      <c r="C233" s="21" t="s">
        <v>1539</v>
      </c>
      <c r="D233" s="21">
        <v>248.5</v>
      </c>
      <c r="E233" s="21">
        <v>247.5</v>
      </c>
      <c r="F233" s="21">
        <v>0</v>
      </c>
      <c r="G233" s="22">
        <v>0</v>
      </c>
      <c r="H233" s="21">
        <v>0</v>
      </c>
      <c r="I233" s="19">
        <v>0</v>
      </c>
      <c r="J233" s="21">
        <v>0</v>
      </c>
      <c r="K233" s="21"/>
      <c r="L233" s="21">
        <v>1</v>
      </c>
      <c r="M233" s="7">
        <f t="shared" si="58"/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/>
      <c r="T233" s="17"/>
      <c r="U233" s="17"/>
      <c r="V233" s="6">
        <f t="shared" si="59"/>
        <v>0</v>
      </c>
      <c r="W233" s="9">
        <f t="shared" si="60"/>
        <v>1</v>
      </c>
      <c r="X233" s="9">
        <f t="shared" si="61"/>
        <v>0</v>
      </c>
      <c r="Y233" s="37">
        <f t="shared" si="55"/>
        <v>0</v>
      </c>
      <c r="Z233" s="37">
        <f t="shared" si="56"/>
        <v>0</v>
      </c>
      <c r="AA233" s="37">
        <f t="shared" si="57"/>
        <v>0</v>
      </c>
      <c r="AB233" s="9">
        <f t="shared" si="62"/>
        <v>0</v>
      </c>
      <c r="AC233" s="10">
        <f t="shared" si="63"/>
        <v>0</v>
      </c>
      <c r="AD233" s="9">
        <f t="shared" si="64"/>
        <v>0</v>
      </c>
      <c r="AE233" s="9">
        <f t="shared" si="65"/>
        <v>0</v>
      </c>
    </row>
    <row r="234" spans="1:31" x14ac:dyDescent="0.25">
      <c r="A234" s="21" t="s">
        <v>1544</v>
      </c>
      <c r="B234" s="21" t="s">
        <v>1538</v>
      </c>
      <c r="C234" s="21" t="s">
        <v>1539</v>
      </c>
      <c r="D234" s="21">
        <v>278.5</v>
      </c>
      <c r="E234" s="21">
        <v>303</v>
      </c>
      <c r="F234" s="21">
        <v>0</v>
      </c>
      <c r="G234" s="22">
        <v>0</v>
      </c>
      <c r="H234" s="21">
        <v>0</v>
      </c>
      <c r="I234" s="19">
        <v>0</v>
      </c>
      <c r="J234" s="21">
        <v>0</v>
      </c>
      <c r="K234" s="21"/>
      <c r="L234" s="21">
        <v>2</v>
      </c>
      <c r="M234" s="7">
        <f t="shared" si="58"/>
        <v>1</v>
      </c>
      <c r="N234" s="17">
        <v>1</v>
      </c>
      <c r="O234" s="17">
        <v>0</v>
      </c>
      <c r="P234" s="17">
        <v>0</v>
      </c>
      <c r="Q234" s="17">
        <v>0</v>
      </c>
      <c r="R234" s="17">
        <v>1</v>
      </c>
      <c r="S234" s="17"/>
      <c r="T234" s="17"/>
      <c r="U234" s="17"/>
      <c r="V234" s="6">
        <f t="shared" si="59"/>
        <v>0</v>
      </c>
      <c r="W234" s="9">
        <f t="shared" si="60"/>
        <v>0</v>
      </c>
      <c r="X234" s="9">
        <f t="shared" si="61"/>
        <v>0</v>
      </c>
      <c r="Y234" s="37">
        <f t="shared" si="55"/>
        <v>1</v>
      </c>
      <c r="Z234" s="37">
        <f t="shared" si="56"/>
        <v>0</v>
      </c>
      <c r="AA234" s="37">
        <f t="shared" si="57"/>
        <v>0</v>
      </c>
      <c r="AB234" s="9">
        <f t="shared" si="62"/>
        <v>0</v>
      </c>
      <c r="AC234" s="10">
        <f t="shared" si="63"/>
        <v>0</v>
      </c>
      <c r="AD234" s="9">
        <f t="shared" si="64"/>
        <v>0</v>
      </c>
      <c r="AE234" s="9">
        <f t="shared" si="65"/>
        <v>0</v>
      </c>
    </row>
    <row r="235" spans="1:31" x14ac:dyDescent="0.25">
      <c r="A235" s="21" t="s">
        <v>1545</v>
      </c>
      <c r="B235" s="21" t="s">
        <v>1538</v>
      </c>
      <c r="C235" s="21" t="s">
        <v>1539</v>
      </c>
      <c r="D235" s="21">
        <v>331.5</v>
      </c>
      <c r="E235" s="21">
        <v>387.5</v>
      </c>
      <c r="F235" s="21">
        <v>0</v>
      </c>
      <c r="G235" s="22">
        <v>0</v>
      </c>
      <c r="H235" s="21">
        <v>0</v>
      </c>
      <c r="I235" s="19">
        <v>0</v>
      </c>
      <c r="J235" s="21">
        <v>0</v>
      </c>
      <c r="K235" s="21"/>
      <c r="L235" s="21">
        <v>1</v>
      </c>
      <c r="M235" s="7">
        <f t="shared" si="58"/>
        <v>0</v>
      </c>
      <c r="N235" s="17">
        <v>0</v>
      </c>
      <c r="O235" s="17">
        <v>0</v>
      </c>
      <c r="P235" s="17">
        <v>1</v>
      </c>
      <c r="Q235" s="17">
        <v>0</v>
      </c>
      <c r="R235" s="17">
        <v>0</v>
      </c>
      <c r="S235" s="17"/>
      <c r="T235" s="17"/>
      <c r="U235" s="17"/>
      <c r="V235" s="6">
        <f t="shared" si="59"/>
        <v>1</v>
      </c>
      <c r="W235" s="9">
        <f t="shared" si="60"/>
        <v>0</v>
      </c>
      <c r="X235" s="9">
        <f t="shared" si="61"/>
        <v>0</v>
      </c>
      <c r="Y235" s="37">
        <f t="shared" si="55"/>
        <v>0</v>
      </c>
      <c r="Z235" s="37">
        <f t="shared" si="56"/>
        <v>0</v>
      </c>
      <c r="AA235" s="37">
        <f t="shared" si="57"/>
        <v>0</v>
      </c>
      <c r="AB235" s="9">
        <f t="shared" si="62"/>
        <v>0</v>
      </c>
      <c r="AC235" s="10">
        <f t="shared" si="63"/>
        <v>0</v>
      </c>
      <c r="AD235" s="9">
        <f t="shared" si="64"/>
        <v>0</v>
      </c>
      <c r="AE235" s="9">
        <f t="shared" si="65"/>
        <v>0</v>
      </c>
    </row>
    <row r="236" spans="1:31" x14ac:dyDescent="0.25">
      <c r="A236" s="21" t="s">
        <v>1546</v>
      </c>
      <c r="B236" s="21" t="s">
        <v>1538</v>
      </c>
      <c r="C236" s="21" t="s">
        <v>1539</v>
      </c>
      <c r="D236" s="21">
        <v>405</v>
      </c>
      <c r="E236" s="21">
        <v>387.5</v>
      </c>
      <c r="F236" s="21">
        <v>0</v>
      </c>
      <c r="G236" s="22">
        <v>0</v>
      </c>
      <c r="H236" s="21">
        <v>0</v>
      </c>
      <c r="I236" s="19">
        <v>0</v>
      </c>
      <c r="J236" s="21">
        <v>0</v>
      </c>
      <c r="K236" s="21"/>
      <c r="L236" s="21">
        <v>2</v>
      </c>
      <c r="M236" s="7">
        <f t="shared" si="58"/>
        <v>1</v>
      </c>
      <c r="N236" s="17">
        <v>1</v>
      </c>
      <c r="O236" s="17">
        <v>0</v>
      </c>
      <c r="P236" s="17">
        <v>0</v>
      </c>
      <c r="Q236" s="17">
        <v>0</v>
      </c>
      <c r="R236" s="17">
        <v>1</v>
      </c>
      <c r="S236" s="17"/>
      <c r="T236" s="17"/>
      <c r="U236" s="17"/>
      <c r="V236" s="6">
        <f t="shared" si="59"/>
        <v>0</v>
      </c>
      <c r="W236" s="9">
        <f t="shared" si="60"/>
        <v>0</v>
      </c>
      <c r="X236" s="9">
        <f t="shared" si="61"/>
        <v>0</v>
      </c>
      <c r="Y236" s="37">
        <f t="shared" si="55"/>
        <v>1</v>
      </c>
      <c r="Z236" s="37">
        <f t="shared" si="56"/>
        <v>0</v>
      </c>
      <c r="AA236" s="37">
        <f t="shared" si="57"/>
        <v>0</v>
      </c>
      <c r="AB236" s="9">
        <f t="shared" si="62"/>
        <v>0</v>
      </c>
      <c r="AC236" s="10">
        <f t="shared" si="63"/>
        <v>0</v>
      </c>
      <c r="AD236" s="9">
        <f t="shared" si="64"/>
        <v>0</v>
      </c>
      <c r="AE236" s="9">
        <f t="shared" si="65"/>
        <v>0</v>
      </c>
    </row>
    <row r="237" spans="1:31" s="37" customFormat="1" x14ac:dyDescent="0.25">
      <c r="A237" s="37" t="s">
        <v>1547</v>
      </c>
      <c r="B237" s="37" t="s">
        <v>1548</v>
      </c>
      <c r="C237" s="37" t="s">
        <v>1549</v>
      </c>
      <c r="D237" s="37">
        <v>100.5</v>
      </c>
      <c r="E237" s="37">
        <v>216</v>
      </c>
      <c r="F237" s="37">
        <v>0</v>
      </c>
      <c r="G237" s="44">
        <v>0</v>
      </c>
      <c r="H237" s="37">
        <v>0</v>
      </c>
      <c r="I237" s="37">
        <v>0</v>
      </c>
      <c r="J237" s="37">
        <v>0</v>
      </c>
      <c r="L237" s="37">
        <v>2</v>
      </c>
      <c r="M237" s="42">
        <f t="shared" si="58"/>
        <v>1</v>
      </c>
      <c r="N237" s="38">
        <v>1</v>
      </c>
      <c r="O237" s="38">
        <v>0</v>
      </c>
      <c r="P237" s="38">
        <v>0</v>
      </c>
      <c r="Q237" s="38">
        <v>0</v>
      </c>
      <c r="R237" s="38">
        <v>1</v>
      </c>
      <c r="S237" s="38"/>
      <c r="T237" s="38"/>
      <c r="U237" s="38"/>
      <c r="V237" s="43">
        <f t="shared" si="59"/>
        <v>0</v>
      </c>
      <c r="W237" s="37">
        <f t="shared" si="60"/>
        <v>0</v>
      </c>
      <c r="X237" s="37">
        <f t="shared" si="61"/>
        <v>0</v>
      </c>
      <c r="Y237" s="37">
        <f t="shared" si="55"/>
        <v>1</v>
      </c>
      <c r="Z237" s="37">
        <f t="shared" si="56"/>
        <v>0</v>
      </c>
      <c r="AA237" s="37">
        <f t="shared" si="57"/>
        <v>0</v>
      </c>
      <c r="AB237" s="37">
        <f t="shared" si="62"/>
        <v>0</v>
      </c>
      <c r="AC237" s="37">
        <f t="shared" si="63"/>
        <v>0</v>
      </c>
      <c r="AD237" s="37">
        <f t="shared" si="64"/>
        <v>0</v>
      </c>
      <c r="AE237" s="37">
        <f t="shared" si="65"/>
        <v>0</v>
      </c>
    </row>
    <row r="238" spans="1:31" x14ac:dyDescent="0.25">
      <c r="A238" s="21" t="s">
        <v>1550</v>
      </c>
      <c r="B238" s="21" t="s">
        <v>1548</v>
      </c>
      <c r="C238" s="21" t="s">
        <v>1549</v>
      </c>
      <c r="D238" s="21">
        <v>151</v>
      </c>
      <c r="E238" s="21">
        <v>285.5</v>
      </c>
      <c r="F238" s="21">
        <v>2361.3670000000002</v>
      </c>
      <c r="G238" s="22">
        <v>2</v>
      </c>
      <c r="H238" s="21">
        <v>2</v>
      </c>
      <c r="I238" s="19">
        <v>0</v>
      </c>
      <c r="J238" s="21">
        <v>2</v>
      </c>
      <c r="K238" s="21"/>
      <c r="L238" s="21">
        <v>2</v>
      </c>
      <c r="M238" s="7">
        <f t="shared" si="58"/>
        <v>1</v>
      </c>
      <c r="N238" s="17">
        <v>0</v>
      </c>
      <c r="O238" s="17">
        <v>1</v>
      </c>
      <c r="P238" s="17">
        <v>0</v>
      </c>
      <c r="Q238" s="17">
        <v>1</v>
      </c>
      <c r="R238" s="17">
        <v>1</v>
      </c>
      <c r="S238" s="17"/>
      <c r="T238" s="17"/>
      <c r="U238" s="17"/>
      <c r="V238" s="6">
        <f t="shared" si="59"/>
        <v>0</v>
      </c>
      <c r="W238" s="9">
        <f t="shared" si="60"/>
        <v>0</v>
      </c>
      <c r="X238" s="9">
        <f t="shared" si="61"/>
        <v>0</v>
      </c>
      <c r="Y238" s="37">
        <f t="shared" si="55"/>
        <v>0</v>
      </c>
      <c r="Z238" s="37">
        <f t="shared" si="56"/>
        <v>0</v>
      </c>
      <c r="AA238" s="37">
        <f t="shared" si="57"/>
        <v>1</v>
      </c>
      <c r="AB238" s="9">
        <f t="shared" si="62"/>
        <v>0</v>
      </c>
      <c r="AC238" s="10">
        <f t="shared" si="63"/>
        <v>0</v>
      </c>
      <c r="AD238" s="9">
        <f t="shared" si="64"/>
        <v>0</v>
      </c>
      <c r="AE238" s="9">
        <f t="shared" si="65"/>
        <v>0</v>
      </c>
    </row>
    <row r="239" spans="1:31" x14ac:dyDescent="0.25">
      <c r="A239" s="21" t="s">
        <v>1551</v>
      </c>
      <c r="B239" s="21" t="s">
        <v>1548</v>
      </c>
      <c r="C239" s="21" t="s">
        <v>1549</v>
      </c>
      <c r="D239" s="21">
        <v>588</v>
      </c>
      <c r="E239" s="21">
        <v>117</v>
      </c>
      <c r="F239" s="21">
        <v>0</v>
      </c>
      <c r="G239" s="22">
        <v>0</v>
      </c>
      <c r="H239" s="21">
        <v>0</v>
      </c>
      <c r="I239" s="19">
        <v>0</v>
      </c>
      <c r="J239" s="21">
        <v>0</v>
      </c>
      <c r="K239" s="21"/>
      <c r="L239" s="21">
        <v>1</v>
      </c>
      <c r="M239" s="7">
        <f t="shared" si="58"/>
        <v>0</v>
      </c>
      <c r="N239" s="17">
        <v>0</v>
      </c>
      <c r="O239" s="17">
        <v>0</v>
      </c>
      <c r="P239" s="17">
        <v>1</v>
      </c>
      <c r="Q239" s="17">
        <v>0</v>
      </c>
      <c r="R239" s="17">
        <v>0</v>
      </c>
      <c r="S239" s="17"/>
      <c r="T239" s="17"/>
      <c r="U239" s="17"/>
      <c r="V239" s="6">
        <f t="shared" si="59"/>
        <v>1</v>
      </c>
      <c r="W239" s="9">
        <f t="shared" si="60"/>
        <v>0</v>
      </c>
      <c r="X239" s="9">
        <f t="shared" si="61"/>
        <v>0</v>
      </c>
      <c r="Y239" s="37">
        <f t="shared" si="55"/>
        <v>0</v>
      </c>
      <c r="Z239" s="37">
        <f t="shared" si="56"/>
        <v>0</v>
      </c>
      <c r="AA239" s="37">
        <f t="shared" si="57"/>
        <v>0</v>
      </c>
      <c r="AB239" s="9">
        <f t="shared" si="62"/>
        <v>0</v>
      </c>
      <c r="AC239" s="10">
        <f t="shared" si="63"/>
        <v>0</v>
      </c>
      <c r="AD239" s="9">
        <f t="shared" si="64"/>
        <v>0</v>
      </c>
      <c r="AE239" s="9">
        <f t="shared" si="65"/>
        <v>0</v>
      </c>
    </row>
    <row r="240" spans="1:31" x14ac:dyDescent="0.25">
      <c r="A240" s="21" t="s">
        <v>1552</v>
      </c>
      <c r="B240" s="21" t="s">
        <v>1548</v>
      </c>
      <c r="C240" s="21" t="s">
        <v>1549</v>
      </c>
      <c r="D240" s="21">
        <v>335</v>
      </c>
      <c r="E240" s="21">
        <v>370</v>
      </c>
      <c r="F240" s="21">
        <v>0</v>
      </c>
      <c r="G240" s="22">
        <v>0</v>
      </c>
      <c r="H240" s="21">
        <v>0</v>
      </c>
      <c r="I240" s="19">
        <v>0</v>
      </c>
      <c r="J240" s="21">
        <v>0</v>
      </c>
      <c r="K240" s="21"/>
      <c r="L240" s="21">
        <v>1</v>
      </c>
      <c r="M240" s="7">
        <f t="shared" si="58"/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/>
      <c r="T240" s="17"/>
      <c r="U240" s="17"/>
      <c r="V240" s="6">
        <f t="shared" si="59"/>
        <v>0</v>
      </c>
      <c r="W240" s="9">
        <f t="shared" si="60"/>
        <v>1</v>
      </c>
      <c r="X240" s="9">
        <f t="shared" si="61"/>
        <v>0</v>
      </c>
      <c r="Y240" s="37">
        <f t="shared" si="55"/>
        <v>0</v>
      </c>
      <c r="Z240" s="37">
        <f t="shared" si="56"/>
        <v>0</v>
      </c>
      <c r="AA240" s="37">
        <f t="shared" si="57"/>
        <v>0</v>
      </c>
      <c r="AB240" s="9">
        <f t="shared" si="62"/>
        <v>0</v>
      </c>
      <c r="AC240" s="10">
        <f t="shared" si="63"/>
        <v>0</v>
      </c>
      <c r="AD240" s="9">
        <f t="shared" si="64"/>
        <v>0</v>
      </c>
      <c r="AE240" s="9">
        <f t="shared" si="65"/>
        <v>0</v>
      </c>
    </row>
    <row r="241" spans="1:31" x14ac:dyDescent="0.25">
      <c r="A241" s="21" t="s">
        <v>1553</v>
      </c>
      <c r="B241" s="21" t="s">
        <v>1548</v>
      </c>
      <c r="C241" s="21" t="s">
        <v>1549</v>
      </c>
      <c r="D241" s="21">
        <v>221</v>
      </c>
      <c r="E241" s="21">
        <v>344.5</v>
      </c>
      <c r="F241" s="21">
        <v>0</v>
      </c>
      <c r="G241" s="22">
        <v>0</v>
      </c>
      <c r="H241" s="21">
        <v>0</v>
      </c>
      <c r="I241" s="19">
        <v>0</v>
      </c>
      <c r="J241" s="21">
        <v>0</v>
      </c>
      <c r="K241" s="21"/>
      <c r="L241" s="21">
        <v>1</v>
      </c>
      <c r="M241" s="7">
        <f t="shared" si="58"/>
        <v>0</v>
      </c>
      <c r="N241" s="17">
        <v>0</v>
      </c>
      <c r="O241" s="17">
        <v>0</v>
      </c>
      <c r="P241" s="17">
        <v>1</v>
      </c>
      <c r="Q241" s="17">
        <v>0</v>
      </c>
      <c r="R241" s="17">
        <v>0</v>
      </c>
      <c r="S241" s="17"/>
      <c r="T241" s="17"/>
      <c r="U241" s="17"/>
      <c r="V241" s="6">
        <f t="shared" si="59"/>
        <v>1</v>
      </c>
      <c r="W241" s="9">
        <f t="shared" si="60"/>
        <v>0</v>
      </c>
      <c r="X241" s="9">
        <f t="shared" si="61"/>
        <v>0</v>
      </c>
      <c r="Y241" s="37">
        <f t="shared" si="55"/>
        <v>0</v>
      </c>
      <c r="Z241" s="37">
        <f t="shared" si="56"/>
        <v>0</v>
      </c>
      <c r="AA241" s="37">
        <f t="shared" si="57"/>
        <v>0</v>
      </c>
      <c r="AB241" s="9">
        <f t="shared" si="62"/>
        <v>0</v>
      </c>
      <c r="AC241" s="10">
        <f t="shared" si="63"/>
        <v>0</v>
      </c>
      <c r="AD241" s="9">
        <f t="shared" si="64"/>
        <v>0</v>
      </c>
      <c r="AE241" s="9">
        <f t="shared" si="65"/>
        <v>0</v>
      </c>
    </row>
    <row r="242" spans="1:31" x14ac:dyDescent="0.25">
      <c r="A242" s="21" t="s">
        <v>1554</v>
      </c>
      <c r="B242" s="21" t="s">
        <v>1548</v>
      </c>
      <c r="C242" s="21" t="s">
        <v>1549</v>
      </c>
      <c r="D242" s="21">
        <v>238</v>
      </c>
      <c r="E242" s="21">
        <v>280.5</v>
      </c>
      <c r="F242" s="21">
        <v>755.75900000000001</v>
      </c>
      <c r="G242" s="22">
        <v>1</v>
      </c>
      <c r="H242" s="21">
        <v>1</v>
      </c>
      <c r="I242" s="19">
        <v>0</v>
      </c>
      <c r="J242" s="21">
        <v>1</v>
      </c>
      <c r="K242" s="21"/>
      <c r="L242" s="21">
        <v>1</v>
      </c>
      <c r="M242" s="7">
        <f t="shared" si="58"/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/>
      <c r="T242" s="17"/>
      <c r="U242" s="17"/>
      <c r="V242" s="6">
        <f t="shared" si="59"/>
        <v>0</v>
      </c>
      <c r="W242" s="9">
        <f t="shared" si="60"/>
        <v>1</v>
      </c>
      <c r="X242" s="9">
        <f t="shared" si="61"/>
        <v>0</v>
      </c>
      <c r="Y242" s="37">
        <f t="shared" si="55"/>
        <v>0</v>
      </c>
      <c r="Z242" s="37">
        <f t="shared" si="56"/>
        <v>0</v>
      </c>
      <c r="AA242" s="37">
        <f t="shared" si="57"/>
        <v>0</v>
      </c>
      <c r="AB242" s="9">
        <f t="shared" si="62"/>
        <v>0</v>
      </c>
      <c r="AC242" s="10">
        <f t="shared" si="63"/>
        <v>0</v>
      </c>
      <c r="AD242" s="9">
        <f t="shared" si="64"/>
        <v>0</v>
      </c>
      <c r="AE242" s="9">
        <f t="shared" si="65"/>
        <v>0</v>
      </c>
    </row>
    <row r="243" spans="1:31" x14ac:dyDescent="0.25">
      <c r="A243" s="21" t="s">
        <v>1555</v>
      </c>
      <c r="B243" s="21" t="s">
        <v>1548</v>
      </c>
      <c r="C243" s="21" t="s">
        <v>1549</v>
      </c>
      <c r="D243" s="21">
        <v>190.5</v>
      </c>
      <c r="E243" s="21">
        <v>249</v>
      </c>
      <c r="F243" s="21">
        <v>0</v>
      </c>
      <c r="G243" s="22">
        <v>0</v>
      </c>
      <c r="H243" s="21">
        <v>0</v>
      </c>
      <c r="I243" s="19">
        <v>0</v>
      </c>
      <c r="J243" s="21">
        <v>0</v>
      </c>
      <c r="K243" s="21"/>
      <c r="L243" s="21">
        <v>1</v>
      </c>
      <c r="M243" s="7">
        <f t="shared" si="58"/>
        <v>0</v>
      </c>
      <c r="N243" s="17">
        <v>0</v>
      </c>
      <c r="O243" s="17">
        <v>0</v>
      </c>
      <c r="P243" s="17">
        <v>1</v>
      </c>
      <c r="Q243" s="17">
        <v>0</v>
      </c>
      <c r="R243" s="17">
        <v>0</v>
      </c>
      <c r="S243" s="17"/>
      <c r="T243" s="17"/>
      <c r="U243" s="17"/>
      <c r="V243" s="6">
        <f t="shared" si="59"/>
        <v>1</v>
      </c>
      <c r="W243" s="9">
        <f t="shared" si="60"/>
        <v>0</v>
      </c>
      <c r="X243" s="9">
        <f t="shared" si="61"/>
        <v>0</v>
      </c>
      <c r="Y243" s="37">
        <f t="shared" si="55"/>
        <v>0</v>
      </c>
      <c r="Z243" s="37">
        <f t="shared" si="56"/>
        <v>0</v>
      </c>
      <c r="AA243" s="37">
        <f t="shared" si="57"/>
        <v>0</v>
      </c>
      <c r="AB243" s="9">
        <f t="shared" si="62"/>
        <v>0</v>
      </c>
      <c r="AC243" s="10">
        <f t="shared" si="63"/>
        <v>0</v>
      </c>
      <c r="AD243" s="9">
        <f t="shared" si="64"/>
        <v>0</v>
      </c>
      <c r="AE243" s="9">
        <f t="shared" si="65"/>
        <v>0</v>
      </c>
    </row>
    <row r="244" spans="1:31" x14ac:dyDescent="0.25">
      <c r="A244" s="21" t="s">
        <v>1556</v>
      </c>
      <c r="B244" s="21" t="s">
        <v>1548</v>
      </c>
      <c r="C244" s="21" t="s">
        <v>1549</v>
      </c>
      <c r="D244" s="21">
        <v>551</v>
      </c>
      <c r="E244" s="21">
        <v>232.5</v>
      </c>
      <c r="F244" s="21">
        <v>0</v>
      </c>
      <c r="G244" s="22">
        <v>0</v>
      </c>
      <c r="H244" s="21">
        <v>0</v>
      </c>
      <c r="I244" s="19">
        <v>0</v>
      </c>
      <c r="J244" s="21">
        <v>0</v>
      </c>
      <c r="K244" s="21"/>
      <c r="L244" s="21">
        <v>2</v>
      </c>
      <c r="M244" s="7">
        <f t="shared" si="58"/>
        <v>1</v>
      </c>
      <c r="N244" s="17">
        <v>1</v>
      </c>
      <c r="O244" s="17">
        <v>0</v>
      </c>
      <c r="P244" s="17">
        <v>0</v>
      </c>
      <c r="Q244" s="17">
        <v>1</v>
      </c>
      <c r="R244" s="17">
        <v>1</v>
      </c>
      <c r="S244" s="17"/>
      <c r="T244" s="17"/>
      <c r="U244" s="17"/>
      <c r="V244" s="6">
        <f t="shared" si="59"/>
        <v>0</v>
      </c>
      <c r="W244" s="9">
        <f t="shared" si="60"/>
        <v>0</v>
      </c>
      <c r="X244" s="9">
        <f t="shared" si="61"/>
        <v>0</v>
      </c>
      <c r="Y244" s="37">
        <f t="shared" si="55"/>
        <v>0</v>
      </c>
      <c r="Z244" s="37">
        <f t="shared" si="56"/>
        <v>0</v>
      </c>
      <c r="AA244" s="37">
        <f t="shared" si="57"/>
        <v>0</v>
      </c>
      <c r="AB244" s="9">
        <f t="shared" si="62"/>
        <v>0</v>
      </c>
      <c r="AC244" s="10">
        <f t="shared" si="63"/>
        <v>0</v>
      </c>
      <c r="AD244" s="9">
        <f t="shared" si="64"/>
        <v>1</v>
      </c>
      <c r="AE244" s="9">
        <f t="shared" si="65"/>
        <v>0</v>
      </c>
    </row>
    <row r="245" spans="1:31" x14ac:dyDescent="0.25">
      <c r="A245" s="21" t="s">
        <v>1557</v>
      </c>
      <c r="B245" s="21" t="s">
        <v>1548</v>
      </c>
      <c r="C245" s="21" t="s">
        <v>1549</v>
      </c>
      <c r="D245" s="21">
        <v>533.5</v>
      </c>
      <c r="E245" s="21">
        <v>306.5</v>
      </c>
      <c r="F245" s="21">
        <v>903.51199999999994</v>
      </c>
      <c r="G245" s="22">
        <v>1</v>
      </c>
      <c r="H245" s="21">
        <v>1</v>
      </c>
      <c r="I245" s="19">
        <v>0</v>
      </c>
      <c r="J245" s="21">
        <v>1</v>
      </c>
      <c r="K245" s="21"/>
      <c r="L245" s="21">
        <v>1</v>
      </c>
      <c r="M245" s="7">
        <f t="shared" si="58"/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/>
      <c r="T245" s="17"/>
      <c r="U245" s="17"/>
      <c r="V245" s="6">
        <f t="shared" si="59"/>
        <v>0</v>
      </c>
      <c r="W245" s="9">
        <f t="shared" si="60"/>
        <v>1</v>
      </c>
      <c r="X245" s="9">
        <f t="shared" si="61"/>
        <v>0</v>
      </c>
      <c r="Y245" s="37">
        <f t="shared" si="55"/>
        <v>0</v>
      </c>
      <c r="Z245" s="37">
        <f t="shared" si="56"/>
        <v>0</v>
      </c>
      <c r="AA245" s="37">
        <f t="shared" si="57"/>
        <v>0</v>
      </c>
      <c r="AB245" s="9">
        <f t="shared" si="62"/>
        <v>0</v>
      </c>
      <c r="AC245" s="10">
        <f t="shared" si="63"/>
        <v>0</v>
      </c>
      <c r="AD245" s="9">
        <f t="shared" si="64"/>
        <v>0</v>
      </c>
      <c r="AE245" s="9">
        <f t="shared" si="65"/>
        <v>0</v>
      </c>
    </row>
    <row r="246" spans="1:31" x14ac:dyDescent="0.25">
      <c r="A246" s="21" t="s">
        <v>1558</v>
      </c>
      <c r="B246" s="21" t="s">
        <v>1548</v>
      </c>
      <c r="C246" s="21" t="s">
        <v>1549</v>
      </c>
      <c r="D246" s="21">
        <v>621</v>
      </c>
      <c r="E246" s="21">
        <v>233.5</v>
      </c>
      <c r="F246" s="21">
        <v>626.92100000000005</v>
      </c>
      <c r="G246" s="22">
        <v>1</v>
      </c>
      <c r="H246" s="21">
        <v>1</v>
      </c>
      <c r="I246" s="19">
        <v>0</v>
      </c>
      <c r="J246" s="21">
        <v>1</v>
      </c>
      <c r="K246" s="21"/>
      <c r="L246" s="21">
        <v>1</v>
      </c>
      <c r="M246" s="7">
        <f t="shared" si="58"/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/>
      <c r="T246" s="17"/>
      <c r="U246" s="17"/>
      <c r="V246" s="6">
        <f t="shared" si="59"/>
        <v>0</v>
      </c>
      <c r="W246" s="9">
        <f t="shared" si="60"/>
        <v>1</v>
      </c>
      <c r="X246" s="9">
        <f t="shared" si="61"/>
        <v>0</v>
      </c>
      <c r="Y246" s="37">
        <f t="shared" si="55"/>
        <v>0</v>
      </c>
      <c r="Z246" s="37">
        <f t="shared" si="56"/>
        <v>0</v>
      </c>
      <c r="AA246" s="37">
        <f t="shared" si="57"/>
        <v>0</v>
      </c>
      <c r="AB246" s="9">
        <f t="shared" si="62"/>
        <v>0</v>
      </c>
      <c r="AC246" s="10">
        <f t="shared" si="63"/>
        <v>0</v>
      </c>
      <c r="AD246" s="9">
        <f t="shared" si="64"/>
        <v>0</v>
      </c>
      <c r="AE246" s="9">
        <f t="shared" si="65"/>
        <v>0</v>
      </c>
    </row>
    <row r="247" spans="1:31" x14ac:dyDescent="0.25">
      <c r="A247" s="21" t="s">
        <v>1559</v>
      </c>
      <c r="B247" s="21" t="s">
        <v>1548</v>
      </c>
      <c r="C247" s="21" t="s">
        <v>1549</v>
      </c>
      <c r="D247" s="21">
        <v>591.5</v>
      </c>
      <c r="E247" s="21">
        <v>314.5</v>
      </c>
      <c r="F247" s="21">
        <v>0</v>
      </c>
      <c r="G247" s="22">
        <v>0</v>
      </c>
      <c r="H247" s="21">
        <v>0</v>
      </c>
      <c r="I247" s="19">
        <v>0</v>
      </c>
      <c r="J247" s="21">
        <v>0</v>
      </c>
      <c r="K247" s="21"/>
      <c r="L247" s="21">
        <v>1</v>
      </c>
      <c r="M247" s="7">
        <f t="shared" si="58"/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/>
      <c r="T247" s="17"/>
      <c r="U247" s="17"/>
      <c r="V247" s="6">
        <f t="shared" si="59"/>
        <v>0</v>
      </c>
      <c r="W247" s="9">
        <f t="shared" si="60"/>
        <v>1</v>
      </c>
      <c r="X247" s="9">
        <f t="shared" si="61"/>
        <v>0</v>
      </c>
      <c r="Y247" s="37">
        <f t="shared" si="55"/>
        <v>0</v>
      </c>
      <c r="Z247" s="37">
        <f t="shared" si="56"/>
        <v>0</v>
      </c>
      <c r="AA247" s="37">
        <f t="shared" si="57"/>
        <v>0</v>
      </c>
      <c r="AB247" s="9">
        <f t="shared" si="62"/>
        <v>0</v>
      </c>
      <c r="AC247" s="10">
        <f t="shared" si="63"/>
        <v>0</v>
      </c>
      <c r="AD247" s="9">
        <f t="shared" si="64"/>
        <v>0</v>
      </c>
      <c r="AE247" s="9">
        <f t="shared" si="65"/>
        <v>0</v>
      </c>
    </row>
    <row r="248" spans="1:31" s="37" customFormat="1" x14ac:dyDescent="0.25">
      <c r="A248" s="37" t="s">
        <v>1560</v>
      </c>
      <c r="B248" s="37" t="s">
        <v>1561</v>
      </c>
      <c r="C248" s="37" t="s">
        <v>1562</v>
      </c>
      <c r="D248" s="37">
        <v>57.5</v>
      </c>
      <c r="E248" s="37">
        <v>194</v>
      </c>
      <c r="F248" s="37">
        <v>0</v>
      </c>
      <c r="G248" s="44">
        <v>0</v>
      </c>
      <c r="H248" s="37">
        <v>0</v>
      </c>
      <c r="I248" s="37">
        <v>0</v>
      </c>
      <c r="J248" s="37">
        <v>0</v>
      </c>
      <c r="L248" s="37">
        <v>1</v>
      </c>
      <c r="M248" s="42">
        <f t="shared" si="58"/>
        <v>0</v>
      </c>
      <c r="N248" s="38">
        <v>0</v>
      </c>
      <c r="O248" s="38">
        <v>0</v>
      </c>
      <c r="P248" s="38">
        <v>0</v>
      </c>
      <c r="Q248" s="38">
        <v>0</v>
      </c>
      <c r="R248" s="38">
        <v>0</v>
      </c>
      <c r="S248" s="38"/>
      <c r="T248" s="38"/>
      <c r="U248" s="38"/>
      <c r="V248" s="43">
        <f t="shared" si="59"/>
        <v>0</v>
      </c>
      <c r="W248" s="37">
        <f t="shared" si="60"/>
        <v>1</v>
      </c>
      <c r="X248" s="37">
        <f t="shared" si="61"/>
        <v>0</v>
      </c>
      <c r="Y248" s="37">
        <f t="shared" si="55"/>
        <v>0</v>
      </c>
      <c r="Z248" s="37">
        <f t="shared" si="56"/>
        <v>0</v>
      </c>
      <c r="AA248" s="37">
        <f t="shared" si="57"/>
        <v>0</v>
      </c>
      <c r="AB248" s="37">
        <f t="shared" si="62"/>
        <v>0</v>
      </c>
      <c r="AC248" s="37">
        <f t="shared" si="63"/>
        <v>0</v>
      </c>
      <c r="AD248" s="37">
        <f t="shared" si="64"/>
        <v>0</v>
      </c>
      <c r="AE248" s="37">
        <f t="shared" si="65"/>
        <v>0</v>
      </c>
    </row>
    <row r="249" spans="1:31" x14ac:dyDescent="0.25">
      <c r="A249" s="21" t="s">
        <v>1563</v>
      </c>
      <c r="B249" s="21" t="s">
        <v>1561</v>
      </c>
      <c r="C249" s="21" t="s">
        <v>1562</v>
      </c>
      <c r="D249" s="21">
        <v>65</v>
      </c>
      <c r="E249" s="21">
        <v>390</v>
      </c>
      <c r="F249" s="21">
        <v>0</v>
      </c>
      <c r="G249" s="22">
        <v>0</v>
      </c>
      <c r="H249" s="21">
        <v>0</v>
      </c>
      <c r="I249" s="19">
        <v>0</v>
      </c>
      <c r="J249" s="21">
        <v>0</v>
      </c>
      <c r="K249" s="21"/>
      <c r="L249" s="21">
        <v>1</v>
      </c>
      <c r="M249" s="7">
        <f t="shared" ref="M249:M280" si="66">L249-1</f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1</v>
      </c>
      <c r="S249" s="17"/>
      <c r="T249" s="17"/>
      <c r="U249" s="17"/>
      <c r="V249" s="6">
        <f t="shared" ref="V249:V280" si="67">IF((M249=0)*AND(R249=0)*AND(P249=1)*AND(Q249=0),1,0)</f>
        <v>0</v>
      </c>
      <c r="W249" s="9">
        <f t="shared" ref="W249:W280" si="68">IF((M249=0)*AND(R249=0)*AND(P249=0)*AND(Q249=0),1,0)</f>
        <v>0</v>
      </c>
      <c r="X249" s="9">
        <f t="shared" ref="X249:X280" si="69">IF((R249=1)*AND(M249=0)*AND(Q249=0),1,0)</f>
        <v>1</v>
      </c>
      <c r="Y249" s="37">
        <f t="shared" si="55"/>
        <v>0</v>
      </c>
      <c r="Z249" s="37">
        <f t="shared" si="56"/>
        <v>0</v>
      </c>
      <c r="AA249" s="37">
        <f t="shared" si="57"/>
        <v>0</v>
      </c>
      <c r="AB249" s="9">
        <f t="shared" ref="AB249:AB280" si="70">IF((R249=1)*AND(Q249=1)*AND(O249=1)*AND(P249=1),1,0)</f>
        <v>0</v>
      </c>
      <c r="AC249" s="10">
        <f t="shared" ref="AC249:AC280" si="71">IF((R249=0)*AND(M249=1),1,0)</f>
        <v>0</v>
      </c>
      <c r="AD249" s="9">
        <f t="shared" ref="AD249:AD280" si="72">IF((V249+W249+X249+Y249+Z249+AA249+AB249+AC249)=0,1,0)</f>
        <v>0</v>
      </c>
      <c r="AE249" s="9">
        <f t="shared" ref="AE249:AE280" si="73">IF(SUM(V249:AD249)&gt;1,1,0)</f>
        <v>0</v>
      </c>
    </row>
    <row r="250" spans="1:31" x14ac:dyDescent="0.25">
      <c r="A250" s="21" t="s">
        <v>1564</v>
      </c>
      <c r="B250" s="21" t="s">
        <v>1561</v>
      </c>
      <c r="C250" s="21" t="s">
        <v>1562</v>
      </c>
      <c r="D250" s="21">
        <v>178</v>
      </c>
      <c r="E250" s="21">
        <v>355.5</v>
      </c>
      <c r="F250" s="21">
        <v>0</v>
      </c>
      <c r="G250" s="22">
        <v>0</v>
      </c>
      <c r="H250" s="21">
        <v>0</v>
      </c>
      <c r="I250" s="19">
        <v>0</v>
      </c>
      <c r="J250" s="21">
        <v>0</v>
      </c>
      <c r="K250" s="21"/>
      <c r="L250" s="21">
        <v>1</v>
      </c>
      <c r="M250" s="7">
        <f t="shared" si="66"/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/>
      <c r="T250" s="17"/>
      <c r="U250" s="17"/>
      <c r="V250" s="6">
        <f t="shared" si="67"/>
        <v>0</v>
      </c>
      <c r="W250" s="9">
        <f t="shared" si="68"/>
        <v>1</v>
      </c>
      <c r="X250" s="9">
        <f t="shared" si="69"/>
        <v>0</v>
      </c>
      <c r="Y250" s="37">
        <f t="shared" si="55"/>
        <v>0</v>
      </c>
      <c r="Z250" s="37">
        <f t="shared" si="56"/>
        <v>0</v>
      </c>
      <c r="AA250" s="37">
        <f t="shared" si="57"/>
        <v>0</v>
      </c>
      <c r="AB250" s="9">
        <f t="shared" si="70"/>
        <v>0</v>
      </c>
      <c r="AC250" s="10">
        <f t="shared" si="71"/>
        <v>0</v>
      </c>
      <c r="AD250" s="9">
        <f t="shared" si="72"/>
        <v>0</v>
      </c>
      <c r="AE250" s="9">
        <f t="shared" si="73"/>
        <v>0</v>
      </c>
    </row>
    <row r="251" spans="1:31" x14ac:dyDescent="0.25">
      <c r="A251" s="21" t="s">
        <v>1565</v>
      </c>
      <c r="B251" s="21" t="s">
        <v>1561</v>
      </c>
      <c r="C251" s="21" t="s">
        <v>1562</v>
      </c>
      <c r="D251" s="21">
        <v>274.5</v>
      </c>
      <c r="E251" s="21">
        <v>452</v>
      </c>
      <c r="F251" s="21">
        <v>1096.713</v>
      </c>
      <c r="G251" s="22">
        <v>1</v>
      </c>
      <c r="H251" s="21">
        <v>1</v>
      </c>
      <c r="I251" s="19">
        <v>0</v>
      </c>
      <c r="J251" s="21">
        <v>1</v>
      </c>
      <c r="K251" s="21"/>
      <c r="L251" s="21">
        <v>1</v>
      </c>
      <c r="M251" s="7">
        <f t="shared" si="66"/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1</v>
      </c>
      <c r="S251" s="17"/>
      <c r="T251" s="17"/>
      <c r="U251" s="17"/>
      <c r="V251" s="6">
        <f t="shared" si="67"/>
        <v>0</v>
      </c>
      <c r="W251" s="9">
        <f t="shared" si="68"/>
        <v>0</v>
      </c>
      <c r="X251" s="9">
        <f t="shared" si="69"/>
        <v>1</v>
      </c>
      <c r="Y251" s="37">
        <f t="shared" si="55"/>
        <v>0</v>
      </c>
      <c r="Z251" s="37">
        <f t="shared" si="56"/>
        <v>0</v>
      </c>
      <c r="AA251" s="37">
        <f t="shared" si="57"/>
        <v>0</v>
      </c>
      <c r="AB251" s="9">
        <f t="shared" si="70"/>
        <v>0</v>
      </c>
      <c r="AC251" s="10">
        <f t="shared" si="71"/>
        <v>0</v>
      </c>
      <c r="AD251" s="9">
        <f t="shared" si="72"/>
        <v>0</v>
      </c>
      <c r="AE251" s="9">
        <f t="shared" si="73"/>
        <v>0</v>
      </c>
    </row>
    <row r="252" spans="1:31" x14ac:dyDescent="0.25">
      <c r="A252" s="21" t="s">
        <v>1566</v>
      </c>
      <c r="B252" s="21" t="s">
        <v>1561</v>
      </c>
      <c r="C252" s="21" t="s">
        <v>1562</v>
      </c>
      <c r="D252" s="21">
        <v>534.5</v>
      </c>
      <c r="E252" s="21">
        <v>283</v>
      </c>
      <c r="F252" s="21">
        <v>0</v>
      </c>
      <c r="G252" s="22">
        <v>0</v>
      </c>
      <c r="H252" s="21">
        <v>0</v>
      </c>
      <c r="I252" s="19">
        <v>0</v>
      </c>
      <c r="J252" s="21">
        <v>0</v>
      </c>
      <c r="K252" s="21"/>
      <c r="L252" s="21">
        <v>1</v>
      </c>
      <c r="M252" s="7">
        <f t="shared" si="66"/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/>
      <c r="T252" s="17"/>
      <c r="U252" s="17"/>
      <c r="V252" s="6">
        <f t="shared" si="67"/>
        <v>0</v>
      </c>
      <c r="W252" s="9">
        <f t="shared" si="68"/>
        <v>1</v>
      </c>
      <c r="X252" s="9">
        <f t="shared" si="69"/>
        <v>0</v>
      </c>
      <c r="Y252" s="37">
        <f t="shared" si="55"/>
        <v>0</v>
      </c>
      <c r="Z252" s="37">
        <f t="shared" si="56"/>
        <v>0</v>
      </c>
      <c r="AA252" s="37">
        <f t="shared" si="57"/>
        <v>0</v>
      </c>
      <c r="AB252" s="9">
        <f t="shared" si="70"/>
        <v>0</v>
      </c>
      <c r="AC252" s="10">
        <f t="shared" si="71"/>
        <v>0</v>
      </c>
      <c r="AD252" s="9">
        <f t="shared" si="72"/>
        <v>0</v>
      </c>
      <c r="AE252" s="9">
        <f t="shared" si="73"/>
        <v>0</v>
      </c>
    </row>
    <row r="253" spans="1:31" x14ac:dyDescent="0.25">
      <c r="A253" s="21" t="s">
        <v>1567</v>
      </c>
      <c r="B253" s="21" t="s">
        <v>1561</v>
      </c>
      <c r="C253" s="21" t="s">
        <v>1562</v>
      </c>
      <c r="D253" s="21">
        <v>584</v>
      </c>
      <c r="E253" s="21">
        <v>246</v>
      </c>
      <c r="F253" s="21">
        <v>0</v>
      </c>
      <c r="G253" s="22">
        <v>0</v>
      </c>
      <c r="H253" s="21">
        <v>0</v>
      </c>
      <c r="I253" s="19">
        <v>0</v>
      </c>
      <c r="J253" s="21">
        <v>0</v>
      </c>
      <c r="K253" s="21"/>
      <c r="L253" s="21">
        <v>1</v>
      </c>
      <c r="M253" s="7">
        <f t="shared" si="66"/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/>
      <c r="T253" s="17"/>
      <c r="U253" s="17"/>
      <c r="V253" s="6">
        <f t="shared" si="67"/>
        <v>0</v>
      </c>
      <c r="W253" s="9">
        <f t="shared" si="68"/>
        <v>1</v>
      </c>
      <c r="X253" s="9">
        <f t="shared" si="69"/>
        <v>0</v>
      </c>
      <c r="Y253" s="37">
        <f t="shared" si="55"/>
        <v>0</v>
      </c>
      <c r="Z253" s="37">
        <f t="shared" si="56"/>
        <v>0</v>
      </c>
      <c r="AA253" s="37">
        <f t="shared" si="57"/>
        <v>0</v>
      </c>
      <c r="AB253" s="9">
        <f t="shared" si="70"/>
        <v>0</v>
      </c>
      <c r="AC253" s="10">
        <f t="shared" si="71"/>
        <v>0</v>
      </c>
      <c r="AD253" s="9">
        <f t="shared" si="72"/>
        <v>0</v>
      </c>
      <c r="AE253" s="9">
        <f t="shared" si="73"/>
        <v>0</v>
      </c>
    </row>
    <row r="254" spans="1:31" x14ac:dyDescent="0.25">
      <c r="A254" s="21" t="s">
        <v>1568</v>
      </c>
      <c r="B254" s="21" t="s">
        <v>1561</v>
      </c>
      <c r="C254" s="21" t="s">
        <v>1562</v>
      </c>
      <c r="D254" s="21">
        <v>631</v>
      </c>
      <c r="E254" s="21">
        <v>369</v>
      </c>
      <c r="F254" s="21">
        <v>0</v>
      </c>
      <c r="G254" s="22">
        <v>0</v>
      </c>
      <c r="H254" s="21">
        <v>0</v>
      </c>
      <c r="I254" s="19">
        <v>0</v>
      </c>
      <c r="J254" s="21">
        <v>0</v>
      </c>
      <c r="K254" s="21"/>
      <c r="L254" s="21">
        <v>1</v>
      </c>
      <c r="M254" s="7">
        <f t="shared" si="66"/>
        <v>0</v>
      </c>
      <c r="N254" s="17">
        <v>0</v>
      </c>
      <c r="O254" s="17">
        <v>0</v>
      </c>
      <c r="P254" s="17">
        <v>1</v>
      </c>
      <c r="Q254" s="17">
        <v>0</v>
      </c>
      <c r="R254" s="17">
        <v>0</v>
      </c>
      <c r="S254" s="17"/>
      <c r="T254" s="17"/>
      <c r="U254" s="17"/>
      <c r="V254" s="6">
        <f t="shared" si="67"/>
        <v>1</v>
      </c>
      <c r="W254" s="9">
        <f t="shared" si="68"/>
        <v>0</v>
      </c>
      <c r="X254" s="9">
        <f t="shared" si="69"/>
        <v>0</v>
      </c>
      <c r="Y254" s="37">
        <f t="shared" si="55"/>
        <v>0</v>
      </c>
      <c r="Z254" s="37">
        <f t="shared" si="56"/>
        <v>0</v>
      </c>
      <c r="AA254" s="37">
        <f t="shared" si="57"/>
        <v>0</v>
      </c>
      <c r="AB254" s="9">
        <f t="shared" si="70"/>
        <v>0</v>
      </c>
      <c r="AC254" s="10">
        <f t="shared" si="71"/>
        <v>0</v>
      </c>
      <c r="AD254" s="9">
        <f t="shared" si="72"/>
        <v>0</v>
      </c>
      <c r="AE254" s="9">
        <f t="shared" si="73"/>
        <v>0</v>
      </c>
    </row>
    <row r="255" spans="1:31" x14ac:dyDescent="0.25">
      <c r="A255" s="21" t="s">
        <v>1569</v>
      </c>
      <c r="B255" s="21" t="s">
        <v>1561</v>
      </c>
      <c r="C255" s="21" t="s">
        <v>1562</v>
      </c>
      <c r="D255" s="21">
        <v>661</v>
      </c>
      <c r="E255" s="21">
        <v>250.5</v>
      </c>
      <c r="F255" s="21">
        <v>1072.4949999999999</v>
      </c>
      <c r="G255" s="22">
        <v>1</v>
      </c>
      <c r="H255" s="21">
        <v>1</v>
      </c>
      <c r="I255" s="19">
        <v>0</v>
      </c>
      <c r="J255" s="21">
        <v>1</v>
      </c>
      <c r="K255" s="21"/>
      <c r="L255" s="21">
        <v>1</v>
      </c>
      <c r="M255" s="7">
        <f t="shared" si="66"/>
        <v>0</v>
      </c>
      <c r="N255" s="17">
        <v>0</v>
      </c>
      <c r="O255" s="17">
        <v>0</v>
      </c>
      <c r="P255" s="17">
        <v>1</v>
      </c>
      <c r="Q255" s="17">
        <v>0</v>
      </c>
      <c r="R255" s="17">
        <v>0</v>
      </c>
      <c r="S255" s="17"/>
      <c r="T255" s="17"/>
      <c r="U255" s="17"/>
      <c r="V255" s="6">
        <f t="shared" si="67"/>
        <v>1</v>
      </c>
      <c r="W255" s="9">
        <f t="shared" si="68"/>
        <v>0</v>
      </c>
      <c r="X255" s="9">
        <f t="shared" si="69"/>
        <v>0</v>
      </c>
      <c r="Y255" s="37">
        <f t="shared" si="55"/>
        <v>0</v>
      </c>
      <c r="Z255" s="37">
        <f t="shared" si="56"/>
        <v>0</v>
      </c>
      <c r="AA255" s="37">
        <f t="shared" si="57"/>
        <v>0</v>
      </c>
      <c r="AB255" s="9">
        <f t="shared" si="70"/>
        <v>0</v>
      </c>
      <c r="AC255" s="10">
        <f t="shared" si="71"/>
        <v>0</v>
      </c>
      <c r="AD255" s="9">
        <f t="shared" si="72"/>
        <v>0</v>
      </c>
      <c r="AE255" s="9">
        <f t="shared" si="73"/>
        <v>0</v>
      </c>
    </row>
    <row r="256" spans="1:31" s="37" customFormat="1" x14ac:dyDescent="0.25">
      <c r="A256" s="37" t="s">
        <v>1570</v>
      </c>
      <c r="B256" s="37" t="s">
        <v>1571</v>
      </c>
      <c r="C256" s="37" t="s">
        <v>1572</v>
      </c>
      <c r="D256" s="37">
        <v>190</v>
      </c>
      <c r="E256" s="37">
        <v>166.5</v>
      </c>
      <c r="F256" s="37">
        <v>31361.973999999998</v>
      </c>
      <c r="G256" s="44">
        <v>31</v>
      </c>
      <c r="H256" s="37">
        <v>37</v>
      </c>
      <c r="I256" s="37">
        <v>0</v>
      </c>
      <c r="J256" s="37">
        <v>37</v>
      </c>
      <c r="L256" s="37">
        <v>2</v>
      </c>
      <c r="M256" s="42">
        <f t="shared" si="66"/>
        <v>1</v>
      </c>
      <c r="N256" s="38">
        <v>0</v>
      </c>
      <c r="O256" s="38">
        <v>1</v>
      </c>
      <c r="P256" s="38">
        <v>0</v>
      </c>
      <c r="Q256" s="38">
        <v>1</v>
      </c>
      <c r="R256" s="38">
        <v>1</v>
      </c>
      <c r="S256" s="38"/>
      <c r="T256" s="38"/>
      <c r="U256" s="38" t="s">
        <v>1498</v>
      </c>
      <c r="V256" s="43">
        <f t="shared" si="67"/>
        <v>0</v>
      </c>
      <c r="W256" s="37">
        <f t="shared" si="68"/>
        <v>0</v>
      </c>
      <c r="X256" s="37">
        <f t="shared" si="69"/>
        <v>0</v>
      </c>
      <c r="Y256" s="37">
        <f t="shared" si="55"/>
        <v>0</v>
      </c>
      <c r="Z256" s="37">
        <f t="shared" si="56"/>
        <v>0</v>
      </c>
      <c r="AA256" s="37">
        <f t="shared" si="57"/>
        <v>1</v>
      </c>
      <c r="AB256" s="37">
        <f t="shared" si="70"/>
        <v>0</v>
      </c>
      <c r="AC256" s="37">
        <f t="shared" si="71"/>
        <v>0</v>
      </c>
      <c r="AD256" s="37">
        <f t="shared" si="72"/>
        <v>0</v>
      </c>
      <c r="AE256" s="37">
        <f t="shared" si="73"/>
        <v>0</v>
      </c>
    </row>
    <row r="257" spans="1:31" x14ac:dyDescent="0.25">
      <c r="A257" s="21" t="s">
        <v>1573</v>
      </c>
      <c r="B257" s="21" t="s">
        <v>1571</v>
      </c>
      <c r="C257" s="21" t="s">
        <v>1572</v>
      </c>
      <c r="D257" s="21">
        <v>143.5</v>
      </c>
      <c r="E257" s="21">
        <v>77</v>
      </c>
      <c r="F257" s="21">
        <v>0</v>
      </c>
      <c r="G257" s="22">
        <v>0</v>
      </c>
      <c r="H257" s="21">
        <v>0</v>
      </c>
      <c r="I257" s="19">
        <v>0</v>
      </c>
      <c r="J257" s="21">
        <v>0</v>
      </c>
      <c r="K257" s="21"/>
      <c r="L257" s="21">
        <v>1</v>
      </c>
      <c r="M257" s="7">
        <f t="shared" si="66"/>
        <v>0</v>
      </c>
      <c r="N257" s="17">
        <v>0</v>
      </c>
      <c r="O257" s="17">
        <v>0</v>
      </c>
      <c r="P257" s="17">
        <v>1</v>
      </c>
      <c r="Q257" s="17">
        <v>0</v>
      </c>
      <c r="R257" s="17">
        <v>0</v>
      </c>
      <c r="S257" s="17"/>
      <c r="T257" s="17"/>
      <c r="U257" s="17"/>
      <c r="V257" s="6">
        <f t="shared" si="67"/>
        <v>1</v>
      </c>
      <c r="W257" s="9">
        <f t="shared" si="68"/>
        <v>0</v>
      </c>
      <c r="X257" s="9">
        <f t="shared" si="69"/>
        <v>0</v>
      </c>
      <c r="Y257" s="37">
        <f t="shared" si="55"/>
        <v>0</v>
      </c>
      <c r="Z257" s="37">
        <f t="shared" si="56"/>
        <v>0</v>
      </c>
      <c r="AA257" s="37">
        <f t="shared" si="57"/>
        <v>0</v>
      </c>
      <c r="AB257" s="9">
        <f t="shared" si="70"/>
        <v>0</v>
      </c>
      <c r="AC257" s="10">
        <f t="shared" si="71"/>
        <v>0</v>
      </c>
      <c r="AD257" s="9">
        <f t="shared" si="72"/>
        <v>0</v>
      </c>
      <c r="AE257" s="9">
        <f t="shared" si="73"/>
        <v>0</v>
      </c>
    </row>
    <row r="258" spans="1:31" x14ac:dyDescent="0.25">
      <c r="A258" s="21" t="s">
        <v>1574</v>
      </c>
      <c r="B258" s="21" t="s">
        <v>1571</v>
      </c>
      <c r="C258" s="21" t="s">
        <v>1572</v>
      </c>
      <c r="D258" s="21">
        <v>46.5</v>
      </c>
      <c r="E258" s="21">
        <v>75.5</v>
      </c>
      <c r="F258" s="21">
        <v>0</v>
      </c>
      <c r="G258" s="22">
        <v>0</v>
      </c>
      <c r="H258" s="21">
        <v>0</v>
      </c>
      <c r="I258" s="19">
        <v>0</v>
      </c>
      <c r="J258" s="21">
        <v>0</v>
      </c>
      <c r="K258" s="21"/>
      <c r="L258" s="21">
        <v>1</v>
      </c>
      <c r="M258" s="7">
        <f t="shared" si="66"/>
        <v>0</v>
      </c>
      <c r="N258" s="17">
        <v>0</v>
      </c>
      <c r="O258" s="17">
        <v>0</v>
      </c>
      <c r="P258" s="17">
        <v>1</v>
      </c>
      <c r="Q258" s="17">
        <v>0</v>
      </c>
      <c r="R258" s="17">
        <v>0</v>
      </c>
      <c r="S258" s="17"/>
      <c r="T258" s="17"/>
      <c r="U258" s="17"/>
      <c r="V258" s="6">
        <f t="shared" si="67"/>
        <v>1</v>
      </c>
      <c r="W258" s="9">
        <f t="shared" si="68"/>
        <v>0</v>
      </c>
      <c r="X258" s="9">
        <f t="shared" si="69"/>
        <v>0</v>
      </c>
      <c r="Y258" s="37">
        <f t="shared" si="55"/>
        <v>0</v>
      </c>
      <c r="Z258" s="37">
        <f t="shared" si="56"/>
        <v>0</v>
      </c>
      <c r="AA258" s="37">
        <f t="shared" si="57"/>
        <v>0</v>
      </c>
      <c r="AB258" s="9">
        <f t="shared" si="70"/>
        <v>0</v>
      </c>
      <c r="AC258" s="10">
        <f t="shared" si="71"/>
        <v>0</v>
      </c>
      <c r="AD258" s="9">
        <f t="shared" si="72"/>
        <v>0</v>
      </c>
      <c r="AE258" s="9">
        <f t="shared" si="73"/>
        <v>0</v>
      </c>
    </row>
    <row r="259" spans="1:31" x14ac:dyDescent="0.25">
      <c r="A259" s="21" t="s">
        <v>1575</v>
      </c>
      <c r="B259" s="21" t="s">
        <v>1571</v>
      </c>
      <c r="C259" s="21" t="s">
        <v>1572</v>
      </c>
      <c r="D259" s="21">
        <v>220</v>
      </c>
      <c r="E259" s="21">
        <v>455</v>
      </c>
      <c r="F259" s="21">
        <v>0</v>
      </c>
      <c r="G259" s="22">
        <v>0</v>
      </c>
      <c r="H259" s="21">
        <v>0</v>
      </c>
      <c r="I259" s="19">
        <v>0</v>
      </c>
      <c r="J259" s="21">
        <v>0</v>
      </c>
      <c r="K259" s="21"/>
      <c r="L259" s="21">
        <v>1</v>
      </c>
      <c r="M259" s="7">
        <f t="shared" si="66"/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/>
      <c r="T259" s="17"/>
      <c r="U259" s="17"/>
      <c r="V259" s="6">
        <f t="shared" si="67"/>
        <v>0</v>
      </c>
      <c r="W259" s="9">
        <f t="shared" si="68"/>
        <v>1</v>
      </c>
      <c r="X259" s="9">
        <f t="shared" si="69"/>
        <v>0</v>
      </c>
      <c r="Y259" s="37">
        <f t="shared" ref="Y259:Y321" si="74">IF((M259=1)*AND(OR(N259=0,N259=1))*AND(O259=0)*AND(R259=1)*AND(S259=0)*AND(Q259=0)*AND(OR(T259=0,T259=1)),1,0)</f>
        <v>0</v>
      </c>
      <c r="Z259" s="37">
        <f t="shared" ref="Z259:Z321" si="75">IF((M259=1)*AND(N259=1)*AND(O259=0)*AND(R259=1)*AND(S259=1)*AND(T259=1),1,0)</f>
        <v>0</v>
      </c>
      <c r="AA259" s="37">
        <f t="shared" ref="AA259:AA321" si="76">IF((R259=1)*AND(Q259=1)*AND(O259=1)*AND(P259=0)*AND(N259=0),1,0)</f>
        <v>0</v>
      </c>
      <c r="AB259" s="9">
        <f t="shared" si="70"/>
        <v>0</v>
      </c>
      <c r="AC259" s="10">
        <f t="shared" si="71"/>
        <v>0</v>
      </c>
      <c r="AD259" s="9">
        <f t="shared" si="72"/>
        <v>0</v>
      </c>
      <c r="AE259" s="9">
        <f t="shared" si="73"/>
        <v>0</v>
      </c>
    </row>
    <row r="260" spans="1:31" x14ac:dyDescent="0.25">
      <c r="A260" s="21" t="s">
        <v>1576</v>
      </c>
      <c r="B260" s="21" t="s">
        <v>1571</v>
      </c>
      <c r="C260" s="21" t="s">
        <v>1572</v>
      </c>
      <c r="D260" s="21">
        <v>315.5</v>
      </c>
      <c r="E260" s="21">
        <v>477</v>
      </c>
      <c r="F260" s="21">
        <v>0</v>
      </c>
      <c r="G260" s="22">
        <v>0</v>
      </c>
      <c r="H260" s="21">
        <v>0</v>
      </c>
      <c r="I260" s="19">
        <v>0</v>
      </c>
      <c r="J260" s="21">
        <v>0</v>
      </c>
      <c r="K260" s="21"/>
      <c r="L260" s="21">
        <v>2</v>
      </c>
      <c r="M260" s="7">
        <f t="shared" si="66"/>
        <v>1</v>
      </c>
      <c r="N260" s="17">
        <v>1</v>
      </c>
      <c r="O260" s="17">
        <v>0</v>
      </c>
      <c r="P260" s="17">
        <v>0</v>
      </c>
      <c r="Q260" s="17">
        <v>0</v>
      </c>
      <c r="R260" s="17">
        <v>1</v>
      </c>
      <c r="S260" s="17">
        <v>1</v>
      </c>
      <c r="T260" s="17">
        <v>1</v>
      </c>
      <c r="U260" s="17"/>
      <c r="V260" s="6">
        <f t="shared" si="67"/>
        <v>0</v>
      </c>
      <c r="W260" s="9">
        <f t="shared" si="68"/>
        <v>0</v>
      </c>
      <c r="X260" s="9">
        <f t="shared" si="69"/>
        <v>0</v>
      </c>
      <c r="Y260" s="37">
        <f t="shared" si="74"/>
        <v>0</v>
      </c>
      <c r="Z260" s="37">
        <f t="shared" si="75"/>
        <v>1</v>
      </c>
      <c r="AA260" s="37">
        <f t="shared" si="76"/>
        <v>0</v>
      </c>
      <c r="AB260" s="9">
        <f t="shared" si="70"/>
        <v>0</v>
      </c>
      <c r="AC260" s="10">
        <f t="shared" si="71"/>
        <v>0</v>
      </c>
      <c r="AD260" s="9">
        <f t="shared" si="72"/>
        <v>0</v>
      </c>
      <c r="AE260" s="9">
        <f t="shared" si="73"/>
        <v>0</v>
      </c>
    </row>
    <row r="261" spans="1:31" x14ac:dyDescent="0.25">
      <c r="A261" s="21" t="s">
        <v>1577</v>
      </c>
      <c r="B261" s="21" t="s">
        <v>1571</v>
      </c>
      <c r="C261" s="21" t="s">
        <v>1572</v>
      </c>
      <c r="D261" s="21">
        <v>648.5</v>
      </c>
      <c r="E261" s="21">
        <v>468.5</v>
      </c>
      <c r="F261" s="21">
        <v>704.48500000000001</v>
      </c>
      <c r="G261" s="22">
        <v>1</v>
      </c>
      <c r="H261" s="21">
        <v>1</v>
      </c>
      <c r="I261" s="19">
        <v>0</v>
      </c>
      <c r="J261" s="21">
        <v>1</v>
      </c>
      <c r="K261" s="21"/>
      <c r="L261" s="21">
        <v>1</v>
      </c>
      <c r="M261" s="7">
        <f t="shared" si="66"/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/>
      <c r="T261" s="17"/>
      <c r="U261" s="17"/>
      <c r="V261" s="6">
        <f t="shared" si="67"/>
        <v>0</v>
      </c>
      <c r="W261" s="9">
        <f t="shared" si="68"/>
        <v>1</v>
      </c>
      <c r="X261" s="9">
        <f t="shared" si="69"/>
        <v>0</v>
      </c>
      <c r="Y261" s="37">
        <f t="shared" si="74"/>
        <v>0</v>
      </c>
      <c r="Z261" s="37">
        <f t="shared" si="75"/>
        <v>0</v>
      </c>
      <c r="AA261" s="37">
        <f t="shared" si="76"/>
        <v>0</v>
      </c>
      <c r="AB261" s="9">
        <f t="shared" si="70"/>
        <v>0</v>
      </c>
      <c r="AC261" s="10">
        <f t="shared" si="71"/>
        <v>0</v>
      </c>
      <c r="AD261" s="9">
        <f t="shared" si="72"/>
        <v>0</v>
      </c>
      <c r="AE261" s="9">
        <f t="shared" si="73"/>
        <v>0</v>
      </c>
    </row>
    <row r="262" spans="1:31" x14ac:dyDescent="0.25">
      <c r="A262" s="21" t="s">
        <v>1578</v>
      </c>
      <c r="B262" s="21" t="s">
        <v>1571</v>
      </c>
      <c r="C262" s="21" t="s">
        <v>1572</v>
      </c>
      <c r="D262" s="21">
        <v>604.5</v>
      </c>
      <c r="E262" s="21">
        <v>409</v>
      </c>
      <c r="F262" s="21">
        <v>0</v>
      </c>
      <c r="G262" s="22">
        <v>0</v>
      </c>
      <c r="H262" s="21">
        <v>0</v>
      </c>
      <c r="I262" s="19">
        <v>0</v>
      </c>
      <c r="J262" s="21">
        <v>0</v>
      </c>
      <c r="K262" s="21"/>
      <c r="L262" s="21">
        <v>1</v>
      </c>
      <c r="M262" s="7">
        <f t="shared" si="66"/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/>
      <c r="T262" s="17"/>
      <c r="U262" s="17"/>
      <c r="V262" s="6">
        <f t="shared" si="67"/>
        <v>0</v>
      </c>
      <c r="W262" s="9">
        <f t="shared" si="68"/>
        <v>1</v>
      </c>
      <c r="X262" s="9">
        <f t="shared" si="69"/>
        <v>0</v>
      </c>
      <c r="Y262" s="37">
        <f t="shared" si="74"/>
        <v>0</v>
      </c>
      <c r="Z262" s="37">
        <f t="shared" si="75"/>
        <v>0</v>
      </c>
      <c r="AA262" s="37">
        <f t="shared" si="76"/>
        <v>0</v>
      </c>
      <c r="AB262" s="9">
        <f t="shared" si="70"/>
        <v>0</v>
      </c>
      <c r="AC262" s="10">
        <f t="shared" si="71"/>
        <v>0</v>
      </c>
      <c r="AD262" s="9">
        <f t="shared" si="72"/>
        <v>0</v>
      </c>
      <c r="AE262" s="9">
        <f t="shared" si="73"/>
        <v>0</v>
      </c>
    </row>
    <row r="263" spans="1:31" x14ac:dyDescent="0.25">
      <c r="A263" s="21" t="s">
        <v>1579</v>
      </c>
      <c r="B263" s="21" t="s">
        <v>1571</v>
      </c>
      <c r="C263" s="21" t="s">
        <v>1572</v>
      </c>
      <c r="D263" s="21">
        <v>661.5</v>
      </c>
      <c r="E263" s="21">
        <v>378.5</v>
      </c>
      <c r="F263" s="21">
        <v>1059.0150000000001</v>
      </c>
      <c r="G263" s="22">
        <v>2</v>
      </c>
      <c r="H263" s="21">
        <v>2</v>
      </c>
      <c r="I263" s="19">
        <v>0</v>
      </c>
      <c r="J263" s="21">
        <v>2</v>
      </c>
      <c r="K263" s="21"/>
      <c r="L263" s="21">
        <v>1</v>
      </c>
      <c r="M263" s="7">
        <f t="shared" si="66"/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/>
      <c r="T263" s="17"/>
      <c r="U263" s="17"/>
      <c r="V263" s="6">
        <f t="shared" si="67"/>
        <v>0</v>
      </c>
      <c r="W263" s="9">
        <f t="shared" si="68"/>
        <v>1</v>
      </c>
      <c r="X263" s="9">
        <f t="shared" si="69"/>
        <v>0</v>
      </c>
      <c r="Y263" s="37">
        <f t="shared" si="74"/>
        <v>0</v>
      </c>
      <c r="Z263" s="37">
        <f t="shared" si="75"/>
        <v>0</v>
      </c>
      <c r="AA263" s="37">
        <f t="shared" si="76"/>
        <v>0</v>
      </c>
      <c r="AB263" s="9">
        <f t="shared" si="70"/>
        <v>0</v>
      </c>
      <c r="AC263" s="10">
        <f t="shared" si="71"/>
        <v>0</v>
      </c>
      <c r="AD263" s="9">
        <f t="shared" si="72"/>
        <v>0</v>
      </c>
      <c r="AE263" s="9">
        <f t="shared" si="73"/>
        <v>0</v>
      </c>
    </row>
    <row r="264" spans="1:31" s="37" customFormat="1" x14ac:dyDescent="0.25">
      <c r="A264" s="37" t="s">
        <v>1580</v>
      </c>
      <c r="B264" s="37" t="s">
        <v>1581</v>
      </c>
      <c r="C264" s="37" t="s">
        <v>1582</v>
      </c>
      <c r="D264" s="37">
        <v>244.5</v>
      </c>
      <c r="E264" s="37">
        <v>265.5</v>
      </c>
      <c r="F264" s="37">
        <v>861.21699999999998</v>
      </c>
      <c r="G264" s="44">
        <v>1</v>
      </c>
      <c r="H264" s="37">
        <v>1</v>
      </c>
      <c r="I264" s="37">
        <v>0</v>
      </c>
      <c r="J264" s="37">
        <v>1</v>
      </c>
      <c r="L264" s="37">
        <v>1</v>
      </c>
      <c r="M264" s="42">
        <f t="shared" si="66"/>
        <v>0</v>
      </c>
      <c r="N264" s="38">
        <v>0</v>
      </c>
      <c r="O264" s="38">
        <v>0</v>
      </c>
      <c r="P264" s="38">
        <v>0</v>
      </c>
      <c r="Q264" s="38">
        <v>0</v>
      </c>
      <c r="R264" s="38">
        <v>0</v>
      </c>
      <c r="S264" s="38"/>
      <c r="T264" s="38"/>
      <c r="U264" s="38"/>
      <c r="V264" s="43">
        <f t="shared" si="67"/>
        <v>0</v>
      </c>
      <c r="W264" s="37">
        <f t="shared" si="68"/>
        <v>1</v>
      </c>
      <c r="X264" s="37">
        <f t="shared" si="69"/>
        <v>0</v>
      </c>
      <c r="Y264" s="37">
        <f t="shared" si="74"/>
        <v>0</v>
      </c>
      <c r="Z264" s="37">
        <f t="shared" si="75"/>
        <v>0</v>
      </c>
      <c r="AA264" s="37">
        <f t="shared" si="76"/>
        <v>0</v>
      </c>
      <c r="AB264" s="37">
        <f t="shared" si="70"/>
        <v>0</v>
      </c>
      <c r="AC264" s="37">
        <f t="shared" si="71"/>
        <v>0</v>
      </c>
      <c r="AD264" s="37">
        <f t="shared" si="72"/>
        <v>0</v>
      </c>
      <c r="AE264" s="37">
        <f t="shared" si="73"/>
        <v>0</v>
      </c>
    </row>
    <row r="265" spans="1:31" x14ac:dyDescent="0.25">
      <c r="A265" s="21" t="s">
        <v>1583</v>
      </c>
      <c r="B265" s="21" t="s">
        <v>1581</v>
      </c>
      <c r="C265" s="21" t="s">
        <v>1582</v>
      </c>
      <c r="D265" s="21">
        <v>214.5</v>
      </c>
      <c r="E265" s="21">
        <v>122</v>
      </c>
      <c r="F265" s="21">
        <v>0</v>
      </c>
      <c r="G265" s="22">
        <v>0</v>
      </c>
      <c r="H265" s="21">
        <v>0</v>
      </c>
      <c r="I265" s="19">
        <v>0</v>
      </c>
      <c r="J265" s="21">
        <v>0</v>
      </c>
      <c r="K265" s="21"/>
      <c r="L265" s="21">
        <v>2</v>
      </c>
      <c r="M265" s="7">
        <f t="shared" si="66"/>
        <v>1</v>
      </c>
      <c r="N265" s="17">
        <v>0</v>
      </c>
      <c r="O265" s="17">
        <v>1</v>
      </c>
      <c r="P265" s="17">
        <v>0</v>
      </c>
      <c r="Q265" s="17">
        <v>1</v>
      </c>
      <c r="R265" s="17">
        <v>1</v>
      </c>
      <c r="S265" s="17"/>
      <c r="T265" s="17"/>
      <c r="U265" s="17"/>
      <c r="V265" s="6">
        <f t="shared" si="67"/>
        <v>0</v>
      </c>
      <c r="W265" s="9">
        <f t="shared" si="68"/>
        <v>0</v>
      </c>
      <c r="X265" s="9">
        <f t="shared" si="69"/>
        <v>0</v>
      </c>
      <c r="Y265" s="37">
        <f t="shared" si="74"/>
        <v>0</v>
      </c>
      <c r="Z265" s="37">
        <f t="shared" si="75"/>
        <v>0</v>
      </c>
      <c r="AA265" s="37">
        <f t="shared" si="76"/>
        <v>1</v>
      </c>
      <c r="AB265" s="9">
        <f t="shared" si="70"/>
        <v>0</v>
      </c>
      <c r="AC265" s="10">
        <f t="shared" si="71"/>
        <v>0</v>
      </c>
      <c r="AD265" s="9">
        <f t="shared" si="72"/>
        <v>0</v>
      </c>
      <c r="AE265" s="9">
        <f t="shared" si="73"/>
        <v>0</v>
      </c>
    </row>
    <row r="266" spans="1:31" x14ac:dyDescent="0.25">
      <c r="A266" s="21" t="s">
        <v>1584</v>
      </c>
      <c r="B266" s="21" t="s">
        <v>1581</v>
      </c>
      <c r="C266" s="21" t="s">
        <v>1582</v>
      </c>
      <c r="D266" s="21">
        <v>141</v>
      </c>
      <c r="E266" s="21">
        <v>111</v>
      </c>
      <c r="F266" s="21">
        <v>0</v>
      </c>
      <c r="G266" s="22">
        <v>0</v>
      </c>
      <c r="H266" s="21">
        <v>0</v>
      </c>
      <c r="I266" s="19">
        <v>0</v>
      </c>
      <c r="J266" s="21">
        <v>0</v>
      </c>
      <c r="K266" s="21"/>
      <c r="L266" s="21">
        <v>1</v>
      </c>
      <c r="M266" s="7">
        <f t="shared" si="66"/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/>
      <c r="T266" s="17"/>
      <c r="U266" s="17"/>
      <c r="V266" s="6">
        <f t="shared" si="67"/>
        <v>0</v>
      </c>
      <c r="W266" s="9">
        <f t="shared" si="68"/>
        <v>1</v>
      </c>
      <c r="X266" s="9">
        <f t="shared" si="69"/>
        <v>0</v>
      </c>
      <c r="Y266" s="37">
        <f t="shared" si="74"/>
        <v>0</v>
      </c>
      <c r="Z266" s="37">
        <f t="shared" si="75"/>
        <v>0</v>
      </c>
      <c r="AA266" s="37">
        <f t="shared" si="76"/>
        <v>0</v>
      </c>
      <c r="AB266" s="9">
        <f t="shared" si="70"/>
        <v>0</v>
      </c>
      <c r="AC266" s="10">
        <f t="shared" si="71"/>
        <v>0</v>
      </c>
      <c r="AD266" s="9">
        <f t="shared" si="72"/>
        <v>0</v>
      </c>
      <c r="AE266" s="9">
        <f t="shared" si="73"/>
        <v>0</v>
      </c>
    </row>
    <row r="267" spans="1:31" x14ac:dyDescent="0.25">
      <c r="A267" s="21" t="s">
        <v>1585</v>
      </c>
      <c r="B267" s="21" t="s">
        <v>1581</v>
      </c>
      <c r="C267" s="21" t="s">
        <v>1582</v>
      </c>
      <c r="D267" s="21">
        <v>140.5</v>
      </c>
      <c r="E267" s="21">
        <v>188</v>
      </c>
      <c r="F267" s="21">
        <v>0</v>
      </c>
      <c r="G267" s="22">
        <v>0</v>
      </c>
      <c r="H267" s="21">
        <v>0</v>
      </c>
      <c r="I267" s="19">
        <v>0</v>
      </c>
      <c r="J267" s="21">
        <v>0</v>
      </c>
      <c r="K267" s="21"/>
      <c r="L267" s="21">
        <v>2</v>
      </c>
      <c r="M267" s="7">
        <f t="shared" si="66"/>
        <v>1</v>
      </c>
      <c r="N267" s="17">
        <v>1</v>
      </c>
      <c r="O267" s="17">
        <v>0</v>
      </c>
      <c r="P267" s="17">
        <v>0</v>
      </c>
      <c r="Q267" s="17">
        <v>0</v>
      </c>
      <c r="R267" s="17">
        <v>1</v>
      </c>
      <c r="S267" s="17"/>
      <c r="T267" s="17"/>
      <c r="U267" s="17"/>
      <c r="V267" s="6">
        <f t="shared" si="67"/>
        <v>0</v>
      </c>
      <c r="W267" s="9">
        <f t="shared" si="68"/>
        <v>0</v>
      </c>
      <c r="X267" s="9">
        <f t="shared" si="69"/>
        <v>0</v>
      </c>
      <c r="Y267" s="37">
        <f t="shared" si="74"/>
        <v>1</v>
      </c>
      <c r="Z267" s="37">
        <f t="shared" si="75"/>
        <v>0</v>
      </c>
      <c r="AA267" s="37">
        <f t="shared" si="76"/>
        <v>0</v>
      </c>
      <c r="AB267" s="9">
        <f t="shared" si="70"/>
        <v>0</v>
      </c>
      <c r="AC267" s="10">
        <f t="shared" si="71"/>
        <v>0</v>
      </c>
      <c r="AD267" s="9">
        <f t="shared" si="72"/>
        <v>0</v>
      </c>
      <c r="AE267" s="9">
        <f t="shared" si="73"/>
        <v>0</v>
      </c>
    </row>
    <row r="268" spans="1:31" x14ac:dyDescent="0.25">
      <c r="A268" s="21" t="s">
        <v>1586</v>
      </c>
      <c r="B268" s="21" t="s">
        <v>1581</v>
      </c>
      <c r="C268" s="21" t="s">
        <v>1582</v>
      </c>
      <c r="D268" s="21">
        <v>100</v>
      </c>
      <c r="E268" s="21">
        <v>252</v>
      </c>
      <c r="F268" s="21">
        <v>0</v>
      </c>
      <c r="G268" s="22">
        <v>0</v>
      </c>
      <c r="H268" s="21">
        <v>0</v>
      </c>
      <c r="I268" s="19">
        <v>0</v>
      </c>
      <c r="J268" s="21">
        <v>0</v>
      </c>
      <c r="K268" s="21"/>
      <c r="L268" s="21">
        <v>1</v>
      </c>
      <c r="M268" s="7">
        <f t="shared" si="66"/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/>
      <c r="T268" s="17"/>
      <c r="U268" s="17"/>
      <c r="V268" s="6">
        <f t="shared" si="67"/>
        <v>0</v>
      </c>
      <c r="W268" s="9">
        <f t="shared" si="68"/>
        <v>1</v>
      </c>
      <c r="X268" s="9">
        <f t="shared" si="69"/>
        <v>0</v>
      </c>
      <c r="Y268" s="37">
        <f t="shared" si="74"/>
        <v>0</v>
      </c>
      <c r="Z268" s="37">
        <f t="shared" si="75"/>
        <v>0</v>
      </c>
      <c r="AA268" s="37">
        <f t="shared" si="76"/>
        <v>0</v>
      </c>
      <c r="AB268" s="9">
        <f t="shared" si="70"/>
        <v>0</v>
      </c>
      <c r="AC268" s="10">
        <f t="shared" si="71"/>
        <v>0</v>
      </c>
      <c r="AD268" s="9">
        <f t="shared" si="72"/>
        <v>0</v>
      </c>
      <c r="AE268" s="9">
        <f t="shared" si="73"/>
        <v>0</v>
      </c>
    </row>
    <row r="269" spans="1:31" x14ac:dyDescent="0.25">
      <c r="A269" s="21" t="s">
        <v>1587</v>
      </c>
      <c r="B269" s="21" t="s">
        <v>1581</v>
      </c>
      <c r="C269" s="21" t="s">
        <v>1582</v>
      </c>
      <c r="D269" s="21">
        <v>127</v>
      </c>
      <c r="E269" s="21">
        <v>307</v>
      </c>
      <c r="F269" s="21">
        <v>0</v>
      </c>
      <c r="G269" s="22">
        <v>0</v>
      </c>
      <c r="H269" s="21">
        <v>0</v>
      </c>
      <c r="I269" s="19">
        <v>0</v>
      </c>
      <c r="J269" s="21">
        <v>0</v>
      </c>
      <c r="K269" s="21"/>
      <c r="L269" s="21">
        <v>2</v>
      </c>
      <c r="M269" s="7">
        <f t="shared" si="66"/>
        <v>1</v>
      </c>
      <c r="N269" s="17">
        <v>1</v>
      </c>
      <c r="O269" s="17">
        <v>0</v>
      </c>
      <c r="P269" s="17">
        <v>0</v>
      </c>
      <c r="Q269" s="17">
        <v>0</v>
      </c>
      <c r="R269" s="17">
        <v>0</v>
      </c>
      <c r="S269" s="17"/>
      <c r="T269" s="17"/>
      <c r="U269" s="17"/>
      <c r="V269" s="6">
        <f t="shared" si="67"/>
        <v>0</v>
      </c>
      <c r="W269" s="9">
        <f t="shared" si="68"/>
        <v>0</v>
      </c>
      <c r="X269" s="9">
        <f t="shared" si="69"/>
        <v>0</v>
      </c>
      <c r="Y269" s="37">
        <f t="shared" si="74"/>
        <v>0</v>
      </c>
      <c r="Z269" s="37">
        <f t="shared" si="75"/>
        <v>0</v>
      </c>
      <c r="AA269" s="37">
        <f t="shared" si="76"/>
        <v>0</v>
      </c>
      <c r="AB269" s="9">
        <f t="shared" si="70"/>
        <v>0</v>
      </c>
      <c r="AC269" s="10">
        <f t="shared" si="71"/>
        <v>1</v>
      </c>
      <c r="AD269" s="9">
        <f t="shared" si="72"/>
        <v>0</v>
      </c>
      <c r="AE269" s="9">
        <f t="shared" si="73"/>
        <v>0</v>
      </c>
    </row>
    <row r="270" spans="1:31" x14ac:dyDescent="0.25">
      <c r="A270" s="21" t="s">
        <v>1588</v>
      </c>
      <c r="B270" s="21" t="s">
        <v>1581</v>
      </c>
      <c r="C270" s="21" t="s">
        <v>1582</v>
      </c>
      <c r="D270" s="21">
        <v>182</v>
      </c>
      <c r="E270" s="21">
        <v>390.5</v>
      </c>
      <c r="F270" s="21">
        <v>0</v>
      </c>
      <c r="G270" s="22">
        <v>0</v>
      </c>
      <c r="H270" s="21">
        <v>0</v>
      </c>
      <c r="I270" s="19">
        <v>0</v>
      </c>
      <c r="J270" s="21">
        <v>0</v>
      </c>
      <c r="K270" s="21"/>
      <c r="L270" s="21">
        <v>1</v>
      </c>
      <c r="M270" s="7">
        <f t="shared" si="66"/>
        <v>0</v>
      </c>
      <c r="N270" s="17">
        <v>0</v>
      </c>
      <c r="O270" s="17">
        <v>0</v>
      </c>
      <c r="P270" s="17">
        <v>1</v>
      </c>
      <c r="Q270" s="17">
        <v>0</v>
      </c>
      <c r="R270" s="17">
        <v>0</v>
      </c>
      <c r="S270" s="17"/>
      <c r="T270" s="17"/>
      <c r="U270" s="17"/>
      <c r="V270" s="6">
        <f t="shared" si="67"/>
        <v>1</v>
      </c>
      <c r="W270" s="9">
        <f t="shared" si="68"/>
        <v>0</v>
      </c>
      <c r="X270" s="9">
        <f t="shared" si="69"/>
        <v>0</v>
      </c>
      <c r="Y270" s="37">
        <f t="shared" si="74"/>
        <v>0</v>
      </c>
      <c r="Z270" s="37">
        <f t="shared" si="75"/>
        <v>0</v>
      </c>
      <c r="AA270" s="37">
        <f t="shared" si="76"/>
        <v>0</v>
      </c>
      <c r="AB270" s="9">
        <f t="shared" si="70"/>
        <v>0</v>
      </c>
      <c r="AC270" s="10">
        <f t="shared" si="71"/>
        <v>0</v>
      </c>
      <c r="AD270" s="9">
        <f t="shared" si="72"/>
        <v>0</v>
      </c>
      <c r="AE270" s="9">
        <f t="shared" si="73"/>
        <v>0</v>
      </c>
    </row>
    <row r="271" spans="1:31" x14ac:dyDescent="0.25">
      <c r="A271" s="21" t="s">
        <v>1589</v>
      </c>
      <c r="B271" s="21" t="s">
        <v>1581</v>
      </c>
      <c r="C271" s="21" t="s">
        <v>1582</v>
      </c>
      <c r="D271" s="21">
        <v>262.5</v>
      </c>
      <c r="E271" s="21">
        <v>389</v>
      </c>
      <c r="F271" s="21">
        <v>0</v>
      </c>
      <c r="G271" s="22">
        <v>0</v>
      </c>
      <c r="H271" s="21">
        <v>0</v>
      </c>
      <c r="I271" s="19">
        <v>0</v>
      </c>
      <c r="J271" s="21">
        <v>0</v>
      </c>
      <c r="K271" s="21"/>
      <c r="L271" s="21">
        <v>2</v>
      </c>
      <c r="M271" s="7">
        <f t="shared" si="66"/>
        <v>1</v>
      </c>
      <c r="N271" s="17">
        <v>1</v>
      </c>
      <c r="O271" s="17">
        <v>0</v>
      </c>
      <c r="P271" s="17">
        <v>0</v>
      </c>
      <c r="Q271" s="17">
        <v>0</v>
      </c>
      <c r="R271" s="17">
        <v>1</v>
      </c>
      <c r="S271" s="17"/>
      <c r="T271" s="17"/>
      <c r="U271" s="17"/>
      <c r="V271" s="6">
        <f t="shared" si="67"/>
        <v>0</v>
      </c>
      <c r="W271" s="9">
        <f t="shared" si="68"/>
        <v>0</v>
      </c>
      <c r="X271" s="9">
        <f t="shared" si="69"/>
        <v>0</v>
      </c>
      <c r="Y271" s="37">
        <f t="shared" si="74"/>
        <v>1</v>
      </c>
      <c r="Z271" s="37">
        <f t="shared" si="75"/>
        <v>0</v>
      </c>
      <c r="AA271" s="37">
        <f t="shared" si="76"/>
        <v>0</v>
      </c>
      <c r="AB271" s="9">
        <f t="shared" si="70"/>
        <v>0</v>
      </c>
      <c r="AC271" s="10">
        <f t="shared" si="71"/>
        <v>0</v>
      </c>
      <c r="AD271" s="9">
        <f t="shared" si="72"/>
        <v>0</v>
      </c>
      <c r="AE271" s="9">
        <f t="shared" si="73"/>
        <v>0</v>
      </c>
    </row>
    <row r="272" spans="1:31" s="37" customFormat="1" x14ac:dyDescent="0.25">
      <c r="A272" s="37" t="s">
        <v>1590</v>
      </c>
      <c r="B272" s="37" t="s">
        <v>1591</v>
      </c>
      <c r="C272" s="37" t="s">
        <v>1592</v>
      </c>
      <c r="D272" s="37">
        <v>362.5</v>
      </c>
      <c r="E272" s="37">
        <v>342</v>
      </c>
      <c r="F272" s="37">
        <v>0</v>
      </c>
      <c r="G272" s="44">
        <v>0</v>
      </c>
      <c r="H272" s="37">
        <v>0</v>
      </c>
      <c r="I272" s="37">
        <v>0</v>
      </c>
      <c r="J272" s="37">
        <v>0</v>
      </c>
      <c r="L272" s="37">
        <v>2</v>
      </c>
      <c r="M272" s="42">
        <f t="shared" si="66"/>
        <v>1</v>
      </c>
      <c r="N272" s="38">
        <v>0</v>
      </c>
      <c r="O272" s="38">
        <v>0</v>
      </c>
      <c r="P272" s="38">
        <v>0</v>
      </c>
      <c r="Q272" s="38">
        <v>0</v>
      </c>
      <c r="R272" s="38">
        <v>1</v>
      </c>
      <c r="S272" s="38"/>
      <c r="T272" s="38"/>
      <c r="U272" s="38"/>
      <c r="V272" s="43">
        <f t="shared" si="67"/>
        <v>0</v>
      </c>
      <c r="W272" s="37">
        <f t="shared" si="68"/>
        <v>0</v>
      </c>
      <c r="X272" s="37">
        <f t="shared" si="69"/>
        <v>0</v>
      </c>
      <c r="Y272" s="37">
        <f t="shared" si="74"/>
        <v>1</v>
      </c>
      <c r="Z272" s="37">
        <f t="shared" si="75"/>
        <v>0</v>
      </c>
      <c r="AA272" s="37">
        <f t="shared" si="76"/>
        <v>0</v>
      </c>
      <c r="AB272" s="37">
        <f t="shared" si="70"/>
        <v>0</v>
      </c>
      <c r="AC272" s="37">
        <f t="shared" si="71"/>
        <v>0</v>
      </c>
      <c r="AD272" s="37">
        <f t="shared" si="72"/>
        <v>0</v>
      </c>
      <c r="AE272" s="37">
        <f t="shared" si="73"/>
        <v>0</v>
      </c>
    </row>
    <row r="273" spans="1:31" x14ac:dyDescent="0.25">
      <c r="A273" s="21" t="s">
        <v>1593</v>
      </c>
      <c r="B273" s="21" t="s">
        <v>1591</v>
      </c>
      <c r="C273" s="21" t="s">
        <v>1592</v>
      </c>
      <c r="D273" s="21">
        <v>127.5</v>
      </c>
      <c r="E273" s="21">
        <v>284.5</v>
      </c>
      <c r="F273" s="21">
        <v>3698.663</v>
      </c>
      <c r="G273" s="22">
        <v>2</v>
      </c>
      <c r="H273" s="21">
        <v>4</v>
      </c>
      <c r="I273" s="19">
        <v>1</v>
      </c>
      <c r="J273" s="21">
        <v>1</v>
      </c>
      <c r="K273" s="21"/>
      <c r="L273" s="21">
        <v>2</v>
      </c>
      <c r="M273" s="7">
        <f t="shared" si="66"/>
        <v>1</v>
      </c>
      <c r="N273" s="17">
        <v>0</v>
      </c>
      <c r="O273" s="17">
        <v>1</v>
      </c>
      <c r="P273" s="17">
        <v>0</v>
      </c>
      <c r="Q273" s="17">
        <v>1</v>
      </c>
      <c r="R273" s="17">
        <v>1</v>
      </c>
      <c r="S273" s="17"/>
      <c r="T273" s="17"/>
      <c r="U273" s="17"/>
      <c r="V273" s="6">
        <f t="shared" si="67"/>
        <v>0</v>
      </c>
      <c r="W273" s="9">
        <f t="shared" si="68"/>
        <v>0</v>
      </c>
      <c r="X273" s="9">
        <f t="shared" si="69"/>
        <v>0</v>
      </c>
      <c r="Y273" s="37">
        <f t="shared" si="74"/>
        <v>0</v>
      </c>
      <c r="Z273" s="37">
        <f t="shared" si="75"/>
        <v>0</v>
      </c>
      <c r="AA273" s="37">
        <f t="shared" si="76"/>
        <v>1</v>
      </c>
      <c r="AB273" s="9">
        <f t="shared" si="70"/>
        <v>0</v>
      </c>
      <c r="AC273" s="10">
        <f t="shared" si="71"/>
        <v>0</v>
      </c>
      <c r="AD273" s="9">
        <f t="shared" si="72"/>
        <v>0</v>
      </c>
      <c r="AE273" s="9">
        <f t="shared" si="73"/>
        <v>0</v>
      </c>
    </row>
    <row r="274" spans="1:31" x14ac:dyDescent="0.25">
      <c r="A274" s="21" t="s">
        <v>1594</v>
      </c>
      <c r="B274" s="21" t="s">
        <v>1591</v>
      </c>
      <c r="C274" s="21" t="s">
        <v>1592</v>
      </c>
      <c r="D274" s="21">
        <v>297</v>
      </c>
      <c r="E274" s="21">
        <v>417.5</v>
      </c>
      <c r="F274" s="21">
        <v>874.02</v>
      </c>
      <c r="G274" s="22">
        <v>1</v>
      </c>
      <c r="H274" s="21">
        <v>1</v>
      </c>
      <c r="I274" s="19">
        <v>0</v>
      </c>
      <c r="J274" s="21">
        <v>1</v>
      </c>
      <c r="K274" s="21"/>
      <c r="L274" s="21">
        <v>1</v>
      </c>
      <c r="M274" s="7">
        <f t="shared" si="66"/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/>
      <c r="T274" s="17"/>
      <c r="U274" s="17"/>
      <c r="V274" s="6">
        <f t="shared" si="67"/>
        <v>0</v>
      </c>
      <c r="W274" s="9">
        <f t="shared" si="68"/>
        <v>1</v>
      </c>
      <c r="X274" s="9">
        <f t="shared" si="69"/>
        <v>0</v>
      </c>
      <c r="Y274" s="37">
        <f t="shared" si="74"/>
        <v>0</v>
      </c>
      <c r="Z274" s="37">
        <f t="shared" si="75"/>
        <v>0</v>
      </c>
      <c r="AA274" s="37">
        <f t="shared" si="76"/>
        <v>0</v>
      </c>
      <c r="AB274" s="9">
        <f t="shared" si="70"/>
        <v>0</v>
      </c>
      <c r="AC274" s="10">
        <f t="shared" si="71"/>
        <v>0</v>
      </c>
      <c r="AD274" s="9">
        <f t="shared" si="72"/>
        <v>0</v>
      </c>
      <c r="AE274" s="9">
        <f t="shared" si="73"/>
        <v>0</v>
      </c>
    </row>
    <row r="275" spans="1:31" x14ac:dyDescent="0.25">
      <c r="A275" s="21" t="s">
        <v>1595</v>
      </c>
      <c r="B275" s="21" t="s">
        <v>1591</v>
      </c>
      <c r="C275" s="21" t="s">
        <v>1592</v>
      </c>
      <c r="D275" s="21">
        <v>375</v>
      </c>
      <c r="E275" s="21">
        <v>203.5</v>
      </c>
      <c r="F275" s="21">
        <v>552.54999999999995</v>
      </c>
      <c r="G275" s="22">
        <v>1</v>
      </c>
      <c r="H275" s="21">
        <v>1</v>
      </c>
      <c r="I275" s="19">
        <v>0</v>
      </c>
      <c r="J275" s="21">
        <v>1</v>
      </c>
      <c r="K275" s="21"/>
      <c r="L275" s="21">
        <v>1</v>
      </c>
      <c r="M275" s="7">
        <f t="shared" si="66"/>
        <v>0</v>
      </c>
      <c r="N275" s="17">
        <v>0</v>
      </c>
      <c r="O275" s="17">
        <v>0</v>
      </c>
      <c r="P275" s="17">
        <v>1</v>
      </c>
      <c r="Q275" s="17">
        <v>0</v>
      </c>
      <c r="R275" s="17">
        <v>0</v>
      </c>
      <c r="S275" s="17"/>
      <c r="T275" s="17"/>
      <c r="U275" s="17"/>
      <c r="V275" s="6">
        <f t="shared" si="67"/>
        <v>1</v>
      </c>
      <c r="W275" s="9">
        <f t="shared" si="68"/>
        <v>0</v>
      </c>
      <c r="X275" s="9">
        <f t="shared" si="69"/>
        <v>0</v>
      </c>
      <c r="Y275" s="37">
        <f t="shared" si="74"/>
        <v>0</v>
      </c>
      <c r="Z275" s="37">
        <f t="shared" si="75"/>
        <v>0</v>
      </c>
      <c r="AA275" s="37">
        <f t="shared" si="76"/>
        <v>0</v>
      </c>
      <c r="AB275" s="9">
        <f t="shared" si="70"/>
        <v>0</v>
      </c>
      <c r="AC275" s="10">
        <f t="shared" si="71"/>
        <v>0</v>
      </c>
      <c r="AD275" s="9">
        <f t="shared" si="72"/>
        <v>0</v>
      </c>
      <c r="AE275" s="9">
        <f t="shared" si="73"/>
        <v>0</v>
      </c>
    </row>
    <row r="276" spans="1:31" x14ac:dyDescent="0.25">
      <c r="A276" s="21" t="s">
        <v>1596</v>
      </c>
      <c r="B276" s="21" t="s">
        <v>1591</v>
      </c>
      <c r="C276" s="21" t="s">
        <v>1592</v>
      </c>
      <c r="D276" s="21">
        <v>527</v>
      </c>
      <c r="E276" s="21">
        <v>116</v>
      </c>
      <c r="F276" s="21">
        <v>0</v>
      </c>
      <c r="G276" s="22">
        <v>0</v>
      </c>
      <c r="H276" s="21">
        <v>0</v>
      </c>
      <c r="I276" s="19">
        <v>0</v>
      </c>
      <c r="J276" s="21">
        <v>0</v>
      </c>
      <c r="K276" s="21"/>
      <c r="L276" s="21">
        <v>2</v>
      </c>
      <c r="M276" s="7">
        <f t="shared" si="66"/>
        <v>1</v>
      </c>
      <c r="N276" s="17">
        <v>1</v>
      </c>
      <c r="O276" s="17">
        <v>0</v>
      </c>
      <c r="P276" s="17">
        <v>0</v>
      </c>
      <c r="Q276" s="17">
        <v>0</v>
      </c>
      <c r="R276" s="17">
        <v>1</v>
      </c>
      <c r="S276" s="17"/>
      <c r="T276" s="17"/>
      <c r="U276" s="17"/>
      <c r="V276" s="6">
        <f t="shared" si="67"/>
        <v>0</v>
      </c>
      <c r="W276" s="9">
        <f t="shared" si="68"/>
        <v>0</v>
      </c>
      <c r="X276" s="9">
        <f t="shared" si="69"/>
        <v>0</v>
      </c>
      <c r="Y276" s="37">
        <f t="shared" si="74"/>
        <v>1</v>
      </c>
      <c r="Z276" s="37">
        <f t="shared" si="75"/>
        <v>0</v>
      </c>
      <c r="AA276" s="37">
        <f t="shared" si="76"/>
        <v>0</v>
      </c>
      <c r="AB276" s="9">
        <f t="shared" si="70"/>
        <v>0</v>
      </c>
      <c r="AC276" s="10">
        <f t="shared" si="71"/>
        <v>0</v>
      </c>
      <c r="AD276" s="9">
        <f t="shared" si="72"/>
        <v>0</v>
      </c>
      <c r="AE276" s="9">
        <f t="shared" si="73"/>
        <v>0</v>
      </c>
    </row>
    <row r="277" spans="1:31" s="37" customFormat="1" x14ac:dyDescent="0.25">
      <c r="A277" s="37" t="s">
        <v>1597</v>
      </c>
      <c r="B277" s="37" t="s">
        <v>1598</v>
      </c>
      <c r="C277" s="37" t="s">
        <v>1599</v>
      </c>
      <c r="D277" s="37">
        <v>301.5</v>
      </c>
      <c r="E277" s="37">
        <v>412.5</v>
      </c>
      <c r="F277" s="37">
        <v>918.245</v>
      </c>
      <c r="G277" s="44">
        <v>1</v>
      </c>
      <c r="H277" s="37">
        <v>1</v>
      </c>
      <c r="I277" s="37">
        <v>0</v>
      </c>
      <c r="J277" s="37">
        <v>1</v>
      </c>
      <c r="L277" s="37">
        <v>2</v>
      </c>
      <c r="M277" s="42">
        <f t="shared" si="66"/>
        <v>1</v>
      </c>
      <c r="N277" s="38">
        <v>1</v>
      </c>
      <c r="O277" s="38">
        <v>0</v>
      </c>
      <c r="P277" s="38">
        <v>0</v>
      </c>
      <c r="Q277" s="38">
        <v>0</v>
      </c>
      <c r="R277" s="38">
        <v>1</v>
      </c>
      <c r="S277" s="38"/>
      <c r="T277" s="38"/>
      <c r="U277" s="38"/>
      <c r="V277" s="43">
        <f t="shared" si="67"/>
        <v>0</v>
      </c>
      <c r="W277" s="37">
        <f t="shared" si="68"/>
        <v>0</v>
      </c>
      <c r="X277" s="37">
        <f t="shared" si="69"/>
        <v>0</v>
      </c>
      <c r="Y277" s="37">
        <f t="shared" si="74"/>
        <v>1</v>
      </c>
      <c r="Z277" s="37">
        <f t="shared" si="75"/>
        <v>0</v>
      </c>
      <c r="AA277" s="37">
        <f t="shared" si="76"/>
        <v>0</v>
      </c>
      <c r="AB277" s="37">
        <f t="shared" si="70"/>
        <v>0</v>
      </c>
      <c r="AC277" s="37">
        <f t="shared" si="71"/>
        <v>0</v>
      </c>
      <c r="AD277" s="37">
        <f t="shared" si="72"/>
        <v>0</v>
      </c>
      <c r="AE277" s="37">
        <f t="shared" si="73"/>
        <v>0</v>
      </c>
    </row>
    <row r="278" spans="1:31" x14ac:dyDescent="0.25">
      <c r="A278" s="21" t="s">
        <v>1600</v>
      </c>
      <c r="B278" s="21" t="s">
        <v>1598</v>
      </c>
      <c r="C278" s="21" t="s">
        <v>1599</v>
      </c>
      <c r="D278" s="21">
        <v>456</v>
      </c>
      <c r="E278" s="21">
        <v>382.5</v>
      </c>
      <c r="F278" s="21">
        <v>0</v>
      </c>
      <c r="G278" s="22">
        <v>0</v>
      </c>
      <c r="H278" s="21">
        <v>0</v>
      </c>
      <c r="I278" s="19">
        <v>0</v>
      </c>
      <c r="J278" s="21">
        <v>0</v>
      </c>
      <c r="K278" s="21"/>
      <c r="L278" s="21">
        <v>2</v>
      </c>
      <c r="M278" s="7">
        <f t="shared" si="66"/>
        <v>1</v>
      </c>
      <c r="N278" s="17">
        <v>1</v>
      </c>
      <c r="O278" s="17">
        <v>0</v>
      </c>
      <c r="P278" s="17">
        <v>0</v>
      </c>
      <c r="Q278" s="17">
        <v>0</v>
      </c>
      <c r="R278" s="17">
        <v>1</v>
      </c>
      <c r="S278" s="17"/>
      <c r="T278" s="17"/>
      <c r="U278" s="17"/>
      <c r="V278" s="6">
        <f t="shared" si="67"/>
        <v>0</v>
      </c>
      <c r="W278" s="9">
        <f t="shared" si="68"/>
        <v>0</v>
      </c>
      <c r="X278" s="9">
        <f t="shared" si="69"/>
        <v>0</v>
      </c>
      <c r="Y278" s="37">
        <f t="shared" si="74"/>
        <v>1</v>
      </c>
      <c r="Z278" s="37">
        <f t="shared" si="75"/>
        <v>0</v>
      </c>
      <c r="AA278" s="37">
        <f t="shared" si="76"/>
        <v>0</v>
      </c>
      <c r="AB278" s="9">
        <f t="shared" si="70"/>
        <v>0</v>
      </c>
      <c r="AC278" s="10">
        <f t="shared" si="71"/>
        <v>0</v>
      </c>
      <c r="AD278" s="9">
        <f t="shared" si="72"/>
        <v>0</v>
      </c>
      <c r="AE278" s="9">
        <f t="shared" si="73"/>
        <v>0</v>
      </c>
    </row>
    <row r="279" spans="1:31" x14ac:dyDescent="0.25">
      <c r="A279" s="21" t="s">
        <v>1601</v>
      </c>
      <c r="B279" s="21" t="s">
        <v>1598</v>
      </c>
      <c r="C279" s="21" t="s">
        <v>1599</v>
      </c>
      <c r="D279" s="21">
        <v>568</v>
      </c>
      <c r="E279" s="21">
        <v>464</v>
      </c>
      <c r="F279" s="21">
        <v>0</v>
      </c>
      <c r="G279" s="22">
        <v>0</v>
      </c>
      <c r="H279" s="21">
        <v>0</v>
      </c>
      <c r="I279" s="19">
        <v>0</v>
      </c>
      <c r="J279" s="21">
        <v>0</v>
      </c>
      <c r="K279" s="21"/>
      <c r="L279" s="21">
        <v>1</v>
      </c>
      <c r="M279" s="7">
        <f t="shared" si="66"/>
        <v>0</v>
      </c>
      <c r="N279" s="17">
        <v>0</v>
      </c>
      <c r="O279" s="17">
        <v>0</v>
      </c>
      <c r="P279" s="17">
        <v>1</v>
      </c>
      <c r="Q279" s="17">
        <v>0</v>
      </c>
      <c r="R279" s="17">
        <v>0</v>
      </c>
      <c r="S279" s="17"/>
      <c r="T279" s="17"/>
      <c r="U279" s="17"/>
      <c r="V279" s="6">
        <f t="shared" si="67"/>
        <v>1</v>
      </c>
      <c r="W279" s="9">
        <f t="shared" si="68"/>
        <v>0</v>
      </c>
      <c r="X279" s="9">
        <f t="shared" si="69"/>
        <v>0</v>
      </c>
      <c r="Y279" s="37">
        <f t="shared" si="74"/>
        <v>0</v>
      </c>
      <c r="Z279" s="37">
        <f t="shared" si="75"/>
        <v>0</v>
      </c>
      <c r="AA279" s="37">
        <f t="shared" si="76"/>
        <v>0</v>
      </c>
      <c r="AB279" s="9">
        <f t="shared" si="70"/>
        <v>0</v>
      </c>
      <c r="AC279" s="10">
        <f t="shared" si="71"/>
        <v>0</v>
      </c>
      <c r="AD279" s="9">
        <f t="shared" si="72"/>
        <v>0</v>
      </c>
      <c r="AE279" s="9">
        <f t="shared" si="73"/>
        <v>0</v>
      </c>
    </row>
    <row r="280" spans="1:31" x14ac:dyDescent="0.25">
      <c r="A280" s="21" t="s">
        <v>1602</v>
      </c>
      <c r="B280" s="21" t="s">
        <v>1598</v>
      </c>
      <c r="C280" s="21" t="s">
        <v>1599</v>
      </c>
      <c r="D280" s="21">
        <v>436</v>
      </c>
      <c r="E280" s="21">
        <v>140.5</v>
      </c>
      <c r="F280" s="21">
        <v>0</v>
      </c>
      <c r="G280" s="22">
        <v>0</v>
      </c>
      <c r="H280" s="21">
        <v>0</v>
      </c>
      <c r="I280" s="19">
        <v>0</v>
      </c>
      <c r="J280" s="21">
        <v>0</v>
      </c>
      <c r="K280" s="21"/>
      <c r="L280" s="21">
        <v>2</v>
      </c>
      <c r="M280" s="7">
        <f t="shared" si="66"/>
        <v>1</v>
      </c>
      <c r="N280" s="17">
        <v>1</v>
      </c>
      <c r="O280" s="17">
        <v>0</v>
      </c>
      <c r="P280" s="17">
        <v>0</v>
      </c>
      <c r="Q280" s="17">
        <v>0</v>
      </c>
      <c r="R280" s="17">
        <v>1</v>
      </c>
      <c r="S280" s="17"/>
      <c r="T280" s="17"/>
      <c r="U280" s="17"/>
      <c r="V280" s="6">
        <f t="shared" si="67"/>
        <v>0</v>
      </c>
      <c r="W280" s="9">
        <f t="shared" si="68"/>
        <v>0</v>
      </c>
      <c r="X280" s="9">
        <f t="shared" si="69"/>
        <v>0</v>
      </c>
      <c r="Y280" s="37">
        <f t="shared" si="74"/>
        <v>1</v>
      </c>
      <c r="Z280" s="37">
        <f t="shared" si="75"/>
        <v>0</v>
      </c>
      <c r="AA280" s="37">
        <f t="shared" si="76"/>
        <v>0</v>
      </c>
      <c r="AB280" s="9">
        <f t="shared" si="70"/>
        <v>0</v>
      </c>
      <c r="AC280" s="10">
        <f t="shared" si="71"/>
        <v>0</v>
      </c>
      <c r="AD280" s="9">
        <f t="shared" si="72"/>
        <v>0</v>
      </c>
      <c r="AE280" s="9">
        <f t="shared" si="73"/>
        <v>0</v>
      </c>
    </row>
    <row r="281" spans="1:31" x14ac:dyDescent="0.25">
      <c r="A281" s="21" t="s">
        <v>1603</v>
      </c>
      <c r="B281" s="21" t="s">
        <v>1598</v>
      </c>
      <c r="C281" s="21" t="s">
        <v>1599</v>
      </c>
      <c r="D281" s="21">
        <v>328.5</v>
      </c>
      <c r="E281" s="21">
        <v>84</v>
      </c>
      <c r="F281" s="21">
        <v>0</v>
      </c>
      <c r="G281" s="22">
        <v>0</v>
      </c>
      <c r="H281" s="21">
        <v>0</v>
      </c>
      <c r="I281" s="19">
        <v>0</v>
      </c>
      <c r="J281" s="21">
        <v>0</v>
      </c>
      <c r="K281" s="21"/>
      <c r="L281" s="21">
        <v>2</v>
      </c>
      <c r="M281" s="7">
        <f t="shared" ref="M281:M312" si="77">L281-1</f>
        <v>1</v>
      </c>
      <c r="N281" s="17">
        <v>1</v>
      </c>
      <c r="O281" s="17">
        <v>0</v>
      </c>
      <c r="P281" s="17">
        <v>0</v>
      </c>
      <c r="Q281" s="17">
        <v>0</v>
      </c>
      <c r="R281" s="17">
        <v>1</v>
      </c>
      <c r="S281" s="17"/>
      <c r="T281" s="17"/>
      <c r="U281" s="17"/>
      <c r="V281" s="6">
        <f t="shared" ref="V281:V312" si="78">IF((M281=0)*AND(R281=0)*AND(P281=1)*AND(Q281=0),1,0)</f>
        <v>0</v>
      </c>
      <c r="W281" s="9">
        <f t="shared" ref="W281:W312" si="79">IF((M281=0)*AND(R281=0)*AND(P281=0)*AND(Q281=0),1,0)</f>
        <v>0</v>
      </c>
      <c r="X281" s="9">
        <f t="shared" ref="X281:X312" si="80">IF((R281=1)*AND(M281=0)*AND(Q281=0),1,0)</f>
        <v>0</v>
      </c>
      <c r="Y281" s="37">
        <f t="shared" si="74"/>
        <v>1</v>
      </c>
      <c r="Z281" s="37">
        <f t="shared" si="75"/>
        <v>0</v>
      </c>
      <c r="AA281" s="37">
        <f t="shared" si="76"/>
        <v>0</v>
      </c>
      <c r="AB281" s="9">
        <f t="shared" ref="AB281:AB312" si="81">IF((R281=1)*AND(Q281=1)*AND(O281=1)*AND(P281=1),1,0)</f>
        <v>0</v>
      </c>
      <c r="AC281" s="10">
        <f t="shared" ref="AC281:AC312" si="82">IF((R281=0)*AND(M281=1),1,0)</f>
        <v>0</v>
      </c>
      <c r="AD281" s="9">
        <f t="shared" ref="AD281:AD312" si="83">IF((V281+W281+X281+Y281+Z281+AA281+AB281+AC281)=0,1,0)</f>
        <v>0</v>
      </c>
      <c r="AE281" s="9">
        <f t="shared" ref="AE281:AE312" si="84">IF(SUM(V281:AD281)&gt;1,1,0)</f>
        <v>0</v>
      </c>
    </row>
    <row r="282" spans="1:31" x14ac:dyDescent="0.25">
      <c r="A282" s="21" t="s">
        <v>1604</v>
      </c>
      <c r="B282" s="21" t="s">
        <v>1598</v>
      </c>
      <c r="C282" s="21" t="s">
        <v>1599</v>
      </c>
      <c r="D282" s="21">
        <v>272</v>
      </c>
      <c r="E282" s="21">
        <v>146.5</v>
      </c>
      <c r="F282" s="21">
        <v>0</v>
      </c>
      <c r="G282" s="22">
        <v>0</v>
      </c>
      <c r="H282" s="21">
        <v>0</v>
      </c>
      <c r="I282" s="19">
        <v>0</v>
      </c>
      <c r="J282" s="21">
        <v>0</v>
      </c>
      <c r="K282" s="21"/>
      <c r="L282" s="21">
        <v>2</v>
      </c>
      <c r="M282" s="7">
        <f t="shared" si="77"/>
        <v>1</v>
      </c>
      <c r="N282" s="17">
        <v>1</v>
      </c>
      <c r="O282" s="17">
        <v>0</v>
      </c>
      <c r="P282" s="17">
        <v>0</v>
      </c>
      <c r="Q282" s="17">
        <v>0</v>
      </c>
      <c r="R282" s="17">
        <v>1</v>
      </c>
      <c r="S282" s="17"/>
      <c r="T282" s="17"/>
      <c r="U282" s="17"/>
      <c r="V282" s="6">
        <f t="shared" si="78"/>
        <v>0</v>
      </c>
      <c r="W282" s="9">
        <f t="shared" si="79"/>
        <v>0</v>
      </c>
      <c r="X282" s="9">
        <f t="shared" si="80"/>
        <v>0</v>
      </c>
      <c r="Y282" s="37">
        <f t="shared" si="74"/>
        <v>1</v>
      </c>
      <c r="Z282" s="37">
        <f t="shared" si="75"/>
        <v>0</v>
      </c>
      <c r="AA282" s="37">
        <f t="shared" si="76"/>
        <v>0</v>
      </c>
      <c r="AB282" s="9">
        <f t="shared" si="81"/>
        <v>0</v>
      </c>
      <c r="AC282" s="10">
        <f t="shared" si="82"/>
        <v>0</v>
      </c>
      <c r="AD282" s="9">
        <f t="shared" si="83"/>
        <v>0</v>
      </c>
      <c r="AE282" s="9">
        <f t="shared" si="84"/>
        <v>0</v>
      </c>
    </row>
    <row r="283" spans="1:31" x14ac:dyDescent="0.25">
      <c r="A283" s="21" t="s">
        <v>1605</v>
      </c>
      <c r="B283" s="21" t="s">
        <v>1598</v>
      </c>
      <c r="C283" s="21" t="s">
        <v>1599</v>
      </c>
      <c r="D283" s="21">
        <v>273.5</v>
      </c>
      <c r="E283" s="21">
        <v>214</v>
      </c>
      <c r="F283" s="21">
        <v>0</v>
      </c>
      <c r="G283" s="22">
        <v>0</v>
      </c>
      <c r="H283" s="21">
        <v>0</v>
      </c>
      <c r="I283" s="19">
        <v>0</v>
      </c>
      <c r="J283" s="21">
        <v>0</v>
      </c>
      <c r="K283" s="21"/>
      <c r="L283" s="21">
        <v>1</v>
      </c>
      <c r="M283" s="7">
        <f t="shared" si="77"/>
        <v>0</v>
      </c>
      <c r="N283" s="17">
        <v>0</v>
      </c>
      <c r="O283" s="17">
        <v>0</v>
      </c>
      <c r="P283" s="17">
        <v>1</v>
      </c>
      <c r="Q283" s="17">
        <v>0</v>
      </c>
      <c r="R283" s="17">
        <v>0</v>
      </c>
      <c r="S283" s="17"/>
      <c r="T283" s="17"/>
      <c r="U283" s="17"/>
      <c r="V283" s="6">
        <f t="shared" si="78"/>
        <v>1</v>
      </c>
      <c r="W283" s="9">
        <f t="shared" si="79"/>
        <v>0</v>
      </c>
      <c r="X283" s="9">
        <f t="shared" si="80"/>
        <v>0</v>
      </c>
      <c r="Y283" s="37">
        <f t="shared" si="74"/>
        <v>0</v>
      </c>
      <c r="Z283" s="37">
        <f t="shared" si="75"/>
        <v>0</v>
      </c>
      <c r="AA283" s="37">
        <f t="shared" si="76"/>
        <v>0</v>
      </c>
      <c r="AB283" s="9">
        <f t="shared" si="81"/>
        <v>0</v>
      </c>
      <c r="AC283" s="10">
        <f t="shared" si="82"/>
        <v>0</v>
      </c>
      <c r="AD283" s="9">
        <f t="shared" si="83"/>
        <v>0</v>
      </c>
      <c r="AE283" s="9">
        <f t="shared" si="84"/>
        <v>0</v>
      </c>
    </row>
    <row r="284" spans="1:31" s="37" customFormat="1" x14ac:dyDescent="0.25">
      <c r="A284" s="37" t="s">
        <v>1606</v>
      </c>
      <c r="B284" s="37" t="s">
        <v>1607</v>
      </c>
      <c r="C284" s="37" t="s">
        <v>1608</v>
      </c>
      <c r="D284" s="37">
        <v>342</v>
      </c>
      <c r="E284" s="37">
        <v>128.5</v>
      </c>
      <c r="F284" s="37">
        <v>0</v>
      </c>
      <c r="G284" s="44">
        <v>0</v>
      </c>
      <c r="H284" s="37">
        <v>0</v>
      </c>
      <c r="I284" s="37">
        <v>0</v>
      </c>
      <c r="J284" s="37">
        <v>0</v>
      </c>
      <c r="L284" s="37">
        <v>1</v>
      </c>
      <c r="M284" s="42">
        <f t="shared" si="77"/>
        <v>0</v>
      </c>
      <c r="N284" s="38">
        <v>0</v>
      </c>
      <c r="O284" s="38">
        <v>0</v>
      </c>
      <c r="P284" s="38">
        <v>1</v>
      </c>
      <c r="Q284" s="38">
        <v>0</v>
      </c>
      <c r="R284" s="38">
        <v>0</v>
      </c>
      <c r="S284" s="38"/>
      <c r="T284" s="38"/>
      <c r="U284" s="38"/>
      <c r="V284" s="43">
        <f t="shared" si="78"/>
        <v>1</v>
      </c>
      <c r="W284" s="37">
        <f t="shared" si="79"/>
        <v>0</v>
      </c>
      <c r="X284" s="37">
        <f t="shared" si="80"/>
        <v>0</v>
      </c>
      <c r="Y284" s="37">
        <f t="shared" si="74"/>
        <v>0</v>
      </c>
      <c r="Z284" s="37">
        <f t="shared" si="75"/>
        <v>0</v>
      </c>
      <c r="AA284" s="37">
        <f t="shared" si="76"/>
        <v>0</v>
      </c>
      <c r="AB284" s="37">
        <f t="shared" si="81"/>
        <v>0</v>
      </c>
      <c r="AC284" s="37">
        <f t="shared" si="82"/>
        <v>0</v>
      </c>
      <c r="AD284" s="37">
        <f t="shared" si="83"/>
        <v>0</v>
      </c>
      <c r="AE284" s="37">
        <f t="shared" si="84"/>
        <v>0</v>
      </c>
    </row>
    <row r="285" spans="1:31" x14ac:dyDescent="0.25">
      <c r="A285" s="21" t="s">
        <v>1609</v>
      </c>
      <c r="B285" s="21" t="s">
        <v>1607</v>
      </c>
      <c r="C285" s="21" t="s">
        <v>1608</v>
      </c>
      <c r="D285" s="21">
        <v>444</v>
      </c>
      <c r="E285" s="21">
        <v>396.5</v>
      </c>
      <c r="F285" s="21">
        <v>0</v>
      </c>
      <c r="G285" s="22">
        <v>0</v>
      </c>
      <c r="H285" s="21">
        <v>0</v>
      </c>
      <c r="I285" s="19">
        <v>0</v>
      </c>
      <c r="J285" s="21">
        <v>0</v>
      </c>
      <c r="K285" s="21"/>
      <c r="L285" s="21">
        <v>1</v>
      </c>
      <c r="M285" s="7">
        <f t="shared" si="77"/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/>
      <c r="T285" s="17"/>
      <c r="U285" s="17"/>
      <c r="V285" s="6">
        <f t="shared" si="78"/>
        <v>0</v>
      </c>
      <c r="W285" s="9">
        <f t="shared" si="79"/>
        <v>1</v>
      </c>
      <c r="X285" s="9">
        <f t="shared" si="80"/>
        <v>0</v>
      </c>
      <c r="Y285" s="37">
        <f t="shared" si="74"/>
        <v>0</v>
      </c>
      <c r="Z285" s="37">
        <f t="shared" si="75"/>
        <v>0</v>
      </c>
      <c r="AA285" s="37">
        <f t="shared" si="76"/>
        <v>0</v>
      </c>
      <c r="AB285" s="9">
        <f t="shared" si="81"/>
        <v>0</v>
      </c>
      <c r="AC285" s="10">
        <f t="shared" si="82"/>
        <v>0</v>
      </c>
      <c r="AD285" s="9">
        <f t="shared" si="83"/>
        <v>0</v>
      </c>
      <c r="AE285" s="9">
        <f t="shared" si="84"/>
        <v>0</v>
      </c>
    </row>
    <row r="286" spans="1:31" x14ac:dyDescent="0.25">
      <c r="A286" s="21" t="s">
        <v>1610</v>
      </c>
      <c r="B286" s="21" t="s">
        <v>1607</v>
      </c>
      <c r="C286" s="21" t="s">
        <v>1608</v>
      </c>
      <c r="D286" s="21">
        <v>386.5</v>
      </c>
      <c r="E286" s="21">
        <v>429</v>
      </c>
      <c r="F286" s="21">
        <v>0</v>
      </c>
      <c r="G286" s="22">
        <v>0</v>
      </c>
      <c r="H286" s="21">
        <v>0</v>
      </c>
      <c r="I286" s="19">
        <v>0</v>
      </c>
      <c r="J286" s="21">
        <v>0</v>
      </c>
      <c r="K286" s="21"/>
      <c r="L286" s="21">
        <v>2</v>
      </c>
      <c r="M286" s="7">
        <f t="shared" si="77"/>
        <v>1</v>
      </c>
      <c r="N286" s="17">
        <v>1</v>
      </c>
      <c r="O286" s="17">
        <v>0</v>
      </c>
      <c r="P286" s="17">
        <v>0</v>
      </c>
      <c r="Q286" s="17">
        <v>0</v>
      </c>
      <c r="R286" s="17">
        <v>1</v>
      </c>
      <c r="S286" s="17"/>
      <c r="T286" s="17"/>
      <c r="U286" s="17"/>
      <c r="V286" s="6">
        <f t="shared" si="78"/>
        <v>0</v>
      </c>
      <c r="W286" s="9">
        <f t="shared" si="79"/>
        <v>0</v>
      </c>
      <c r="X286" s="9">
        <f t="shared" si="80"/>
        <v>0</v>
      </c>
      <c r="Y286" s="37">
        <f t="shared" si="74"/>
        <v>1</v>
      </c>
      <c r="Z286" s="37">
        <f t="shared" si="75"/>
        <v>0</v>
      </c>
      <c r="AA286" s="37">
        <f t="shared" si="76"/>
        <v>0</v>
      </c>
      <c r="AB286" s="9">
        <f t="shared" si="81"/>
        <v>0</v>
      </c>
      <c r="AC286" s="10">
        <f t="shared" si="82"/>
        <v>0</v>
      </c>
      <c r="AD286" s="9">
        <f t="shared" si="83"/>
        <v>0</v>
      </c>
      <c r="AE286" s="9">
        <f t="shared" si="84"/>
        <v>0</v>
      </c>
    </row>
    <row r="287" spans="1:31" x14ac:dyDescent="0.25">
      <c r="A287" s="21" t="s">
        <v>1611</v>
      </c>
      <c r="B287" s="21" t="s">
        <v>1607</v>
      </c>
      <c r="C287" s="21" t="s">
        <v>1608</v>
      </c>
      <c r="D287" s="21">
        <v>333.5</v>
      </c>
      <c r="E287" s="21">
        <v>463.5</v>
      </c>
      <c r="F287" s="21">
        <v>536.69500000000005</v>
      </c>
      <c r="G287" s="22">
        <v>1</v>
      </c>
      <c r="H287" s="21">
        <v>1</v>
      </c>
      <c r="I287" s="19">
        <v>0</v>
      </c>
      <c r="J287" s="21">
        <v>1</v>
      </c>
      <c r="K287" s="21"/>
      <c r="L287" s="21">
        <v>1</v>
      </c>
      <c r="M287" s="7">
        <f t="shared" si="77"/>
        <v>0</v>
      </c>
      <c r="N287" s="17">
        <v>0</v>
      </c>
      <c r="O287" s="17">
        <v>0</v>
      </c>
      <c r="P287" s="17">
        <v>1</v>
      </c>
      <c r="Q287" s="17">
        <v>0</v>
      </c>
      <c r="R287" s="17">
        <v>0</v>
      </c>
      <c r="S287" s="17"/>
      <c r="T287" s="17"/>
      <c r="U287" s="17"/>
      <c r="V287" s="6">
        <f t="shared" si="78"/>
        <v>1</v>
      </c>
      <c r="W287" s="9">
        <f t="shared" si="79"/>
        <v>0</v>
      </c>
      <c r="X287" s="9">
        <f t="shared" si="80"/>
        <v>0</v>
      </c>
      <c r="Y287" s="37">
        <f t="shared" si="74"/>
        <v>0</v>
      </c>
      <c r="Z287" s="37">
        <f t="shared" si="75"/>
        <v>0</v>
      </c>
      <c r="AA287" s="37">
        <f t="shared" si="76"/>
        <v>0</v>
      </c>
      <c r="AB287" s="9">
        <f t="shared" si="81"/>
        <v>0</v>
      </c>
      <c r="AC287" s="10">
        <f t="shared" si="82"/>
        <v>0</v>
      </c>
      <c r="AD287" s="9">
        <f t="shared" si="83"/>
        <v>0</v>
      </c>
      <c r="AE287" s="9">
        <f t="shared" si="84"/>
        <v>0</v>
      </c>
    </row>
    <row r="288" spans="1:31" x14ac:dyDescent="0.25">
      <c r="A288" s="21" t="s">
        <v>1612</v>
      </c>
      <c r="B288" s="21" t="s">
        <v>1607</v>
      </c>
      <c r="C288" s="21" t="s">
        <v>1608</v>
      </c>
      <c r="D288" s="21">
        <v>562.5</v>
      </c>
      <c r="E288" s="21">
        <v>374.5</v>
      </c>
      <c r="F288" s="21">
        <v>867.51</v>
      </c>
      <c r="G288" s="22">
        <v>1</v>
      </c>
      <c r="H288" s="21">
        <v>1</v>
      </c>
      <c r="I288" s="19">
        <v>0</v>
      </c>
      <c r="J288" s="21">
        <v>1</v>
      </c>
      <c r="K288" s="21"/>
      <c r="L288" s="21">
        <v>1</v>
      </c>
      <c r="M288" s="7">
        <f t="shared" si="77"/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/>
      <c r="T288" s="17"/>
      <c r="U288" s="17"/>
      <c r="V288" s="6">
        <f t="shared" si="78"/>
        <v>0</v>
      </c>
      <c r="W288" s="9">
        <f t="shared" si="79"/>
        <v>1</v>
      </c>
      <c r="X288" s="9">
        <f t="shared" si="80"/>
        <v>0</v>
      </c>
      <c r="Y288" s="37">
        <f t="shared" si="74"/>
        <v>0</v>
      </c>
      <c r="Z288" s="37">
        <f t="shared" si="75"/>
        <v>0</v>
      </c>
      <c r="AA288" s="37">
        <f t="shared" si="76"/>
        <v>0</v>
      </c>
      <c r="AB288" s="9">
        <f t="shared" si="81"/>
        <v>0</v>
      </c>
      <c r="AC288" s="10">
        <f t="shared" si="82"/>
        <v>0</v>
      </c>
      <c r="AD288" s="9">
        <f t="shared" si="83"/>
        <v>0</v>
      </c>
      <c r="AE288" s="9">
        <f t="shared" si="84"/>
        <v>0</v>
      </c>
    </row>
    <row r="289" spans="1:31" x14ac:dyDescent="0.25">
      <c r="A289" s="21" t="s">
        <v>1613</v>
      </c>
      <c r="B289" s="21" t="s">
        <v>1607</v>
      </c>
      <c r="C289" s="21" t="s">
        <v>1608</v>
      </c>
      <c r="D289" s="21">
        <v>504.5</v>
      </c>
      <c r="E289" s="21">
        <v>241</v>
      </c>
      <c r="F289" s="21">
        <v>1580.748</v>
      </c>
      <c r="G289" s="22">
        <v>2</v>
      </c>
      <c r="H289" s="21">
        <v>1</v>
      </c>
      <c r="I289" s="19">
        <v>0</v>
      </c>
      <c r="J289" s="21">
        <v>1</v>
      </c>
      <c r="K289" s="21"/>
      <c r="L289" s="21">
        <v>2</v>
      </c>
      <c r="M289" s="7">
        <f t="shared" si="77"/>
        <v>1</v>
      </c>
      <c r="N289" s="17">
        <v>0</v>
      </c>
      <c r="O289" s="17">
        <v>0</v>
      </c>
      <c r="P289" s="17">
        <v>1</v>
      </c>
      <c r="Q289" s="17">
        <v>0</v>
      </c>
      <c r="R289" s="17">
        <v>0</v>
      </c>
      <c r="S289" s="17"/>
      <c r="T289" s="17"/>
      <c r="U289" s="17"/>
      <c r="V289" s="6">
        <f t="shared" si="78"/>
        <v>0</v>
      </c>
      <c r="W289" s="9">
        <f t="shared" si="79"/>
        <v>0</v>
      </c>
      <c r="X289" s="9">
        <f t="shared" si="80"/>
        <v>0</v>
      </c>
      <c r="Y289" s="37">
        <f t="shared" si="74"/>
        <v>0</v>
      </c>
      <c r="Z289" s="37">
        <f t="shared" si="75"/>
        <v>0</v>
      </c>
      <c r="AA289" s="37">
        <f t="shared" si="76"/>
        <v>0</v>
      </c>
      <c r="AB289" s="9">
        <f t="shared" si="81"/>
        <v>0</v>
      </c>
      <c r="AC289" s="10">
        <f t="shared" si="82"/>
        <v>1</v>
      </c>
      <c r="AD289" s="9">
        <f t="shared" si="83"/>
        <v>0</v>
      </c>
      <c r="AE289" s="9">
        <f t="shared" si="84"/>
        <v>0</v>
      </c>
    </row>
    <row r="290" spans="1:31" x14ac:dyDescent="0.25">
      <c r="A290" s="21" t="s">
        <v>1614</v>
      </c>
      <c r="B290" s="21" t="s">
        <v>1607</v>
      </c>
      <c r="C290" s="21" t="s">
        <v>1608</v>
      </c>
      <c r="D290" s="21">
        <v>434</v>
      </c>
      <c r="E290" s="21">
        <v>235.5</v>
      </c>
      <c r="F290" s="21">
        <v>728.90899999999999</v>
      </c>
      <c r="G290" s="22">
        <v>1</v>
      </c>
      <c r="H290" s="21">
        <v>1</v>
      </c>
      <c r="I290" s="19">
        <v>0</v>
      </c>
      <c r="J290" s="21">
        <v>1</v>
      </c>
      <c r="K290" s="21"/>
      <c r="L290" s="21">
        <v>1</v>
      </c>
      <c r="M290" s="7">
        <f t="shared" si="77"/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/>
      <c r="T290" s="17"/>
      <c r="U290" s="17" t="s">
        <v>1498</v>
      </c>
      <c r="V290" s="6">
        <f t="shared" si="78"/>
        <v>0</v>
      </c>
      <c r="W290" s="9">
        <f t="shared" si="79"/>
        <v>1</v>
      </c>
      <c r="X290" s="9">
        <f t="shared" si="80"/>
        <v>0</v>
      </c>
      <c r="Y290" s="37">
        <f t="shared" si="74"/>
        <v>0</v>
      </c>
      <c r="Z290" s="37">
        <f t="shared" si="75"/>
        <v>0</v>
      </c>
      <c r="AA290" s="37">
        <f t="shared" si="76"/>
        <v>0</v>
      </c>
      <c r="AB290" s="9">
        <f t="shared" si="81"/>
        <v>0</v>
      </c>
      <c r="AC290" s="10">
        <f t="shared" si="82"/>
        <v>0</v>
      </c>
      <c r="AD290" s="9">
        <f t="shared" si="83"/>
        <v>0</v>
      </c>
      <c r="AE290" s="9">
        <f t="shared" si="84"/>
        <v>0</v>
      </c>
    </row>
    <row r="291" spans="1:31" s="37" customFormat="1" x14ac:dyDescent="0.25">
      <c r="A291" s="37" t="s">
        <v>1615</v>
      </c>
      <c r="B291" s="37" t="s">
        <v>1616</v>
      </c>
      <c r="C291" s="37" t="s">
        <v>1617</v>
      </c>
      <c r="D291" s="37">
        <v>554</v>
      </c>
      <c r="E291" s="37">
        <v>115.5</v>
      </c>
      <c r="F291" s="37">
        <v>709.31799999999998</v>
      </c>
      <c r="G291" s="44">
        <v>1</v>
      </c>
      <c r="H291" s="37">
        <v>1</v>
      </c>
      <c r="I291" s="37">
        <v>0</v>
      </c>
      <c r="J291" s="37">
        <v>1</v>
      </c>
      <c r="L291" s="37">
        <v>1</v>
      </c>
      <c r="M291" s="42">
        <f t="shared" si="77"/>
        <v>0</v>
      </c>
      <c r="N291" s="38">
        <v>0</v>
      </c>
      <c r="O291" s="38">
        <v>0</v>
      </c>
      <c r="P291" s="38">
        <v>1</v>
      </c>
      <c r="Q291" s="38">
        <v>0</v>
      </c>
      <c r="R291" s="38">
        <v>0</v>
      </c>
      <c r="S291" s="38"/>
      <c r="T291" s="38"/>
      <c r="U291" s="38"/>
      <c r="V291" s="43">
        <f t="shared" si="78"/>
        <v>1</v>
      </c>
      <c r="W291" s="37">
        <f t="shared" si="79"/>
        <v>0</v>
      </c>
      <c r="X291" s="37">
        <f t="shared" si="80"/>
        <v>0</v>
      </c>
      <c r="Y291" s="37">
        <f t="shared" si="74"/>
        <v>0</v>
      </c>
      <c r="Z291" s="37">
        <f t="shared" si="75"/>
        <v>0</v>
      </c>
      <c r="AA291" s="37">
        <f t="shared" si="76"/>
        <v>0</v>
      </c>
      <c r="AB291" s="37">
        <f t="shared" si="81"/>
        <v>0</v>
      </c>
      <c r="AC291" s="37">
        <f t="shared" si="82"/>
        <v>0</v>
      </c>
      <c r="AD291" s="37">
        <f t="shared" si="83"/>
        <v>0</v>
      </c>
      <c r="AE291" s="37">
        <f t="shared" si="84"/>
        <v>0</v>
      </c>
    </row>
    <row r="292" spans="1:31" x14ac:dyDescent="0.25">
      <c r="A292" s="21" t="s">
        <v>1618</v>
      </c>
      <c r="B292" s="21" t="s">
        <v>1616</v>
      </c>
      <c r="C292" s="21" t="s">
        <v>1617</v>
      </c>
      <c r="D292" s="21">
        <v>180.5</v>
      </c>
      <c r="E292" s="21">
        <v>246.5</v>
      </c>
      <c r="F292" s="21">
        <v>0</v>
      </c>
      <c r="G292" s="22">
        <v>0</v>
      </c>
      <c r="H292" s="21">
        <v>0</v>
      </c>
      <c r="I292" s="19">
        <v>0</v>
      </c>
      <c r="J292" s="21">
        <v>0</v>
      </c>
      <c r="K292" s="21"/>
      <c r="L292" s="21">
        <v>1</v>
      </c>
      <c r="M292" s="7">
        <f t="shared" si="77"/>
        <v>0</v>
      </c>
      <c r="N292" s="17">
        <v>0</v>
      </c>
      <c r="O292" s="17">
        <v>0</v>
      </c>
      <c r="P292" s="17">
        <v>1</v>
      </c>
      <c r="Q292" s="17">
        <v>0</v>
      </c>
      <c r="R292" s="17">
        <v>0</v>
      </c>
      <c r="S292" s="17"/>
      <c r="T292" s="17"/>
      <c r="U292" s="17"/>
      <c r="V292" s="6">
        <f t="shared" si="78"/>
        <v>1</v>
      </c>
      <c r="W292" s="9">
        <f t="shared" si="79"/>
        <v>0</v>
      </c>
      <c r="X292" s="9">
        <f t="shared" si="80"/>
        <v>0</v>
      </c>
      <c r="Y292" s="37">
        <f t="shared" si="74"/>
        <v>0</v>
      </c>
      <c r="Z292" s="37">
        <f t="shared" si="75"/>
        <v>0</v>
      </c>
      <c r="AA292" s="37">
        <f t="shared" si="76"/>
        <v>0</v>
      </c>
      <c r="AB292" s="9">
        <f t="shared" si="81"/>
        <v>0</v>
      </c>
      <c r="AC292" s="10">
        <f t="shared" si="82"/>
        <v>0</v>
      </c>
      <c r="AD292" s="9">
        <f t="shared" si="83"/>
        <v>0</v>
      </c>
      <c r="AE292" s="9">
        <f t="shared" si="84"/>
        <v>0</v>
      </c>
    </row>
    <row r="293" spans="1:31" x14ac:dyDescent="0.25">
      <c r="A293" s="21" t="s">
        <v>1619</v>
      </c>
      <c r="B293" s="21" t="s">
        <v>1616</v>
      </c>
      <c r="C293" s="21" t="s">
        <v>1617</v>
      </c>
      <c r="D293" s="21">
        <v>135</v>
      </c>
      <c r="E293" s="21">
        <v>272</v>
      </c>
      <c r="F293" s="21">
        <v>0</v>
      </c>
      <c r="G293" s="22">
        <v>0</v>
      </c>
      <c r="H293" s="21">
        <v>0</v>
      </c>
      <c r="I293" s="19">
        <v>0</v>
      </c>
      <c r="J293" s="21">
        <v>0</v>
      </c>
      <c r="K293" s="21"/>
      <c r="L293" s="21">
        <v>1</v>
      </c>
      <c r="M293" s="7">
        <f t="shared" si="77"/>
        <v>0</v>
      </c>
      <c r="N293" s="17">
        <v>0</v>
      </c>
      <c r="O293" s="17">
        <v>0</v>
      </c>
      <c r="P293" s="17">
        <v>1</v>
      </c>
      <c r="Q293" s="17">
        <v>0</v>
      </c>
      <c r="R293" s="17">
        <v>0</v>
      </c>
      <c r="S293" s="17"/>
      <c r="T293" s="17"/>
      <c r="U293" s="17"/>
      <c r="V293" s="6">
        <f t="shared" si="78"/>
        <v>1</v>
      </c>
      <c r="W293" s="9">
        <f t="shared" si="79"/>
        <v>0</v>
      </c>
      <c r="X293" s="9">
        <f t="shared" si="80"/>
        <v>0</v>
      </c>
      <c r="Y293" s="37">
        <f t="shared" si="74"/>
        <v>0</v>
      </c>
      <c r="Z293" s="37">
        <f t="shared" si="75"/>
        <v>0</v>
      </c>
      <c r="AA293" s="37">
        <f t="shared" si="76"/>
        <v>0</v>
      </c>
      <c r="AB293" s="9">
        <f t="shared" si="81"/>
        <v>0</v>
      </c>
      <c r="AC293" s="10">
        <f t="shared" si="82"/>
        <v>0</v>
      </c>
      <c r="AD293" s="9">
        <f t="shared" si="83"/>
        <v>0</v>
      </c>
      <c r="AE293" s="9">
        <f t="shared" si="84"/>
        <v>0</v>
      </c>
    </row>
    <row r="294" spans="1:31" x14ac:dyDescent="0.25">
      <c r="A294" s="21" t="s">
        <v>1620</v>
      </c>
      <c r="B294" s="21" t="s">
        <v>1616</v>
      </c>
      <c r="C294" s="21" t="s">
        <v>1617</v>
      </c>
      <c r="D294" s="21">
        <v>76.5</v>
      </c>
      <c r="E294" s="21">
        <v>383.5</v>
      </c>
      <c r="F294" s="21">
        <v>0</v>
      </c>
      <c r="G294" s="22">
        <v>0</v>
      </c>
      <c r="H294" s="21">
        <v>0</v>
      </c>
      <c r="I294" s="19">
        <v>0</v>
      </c>
      <c r="J294" s="21">
        <v>0</v>
      </c>
      <c r="K294" s="21"/>
      <c r="L294" s="21">
        <v>1</v>
      </c>
      <c r="M294" s="7">
        <f t="shared" si="77"/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1</v>
      </c>
      <c r="S294" s="17"/>
      <c r="T294" s="17"/>
      <c r="U294" s="17"/>
      <c r="V294" s="6">
        <f t="shared" si="78"/>
        <v>0</v>
      </c>
      <c r="W294" s="9">
        <f t="shared" si="79"/>
        <v>0</v>
      </c>
      <c r="X294" s="9">
        <f t="shared" si="80"/>
        <v>1</v>
      </c>
      <c r="Y294" s="37">
        <f t="shared" si="74"/>
        <v>0</v>
      </c>
      <c r="Z294" s="37">
        <f t="shared" si="75"/>
        <v>0</v>
      </c>
      <c r="AA294" s="37">
        <f t="shared" si="76"/>
        <v>0</v>
      </c>
      <c r="AB294" s="9">
        <f t="shared" si="81"/>
        <v>0</v>
      </c>
      <c r="AC294" s="10">
        <f t="shared" si="82"/>
        <v>0</v>
      </c>
      <c r="AD294" s="9">
        <f t="shared" si="83"/>
        <v>0</v>
      </c>
      <c r="AE294" s="9">
        <f t="shared" si="84"/>
        <v>0</v>
      </c>
    </row>
    <row r="295" spans="1:31" x14ac:dyDescent="0.25">
      <c r="A295" s="21" t="s">
        <v>1621</v>
      </c>
      <c r="B295" s="21" t="s">
        <v>1616</v>
      </c>
      <c r="C295" s="21" t="s">
        <v>1617</v>
      </c>
      <c r="D295" s="21">
        <v>153.5</v>
      </c>
      <c r="E295" s="21">
        <v>384</v>
      </c>
      <c r="F295" s="21">
        <v>867.56299999999999</v>
      </c>
      <c r="G295" s="22">
        <v>1</v>
      </c>
      <c r="H295" s="21">
        <v>1</v>
      </c>
      <c r="I295" s="19">
        <v>0</v>
      </c>
      <c r="J295" s="21">
        <v>1</v>
      </c>
      <c r="K295" s="21"/>
      <c r="L295" s="21">
        <v>2</v>
      </c>
      <c r="M295" s="7">
        <f t="shared" si="77"/>
        <v>1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/>
      <c r="T295" s="17"/>
      <c r="U295" s="17" t="s">
        <v>1498</v>
      </c>
      <c r="V295" s="6">
        <f t="shared" si="78"/>
        <v>0</v>
      </c>
      <c r="W295" s="9">
        <f t="shared" si="79"/>
        <v>0</v>
      </c>
      <c r="X295" s="9">
        <f t="shared" si="80"/>
        <v>0</v>
      </c>
      <c r="Y295" s="37">
        <f t="shared" si="74"/>
        <v>0</v>
      </c>
      <c r="Z295" s="37">
        <f t="shared" si="75"/>
        <v>0</v>
      </c>
      <c r="AA295" s="37">
        <f t="shared" si="76"/>
        <v>0</v>
      </c>
      <c r="AB295" s="9">
        <f t="shared" si="81"/>
        <v>0</v>
      </c>
      <c r="AC295" s="10">
        <f t="shared" si="82"/>
        <v>1</v>
      </c>
      <c r="AD295" s="9">
        <f t="shared" si="83"/>
        <v>0</v>
      </c>
      <c r="AE295" s="9">
        <f t="shared" si="84"/>
        <v>0</v>
      </c>
    </row>
    <row r="296" spans="1:31" x14ac:dyDescent="0.25">
      <c r="A296" s="21" t="s">
        <v>1622</v>
      </c>
      <c r="B296" s="21" t="s">
        <v>1616</v>
      </c>
      <c r="C296" s="21" t="s">
        <v>1617</v>
      </c>
      <c r="D296" s="21">
        <v>494</v>
      </c>
      <c r="E296" s="21">
        <v>262.5</v>
      </c>
      <c r="F296" s="21">
        <v>0</v>
      </c>
      <c r="G296" s="22">
        <v>0</v>
      </c>
      <c r="H296" s="21">
        <v>0</v>
      </c>
      <c r="I296" s="19">
        <v>0</v>
      </c>
      <c r="J296" s="21">
        <v>0</v>
      </c>
      <c r="K296" s="21"/>
      <c r="L296" s="21">
        <v>1</v>
      </c>
      <c r="M296" s="7">
        <f t="shared" si="77"/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/>
      <c r="T296" s="17"/>
      <c r="U296" s="17"/>
      <c r="V296" s="6">
        <f t="shared" si="78"/>
        <v>0</v>
      </c>
      <c r="W296" s="9">
        <f t="shared" si="79"/>
        <v>1</v>
      </c>
      <c r="X296" s="9">
        <f t="shared" si="80"/>
        <v>0</v>
      </c>
      <c r="Y296" s="37">
        <f t="shared" si="74"/>
        <v>0</v>
      </c>
      <c r="Z296" s="37">
        <f t="shared" si="75"/>
        <v>0</v>
      </c>
      <c r="AA296" s="37">
        <f t="shared" si="76"/>
        <v>0</v>
      </c>
      <c r="AB296" s="9">
        <f t="shared" si="81"/>
        <v>0</v>
      </c>
      <c r="AC296" s="10">
        <f t="shared" si="82"/>
        <v>0</v>
      </c>
      <c r="AD296" s="9">
        <f t="shared" si="83"/>
        <v>0</v>
      </c>
      <c r="AE296" s="9">
        <f t="shared" si="84"/>
        <v>0</v>
      </c>
    </row>
    <row r="297" spans="1:31" x14ac:dyDescent="0.25">
      <c r="A297" s="21" t="s">
        <v>1623</v>
      </c>
      <c r="B297" s="21" t="s">
        <v>1616</v>
      </c>
      <c r="C297" s="21" t="s">
        <v>1617</v>
      </c>
      <c r="D297" s="21">
        <v>572.5</v>
      </c>
      <c r="E297" s="21">
        <v>271.5</v>
      </c>
      <c r="F297" s="21">
        <v>0</v>
      </c>
      <c r="G297" s="22">
        <v>0</v>
      </c>
      <c r="H297" s="21">
        <v>0</v>
      </c>
      <c r="I297" s="19">
        <v>0</v>
      </c>
      <c r="J297" s="21">
        <v>0</v>
      </c>
      <c r="K297" s="21"/>
      <c r="L297" s="21">
        <v>1</v>
      </c>
      <c r="M297" s="7">
        <f t="shared" si="77"/>
        <v>0</v>
      </c>
      <c r="N297" s="17">
        <v>0</v>
      </c>
      <c r="O297" s="17">
        <v>0</v>
      </c>
      <c r="P297" s="17">
        <v>1</v>
      </c>
      <c r="Q297" s="17">
        <v>0</v>
      </c>
      <c r="R297" s="17">
        <v>0</v>
      </c>
      <c r="S297" s="17"/>
      <c r="T297" s="17"/>
      <c r="U297" s="17"/>
      <c r="V297" s="6">
        <f t="shared" si="78"/>
        <v>1</v>
      </c>
      <c r="W297" s="9">
        <f t="shared" si="79"/>
        <v>0</v>
      </c>
      <c r="X297" s="9">
        <f t="shared" si="80"/>
        <v>0</v>
      </c>
      <c r="Y297" s="37">
        <f t="shared" si="74"/>
        <v>0</v>
      </c>
      <c r="Z297" s="37">
        <f t="shared" si="75"/>
        <v>0</v>
      </c>
      <c r="AA297" s="37">
        <f t="shared" si="76"/>
        <v>0</v>
      </c>
      <c r="AB297" s="9">
        <f t="shared" si="81"/>
        <v>0</v>
      </c>
      <c r="AC297" s="10">
        <f t="shared" si="82"/>
        <v>0</v>
      </c>
      <c r="AD297" s="9">
        <f t="shared" si="83"/>
        <v>0</v>
      </c>
      <c r="AE297" s="9">
        <f t="shared" si="84"/>
        <v>0</v>
      </c>
    </row>
    <row r="298" spans="1:31" x14ac:dyDescent="0.25">
      <c r="A298" s="21" t="s">
        <v>1624</v>
      </c>
      <c r="B298" s="21" t="s">
        <v>1616</v>
      </c>
      <c r="C298" s="21" t="s">
        <v>1617</v>
      </c>
      <c r="D298" s="21">
        <v>503.5</v>
      </c>
      <c r="E298" s="21">
        <v>331</v>
      </c>
      <c r="F298" s="21">
        <v>0</v>
      </c>
      <c r="G298" s="22">
        <v>0</v>
      </c>
      <c r="H298" s="21">
        <v>0</v>
      </c>
      <c r="I298" s="19">
        <v>0</v>
      </c>
      <c r="J298" s="21">
        <v>0</v>
      </c>
      <c r="K298" s="21"/>
      <c r="L298" s="21">
        <v>2</v>
      </c>
      <c r="M298" s="7">
        <f t="shared" si="77"/>
        <v>1</v>
      </c>
      <c r="N298" s="17">
        <v>1</v>
      </c>
      <c r="O298" s="17">
        <v>0</v>
      </c>
      <c r="P298" s="17">
        <v>0</v>
      </c>
      <c r="Q298" s="17">
        <v>0</v>
      </c>
      <c r="R298" s="17">
        <v>1</v>
      </c>
      <c r="S298" s="17"/>
      <c r="T298" s="17"/>
      <c r="U298" s="17"/>
      <c r="V298" s="6">
        <f t="shared" si="78"/>
        <v>0</v>
      </c>
      <c r="W298" s="9">
        <f t="shared" si="79"/>
        <v>0</v>
      </c>
      <c r="X298" s="9">
        <f t="shared" si="80"/>
        <v>0</v>
      </c>
      <c r="Y298" s="37">
        <f t="shared" si="74"/>
        <v>1</v>
      </c>
      <c r="Z298" s="37">
        <f t="shared" si="75"/>
        <v>0</v>
      </c>
      <c r="AA298" s="37">
        <f t="shared" si="76"/>
        <v>0</v>
      </c>
      <c r="AB298" s="9">
        <f t="shared" si="81"/>
        <v>0</v>
      </c>
      <c r="AC298" s="10">
        <f t="shared" si="82"/>
        <v>0</v>
      </c>
      <c r="AD298" s="9">
        <f t="shared" si="83"/>
        <v>0</v>
      </c>
      <c r="AE298" s="9">
        <f t="shared" si="84"/>
        <v>0</v>
      </c>
    </row>
    <row r="299" spans="1:31" x14ac:dyDescent="0.25">
      <c r="A299" s="21" t="s">
        <v>1625</v>
      </c>
      <c r="B299" s="21" t="s">
        <v>1616</v>
      </c>
      <c r="C299" s="21" t="s">
        <v>1617</v>
      </c>
      <c r="D299" s="21">
        <v>321</v>
      </c>
      <c r="E299" s="21">
        <v>470</v>
      </c>
      <c r="F299" s="21">
        <v>874.15</v>
      </c>
      <c r="G299" s="22">
        <v>1</v>
      </c>
      <c r="H299" s="21">
        <v>1</v>
      </c>
      <c r="I299" s="19">
        <v>0</v>
      </c>
      <c r="J299" s="21">
        <v>1</v>
      </c>
      <c r="K299" s="21"/>
      <c r="L299" s="21">
        <v>2</v>
      </c>
      <c r="M299" s="7">
        <f t="shared" si="77"/>
        <v>1</v>
      </c>
      <c r="N299" s="17">
        <v>1</v>
      </c>
      <c r="O299" s="17">
        <v>0</v>
      </c>
      <c r="P299" s="17">
        <v>0</v>
      </c>
      <c r="Q299" s="17">
        <v>0</v>
      </c>
      <c r="R299" s="17">
        <v>1</v>
      </c>
      <c r="S299" s="17">
        <v>1</v>
      </c>
      <c r="T299" s="17">
        <v>1</v>
      </c>
      <c r="U299" s="17"/>
      <c r="V299" s="6">
        <f t="shared" si="78"/>
        <v>0</v>
      </c>
      <c r="W299" s="9">
        <f t="shared" si="79"/>
        <v>0</v>
      </c>
      <c r="X299" s="9">
        <f t="shared" si="80"/>
        <v>0</v>
      </c>
      <c r="Y299" s="37">
        <f t="shared" si="74"/>
        <v>0</v>
      </c>
      <c r="Z299" s="37">
        <f t="shared" si="75"/>
        <v>1</v>
      </c>
      <c r="AA299" s="37">
        <f t="shared" si="76"/>
        <v>0</v>
      </c>
      <c r="AB299" s="9">
        <f t="shared" si="81"/>
        <v>0</v>
      </c>
      <c r="AC299" s="10">
        <f t="shared" si="82"/>
        <v>0</v>
      </c>
      <c r="AD299" s="9">
        <f t="shared" si="83"/>
        <v>0</v>
      </c>
      <c r="AE299" s="9">
        <f t="shared" si="84"/>
        <v>0</v>
      </c>
    </row>
    <row r="300" spans="1:31" x14ac:dyDescent="0.25">
      <c r="A300" s="21" t="s">
        <v>1626</v>
      </c>
      <c r="B300" s="21" t="s">
        <v>1616</v>
      </c>
      <c r="C300" s="21" t="s">
        <v>1617</v>
      </c>
      <c r="D300" s="21">
        <v>372</v>
      </c>
      <c r="E300" s="21">
        <v>415.5</v>
      </c>
      <c r="F300" s="21">
        <v>978.53700000000003</v>
      </c>
      <c r="G300" s="22">
        <v>1</v>
      </c>
      <c r="H300" s="21">
        <v>1</v>
      </c>
      <c r="I300" s="19">
        <v>0</v>
      </c>
      <c r="J300" s="21">
        <v>1</v>
      </c>
      <c r="K300" s="21"/>
      <c r="L300" s="21">
        <v>1</v>
      </c>
      <c r="M300" s="7">
        <f t="shared" si="77"/>
        <v>0</v>
      </c>
      <c r="N300" s="17">
        <v>0</v>
      </c>
      <c r="O300" s="17">
        <v>0</v>
      </c>
      <c r="P300" s="17">
        <v>1</v>
      </c>
      <c r="Q300" s="17">
        <v>0</v>
      </c>
      <c r="R300" s="17">
        <v>0</v>
      </c>
      <c r="S300" s="17"/>
      <c r="T300" s="17"/>
      <c r="U300" s="17"/>
      <c r="V300" s="6">
        <f t="shared" si="78"/>
        <v>1</v>
      </c>
      <c r="W300" s="9">
        <f t="shared" si="79"/>
        <v>0</v>
      </c>
      <c r="X300" s="9">
        <f t="shared" si="80"/>
        <v>0</v>
      </c>
      <c r="Y300" s="37">
        <f t="shared" si="74"/>
        <v>0</v>
      </c>
      <c r="Z300" s="37">
        <f t="shared" si="75"/>
        <v>0</v>
      </c>
      <c r="AA300" s="37">
        <f t="shared" si="76"/>
        <v>0</v>
      </c>
      <c r="AB300" s="9">
        <f t="shared" si="81"/>
        <v>0</v>
      </c>
      <c r="AC300" s="10">
        <f t="shared" si="82"/>
        <v>0</v>
      </c>
      <c r="AD300" s="9">
        <f t="shared" si="83"/>
        <v>0</v>
      </c>
      <c r="AE300" s="9">
        <f t="shared" si="84"/>
        <v>0</v>
      </c>
    </row>
    <row r="301" spans="1:31" x14ac:dyDescent="0.25">
      <c r="A301" s="21" t="s">
        <v>1627</v>
      </c>
      <c r="B301" s="21" t="s">
        <v>1616</v>
      </c>
      <c r="C301" s="21" t="s">
        <v>1617</v>
      </c>
      <c r="D301" s="21">
        <v>409.5</v>
      </c>
      <c r="E301" s="21">
        <v>446.5</v>
      </c>
      <c r="F301" s="21">
        <v>0</v>
      </c>
      <c r="G301" s="22">
        <v>0</v>
      </c>
      <c r="H301" s="21">
        <v>0</v>
      </c>
      <c r="I301" s="19">
        <v>0</v>
      </c>
      <c r="J301" s="21">
        <v>0</v>
      </c>
      <c r="K301" s="21"/>
      <c r="L301" s="21">
        <v>1</v>
      </c>
      <c r="M301" s="7">
        <f t="shared" si="77"/>
        <v>0</v>
      </c>
      <c r="N301" s="17">
        <v>0</v>
      </c>
      <c r="O301" s="17">
        <v>0</v>
      </c>
      <c r="P301" s="17">
        <v>1</v>
      </c>
      <c r="Q301" s="17">
        <v>0</v>
      </c>
      <c r="R301" s="17">
        <v>0</v>
      </c>
      <c r="S301" s="17"/>
      <c r="T301" s="17"/>
      <c r="U301" s="17"/>
      <c r="V301" s="6">
        <f t="shared" si="78"/>
        <v>1</v>
      </c>
      <c r="W301" s="9">
        <f t="shared" si="79"/>
        <v>0</v>
      </c>
      <c r="X301" s="9">
        <f t="shared" si="80"/>
        <v>0</v>
      </c>
      <c r="Y301" s="37">
        <f t="shared" si="74"/>
        <v>0</v>
      </c>
      <c r="Z301" s="37">
        <f t="shared" si="75"/>
        <v>0</v>
      </c>
      <c r="AA301" s="37">
        <f t="shared" si="76"/>
        <v>0</v>
      </c>
      <c r="AB301" s="9">
        <f t="shared" si="81"/>
        <v>0</v>
      </c>
      <c r="AC301" s="10">
        <f t="shared" si="82"/>
        <v>0</v>
      </c>
      <c r="AD301" s="9">
        <f t="shared" si="83"/>
        <v>0</v>
      </c>
      <c r="AE301" s="9">
        <f t="shared" si="84"/>
        <v>0</v>
      </c>
    </row>
    <row r="302" spans="1:31" s="37" customFormat="1" x14ac:dyDescent="0.25">
      <c r="A302" s="37" t="s">
        <v>1628</v>
      </c>
      <c r="B302" s="37" t="s">
        <v>1629</v>
      </c>
      <c r="C302" s="37" t="s">
        <v>1630</v>
      </c>
      <c r="D302" s="37">
        <v>318</v>
      </c>
      <c r="E302" s="37">
        <v>143.5</v>
      </c>
      <c r="F302" s="37">
        <v>1252.94</v>
      </c>
      <c r="G302" s="44">
        <v>1</v>
      </c>
      <c r="H302" s="37">
        <v>1</v>
      </c>
      <c r="I302" s="37">
        <v>0</v>
      </c>
      <c r="J302" s="37">
        <v>1</v>
      </c>
      <c r="L302" s="37">
        <v>1</v>
      </c>
      <c r="M302" s="42">
        <f t="shared" si="77"/>
        <v>0</v>
      </c>
      <c r="N302" s="38">
        <v>0</v>
      </c>
      <c r="O302" s="38">
        <v>0</v>
      </c>
      <c r="P302" s="38">
        <v>1</v>
      </c>
      <c r="Q302" s="38">
        <v>0</v>
      </c>
      <c r="R302" s="38">
        <v>0</v>
      </c>
      <c r="S302" s="38"/>
      <c r="T302" s="38"/>
      <c r="U302" s="38"/>
      <c r="V302" s="43">
        <f t="shared" si="78"/>
        <v>1</v>
      </c>
      <c r="W302" s="37">
        <f t="shared" si="79"/>
        <v>0</v>
      </c>
      <c r="X302" s="37">
        <f t="shared" si="80"/>
        <v>0</v>
      </c>
      <c r="Y302" s="37">
        <f t="shared" si="74"/>
        <v>0</v>
      </c>
      <c r="Z302" s="37">
        <f t="shared" si="75"/>
        <v>0</v>
      </c>
      <c r="AA302" s="37">
        <f t="shared" si="76"/>
        <v>0</v>
      </c>
      <c r="AB302" s="37">
        <f t="shared" si="81"/>
        <v>0</v>
      </c>
      <c r="AC302" s="37">
        <f t="shared" si="82"/>
        <v>0</v>
      </c>
      <c r="AD302" s="37">
        <f t="shared" si="83"/>
        <v>0</v>
      </c>
      <c r="AE302" s="37">
        <f t="shared" si="84"/>
        <v>0</v>
      </c>
    </row>
    <row r="303" spans="1:31" x14ac:dyDescent="0.25">
      <c r="A303" s="21" t="s">
        <v>1631</v>
      </c>
      <c r="B303" s="21" t="s">
        <v>1629</v>
      </c>
      <c r="C303" s="21" t="s">
        <v>1630</v>
      </c>
      <c r="D303" s="21">
        <v>363</v>
      </c>
      <c r="E303" s="21">
        <v>160.5</v>
      </c>
      <c r="F303" s="21">
        <v>0</v>
      </c>
      <c r="G303" s="22">
        <v>0</v>
      </c>
      <c r="H303" s="21">
        <v>0</v>
      </c>
      <c r="I303" s="19">
        <v>0</v>
      </c>
      <c r="J303" s="21">
        <v>0</v>
      </c>
      <c r="K303" s="21"/>
      <c r="L303" s="21">
        <v>1</v>
      </c>
      <c r="M303" s="7">
        <f t="shared" si="77"/>
        <v>0</v>
      </c>
      <c r="N303" s="17">
        <v>0</v>
      </c>
      <c r="O303" s="17">
        <v>0</v>
      </c>
      <c r="P303" s="17">
        <v>1</v>
      </c>
      <c r="Q303" s="17">
        <v>0</v>
      </c>
      <c r="R303" s="17">
        <v>0</v>
      </c>
      <c r="S303" s="17"/>
      <c r="T303" s="17"/>
      <c r="U303" s="17"/>
      <c r="V303" s="6">
        <f t="shared" si="78"/>
        <v>1</v>
      </c>
      <c r="W303" s="9">
        <f t="shared" si="79"/>
        <v>0</v>
      </c>
      <c r="X303" s="9">
        <f t="shared" si="80"/>
        <v>0</v>
      </c>
      <c r="Y303" s="37">
        <f t="shared" si="74"/>
        <v>0</v>
      </c>
      <c r="Z303" s="37">
        <f t="shared" si="75"/>
        <v>0</v>
      </c>
      <c r="AA303" s="37">
        <f t="shared" si="76"/>
        <v>0</v>
      </c>
      <c r="AB303" s="9">
        <f t="shared" si="81"/>
        <v>0</v>
      </c>
      <c r="AC303" s="10">
        <f t="shared" si="82"/>
        <v>0</v>
      </c>
      <c r="AD303" s="9">
        <f t="shared" si="83"/>
        <v>0</v>
      </c>
      <c r="AE303" s="9">
        <f t="shared" si="84"/>
        <v>0</v>
      </c>
    </row>
    <row r="304" spans="1:31" x14ac:dyDescent="0.25">
      <c r="A304" s="21" t="s">
        <v>1632</v>
      </c>
      <c r="B304" s="21" t="s">
        <v>1629</v>
      </c>
      <c r="C304" s="21" t="s">
        <v>1630</v>
      </c>
      <c r="D304" s="21">
        <v>419.5</v>
      </c>
      <c r="E304" s="21">
        <v>134</v>
      </c>
      <c r="F304" s="21">
        <v>0</v>
      </c>
      <c r="G304" s="22">
        <v>0</v>
      </c>
      <c r="H304" s="21">
        <v>0</v>
      </c>
      <c r="I304" s="19">
        <v>0</v>
      </c>
      <c r="J304" s="21">
        <v>0</v>
      </c>
      <c r="K304" s="21"/>
      <c r="L304" s="21">
        <v>1</v>
      </c>
      <c r="M304" s="7">
        <f t="shared" si="77"/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1</v>
      </c>
      <c r="S304" s="17"/>
      <c r="T304" s="17"/>
      <c r="U304" s="17"/>
      <c r="V304" s="6">
        <f t="shared" si="78"/>
        <v>0</v>
      </c>
      <c r="W304" s="9">
        <f t="shared" si="79"/>
        <v>0</v>
      </c>
      <c r="X304" s="9">
        <f t="shared" si="80"/>
        <v>1</v>
      </c>
      <c r="Y304" s="37">
        <f t="shared" si="74"/>
        <v>0</v>
      </c>
      <c r="Z304" s="37">
        <f t="shared" si="75"/>
        <v>0</v>
      </c>
      <c r="AA304" s="37">
        <f t="shared" si="76"/>
        <v>0</v>
      </c>
      <c r="AB304" s="9">
        <f t="shared" si="81"/>
        <v>0</v>
      </c>
      <c r="AC304" s="10">
        <f t="shared" si="82"/>
        <v>0</v>
      </c>
      <c r="AD304" s="9">
        <f t="shared" si="83"/>
        <v>0</v>
      </c>
      <c r="AE304" s="9">
        <f t="shared" si="84"/>
        <v>0</v>
      </c>
    </row>
    <row r="305" spans="1:31" x14ac:dyDescent="0.25">
      <c r="A305" s="21" t="s">
        <v>1633</v>
      </c>
      <c r="B305" s="21" t="s">
        <v>1629</v>
      </c>
      <c r="C305" s="21" t="s">
        <v>1630</v>
      </c>
      <c r="D305" s="21">
        <v>439</v>
      </c>
      <c r="E305" s="21">
        <v>188.5</v>
      </c>
      <c r="F305" s="21">
        <v>972.42399999999998</v>
      </c>
      <c r="G305" s="22">
        <v>1</v>
      </c>
      <c r="H305" s="21">
        <v>1</v>
      </c>
      <c r="I305" s="19">
        <v>0</v>
      </c>
      <c r="J305" s="21">
        <v>1</v>
      </c>
      <c r="K305" s="21"/>
      <c r="L305" s="21">
        <v>1</v>
      </c>
      <c r="M305" s="7">
        <f t="shared" si="77"/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1</v>
      </c>
      <c r="S305" s="17"/>
      <c r="T305" s="17"/>
      <c r="U305" s="17"/>
      <c r="V305" s="6">
        <f t="shared" si="78"/>
        <v>0</v>
      </c>
      <c r="W305" s="9">
        <f t="shared" si="79"/>
        <v>0</v>
      </c>
      <c r="X305" s="9">
        <f t="shared" si="80"/>
        <v>1</v>
      </c>
      <c r="Y305" s="37">
        <f t="shared" si="74"/>
        <v>0</v>
      </c>
      <c r="Z305" s="37">
        <f t="shared" si="75"/>
        <v>0</v>
      </c>
      <c r="AA305" s="37">
        <f t="shared" si="76"/>
        <v>0</v>
      </c>
      <c r="AB305" s="9">
        <f t="shared" si="81"/>
        <v>0</v>
      </c>
      <c r="AC305" s="10">
        <f t="shared" si="82"/>
        <v>0</v>
      </c>
      <c r="AD305" s="9">
        <f t="shared" si="83"/>
        <v>0</v>
      </c>
      <c r="AE305" s="9">
        <f t="shared" si="84"/>
        <v>0</v>
      </c>
    </row>
    <row r="306" spans="1:31" x14ac:dyDescent="0.25">
      <c r="A306" s="21" t="s">
        <v>1634</v>
      </c>
      <c r="B306" s="21" t="s">
        <v>1629</v>
      </c>
      <c r="C306" s="21" t="s">
        <v>1630</v>
      </c>
      <c r="D306" s="21">
        <v>393</v>
      </c>
      <c r="E306" s="21">
        <v>243.5</v>
      </c>
      <c r="F306" s="21">
        <v>0</v>
      </c>
      <c r="G306" s="22">
        <v>0</v>
      </c>
      <c r="H306" s="21">
        <v>0</v>
      </c>
      <c r="I306" s="19">
        <v>0</v>
      </c>
      <c r="J306" s="21">
        <v>0</v>
      </c>
      <c r="K306" s="21"/>
      <c r="L306" s="21">
        <v>1</v>
      </c>
      <c r="M306" s="7">
        <f t="shared" si="77"/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1</v>
      </c>
      <c r="S306" s="17"/>
      <c r="T306" s="17"/>
      <c r="U306" s="17"/>
      <c r="V306" s="6">
        <f t="shared" si="78"/>
        <v>0</v>
      </c>
      <c r="W306" s="9">
        <f t="shared" si="79"/>
        <v>0</v>
      </c>
      <c r="X306" s="9">
        <f t="shared" si="80"/>
        <v>1</v>
      </c>
      <c r="Y306" s="37">
        <f t="shared" si="74"/>
        <v>0</v>
      </c>
      <c r="Z306" s="37">
        <f t="shared" si="75"/>
        <v>0</v>
      </c>
      <c r="AA306" s="37">
        <f t="shared" si="76"/>
        <v>0</v>
      </c>
      <c r="AB306" s="9">
        <f t="shared" si="81"/>
        <v>0</v>
      </c>
      <c r="AC306" s="10">
        <f t="shared" si="82"/>
        <v>0</v>
      </c>
      <c r="AD306" s="9">
        <f t="shared" si="83"/>
        <v>0</v>
      </c>
      <c r="AE306" s="9">
        <f t="shared" si="84"/>
        <v>0</v>
      </c>
    </row>
    <row r="307" spans="1:31" x14ac:dyDescent="0.25">
      <c r="A307" s="21" t="s">
        <v>1635</v>
      </c>
      <c r="B307" s="21" t="s">
        <v>1629</v>
      </c>
      <c r="C307" s="21" t="s">
        <v>1630</v>
      </c>
      <c r="D307" s="21">
        <v>69.5</v>
      </c>
      <c r="E307" s="21">
        <v>343.5</v>
      </c>
      <c r="F307" s="21">
        <v>0</v>
      </c>
      <c r="G307" s="22">
        <v>0</v>
      </c>
      <c r="H307" s="21">
        <v>0</v>
      </c>
      <c r="I307" s="19">
        <v>0</v>
      </c>
      <c r="J307" s="21">
        <v>0</v>
      </c>
      <c r="K307" s="21"/>
      <c r="L307" s="21">
        <v>1</v>
      </c>
      <c r="M307" s="7">
        <f t="shared" si="77"/>
        <v>0</v>
      </c>
      <c r="N307" s="17">
        <v>0</v>
      </c>
      <c r="O307" s="17">
        <v>0</v>
      </c>
      <c r="P307" s="17">
        <v>1</v>
      </c>
      <c r="Q307" s="17">
        <v>0</v>
      </c>
      <c r="R307" s="17">
        <v>0</v>
      </c>
      <c r="S307" s="17"/>
      <c r="T307" s="17"/>
      <c r="U307" s="17"/>
      <c r="V307" s="6">
        <f t="shared" si="78"/>
        <v>1</v>
      </c>
      <c r="W307" s="9">
        <f t="shared" si="79"/>
        <v>0</v>
      </c>
      <c r="X307" s="9">
        <f t="shared" si="80"/>
        <v>0</v>
      </c>
      <c r="Y307" s="37">
        <f t="shared" si="74"/>
        <v>0</v>
      </c>
      <c r="Z307" s="37">
        <f t="shared" si="75"/>
        <v>0</v>
      </c>
      <c r="AA307" s="37">
        <f t="shared" si="76"/>
        <v>0</v>
      </c>
      <c r="AB307" s="9">
        <f t="shared" si="81"/>
        <v>0</v>
      </c>
      <c r="AC307" s="10">
        <f t="shared" si="82"/>
        <v>0</v>
      </c>
      <c r="AD307" s="9">
        <f t="shared" si="83"/>
        <v>0</v>
      </c>
      <c r="AE307" s="9">
        <f t="shared" si="84"/>
        <v>0</v>
      </c>
    </row>
    <row r="308" spans="1:31" x14ac:dyDescent="0.25">
      <c r="A308" s="21" t="s">
        <v>1636</v>
      </c>
      <c r="B308" s="21" t="s">
        <v>1629</v>
      </c>
      <c r="C308" s="21" t="s">
        <v>1630</v>
      </c>
      <c r="D308" s="21">
        <v>528.5</v>
      </c>
      <c r="E308" s="21">
        <v>356.5</v>
      </c>
      <c r="F308" s="21">
        <v>1127.5360000000001</v>
      </c>
      <c r="G308" s="22">
        <v>1</v>
      </c>
      <c r="H308" s="21">
        <v>1</v>
      </c>
      <c r="I308" s="19">
        <v>0</v>
      </c>
      <c r="J308" s="21">
        <v>1</v>
      </c>
      <c r="K308" s="21"/>
      <c r="L308" s="21">
        <v>2</v>
      </c>
      <c r="M308" s="7">
        <f t="shared" si="77"/>
        <v>1</v>
      </c>
      <c r="N308" s="17">
        <v>1</v>
      </c>
      <c r="O308" s="17">
        <v>0</v>
      </c>
      <c r="P308" s="17">
        <v>0</v>
      </c>
      <c r="Q308" s="17">
        <v>0</v>
      </c>
      <c r="R308" s="17">
        <v>1</v>
      </c>
      <c r="S308" s="17"/>
      <c r="T308" s="17"/>
      <c r="U308" s="17"/>
      <c r="V308" s="6">
        <f t="shared" si="78"/>
        <v>0</v>
      </c>
      <c r="W308" s="9">
        <f t="shared" si="79"/>
        <v>0</v>
      </c>
      <c r="X308" s="9">
        <f t="shared" si="80"/>
        <v>0</v>
      </c>
      <c r="Y308" s="37">
        <f t="shared" si="74"/>
        <v>1</v>
      </c>
      <c r="Z308" s="37">
        <f t="shared" si="75"/>
        <v>0</v>
      </c>
      <c r="AA308" s="37">
        <f t="shared" si="76"/>
        <v>0</v>
      </c>
      <c r="AB308" s="9">
        <f t="shared" si="81"/>
        <v>0</v>
      </c>
      <c r="AC308" s="10">
        <f t="shared" si="82"/>
        <v>0</v>
      </c>
      <c r="AD308" s="9">
        <f t="shared" si="83"/>
        <v>0</v>
      </c>
      <c r="AE308" s="9">
        <f t="shared" si="84"/>
        <v>0</v>
      </c>
    </row>
    <row r="309" spans="1:31" x14ac:dyDescent="0.25">
      <c r="A309" s="21" t="s">
        <v>1637</v>
      </c>
      <c r="B309" s="21" t="s">
        <v>1629</v>
      </c>
      <c r="C309" s="21" t="s">
        <v>1630</v>
      </c>
      <c r="D309" s="21">
        <v>492.5</v>
      </c>
      <c r="E309" s="21">
        <v>421.5</v>
      </c>
      <c r="F309" s="21">
        <v>0</v>
      </c>
      <c r="G309" s="22">
        <v>0</v>
      </c>
      <c r="H309" s="21">
        <v>0</v>
      </c>
      <c r="I309" s="19">
        <v>0</v>
      </c>
      <c r="J309" s="21">
        <v>0</v>
      </c>
      <c r="K309" s="21"/>
      <c r="L309" s="21">
        <v>2</v>
      </c>
      <c r="M309" s="7">
        <f t="shared" si="77"/>
        <v>1</v>
      </c>
      <c r="N309" s="17">
        <v>1</v>
      </c>
      <c r="O309" s="17">
        <v>0</v>
      </c>
      <c r="P309" s="17">
        <v>0</v>
      </c>
      <c r="Q309" s="17">
        <v>0</v>
      </c>
      <c r="R309" s="17">
        <v>1</v>
      </c>
      <c r="S309" s="17"/>
      <c r="T309" s="17"/>
      <c r="U309" s="17"/>
      <c r="V309" s="6">
        <f t="shared" si="78"/>
        <v>0</v>
      </c>
      <c r="W309" s="9">
        <f t="shared" si="79"/>
        <v>0</v>
      </c>
      <c r="X309" s="9">
        <f t="shared" si="80"/>
        <v>0</v>
      </c>
      <c r="Y309" s="37">
        <f t="shared" si="74"/>
        <v>1</v>
      </c>
      <c r="Z309" s="37">
        <f t="shared" si="75"/>
        <v>0</v>
      </c>
      <c r="AA309" s="37">
        <f t="shared" si="76"/>
        <v>0</v>
      </c>
      <c r="AB309" s="9">
        <f t="shared" si="81"/>
        <v>0</v>
      </c>
      <c r="AC309" s="10">
        <f t="shared" si="82"/>
        <v>0</v>
      </c>
      <c r="AD309" s="9">
        <f t="shared" si="83"/>
        <v>0</v>
      </c>
      <c r="AE309" s="9">
        <f t="shared" si="84"/>
        <v>0</v>
      </c>
    </row>
    <row r="310" spans="1:31" x14ac:dyDescent="0.25">
      <c r="A310" s="21" t="s">
        <v>1638</v>
      </c>
      <c r="B310" s="21" t="s">
        <v>1629</v>
      </c>
      <c r="C310" s="21" t="s">
        <v>1630</v>
      </c>
      <c r="D310" s="21">
        <v>432</v>
      </c>
      <c r="E310" s="21">
        <v>435</v>
      </c>
      <c r="F310" s="21">
        <v>0</v>
      </c>
      <c r="G310" s="22">
        <v>0</v>
      </c>
      <c r="H310" s="21">
        <v>0</v>
      </c>
      <c r="I310" s="19">
        <v>0</v>
      </c>
      <c r="J310" s="21">
        <v>0</v>
      </c>
      <c r="K310" s="21"/>
      <c r="L310" s="21">
        <v>1</v>
      </c>
      <c r="M310" s="7">
        <f t="shared" si="77"/>
        <v>0</v>
      </c>
      <c r="N310" s="17">
        <v>0</v>
      </c>
      <c r="O310" s="17">
        <v>0</v>
      </c>
      <c r="P310" s="17">
        <v>1</v>
      </c>
      <c r="Q310" s="17">
        <v>0</v>
      </c>
      <c r="R310" s="17">
        <v>0</v>
      </c>
      <c r="S310" s="17"/>
      <c r="T310" s="17"/>
      <c r="U310" s="17"/>
      <c r="V310" s="6">
        <f t="shared" si="78"/>
        <v>1</v>
      </c>
      <c r="W310" s="9">
        <f t="shared" si="79"/>
        <v>0</v>
      </c>
      <c r="X310" s="9">
        <f t="shared" si="80"/>
        <v>0</v>
      </c>
      <c r="Y310" s="37">
        <f t="shared" si="74"/>
        <v>0</v>
      </c>
      <c r="Z310" s="37">
        <f t="shared" si="75"/>
        <v>0</v>
      </c>
      <c r="AA310" s="37">
        <f t="shared" si="76"/>
        <v>0</v>
      </c>
      <c r="AB310" s="9">
        <f t="shared" si="81"/>
        <v>0</v>
      </c>
      <c r="AC310" s="10">
        <f t="shared" si="82"/>
        <v>0</v>
      </c>
      <c r="AD310" s="9">
        <f t="shared" si="83"/>
        <v>0</v>
      </c>
      <c r="AE310" s="9">
        <f t="shared" si="84"/>
        <v>0</v>
      </c>
    </row>
    <row r="311" spans="1:31" x14ac:dyDescent="0.25">
      <c r="A311" s="21" t="s">
        <v>1639</v>
      </c>
      <c r="B311" s="21" t="s">
        <v>1629</v>
      </c>
      <c r="C311" s="21" t="s">
        <v>1630</v>
      </c>
      <c r="D311" s="21">
        <v>419.5</v>
      </c>
      <c r="E311" s="21">
        <v>480.5</v>
      </c>
      <c r="F311" s="21">
        <v>0</v>
      </c>
      <c r="G311" s="22">
        <v>0</v>
      </c>
      <c r="H311" s="21">
        <v>0</v>
      </c>
      <c r="I311" s="19">
        <v>0</v>
      </c>
      <c r="J311" s="21">
        <v>0</v>
      </c>
      <c r="K311" s="21"/>
      <c r="L311" s="21">
        <v>1</v>
      </c>
      <c r="M311" s="7">
        <f t="shared" si="77"/>
        <v>0</v>
      </c>
      <c r="N311" s="17">
        <v>0</v>
      </c>
      <c r="O311" s="17">
        <v>0</v>
      </c>
      <c r="P311" s="17">
        <v>1</v>
      </c>
      <c r="Q311" s="17">
        <v>0</v>
      </c>
      <c r="R311" s="17">
        <v>0</v>
      </c>
      <c r="S311" s="17"/>
      <c r="T311" s="17"/>
      <c r="U311" s="17"/>
      <c r="V311" s="6">
        <f t="shared" si="78"/>
        <v>1</v>
      </c>
      <c r="W311" s="9">
        <f t="shared" si="79"/>
        <v>0</v>
      </c>
      <c r="X311" s="9">
        <f t="shared" si="80"/>
        <v>0</v>
      </c>
      <c r="Y311" s="37">
        <f t="shared" si="74"/>
        <v>0</v>
      </c>
      <c r="Z311" s="37">
        <f t="shared" si="75"/>
        <v>0</v>
      </c>
      <c r="AA311" s="37">
        <f t="shared" si="76"/>
        <v>0</v>
      </c>
      <c r="AB311" s="9">
        <f t="shared" si="81"/>
        <v>0</v>
      </c>
      <c r="AC311" s="10">
        <f t="shared" si="82"/>
        <v>0</v>
      </c>
      <c r="AD311" s="9">
        <f t="shared" si="83"/>
        <v>0</v>
      </c>
      <c r="AE311" s="9">
        <f t="shared" si="84"/>
        <v>0</v>
      </c>
    </row>
    <row r="312" spans="1:31" x14ac:dyDescent="0.25">
      <c r="A312" s="21" t="s">
        <v>1640</v>
      </c>
      <c r="B312" s="21" t="s">
        <v>1629</v>
      </c>
      <c r="C312" s="21" t="s">
        <v>1630</v>
      </c>
      <c r="D312" s="21">
        <v>641.5</v>
      </c>
      <c r="E312" s="21">
        <v>465</v>
      </c>
      <c r="F312" s="21">
        <v>0</v>
      </c>
      <c r="G312" s="22">
        <v>0</v>
      </c>
      <c r="H312" s="21">
        <v>0</v>
      </c>
      <c r="I312" s="19">
        <v>0</v>
      </c>
      <c r="J312" s="21">
        <v>0</v>
      </c>
      <c r="K312" s="21"/>
      <c r="L312" s="21">
        <v>1</v>
      </c>
      <c r="M312" s="7">
        <f t="shared" si="77"/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/>
      <c r="T312" s="17"/>
      <c r="U312" s="17"/>
      <c r="V312" s="6">
        <f t="shared" si="78"/>
        <v>0</v>
      </c>
      <c r="W312" s="9">
        <f t="shared" si="79"/>
        <v>1</v>
      </c>
      <c r="X312" s="9">
        <f t="shared" si="80"/>
        <v>0</v>
      </c>
      <c r="Y312" s="37">
        <f t="shared" si="74"/>
        <v>0</v>
      </c>
      <c r="Z312" s="37">
        <f t="shared" si="75"/>
        <v>0</v>
      </c>
      <c r="AA312" s="37">
        <f t="shared" si="76"/>
        <v>0</v>
      </c>
      <c r="AB312" s="9">
        <f t="shared" si="81"/>
        <v>0</v>
      </c>
      <c r="AC312" s="10">
        <f t="shared" si="82"/>
        <v>0</v>
      </c>
      <c r="AD312" s="9">
        <f t="shared" si="83"/>
        <v>0</v>
      </c>
      <c r="AE312" s="9">
        <f t="shared" si="84"/>
        <v>0</v>
      </c>
    </row>
    <row r="313" spans="1:31" x14ac:dyDescent="0.25">
      <c r="A313" s="21" t="s">
        <v>1641</v>
      </c>
      <c r="B313" s="21" t="s">
        <v>1629</v>
      </c>
      <c r="C313" s="21" t="s">
        <v>1630</v>
      </c>
      <c r="D313" s="21">
        <v>625.5</v>
      </c>
      <c r="E313" s="21">
        <v>45</v>
      </c>
      <c r="F313" s="21">
        <v>0</v>
      </c>
      <c r="G313" s="22">
        <v>0</v>
      </c>
      <c r="H313" s="21">
        <v>0</v>
      </c>
      <c r="I313" s="19">
        <v>0</v>
      </c>
      <c r="J313" s="21">
        <v>0</v>
      </c>
      <c r="K313" s="21"/>
      <c r="L313" s="21">
        <v>2</v>
      </c>
      <c r="M313" s="7">
        <f t="shared" ref="M313:M321" si="85">L313-1</f>
        <v>1</v>
      </c>
      <c r="N313" s="17">
        <v>1</v>
      </c>
      <c r="O313" s="17">
        <v>0</v>
      </c>
      <c r="P313" s="17">
        <v>0</v>
      </c>
      <c r="Q313" s="17">
        <v>0</v>
      </c>
      <c r="R313" s="17">
        <v>1</v>
      </c>
      <c r="S313" s="17"/>
      <c r="T313" s="17"/>
      <c r="U313" s="17"/>
      <c r="V313" s="6">
        <f t="shared" ref="V313:V321" si="86">IF((M313=0)*AND(R313=0)*AND(P313=1)*AND(Q313=0),1,0)</f>
        <v>0</v>
      </c>
      <c r="W313" s="9">
        <f t="shared" ref="W313:W321" si="87">IF((M313=0)*AND(R313=0)*AND(P313=0)*AND(Q313=0),1,0)</f>
        <v>0</v>
      </c>
      <c r="X313" s="9">
        <f t="shared" ref="X313:X321" si="88">IF((R313=1)*AND(M313=0)*AND(Q313=0),1,0)</f>
        <v>0</v>
      </c>
      <c r="Y313" s="37">
        <f>IF((M313=1)*AND(OR(N313=0,N313=1))*AND(O313=0)*AND(R313=1)*AND(S313=0)*AND(Q313=0)*AND(OR(T313=0,T313=1)),1,0)</f>
        <v>1</v>
      </c>
      <c r="Z313" s="37">
        <f t="shared" si="75"/>
        <v>0</v>
      </c>
      <c r="AA313" s="37">
        <f t="shared" si="76"/>
        <v>0</v>
      </c>
      <c r="AB313" s="9">
        <f t="shared" ref="AB313:AB321" si="89">IF((R313=1)*AND(Q313=1)*AND(O313=1)*AND(P313=1),1,0)</f>
        <v>0</v>
      </c>
      <c r="AC313" s="10">
        <f t="shared" ref="AC313:AC321" si="90">IF((R313=0)*AND(M313=1),1,0)</f>
        <v>0</v>
      </c>
      <c r="AD313" s="9">
        <f t="shared" ref="AD313:AD321" si="91">IF((V313+W313+X313+Y313+Z313+AA313+AB313+AC313)=0,1,0)</f>
        <v>0</v>
      </c>
      <c r="AE313" s="9">
        <f t="shared" ref="AE313:AE321" si="92">IF(SUM(V313:AD313)&gt;1,1,0)</f>
        <v>0</v>
      </c>
    </row>
    <row r="314" spans="1:31" s="37" customFormat="1" x14ac:dyDescent="0.25">
      <c r="A314" s="37" t="s">
        <v>1642</v>
      </c>
      <c r="B314" s="37" t="s">
        <v>1643</v>
      </c>
      <c r="C314" s="37" t="s">
        <v>1644</v>
      </c>
      <c r="D314" s="37">
        <v>96</v>
      </c>
      <c r="E314" s="37">
        <v>307.5</v>
      </c>
      <c r="F314" s="37">
        <v>0</v>
      </c>
      <c r="G314" s="44">
        <v>0</v>
      </c>
      <c r="H314" s="37">
        <v>0</v>
      </c>
      <c r="I314" s="37">
        <v>0</v>
      </c>
      <c r="J314" s="37">
        <v>0</v>
      </c>
      <c r="L314" s="37">
        <v>1</v>
      </c>
      <c r="M314" s="42">
        <f t="shared" si="85"/>
        <v>0</v>
      </c>
      <c r="N314" s="38">
        <v>0</v>
      </c>
      <c r="O314" s="38">
        <v>0</v>
      </c>
      <c r="P314" s="38">
        <v>0</v>
      </c>
      <c r="Q314" s="38">
        <v>0</v>
      </c>
      <c r="R314" s="38">
        <v>1</v>
      </c>
      <c r="S314" s="38"/>
      <c r="T314" s="38"/>
      <c r="U314" s="38"/>
      <c r="V314" s="43">
        <f t="shared" si="86"/>
        <v>0</v>
      </c>
      <c r="W314" s="37">
        <f t="shared" si="87"/>
        <v>0</v>
      </c>
      <c r="X314" s="37">
        <f t="shared" si="88"/>
        <v>1</v>
      </c>
      <c r="Y314" s="37">
        <f t="shared" si="74"/>
        <v>0</v>
      </c>
      <c r="Z314" s="37">
        <f t="shared" si="75"/>
        <v>0</v>
      </c>
      <c r="AA314" s="37">
        <f t="shared" si="76"/>
        <v>0</v>
      </c>
      <c r="AB314" s="37">
        <f t="shared" si="89"/>
        <v>0</v>
      </c>
      <c r="AC314" s="37">
        <f t="shared" si="90"/>
        <v>0</v>
      </c>
      <c r="AD314" s="37">
        <f t="shared" si="91"/>
        <v>0</v>
      </c>
      <c r="AE314" s="37">
        <f t="shared" si="92"/>
        <v>0</v>
      </c>
    </row>
    <row r="315" spans="1:31" x14ac:dyDescent="0.25">
      <c r="A315" s="21" t="s">
        <v>1645</v>
      </c>
      <c r="B315" s="21" t="s">
        <v>1643</v>
      </c>
      <c r="C315" s="21" t="s">
        <v>1644</v>
      </c>
      <c r="D315" s="21">
        <v>296.5</v>
      </c>
      <c r="E315" s="21">
        <v>464.5</v>
      </c>
      <c r="F315" s="21">
        <v>0</v>
      </c>
      <c r="G315" s="22">
        <v>0</v>
      </c>
      <c r="H315" s="21">
        <v>0</v>
      </c>
      <c r="I315" s="19">
        <v>0</v>
      </c>
      <c r="J315" s="21">
        <v>0</v>
      </c>
      <c r="K315" s="21"/>
      <c r="L315" s="21">
        <v>1</v>
      </c>
      <c r="M315" s="7">
        <f t="shared" si="85"/>
        <v>0</v>
      </c>
      <c r="N315" s="17">
        <v>0</v>
      </c>
      <c r="O315" s="17">
        <v>0</v>
      </c>
      <c r="P315" s="17">
        <v>1</v>
      </c>
      <c r="Q315" s="17">
        <v>0</v>
      </c>
      <c r="R315" s="17">
        <v>0</v>
      </c>
      <c r="S315" s="17"/>
      <c r="T315" s="17"/>
      <c r="U315" s="17"/>
      <c r="V315" s="6">
        <f t="shared" si="86"/>
        <v>1</v>
      </c>
      <c r="W315" s="9">
        <f t="shared" si="87"/>
        <v>0</v>
      </c>
      <c r="X315" s="9">
        <f t="shared" si="88"/>
        <v>0</v>
      </c>
      <c r="Y315" s="37">
        <f t="shared" si="74"/>
        <v>0</v>
      </c>
      <c r="Z315" s="37">
        <f t="shared" si="75"/>
        <v>0</v>
      </c>
      <c r="AA315" s="37">
        <f t="shared" si="76"/>
        <v>0</v>
      </c>
      <c r="AB315" s="9">
        <f t="shared" si="89"/>
        <v>0</v>
      </c>
      <c r="AC315" s="10">
        <f t="shared" si="90"/>
        <v>0</v>
      </c>
      <c r="AD315" s="9">
        <f t="shared" si="91"/>
        <v>0</v>
      </c>
      <c r="AE315" s="9">
        <f t="shared" si="92"/>
        <v>0</v>
      </c>
    </row>
    <row r="316" spans="1:31" x14ac:dyDescent="0.25">
      <c r="A316" s="21" t="s">
        <v>1646</v>
      </c>
      <c r="B316" s="21" t="s">
        <v>1643</v>
      </c>
      <c r="C316" s="21" t="s">
        <v>1644</v>
      </c>
      <c r="D316" s="21">
        <v>379.5</v>
      </c>
      <c r="E316" s="21">
        <v>410</v>
      </c>
      <c r="F316" s="21">
        <v>0</v>
      </c>
      <c r="G316" s="22">
        <v>0</v>
      </c>
      <c r="H316" s="21">
        <v>0</v>
      </c>
      <c r="I316" s="19">
        <v>0</v>
      </c>
      <c r="J316" s="21">
        <v>0</v>
      </c>
      <c r="K316" s="21"/>
      <c r="L316" s="21">
        <v>1</v>
      </c>
      <c r="M316" s="7">
        <f t="shared" si="85"/>
        <v>0</v>
      </c>
      <c r="N316" s="17">
        <v>0</v>
      </c>
      <c r="O316" s="17">
        <v>0</v>
      </c>
      <c r="P316" s="17">
        <v>1</v>
      </c>
      <c r="Q316" s="17">
        <v>0</v>
      </c>
      <c r="R316" s="17">
        <v>0</v>
      </c>
      <c r="S316" s="17"/>
      <c r="T316" s="17"/>
      <c r="U316" s="17"/>
      <c r="V316" s="6">
        <f t="shared" si="86"/>
        <v>1</v>
      </c>
      <c r="W316" s="9">
        <f t="shared" si="87"/>
        <v>0</v>
      </c>
      <c r="X316" s="9">
        <f t="shared" si="88"/>
        <v>0</v>
      </c>
      <c r="Y316" s="37">
        <f t="shared" si="74"/>
        <v>0</v>
      </c>
      <c r="Z316" s="37">
        <f t="shared" si="75"/>
        <v>0</v>
      </c>
      <c r="AA316" s="37">
        <f t="shared" si="76"/>
        <v>0</v>
      </c>
      <c r="AB316" s="9">
        <f t="shared" si="89"/>
        <v>0</v>
      </c>
      <c r="AC316" s="10">
        <f t="shared" si="90"/>
        <v>0</v>
      </c>
      <c r="AD316" s="9">
        <f t="shared" si="91"/>
        <v>0</v>
      </c>
      <c r="AE316" s="9">
        <f t="shared" si="92"/>
        <v>0</v>
      </c>
    </row>
    <row r="317" spans="1:31" x14ac:dyDescent="0.25">
      <c r="A317" s="21" t="s">
        <v>1647</v>
      </c>
      <c r="B317" s="21" t="s">
        <v>1643</v>
      </c>
      <c r="C317" s="21" t="s">
        <v>1644</v>
      </c>
      <c r="D317" s="21">
        <v>365.5</v>
      </c>
      <c r="E317" s="21">
        <v>315</v>
      </c>
      <c r="F317" s="21">
        <v>0</v>
      </c>
      <c r="G317" s="22">
        <v>0</v>
      </c>
      <c r="H317" s="21">
        <v>0</v>
      </c>
      <c r="I317" s="19">
        <v>0</v>
      </c>
      <c r="J317" s="21">
        <v>0</v>
      </c>
      <c r="K317" s="21"/>
      <c r="L317" s="21">
        <v>1</v>
      </c>
      <c r="M317" s="7">
        <f t="shared" si="85"/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/>
      <c r="T317" s="17"/>
      <c r="U317" s="17"/>
      <c r="V317" s="6">
        <f t="shared" si="86"/>
        <v>0</v>
      </c>
      <c r="W317" s="9">
        <f t="shared" si="87"/>
        <v>1</v>
      </c>
      <c r="X317" s="9">
        <f t="shared" si="88"/>
        <v>0</v>
      </c>
      <c r="Y317" s="37">
        <f t="shared" si="74"/>
        <v>0</v>
      </c>
      <c r="Z317" s="37">
        <f t="shared" si="75"/>
        <v>0</v>
      </c>
      <c r="AA317" s="37">
        <f t="shared" si="76"/>
        <v>0</v>
      </c>
      <c r="AB317" s="9">
        <f t="shared" si="89"/>
        <v>0</v>
      </c>
      <c r="AC317" s="10">
        <f t="shared" si="90"/>
        <v>0</v>
      </c>
      <c r="AD317" s="9">
        <f t="shared" si="91"/>
        <v>0</v>
      </c>
      <c r="AE317" s="9">
        <f t="shared" si="92"/>
        <v>0</v>
      </c>
    </row>
    <row r="318" spans="1:31" x14ac:dyDescent="0.25">
      <c r="A318" s="21" t="s">
        <v>1648</v>
      </c>
      <c r="B318" s="21" t="s">
        <v>1643</v>
      </c>
      <c r="C318" s="21" t="s">
        <v>1644</v>
      </c>
      <c r="D318" s="21">
        <v>417.5</v>
      </c>
      <c r="E318" s="21">
        <v>262.5</v>
      </c>
      <c r="F318" s="21">
        <v>0</v>
      </c>
      <c r="G318" s="22">
        <v>0</v>
      </c>
      <c r="H318" s="21">
        <v>0</v>
      </c>
      <c r="I318" s="19">
        <v>0</v>
      </c>
      <c r="J318" s="21">
        <v>0</v>
      </c>
      <c r="K318" s="21"/>
      <c r="L318" s="21">
        <v>2</v>
      </c>
      <c r="M318" s="7">
        <f t="shared" si="85"/>
        <v>1</v>
      </c>
      <c r="N318" s="17">
        <v>1</v>
      </c>
      <c r="O318" s="17">
        <v>0</v>
      </c>
      <c r="P318" s="17">
        <v>0</v>
      </c>
      <c r="Q318" s="17">
        <v>0</v>
      </c>
      <c r="R318" s="17">
        <v>1</v>
      </c>
      <c r="S318" s="17"/>
      <c r="T318" s="17"/>
      <c r="U318" s="17"/>
      <c r="V318" s="6">
        <f t="shared" si="86"/>
        <v>0</v>
      </c>
      <c r="W318" s="9">
        <f t="shared" si="87"/>
        <v>0</v>
      </c>
      <c r="X318" s="9">
        <f t="shared" si="88"/>
        <v>0</v>
      </c>
      <c r="Y318" s="37">
        <f t="shared" si="74"/>
        <v>1</v>
      </c>
      <c r="Z318" s="37">
        <f t="shared" si="75"/>
        <v>0</v>
      </c>
      <c r="AA318" s="37">
        <f t="shared" si="76"/>
        <v>0</v>
      </c>
      <c r="AB318" s="9">
        <f t="shared" si="89"/>
        <v>0</v>
      </c>
      <c r="AC318" s="10">
        <f t="shared" si="90"/>
        <v>0</v>
      </c>
      <c r="AD318" s="9">
        <f t="shared" si="91"/>
        <v>0</v>
      </c>
      <c r="AE318" s="9">
        <f t="shared" si="92"/>
        <v>0</v>
      </c>
    </row>
    <row r="319" spans="1:31" x14ac:dyDescent="0.25">
      <c r="A319" s="21" t="s">
        <v>1649</v>
      </c>
      <c r="B319" s="21" t="s">
        <v>1643</v>
      </c>
      <c r="C319" s="21" t="s">
        <v>1644</v>
      </c>
      <c r="D319" s="21">
        <v>495</v>
      </c>
      <c r="E319" s="21">
        <v>160.5</v>
      </c>
      <c r="F319" s="21">
        <v>0</v>
      </c>
      <c r="G319" s="22">
        <v>0</v>
      </c>
      <c r="H319" s="21">
        <v>0</v>
      </c>
      <c r="I319" s="19">
        <v>0</v>
      </c>
      <c r="J319" s="21">
        <v>0</v>
      </c>
      <c r="K319" s="21"/>
      <c r="L319" s="21">
        <v>1</v>
      </c>
      <c r="M319" s="7">
        <f t="shared" si="85"/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1</v>
      </c>
      <c r="S319" s="17"/>
      <c r="T319" s="17"/>
      <c r="U319" s="17"/>
      <c r="V319" s="6">
        <f t="shared" si="86"/>
        <v>0</v>
      </c>
      <c r="W319" s="9">
        <f t="shared" si="87"/>
        <v>0</v>
      </c>
      <c r="X319" s="9">
        <f t="shared" si="88"/>
        <v>1</v>
      </c>
      <c r="Y319" s="37">
        <f t="shared" si="74"/>
        <v>0</v>
      </c>
      <c r="Z319" s="37">
        <f t="shared" si="75"/>
        <v>0</v>
      </c>
      <c r="AA319" s="37">
        <f t="shared" si="76"/>
        <v>0</v>
      </c>
      <c r="AB319" s="9">
        <f t="shared" si="89"/>
        <v>0</v>
      </c>
      <c r="AC319" s="10">
        <f t="shared" si="90"/>
        <v>0</v>
      </c>
      <c r="AD319" s="9">
        <f t="shared" si="91"/>
        <v>0</v>
      </c>
      <c r="AE319" s="9">
        <f t="shared" si="92"/>
        <v>0</v>
      </c>
    </row>
    <row r="320" spans="1:31" x14ac:dyDescent="0.25">
      <c r="A320" s="21" t="s">
        <v>1650</v>
      </c>
      <c r="B320" s="21" t="s">
        <v>1643</v>
      </c>
      <c r="C320" s="21" t="s">
        <v>1644</v>
      </c>
      <c r="D320" s="21">
        <v>584</v>
      </c>
      <c r="E320" s="21">
        <v>180.5</v>
      </c>
      <c r="F320" s="21">
        <v>0</v>
      </c>
      <c r="G320" s="22">
        <v>0</v>
      </c>
      <c r="H320" s="21">
        <v>0</v>
      </c>
      <c r="I320" s="19">
        <v>0</v>
      </c>
      <c r="J320" s="21">
        <v>0</v>
      </c>
      <c r="K320" s="21"/>
      <c r="L320" s="21">
        <v>1</v>
      </c>
      <c r="M320" s="7">
        <f t="shared" si="85"/>
        <v>0</v>
      </c>
      <c r="N320" s="17">
        <v>1</v>
      </c>
      <c r="O320" s="17">
        <v>0</v>
      </c>
      <c r="P320" s="17">
        <v>0</v>
      </c>
      <c r="Q320" s="17">
        <v>0</v>
      </c>
      <c r="R320" s="17">
        <v>1</v>
      </c>
      <c r="S320" s="17"/>
      <c r="T320" s="17"/>
      <c r="U320" s="17"/>
      <c r="V320" s="6">
        <f t="shared" si="86"/>
        <v>0</v>
      </c>
      <c r="W320" s="9">
        <f t="shared" si="87"/>
        <v>0</v>
      </c>
      <c r="X320" s="9">
        <f t="shared" si="88"/>
        <v>1</v>
      </c>
      <c r="Y320" s="37">
        <f t="shared" si="74"/>
        <v>0</v>
      </c>
      <c r="Z320" s="37">
        <f t="shared" si="75"/>
        <v>0</v>
      </c>
      <c r="AA320" s="37">
        <f t="shared" si="76"/>
        <v>0</v>
      </c>
      <c r="AB320" s="9">
        <f t="shared" si="89"/>
        <v>0</v>
      </c>
      <c r="AC320" s="10">
        <f t="shared" si="90"/>
        <v>0</v>
      </c>
      <c r="AD320" s="9">
        <f t="shared" si="91"/>
        <v>0</v>
      </c>
      <c r="AE320" s="9">
        <f t="shared" si="92"/>
        <v>0</v>
      </c>
    </row>
    <row r="321" spans="1:32" x14ac:dyDescent="0.25">
      <c r="A321" s="21" t="s">
        <v>1651</v>
      </c>
      <c r="B321" s="21" t="s">
        <v>1643</v>
      </c>
      <c r="C321" s="21" t="s">
        <v>1644</v>
      </c>
      <c r="D321" s="21">
        <v>508.5</v>
      </c>
      <c r="E321" s="21">
        <v>71</v>
      </c>
      <c r="F321" s="21">
        <v>1229.1300000000001</v>
      </c>
      <c r="G321" s="22">
        <v>1</v>
      </c>
      <c r="H321" s="21">
        <v>1</v>
      </c>
      <c r="I321" s="19">
        <v>0</v>
      </c>
      <c r="J321" s="21">
        <v>1</v>
      </c>
      <c r="K321" s="21"/>
      <c r="L321" s="21">
        <v>2</v>
      </c>
      <c r="M321" s="7">
        <f t="shared" si="85"/>
        <v>1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/>
      <c r="T321" s="17"/>
      <c r="U321" s="17"/>
      <c r="V321" s="6">
        <f t="shared" si="86"/>
        <v>0</v>
      </c>
      <c r="W321" s="9">
        <f t="shared" si="87"/>
        <v>0</v>
      </c>
      <c r="X321" s="9">
        <f t="shared" si="88"/>
        <v>0</v>
      </c>
      <c r="Y321" s="37">
        <f t="shared" si="74"/>
        <v>0</v>
      </c>
      <c r="Z321" s="37">
        <f t="shared" si="75"/>
        <v>0</v>
      </c>
      <c r="AA321" s="37">
        <f t="shared" si="76"/>
        <v>0</v>
      </c>
      <c r="AB321" s="9">
        <f t="shared" si="89"/>
        <v>0</v>
      </c>
      <c r="AC321" s="10">
        <f t="shared" si="90"/>
        <v>1</v>
      </c>
      <c r="AD321" s="9">
        <f t="shared" si="91"/>
        <v>0</v>
      </c>
      <c r="AE321" s="9">
        <f t="shared" si="92"/>
        <v>0</v>
      </c>
    </row>
    <row r="328" spans="1:32" x14ac:dyDescent="0.25">
      <c r="H328" s="25" t="s">
        <v>2611</v>
      </c>
      <c r="I328" s="16">
        <f>COUNTIF(I187:I321,  "&gt;0")</f>
        <v>2</v>
      </c>
      <c r="J328" s="16"/>
      <c r="L328" s="9"/>
      <c r="M328" s="26"/>
      <c r="N328" s="27"/>
      <c r="O328" s="27"/>
      <c r="P328" s="27"/>
      <c r="Q328" s="27"/>
      <c r="R328" s="27"/>
      <c r="S328" s="27"/>
      <c r="T328" s="27"/>
      <c r="U328" s="27"/>
      <c r="V328" s="9">
        <f>COUNTIFS($I$2:$I$321, "&gt;0",V2:V321, "=1")</f>
        <v>0</v>
      </c>
      <c r="W328" s="9">
        <f>COUNTIFS($I$2:$I$321, "&gt;0",W2:W321, "=1")</f>
        <v>0</v>
      </c>
      <c r="X328" s="9">
        <f t="shared" ref="X328:AE328" si="93">COUNTIFS($I$2:$I$321, "&gt;0",X2:X321, "=1")</f>
        <v>0</v>
      </c>
      <c r="Y328" s="9">
        <f t="shared" si="93"/>
        <v>0</v>
      </c>
      <c r="Z328" s="9">
        <f t="shared" si="93"/>
        <v>0</v>
      </c>
      <c r="AA328" s="9">
        <f t="shared" si="93"/>
        <v>6</v>
      </c>
      <c r="AB328" s="9">
        <f>COUNTIFS($I$2:$I$321, "&gt;0",AB2:AB321, "=1")</f>
        <v>3</v>
      </c>
      <c r="AC328" s="9">
        <f t="shared" si="93"/>
        <v>1</v>
      </c>
      <c r="AD328" s="9">
        <f t="shared" si="93"/>
        <v>0</v>
      </c>
      <c r="AE328" s="9">
        <f t="shared" si="93"/>
        <v>0</v>
      </c>
      <c r="AF328" s="28" t="e">
        <f>COUNTIFS(#REF!, "&gt;0",AF187:AF323, "=1")</f>
        <v>#REF!</v>
      </c>
    </row>
    <row r="329" spans="1:32" x14ac:dyDescent="0.25">
      <c r="H329" s="25" t="s">
        <v>2612</v>
      </c>
      <c r="I329" s="16">
        <f>I328*100/AF332</f>
        <v>0.625</v>
      </c>
      <c r="J329" s="16"/>
      <c r="L329" s="9"/>
      <c r="M329" s="26"/>
      <c r="N329" s="29"/>
      <c r="O329" s="29"/>
      <c r="P329" s="29"/>
      <c r="Q329" s="29"/>
      <c r="R329" s="29"/>
      <c r="S329" s="29"/>
      <c r="T329" s="29"/>
      <c r="U329" s="29"/>
      <c r="V329" s="6">
        <f>V328*100/V332</f>
        <v>0</v>
      </c>
      <c r="W329" s="6">
        <f t="shared" ref="W329:AA329" si="94">W328*100/W332</f>
        <v>0</v>
      </c>
      <c r="X329" s="6">
        <f t="shared" si="94"/>
        <v>0</v>
      </c>
      <c r="Y329" s="6">
        <f t="shared" si="94"/>
        <v>0</v>
      </c>
      <c r="Z329" s="6">
        <f t="shared" si="94"/>
        <v>0</v>
      </c>
      <c r="AA329" s="6">
        <f t="shared" si="94"/>
        <v>28.571428571428573</v>
      </c>
      <c r="AB329" s="6">
        <f>AB328*100/AB332</f>
        <v>37.5</v>
      </c>
      <c r="AC329" s="6">
        <f t="shared" ref="AC329:AF329" si="95">AC328*100/AC332</f>
        <v>12.5</v>
      </c>
      <c r="AD329" s="6">
        <f t="shared" si="95"/>
        <v>0</v>
      </c>
      <c r="AE329" s="6" t="e">
        <f t="shared" si="95"/>
        <v>#DIV/0!</v>
      </c>
      <c r="AF329" s="30" t="e">
        <f t="shared" si="95"/>
        <v>#REF!</v>
      </c>
    </row>
    <row r="330" spans="1:32" x14ac:dyDescent="0.25">
      <c r="I330" s="16"/>
      <c r="L330" s="9"/>
      <c r="M330" s="26"/>
      <c r="N330" s="29"/>
      <c r="O330" s="29"/>
      <c r="P330" s="29"/>
      <c r="Q330" s="29"/>
      <c r="R330" s="29"/>
      <c r="S330" s="29"/>
      <c r="T330" s="29"/>
      <c r="U330" s="29"/>
      <c r="V330" s="6"/>
      <c r="W330" s="9"/>
      <c r="X330" s="9"/>
      <c r="Y330" s="9"/>
      <c r="Z330" s="9"/>
      <c r="AA330" s="9"/>
      <c r="AB330" s="9"/>
      <c r="AC330" s="10"/>
      <c r="AD330" s="9"/>
      <c r="AE330" s="9"/>
    </row>
    <row r="331" spans="1:32" x14ac:dyDescent="0.25">
      <c r="I331" s="16"/>
      <c r="L331" s="9"/>
      <c r="M331" s="26"/>
      <c r="N331" s="27"/>
      <c r="O331" s="29"/>
      <c r="P331" s="29"/>
      <c r="Q331" s="29">
        <v>0</v>
      </c>
      <c r="R331" s="29">
        <v>0</v>
      </c>
      <c r="S331" s="29"/>
      <c r="T331" s="29"/>
      <c r="U331" s="29">
        <v>0</v>
      </c>
      <c r="V331" s="4" t="s">
        <v>19</v>
      </c>
      <c r="W331" s="4" t="s">
        <v>20</v>
      </c>
      <c r="X331" s="4" t="s">
        <v>2613</v>
      </c>
      <c r="Y331" s="4" t="s">
        <v>22</v>
      </c>
      <c r="Z331" s="4" t="s">
        <v>23</v>
      </c>
      <c r="AA331" s="4" t="s">
        <v>24</v>
      </c>
      <c r="AB331" s="4" t="s">
        <v>25</v>
      </c>
      <c r="AC331" s="5" t="s">
        <v>2614</v>
      </c>
      <c r="AD331" s="4" t="s">
        <v>27</v>
      </c>
      <c r="AE331" s="6" t="s">
        <v>28</v>
      </c>
    </row>
    <row r="332" spans="1:32" x14ac:dyDescent="0.25">
      <c r="I332" s="16"/>
      <c r="L332" s="9"/>
      <c r="M332" s="26"/>
      <c r="N332" s="27"/>
      <c r="O332" s="29"/>
      <c r="P332" s="29"/>
      <c r="Q332" s="29">
        <v>0</v>
      </c>
      <c r="R332" s="29">
        <v>0</v>
      </c>
      <c r="S332" s="29"/>
      <c r="T332" s="29"/>
      <c r="U332" s="29">
        <v>0</v>
      </c>
      <c r="V332" s="6">
        <f>SUM(V2:V321)</f>
        <v>107</v>
      </c>
      <c r="W332" s="6">
        <f>SUM(W2:W321)</f>
        <v>64</v>
      </c>
      <c r="X332" s="6">
        <f t="shared" ref="X332:AE332" si="96">SUM(X2:X321)</f>
        <v>33</v>
      </c>
      <c r="Y332" s="6">
        <f>SUM(Y2:Y321)</f>
        <v>64</v>
      </c>
      <c r="Z332" s="6">
        <f t="shared" si="96"/>
        <v>12</v>
      </c>
      <c r="AA332" s="6">
        <f t="shared" si="96"/>
        <v>21</v>
      </c>
      <c r="AB332" s="6">
        <f t="shared" si="96"/>
        <v>8</v>
      </c>
      <c r="AC332" s="6">
        <f t="shared" si="96"/>
        <v>8</v>
      </c>
      <c r="AD332" s="6">
        <f t="shared" si="96"/>
        <v>3</v>
      </c>
      <c r="AE332" s="6">
        <f t="shared" si="96"/>
        <v>0</v>
      </c>
      <c r="AF332" s="6">
        <f>SUM(V332:AE332)</f>
        <v>320</v>
      </c>
    </row>
    <row r="333" spans="1:32" x14ac:dyDescent="0.25">
      <c r="I333" s="16"/>
      <c r="L333" s="9"/>
      <c r="M333" s="26"/>
      <c r="N333" s="27"/>
      <c r="O333" s="29"/>
      <c r="P333" s="29"/>
      <c r="Q333" s="29">
        <v>0</v>
      </c>
      <c r="R333" s="29">
        <v>0</v>
      </c>
      <c r="S333" s="29"/>
      <c r="T333" s="29"/>
      <c r="U333" s="29">
        <v>0</v>
      </c>
      <c r="V333" s="31">
        <f>V332/$AF$332</f>
        <v>0.33437499999999998</v>
      </c>
      <c r="W333" s="31">
        <f t="shared" ref="W333:AE333" si="97">W332/$AF$332</f>
        <v>0.2</v>
      </c>
      <c r="X333" s="31">
        <f t="shared" si="97"/>
        <v>0.10312499999999999</v>
      </c>
      <c r="Y333" s="31">
        <f t="shared" si="97"/>
        <v>0.2</v>
      </c>
      <c r="Z333" s="31">
        <f t="shared" si="97"/>
        <v>3.7499999999999999E-2</v>
      </c>
      <c r="AA333" s="31">
        <f t="shared" si="97"/>
        <v>6.5625000000000003E-2</v>
      </c>
      <c r="AB333" s="31">
        <f t="shared" si="97"/>
        <v>2.5000000000000001E-2</v>
      </c>
      <c r="AC333" s="31">
        <f t="shared" si="97"/>
        <v>2.5000000000000001E-2</v>
      </c>
      <c r="AD333" s="31">
        <f t="shared" si="97"/>
        <v>9.3749999999999997E-3</v>
      </c>
      <c r="AE333" s="31">
        <f t="shared" si="97"/>
        <v>0</v>
      </c>
    </row>
    <row r="334" spans="1:32" x14ac:dyDescent="0.25">
      <c r="I334" s="1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9"/>
  <sheetViews>
    <sheetView topLeftCell="A241" zoomScale="60" zoomScaleNormal="60" zoomScalePageLayoutView="60" workbookViewId="0">
      <selection activeCell="L2" sqref="L2:AE167"/>
    </sheetView>
  </sheetViews>
  <sheetFormatPr baseColWidth="10" defaultColWidth="11.42578125" defaultRowHeight="15" x14ac:dyDescent="0.25"/>
  <cols>
    <col min="1" max="1" width="56.28515625" bestFit="1" customWidth="1"/>
    <col min="2" max="8" width="4.7109375" customWidth="1"/>
    <col min="9" max="9" width="4.7109375" style="19" customWidth="1"/>
    <col min="10" max="12" width="4.7109375" customWidth="1"/>
    <col min="13" max="13" width="8.28515625" customWidth="1"/>
    <col min="14" max="21" width="5.28515625" customWidth="1"/>
    <col min="22" max="31" width="5.42578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9" t="s">
        <v>8</v>
      </c>
      <c r="J1" t="s">
        <v>9</v>
      </c>
      <c r="K1" t="s">
        <v>10</v>
      </c>
      <c r="L1" t="s">
        <v>11</v>
      </c>
      <c r="M1" s="2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7" t="s">
        <v>3103</v>
      </c>
      <c r="T1" s="17" t="s">
        <v>3104</v>
      </c>
      <c r="U1" s="11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5" t="s">
        <v>26</v>
      </c>
      <c r="AD1" s="4" t="s">
        <v>27</v>
      </c>
      <c r="AE1" s="6" t="s">
        <v>28</v>
      </c>
    </row>
    <row r="2" spans="1:31" s="37" customFormat="1" x14ac:dyDescent="0.25">
      <c r="A2" s="37" t="s">
        <v>435</v>
      </c>
      <c r="B2" s="37" t="s">
        <v>436</v>
      </c>
      <c r="C2" s="37" t="s">
        <v>437</v>
      </c>
      <c r="D2" s="37">
        <v>420.5</v>
      </c>
      <c r="E2" s="37">
        <v>201</v>
      </c>
      <c r="F2" s="37">
        <v>0</v>
      </c>
      <c r="G2" s="37">
        <v>0</v>
      </c>
      <c r="H2" s="37">
        <v>0</v>
      </c>
      <c r="I2" s="37">
        <v>0</v>
      </c>
      <c r="L2" s="37">
        <v>1</v>
      </c>
      <c r="M2" s="42">
        <f>L2-1</f>
        <v>0</v>
      </c>
      <c r="N2" s="38">
        <v>0</v>
      </c>
      <c r="O2" s="38">
        <v>0</v>
      </c>
      <c r="P2" s="38">
        <v>1</v>
      </c>
      <c r="Q2" s="38">
        <v>0</v>
      </c>
      <c r="R2" s="38">
        <v>0</v>
      </c>
      <c r="S2" s="38"/>
      <c r="T2" s="38"/>
      <c r="U2" s="38"/>
      <c r="V2" s="43">
        <f>IF((M2=0)*AND(R2=0)*AND(P2=1)*AND(Q2=0),1,0)</f>
        <v>1</v>
      </c>
      <c r="W2" s="37">
        <f t="shared" ref="W2:W66" si="0">IF((M2=0)*AND(R2=0)*AND(P2=0)*AND(Q2=0),1,0)</f>
        <v>0</v>
      </c>
      <c r="X2" s="37">
        <f>IF((R2=1)*AND(M2=0)*AND(Q2=0),1,0)</f>
        <v>0</v>
      </c>
      <c r="Y2" s="37">
        <f>IF((M2=1)*AND(OR(N2=0,N2=1))*AND(O2=0)*AND(R2=1)*AND(S2=0)*AND(Q2=0)*AND(OR(T2=0,T2=1)),1,0)</f>
        <v>0</v>
      </c>
      <c r="Z2" s="37">
        <f>IF((M2=1)*AND(N2=1)*AND(O2=0)*AND(R2=1)*AND(S2=1)*AND(T2=1),1,0)</f>
        <v>0</v>
      </c>
      <c r="AA2" s="37">
        <f>IF((R2=1)*AND(Q2=1)*AND(O2=1)*AND(P2=0)*AND(N2=0),1,0)</f>
        <v>0</v>
      </c>
      <c r="AB2" s="37">
        <f>IF((R2=1)*AND(Q2=1)*AND(O2=1)*AND(P2=1),1,0)</f>
        <v>0</v>
      </c>
      <c r="AC2" s="37">
        <f>IF((R2=0)*AND(M2=1),1,0)</f>
        <v>0</v>
      </c>
      <c r="AD2" s="37">
        <f>IF((V2+W2+X2+Y2+Z2+AA2+AB2+AC2)=0,1,0)</f>
        <v>0</v>
      </c>
      <c r="AE2" s="37">
        <f>IF(SUM(V2:AD2)&gt;1,1,0)</f>
        <v>0</v>
      </c>
    </row>
    <row r="3" spans="1:31" x14ac:dyDescent="0.25">
      <c r="A3" t="s">
        <v>438</v>
      </c>
      <c r="B3" t="s">
        <v>436</v>
      </c>
      <c r="C3" t="s">
        <v>437</v>
      </c>
      <c r="D3">
        <v>646.5</v>
      </c>
      <c r="E3">
        <v>254</v>
      </c>
      <c r="F3">
        <v>15136.195</v>
      </c>
      <c r="G3">
        <v>9</v>
      </c>
      <c r="H3">
        <v>19</v>
      </c>
      <c r="I3" s="19">
        <v>3</v>
      </c>
      <c r="L3">
        <v>1</v>
      </c>
      <c r="M3" s="7">
        <f t="shared" ref="M3:M66" si="1">L3-1</f>
        <v>0</v>
      </c>
      <c r="N3" s="11">
        <v>0</v>
      </c>
      <c r="O3" s="11">
        <v>1</v>
      </c>
      <c r="P3" s="11">
        <v>1</v>
      </c>
      <c r="Q3" s="11">
        <v>1</v>
      </c>
      <c r="R3" s="11">
        <v>1</v>
      </c>
      <c r="S3" s="11"/>
      <c r="T3" s="11"/>
      <c r="U3" s="11" t="s">
        <v>439</v>
      </c>
      <c r="V3" s="6">
        <f>IF((M3=0)*AND(R3=0)*AND(P3=1)*AND(Q3=0),1,0)</f>
        <v>0</v>
      </c>
      <c r="W3" s="9">
        <f t="shared" si="0"/>
        <v>0</v>
      </c>
      <c r="X3" s="9">
        <f>IF((R3=1)*AND(M3=0)*AND(Q3=0),1,0)</f>
        <v>0</v>
      </c>
      <c r="Y3" s="37">
        <f t="shared" ref="Y3:Y66" si="2">IF((M3=1)*AND(OR(N3=0,N3=1))*AND(O3=0)*AND(R3=1)*AND(S3=0)*AND(Q3=0)*AND(OR(T3=0,T3=1)),1,0)</f>
        <v>0</v>
      </c>
      <c r="Z3" s="37">
        <f t="shared" ref="Z3:Z66" si="3">IF((M3=1)*AND(N3=1)*AND(O3=0)*AND(R3=1)*AND(S3=1)*AND(T3=1),1,0)</f>
        <v>0</v>
      </c>
      <c r="AA3" s="37">
        <f t="shared" ref="AA3:AA66" si="4">IF((R3=1)*AND(Q3=1)*AND(O3=1)*AND(P3=0)*AND(N3=0),1,0)</f>
        <v>0</v>
      </c>
      <c r="AB3" s="9">
        <f t="shared" ref="AB3:AB40" si="5">IF((R3=1)*AND(Q3=1)*AND(O3=1)*AND(P3=1),1,0)</f>
        <v>1</v>
      </c>
      <c r="AC3" s="10">
        <f t="shared" ref="AC3:AC40" si="6">IF((R3=0)*AND(M3=1),1,0)</f>
        <v>0</v>
      </c>
      <c r="AD3" s="9">
        <f t="shared" ref="AD3:AD40" si="7">IF((V3+W3+X3+Y3+Z3+AA3+AB3+AC3)=0,1,0)</f>
        <v>0</v>
      </c>
      <c r="AE3" s="9">
        <f t="shared" ref="AE3:AE66" si="8">IF(SUM(V3:AD3)&gt;1,1,0)</f>
        <v>0</v>
      </c>
    </row>
    <row r="4" spans="1:31" x14ac:dyDescent="0.25">
      <c r="A4" t="s">
        <v>440</v>
      </c>
      <c r="B4" t="s">
        <v>436</v>
      </c>
      <c r="C4" t="s">
        <v>437</v>
      </c>
      <c r="D4">
        <v>587</v>
      </c>
      <c r="E4">
        <v>361.5</v>
      </c>
      <c r="F4">
        <v>0</v>
      </c>
      <c r="G4">
        <v>0</v>
      </c>
      <c r="H4">
        <v>0</v>
      </c>
      <c r="I4" s="19">
        <v>0</v>
      </c>
      <c r="L4">
        <v>1</v>
      </c>
      <c r="M4" s="7">
        <f t="shared" si="1"/>
        <v>0</v>
      </c>
      <c r="N4" s="11">
        <v>0</v>
      </c>
      <c r="O4" s="11">
        <v>0</v>
      </c>
      <c r="P4" s="11">
        <v>1</v>
      </c>
      <c r="Q4" s="11">
        <v>0</v>
      </c>
      <c r="R4" s="11">
        <v>0</v>
      </c>
      <c r="S4" s="11"/>
      <c r="T4" s="11"/>
      <c r="U4" s="11"/>
      <c r="V4" s="6">
        <f t="shared" ref="V4:V40" si="9">IF((M4=0)*AND(R4=0)*AND(P4=1)*AND(Q4=0),1,0)</f>
        <v>1</v>
      </c>
      <c r="W4" s="9">
        <f t="shared" si="0"/>
        <v>0</v>
      </c>
      <c r="X4" s="9">
        <f t="shared" ref="X4:X40" si="10">IF((R4=1)*AND(M4=0)*AND(Q4=0),1,0)</f>
        <v>0</v>
      </c>
      <c r="Y4" s="37">
        <f t="shared" si="2"/>
        <v>0</v>
      </c>
      <c r="Z4" s="37">
        <f t="shared" si="3"/>
        <v>0</v>
      </c>
      <c r="AA4" s="37">
        <f t="shared" si="4"/>
        <v>0</v>
      </c>
      <c r="AB4" s="9">
        <f t="shared" si="5"/>
        <v>0</v>
      </c>
      <c r="AC4" s="10">
        <f t="shared" si="6"/>
        <v>0</v>
      </c>
      <c r="AD4" s="9">
        <f t="shared" si="7"/>
        <v>0</v>
      </c>
      <c r="AE4" s="9">
        <f t="shared" si="8"/>
        <v>0</v>
      </c>
    </row>
    <row r="5" spans="1:31" x14ac:dyDescent="0.25">
      <c r="A5" t="s">
        <v>441</v>
      </c>
      <c r="B5" t="s">
        <v>436</v>
      </c>
      <c r="C5" t="s">
        <v>437</v>
      </c>
      <c r="D5">
        <v>424.5</v>
      </c>
      <c r="E5">
        <v>349</v>
      </c>
      <c r="F5">
        <v>0</v>
      </c>
      <c r="G5">
        <v>0</v>
      </c>
      <c r="H5">
        <v>0</v>
      </c>
      <c r="I5" s="19">
        <v>0</v>
      </c>
      <c r="L5">
        <v>2</v>
      </c>
      <c r="M5" s="7">
        <f t="shared" si="1"/>
        <v>1</v>
      </c>
      <c r="N5" s="11">
        <v>1</v>
      </c>
      <c r="O5" s="11">
        <v>0</v>
      </c>
      <c r="P5" s="11">
        <v>0</v>
      </c>
      <c r="Q5" s="11">
        <v>0</v>
      </c>
      <c r="R5" s="11">
        <v>1</v>
      </c>
      <c r="S5" s="11">
        <v>1</v>
      </c>
      <c r="T5" s="11">
        <v>1</v>
      </c>
      <c r="U5" s="11"/>
      <c r="V5" s="6">
        <f t="shared" si="9"/>
        <v>0</v>
      </c>
      <c r="W5" s="9">
        <f t="shared" si="0"/>
        <v>0</v>
      </c>
      <c r="X5" s="9">
        <f t="shared" si="10"/>
        <v>0</v>
      </c>
      <c r="Y5" s="37">
        <f t="shared" si="2"/>
        <v>0</v>
      </c>
      <c r="Z5" s="37">
        <f t="shared" si="3"/>
        <v>1</v>
      </c>
      <c r="AA5" s="37">
        <f t="shared" si="4"/>
        <v>0</v>
      </c>
      <c r="AB5" s="9">
        <f t="shared" si="5"/>
        <v>0</v>
      </c>
      <c r="AC5" s="10">
        <f t="shared" si="6"/>
        <v>0</v>
      </c>
      <c r="AD5" s="9">
        <f t="shared" si="7"/>
        <v>0</v>
      </c>
      <c r="AE5" s="9">
        <f t="shared" si="8"/>
        <v>0</v>
      </c>
    </row>
    <row r="6" spans="1:31" x14ac:dyDescent="0.25">
      <c r="A6" t="s">
        <v>442</v>
      </c>
      <c r="B6" t="s">
        <v>436</v>
      </c>
      <c r="C6" t="s">
        <v>437</v>
      </c>
      <c r="D6">
        <v>495.5</v>
      </c>
      <c r="E6">
        <v>179</v>
      </c>
      <c r="F6">
        <v>0</v>
      </c>
      <c r="G6">
        <v>0</v>
      </c>
      <c r="H6">
        <v>0</v>
      </c>
      <c r="I6" s="19">
        <v>0</v>
      </c>
      <c r="L6">
        <v>1</v>
      </c>
      <c r="M6" s="7">
        <f t="shared" si="1"/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/>
      <c r="T6" s="11"/>
      <c r="U6" s="11"/>
      <c r="V6" s="6">
        <f t="shared" si="9"/>
        <v>0</v>
      </c>
      <c r="W6" s="9">
        <f t="shared" si="0"/>
        <v>1</v>
      </c>
      <c r="X6" s="9">
        <f t="shared" si="10"/>
        <v>0</v>
      </c>
      <c r="Y6" s="37">
        <f t="shared" si="2"/>
        <v>0</v>
      </c>
      <c r="Z6" s="37">
        <f t="shared" si="3"/>
        <v>0</v>
      </c>
      <c r="AA6" s="37">
        <f t="shared" si="4"/>
        <v>0</v>
      </c>
      <c r="AB6" s="9">
        <f t="shared" si="5"/>
        <v>0</v>
      </c>
      <c r="AC6" s="10">
        <f t="shared" si="6"/>
        <v>0</v>
      </c>
      <c r="AD6" s="9">
        <f t="shared" si="7"/>
        <v>0</v>
      </c>
      <c r="AE6" s="9">
        <f t="shared" si="8"/>
        <v>0</v>
      </c>
    </row>
    <row r="7" spans="1:31" x14ac:dyDescent="0.25">
      <c r="A7" t="s">
        <v>443</v>
      </c>
      <c r="B7" t="s">
        <v>436</v>
      </c>
      <c r="C7" t="s">
        <v>437</v>
      </c>
      <c r="D7">
        <v>607.5</v>
      </c>
      <c r="E7">
        <v>176.5</v>
      </c>
      <c r="F7">
        <v>0</v>
      </c>
      <c r="G7">
        <v>0</v>
      </c>
      <c r="H7">
        <v>0</v>
      </c>
      <c r="I7" s="19">
        <v>0</v>
      </c>
      <c r="L7">
        <v>1</v>
      </c>
      <c r="M7" s="7">
        <f t="shared" si="1"/>
        <v>0</v>
      </c>
      <c r="N7" s="11">
        <v>0</v>
      </c>
      <c r="O7" s="11">
        <v>0</v>
      </c>
      <c r="P7" s="11">
        <v>1</v>
      </c>
      <c r="Q7" s="11">
        <v>0</v>
      </c>
      <c r="R7" s="11">
        <v>0</v>
      </c>
      <c r="S7" s="11"/>
      <c r="T7" s="11"/>
      <c r="U7" s="11"/>
      <c r="V7" s="6">
        <f t="shared" si="9"/>
        <v>1</v>
      </c>
      <c r="W7" s="9">
        <f>IF((M7=0)*AND(R7=0)*AND(P7=0)*AND(Q7=0),1,0)</f>
        <v>0</v>
      </c>
      <c r="X7" s="9">
        <f t="shared" si="10"/>
        <v>0</v>
      </c>
      <c r="Y7" s="37">
        <f t="shared" si="2"/>
        <v>0</v>
      </c>
      <c r="Z7" s="37">
        <f t="shared" si="3"/>
        <v>0</v>
      </c>
      <c r="AA7" s="37">
        <f t="shared" si="4"/>
        <v>0</v>
      </c>
      <c r="AB7" s="9">
        <f t="shared" si="5"/>
        <v>0</v>
      </c>
      <c r="AC7" s="10">
        <f t="shared" si="6"/>
        <v>0</v>
      </c>
      <c r="AD7" s="9">
        <f>IF((V7+W7+X7+Y7+Z7+AA7+AB7+AC7)=0,1,0)</f>
        <v>0</v>
      </c>
      <c r="AE7" s="9">
        <f t="shared" si="8"/>
        <v>0</v>
      </c>
    </row>
    <row r="8" spans="1:31" x14ac:dyDescent="0.25">
      <c r="A8" t="s">
        <v>444</v>
      </c>
      <c r="B8" t="s">
        <v>436</v>
      </c>
      <c r="C8" t="s">
        <v>437</v>
      </c>
      <c r="D8">
        <v>467.5</v>
      </c>
      <c r="E8">
        <v>86</v>
      </c>
      <c r="F8">
        <v>0</v>
      </c>
      <c r="G8">
        <v>0</v>
      </c>
      <c r="H8">
        <v>0</v>
      </c>
      <c r="I8" s="19">
        <v>0</v>
      </c>
      <c r="L8">
        <v>1</v>
      </c>
      <c r="M8" s="7">
        <f t="shared" si="1"/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/>
      <c r="T8" s="11"/>
      <c r="U8" s="11"/>
      <c r="V8" s="6">
        <f t="shared" si="9"/>
        <v>0</v>
      </c>
      <c r="W8" s="9">
        <f t="shared" ref="W8:W10" si="11">IF((M8=0)*AND(R8=0)*AND(P8=0)*AND(Q8=0),1,0)</f>
        <v>1</v>
      </c>
      <c r="X8" s="9">
        <f t="shared" si="10"/>
        <v>0</v>
      </c>
      <c r="Y8" s="37">
        <f t="shared" si="2"/>
        <v>0</v>
      </c>
      <c r="Z8" s="37">
        <f t="shared" si="3"/>
        <v>0</v>
      </c>
      <c r="AA8" s="37">
        <f t="shared" si="4"/>
        <v>0</v>
      </c>
      <c r="AB8" s="9">
        <f t="shared" si="5"/>
        <v>0</v>
      </c>
      <c r="AC8" s="10">
        <f t="shared" si="6"/>
        <v>0</v>
      </c>
      <c r="AD8" s="9">
        <f t="shared" si="7"/>
        <v>0</v>
      </c>
      <c r="AE8" s="9">
        <f t="shared" si="8"/>
        <v>0</v>
      </c>
    </row>
    <row r="9" spans="1:31" x14ac:dyDescent="0.25">
      <c r="A9" t="s">
        <v>445</v>
      </c>
      <c r="B9" t="s">
        <v>436</v>
      </c>
      <c r="C9" t="s">
        <v>437</v>
      </c>
      <c r="D9">
        <v>378</v>
      </c>
      <c r="E9">
        <v>115</v>
      </c>
      <c r="F9">
        <v>0</v>
      </c>
      <c r="G9">
        <v>0</v>
      </c>
      <c r="H9">
        <v>0</v>
      </c>
      <c r="I9" s="19">
        <v>0</v>
      </c>
      <c r="L9">
        <v>2</v>
      </c>
      <c r="M9" s="7">
        <f t="shared" si="1"/>
        <v>1</v>
      </c>
      <c r="N9" s="11">
        <v>0</v>
      </c>
      <c r="O9" s="11">
        <v>1</v>
      </c>
      <c r="P9" s="11">
        <v>0</v>
      </c>
      <c r="Q9" s="11">
        <v>1</v>
      </c>
      <c r="R9" s="11">
        <v>1</v>
      </c>
      <c r="S9" s="11"/>
      <c r="T9" s="11"/>
      <c r="U9" s="11"/>
      <c r="V9" s="6">
        <f t="shared" si="9"/>
        <v>0</v>
      </c>
      <c r="W9" s="9">
        <f t="shared" si="11"/>
        <v>0</v>
      </c>
      <c r="X9" s="9">
        <f t="shared" si="10"/>
        <v>0</v>
      </c>
      <c r="Y9" s="37">
        <f t="shared" si="2"/>
        <v>0</v>
      </c>
      <c r="Z9" s="37">
        <f t="shared" si="3"/>
        <v>0</v>
      </c>
      <c r="AA9" s="37">
        <f t="shared" si="4"/>
        <v>1</v>
      </c>
      <c r="AB9" s="9">
        <f t="shared" si="5"/>
        <v>0</v>
      </c>
      <c r="AC9" s="10">
        <f t="shared" si="6"/>
        <v>0</v>
      </c>
      <c r="AD9" s="9">
        <f>IF((V9+W9+X9+Y9+Z9+AA9+AB9+AC9)=0,1,0)</f>
        <v>0</v>
      </c>
      <c r="AE9" s="9">
        <f t="shared" si="8"/>
        <v>0</v>
      </c>
    </row>
    <row r="10" spans="1:31" x14ac:dyDescent="0.25">
      <c r="A10" t="s">
        <v>446</v>
      </c>
      <c r="B10" t="s">
        <v>436</v>
      </c>
      <c r="C10" t="s">
        <v>437</v>
      </c>
      <c r="D10">
        <v>281</v>
      </c>
      <c r="E10">
        <v>247.5</v>
      </c>
      <c r="F10">
        <v>0</v>
      </c>
      <c r="G10">
        <v>0</v>
      </c>
      <c r="H10">
        <v>0</v>
      </c>
      <c r="I10" s="19">
        <v>0</v>
      </c>
      <c r="L10">
        <v>1</v>
      </c>
      <c r="M10" s="7">
        <f t="shared" si="1"/>
        <v>0</v>
      </c>
      <c r="N10" s="11">
        <v>0</v>
      </c>
      <c r="O10" s="11">
        <v>0</v>
      </c>
      <c r="P10" s="11">
        <v>1</v>
      </c>
      <c r="Q10" s="11">
        <v>0</v>
      </c>
      <c r="R10" s="11">
        <v>0</v>
      </c>
      <c r="S10" s="11"/>
      <c r="T10" s="11"/>
      <c r="U10" s="11"/>
      <c r="V10" s="6">
        <f t="shared" si="9"/>
        <v>1</v>
      </c>
      <c r="W10" s="9">
        <f t="shared" si="11"/>
        <v>0</v>
      </c>
      <c r="X10" s="9">
        <f t="shared" si="10"/>
        <v>0</v>
      </c>
      <c r="Y10" s="37">
        <f t="shared" si="2"/>
        <v>0</v>
      </c>
      <c r="Z10" s="37">
        <f t="shared" si="3"/>
        <v>0</v>
      </c>
      <c r="AA10" s="37">
        <f t="shared" si="4"/>
        <v>0</v>
      </c>
      <c r="AB10" s="9">
        <f t="shared" si="5"/>
        <v>0</v>
      </c>
      <c r="AC10" s="10">
        <f t="shared" si="6"/>
        <v>0</v>
      </c>
      <c r="AD10" s="9">
        <f t="shared" si="7"/>
        <v>0</v>
      </c>
      <c r="AE10" s="9">
        <f t="shared" si="8"/>
        <v>0</v>
      </c>
    </row>
    <row r="11" spans="1:31" x14ac:dyDescent="0.25">
      <c r="A11" t="s">
        <v>447</v>
      </c>
      <c r="B11" t="s">
        <v>436</v>
      </c>
      <c r="C11" t="s">
        <v>437</v>
      </c>
      <c r="D11">
        <v>175.5</v>
      </c>
      <c r="E11">
        <v>178.5</v>
      </c>
      <c r="F11">
        <v>0</v>
      </c>
      <c r="G11">
        <v>0</v>
      </c>
      <c r="H11">
        <v>0</v>
      </c>
      <c r="I11" s="19">
        <v>0</v>
      </c>
      <c r="L11">
        <v>2</v>
      </c>
      <c r="M11" s="7">
        <f t="shared" si="1"/>
        <v>1</v>
      </c>
      <c r="N11" s="11">
        <v>1</v>
      </c>
      <c r="O11" s="11">
        <v>0</v>
      </c>
      <c r="P11" s="11">
        <v>0</v>
      </c>
      <c r="Q11" s="11">
        <v>0</v>
      </c>
      <c r="R11" s="11">
        <v>0</v>
      </c>
      <c r="S11" s="11"/>
      <c r="T11" s="11"/>
      <c r="U11" s="11"/>
      <c r="V11" s="6">
        <f t="shared" si="9"/>
        <v>0</v>
      </c>
      <c r="W11" s="9">
        <f t="shared" si="0"/>
        <v>0</v>
      </c>
      <c r="X11" s="9">
        <f t="shared" si="10"/>
        <v>0</v>
      </c>
      <c r="Y11" s="37">
        <f t="shared" si="2"/>
        <v>0</v>
      </c>
      <c r="Z11" s="37">
        <f t="shared" si="3"/>
        <v>0</v>
      </c>
      <c r="AA11" s="37">
        <f t="shared" si="4"/>
        <v>0</v>
      </c>
      <c r="AB11" s="9">
        <f t="shared" si="5"/>
        <v>0</v>
      </c>
      <c r="AC11" s="10">
        <f t="shared" si="6"/>
        <v>1</v>
      </c>
      <c r="AD11" s="9">
        <f t="shared" si="7"/>
        <v>0</v>
      </c>
      <c r="AE11" s="9">
        <f t="shared" si="8"/>
        <v>0</v>
      </c>
    </row>
    <row r="12" spans="1:31" x14ac:dyDescent="0.25">
      <c r="A12" t="s">
        <v>448</v>
      </c>
      <c r="B12" t="s">
        <v>436</v>
      </c>
      <c r="C12" t="s">
        <v>437</v>
      </c>
      <c r="D12">
        <v>118.5</v>
      </c>
      <c r="E12">
        <v>77.5</v>
      </c>
      <c r="F12">
        <v>0</v>
      </c>
      <c r="G12">
        <v>0</v>
      </c>
      <c r="H12">
        <v>0</v>
      </c>
      <c r="I12" s="19">
        <v>0</v>
      </c>
      <c r="L12">
        <v>2</v>
      </c>
      <c r="M12" s="7">
        <f t="shared" si="1"/>
        <v>1</v>
      </c>
      <c r="N12" s="11">
        <v>0</v>
      </c>
      <c r="O12" s="11">
        <v>1</v>
      </c>
      <c r="P12" s="11">
        <v>0</v>
      </c>
      <c r="Q12" s="11">
        <v>1</v>
      </c>
      <c r="R12" s="11">
        <v>1</v>
      </c>
      <c r="S12" s="11"/>
      <c r="T12" s="11"/>
      <c r="U12" s="11"/>
      <c r="V12" s="6">
        <f t="shared" si="9"/>
        <v>0</v>
      </c>
      <c r="W12" s="9">
        <f t="shared" si="0"/>
        <v>0</v>
      </c>
      <c r="X12" s="9">
        <f t="shared" si="10"/>
        <v>0</v>
      </c>
      <c r="Y12" s="37">
        <f t="shared" si="2"/>
        <v>0</v>
      </c>
      <c r="Z12" s="37">
        <f t="shared" si="3"/>
        <v>0</v>
      </c>
      <c r="AA12" s="37">
        <f t="shared" si="4"/>
        <v>1</v>
      </c>
      <c r="AB12" s="9">
        <f t="shared" si="5"/>
        <v>0</v>
      </c>
      <c r="AC12" s="10">
        <f t="shared" si="6"/>
        <v>0</v>
      </c>
      <c r="AD12" s="9">
        <f t="shared" si="7"/>
        <v>0</v>
      </c>
      <c r="AE12" s="9">
        <f t="shared" si="8"/>
        <v>0</v>
      </c>
    </row>
    <row r="13" spans="1:31" x14ac:dyDescent="0.25">
      <c r="A13" t="s">
        <v>449</v>
      </c>
      <c r="B13" t="s">
        <v>436</v>
      </c>
      <c r="C13" t="s">
        <v>437</v>
      </c>
      <c r="D13">
        <v>228.5</v>
      </c>
      <c r="E13">
        <v>445</v>
      </c>
      <c r="F13">
        <v>15820.599</v>
      </c>
      <c r="G13">
        <v>8</v>
      </c>
      <c r="H13">
        <v>18</v>
      </c>
      <c r="I13" s="19">
        <v>2</v>
      </c>
      <c r="L13">
        <v>2</v>
      </c>
      <c r="M13" s="7">
        <f t="shared" si="1"/>
        <v>1</v>
      </c>
      <c r="N13" s="11">
        <v>0</v>
      </c>
      <c r="O13" s="11">
        <v>1</v>
      </c>
      <c r="P13" s="11">
        <v>1</v>
      </c>
      <c r="Q13" s="11">
        <v>1</v>
      </c>
      <c r="R13" s="11">
        <v>1</v>
      </c>
      <c r="S13" s="11"/>
      <c r="T13" s="11"/>
      <c r="U13" s="11"/>
      <c r="V13" s="6">
        <f t="shared" si="9"/>
        <v>0</v>
      </c>
      <c r="W13" s="9">
        <f t="shared" si="0"/>
        <v>0</v>
      </c>
      <c r="X13" s="9">
        <f t="shared" si="10"/>
        <v>0</v>
      </c>
      <c r="Y13" s="37">
        <f t="shared" si="2"/>
        <v>0</v>
      </c>
      <c r="Z13" s="37">
        <f t="shared" si="3"/>
        <v>0</v>
      </c>
      <c r="AA13" s="37">
        <f t="shared" si="4"/>
        <v>0</v>
      </c>
      <c r="AB13" s="9">
        <f t="shared" si="5"/>
        <v>1</v>
      </c>
      <c r="AC13" s="10">
        <f t="shared" si="6"/>
        <v>0</v>
      </c>
      <c r="AD13" s="9">
        <f t="shared" si="7"/>
        <v>0</v>
      </c>
      <c r="AE13" s="9">
        <f t="shared" si="8"/>
        <v>0</v>
      </c>
    </row>
    <row r="14" spans="1:31" x14ac:dyDescent="0.25">
      <c r="A14" t="s">
        <v>450</v>
      </c>
      <c r="B14" t="s">
        <v>436</v>
      </c>
      <c r="C14" t="s">
        <v>437</v>
      </c>
      <c r="D14">
        <v>48</v>
      </c>
      <c r="E14">
        <v>330.5</v>
      </c>
      <c r="F14">
        <v>0</v>
      </c>
      <c r="G14">
        <v>0</v>
      </c>
      <c r="H14">
        <v>0</v>
      </c>
      <c r="I14" s="19">
        <v>0</v>
      </c>
      <c r="L14">
        <v>2</v>
      </c>
      <c r="M14" s="7">
        <f t="shared" si="1"/>
        <v>1</v>
      </c>
      <c r="N14" s="11">
        <v>0</v>
      </c>
      <c r="O14" s="11">
        <v>0</v>
      </c>
      <c r="P14" s="11">
        <v>0</v>
      </c>
      <c r="Q14" s="11">
        <v>0</v>
      </c>
      <c r="R14" s="11">
        <v>1</v>
      </c>
      <c r="S14" s="11"/>
      <c r="T14" s="11"/>
      <c r="U14" s="11"/>
      <c r="V14" s="6">
        <f t="shared" si="9"/>
        <v>0</v>
      </c>
      <c r="W14" s="9">
        <f t="shared" si="0"/>
        <v>0</v>
      </c>
      <c r="X14" s="9">
        <f t="shared" si="10"/>
        <v>0</v>
      </c>
      <c r="Y14" s="37">
        <f t="shared" si="2"/>
        <v>1</v>
      </c>
      <c r="Z14" s="37">
        <f t="shared" si="3"/>
        <v>0</v>
      </c>
      <c r="AA14" s="37">
        <f t="shared" si="4"/>
        <v>0</v>
      </c>
      <c r="AB14" s="9">
        <f t="shared" si="5"/>
        <v>0</v>
      </c>
      <c r="AC14" s="10">
        <f t="shared" si="6"/>
        <v>0</v>
      </c>
      <c r="AD14" s="9">
        <f t="shared" si="7"/>
        <v>0</v>
      </c>
      <c r="AE14" s="9">
        <f t="shared" si="8"/>
        <v>0</v>
      </c>
    </row>
    <row r="15" spans="1:31" x14ac:dyDescent="0.25">
      <c r="A15" t="s">
        <v>451</v>
      </c>
      <c r="B15" t="s">
        <v>436</v>
      </c>
      <c r="C15" t="s">
        <v>437</v>
      </c>
      <c r="D15">
        <v>76.5</v>
      </c>
      <c r="E15">
        <v>440.5</v>
      </c>
      <c r="F15">
        <v>0</v>
      </c>
      <c r="G15">
        <v>0</v>
      </c>
      <c r="H15">
        <v>0</v>
      </c>
      <c r="I15" s="19">
        <v>0</v>
      </c>
      <c r="L15">
        <v>1</v>
      </c>
      <c r="M15" s="7">
        <f t="shared" si="1"/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/>
      <c r="T15" s="11"/>
      <c r="U15" s="11"/>
      <c r="V15" s="6">
        <f t="shared" si="9"/>
        <v>0</v>
      </c>
      <c r="W15" s="9">
        <f t="shared" si="0"/>
        <v>1</v>
      </c>
      <c r="X15" s="9">
        <f t="shared" si="10"/>
        <v>0</v>
      </c>
      <c r="Y15" s="37">
        <f t="shared" si="2"/>
        <v>0</v>
      </c>
      <c r="Z15" s="37">
        <f t="shared" si="3"/>
        <v>0</v>
      </c>
      <c r="AA15" s="37">
        <f t="shared" si="4"/>
        <v>0</v>
      </c>
      <c r="AB15" s="9">
        <f t="shared" si="5"/>
        <v>0</v>
      </c>
      <c r="AC15" s="10">
        <f t="shared" si="6"/>
        <v>0</v>
      </c>
      <c r="AD15" s="9">
        <f t="shared" si="7"/>
        <v>0</v>
      </c>
      <c r="AE15" s="9">
        <f t="shared" si="8"/>
        <v>0</v>
      </c>
    </row>
    <row r="16" spans="1:31" x14ac:dyDescent="0.25">
      <c r="A16" t="s">
        <v>452</v>
      </c>
      <c r="B16" t="s">
        <v>436</v>
      </c>
      <c r="C16" t="s">
        <v>437</v>
      </c>
      <c r="D16">
        <v>46</v>
      </c>
      <c r="E16">
        <v>487</v>
      </c>
      <c r="F16">
        <v>0</v>
      </c>
      <c r="G16">
        <v>0</v>
      </c>
      <c r="H16">
        <v>0</v>
      </c>
      <c r="I16" s="19">
        <v>0</v>
      </c>
      <c r="L16">
        <v>1</v>
      </c>
      <c r="M16" s="7">
        <f t="shared" si="1"/>
        <v>0</v>
      </c>
      <c r="N16" s="11">
        <v>0</v>
      </c>
      <c r="O16" s="11">
        <v>0</v>
      </c>
      <c r="P16" s="11">
        <v>1</v>
      </c>
      <c r="Q16" s="11">
        <v>0</v>
      </c>
      <c r="R16" s="11">
        <v>0</v>
      </c>
      <c r="S16" s="11"/>
      <c r="T16" s="11"/>
      <c r="U16" s="11"/>
      <c r="V16" s="6">
        <f t="shared" si="9"/>
        <v>1</v>
      </c>
      <c r="W16" s="9">
        <f t="shared" si="0"/>
        <v>0</v>
      </c>
      <c r="X16" s="9">
        <f t="shared" si="10"/>
        <v>0</v>
      </c>
      <c r="Y16" s="37">
        <f t="shared" si="2"/>
        <v>0</v>
      </c>
      <c r="Z16" s="37">
        <f t="shared" si="3"/>
        <v>0</v>
      </c>
      <c r="AA16" s="37">
        <f t="shared" si="4"/>
        <v>0</v>
      </c>
      <c r="AB16" s="9">
        <f t="shared" si="5"/>
        <v>0</v>
      </c>
      <c r="AC16" s="10">
        <f t="shared" si="6"/>
        <v>0</v>
      </c>
      <c r="AD16" s="9">
        <f t="shared" si="7"/>
        <v>0</v>
      </c>
      <c r="AE16" s="9">
        <f t="shared" si="8"/>
        <v>0</v>
      </c>
    </row>
    <row r="17" spans="1:31" s="37" customFormat="1" x14ac:dyDescent="0.25">
      <c r="A17" s="37" t="s">
        <v>453</v>
      </c>
      <c r="B17" s="37" t="s">
        <v>454</v>
      </c>
      <c r="C17" s="37" t="s">
        <v>455</v>
      </c>
      <c r="D17" s="37">
        <v>157</v>
      </c>
      <c r="E17" s="37">
        <v>150.5</v>
      </c>
      <c r="F17" s="37">
        <v>20031.425999999999</v>
      </c>
      <c r="G17" s="37">
        <v>30</v>
      </c>
      <c r="H17" s="37">
        <v>25</v>
      </c>
      <c r="I17" s="37">
        <v>0</v>
      </c>
      <c r="L17" s="37">
        <v>1</v>
      </c>
      <c r="M17" s="42">
        <f t="shared" si="1"/>
        <v>0</v>
      </c>
      <c r="N17" s="38">
        <v>0</v>
      </c>
      <c r="O17" s="38">
        <v>1</v>
      </c>
      <c r="P17" s="38">
        <v>1</v>
      </c>
      <c r="Q17" s="38">
        <v>1</v>
      </c>
      <c r="R17" s="38">
        <v>1</v>
      </c>
      <c r="S17" s="38"/>
      <c r="T17" s="38"/>
      <c r="U17" s="38"/>
      <c r="V17" s="43">
        <f t="shared" si="9"/>
        <v>0</v>
      </c>
      <c r="W17" s="37">
        <f t="shared" si="0"/>
        <v>0</v>
      </c>
      <c r="X17" s="37">
        <f t="shared" si="10"/>
        <v>0</v>
      </c>
      <c r="Y17" s="37">
        <f t="shared" si="2"/>
        <v>0</v>
      </c>
      <c r="Z17" s="37">
        <f t="shared" si="3"/>
        <v>0</v>
      </c>
      <c r="AA17" s="37">
        <f t="shared" si="4"/>
        <v>0</v>
      </c>
      <c r="AB17" s="37">
        <f t="shared" si="5"/>
        <v>1</v>
      </c>
      <c r="AC17" s="37">
        <f t="shared" si="6"/>
        <v>0</v>
      </c>
      <c r="AD17" s="37">
        <f t="shared" si="7"/>
        <v>0</v>
      </c>
      <c r="AE17" s="37">
        <f t="shared" si="8"/>
        <v>0</v>
      </c>
    </row>
    <row r="18" spans="1:31" x14ac:dyDescent="0.25">
      <c r="A18" t="s">
        <v>456</v>
      </c>
      <c r="B18" t="s">
        <v>454</v>
      </c>
      <c r="C18" t="s">
        <v>455</v>
      </c>
      <c r="D18">
        <v>66</v>
      </c>
      <c r="E18">
        <v>341</v>
      </c>
      <c r="F18">
        <v>0</v>
      </c>
      <c r="G18">
        <v>0</v>
      </c>
      <c r="H18">
        <v>0</v>
      </c>
      <c r="I18" s="19">
        <v>0</v>
      </c>
      <c r="L18">
        <v>1</v>
      </c>
      <c r="M18" s="7">
        <f t="shared" si="1"/>
        <v>0</v>
      </c>
      <c r="N18" s="11">
        <v>0</v>
      </c>
      <c r="O18" s="11">
        <v>0</v>
      </c>
      <c r="P18" s="11">
        <v>1</v>
      </c>
      <c r="Q18" s="11">
        <v>0</v>
      </c>
      <c r="R18" s="11">
        <v>0</v>
      </c>
      <c r="S18" s="11"/>
      <c r="T18" s="11"/>
      <c r="U18" s="11"/>
      <c r="V18" s="6">
        <f t="shared" si="9"/>
        <v>1</v>
      </c>
      <c r="W18" s="9">
        <f t="shared" si="0"/>
        <v>0</v>
      </c>
      <c r="X18" s="9">
        <f t="shared" si="10"/>
        <v>0</v>
      </c>
      <c r="Y18" s="37">
        <f t="shared" si="2"/>
        <v>0</v>
      </c>
      <c r="Z18" s="37">
        <f t="shared" si="3"/>
        <v>0</v>
      </c>
      <c r="AA18" s="37">
        <f t="shared" si="4"/>
        <v>0</v>
      </c>
      <c r="AB18" s="9">
        <f t="shared" si="5"/>
        <v>0</v>
      </c>
      <c r="AC18" s="10">
        <f t="shared" si="6"/>
        <v>0</v>
      </c>
      <c r="AD18" s="9">
        <f t="shared" si="7"/>
        <v>0</v>
      </c>
      <c r="AE18" s="9">
        <f t="shared" si="8"/>
        <v>0</v>
      </c>
    </row>
    <row r="19" spans="1:31" x14ac:dyDescent="0.25">
      <c r="A19" t="s">
        <v>457</v>
      </c>
      <c r="B19" t="s">
        <v>454</v>
      </c>
      <c r="C19" t="s">
        <v>455</v>
      </c>
      <c r="D19">
        <v>129.5</v>
      </c>
      <c r="E19">
        <v>380</v>
      </c>
      <c r="F19">
        <v>0</v>
      </c>
      <c r="G19">
        <v>0</v>
      </c>
      <c r="H19">
        <v>0</v>
      </c>
      <c r="I19" s="19">
        <v>0</v>
      </c>
      <c r="M19" s="7">
        <f t="shared" si="1"/>
        <v>-1</v>
      </c>
      <c r="N19" s="11">
        <v>0</v>
      </c>
      <c r="O19" s="11">
        <v>0</v>
      </c>
      <c r="P19" s="11">
        <v>0</v>
      </c>
      <c r="Q19" s="11">
        <v>0</v>
      </c>
      <c r="R19" s="11">
        <v>1</v>
      </c>
      <c r="S19" s="11"/>
      <c r="T19" s="11"/>
      <c r="U19" s="11"/>
      <c r="V19" s="6">
        <f t="shared" si="9"/>
        <v>0</v>
      </c>
      <c r="W19" s="9">
        <f t="shared" si="0"/>
        <v>0</v>
      </c>
      <c r="X19" s="9">
        <f t="shared" si="10"/>
        <v>0</v>
      </c>
      <c r="Y19" s="37">
        <f t="shared" si="2"/>
        <v>0</v>
      </c>
      <c r="Z19" s="37">
        <f t="shared" si="3"/>
        <v>0</v>
      </c>
      <c r="AA19" s="37">
        <f t="shared" si="4"/>
        <v>0</v>
      </c>
      <c r="AB19" s="9">
        <f t="shared" si="5"/>
        <v>0</v>
      </c>
      <c r="AC19" s="10">
        <f t="shared" si="6"/>
        <v>0</v>
      </c>
      <c r="AD19" s="9">
        <f t="shared" si="7"/>
        <v>1</v>
      </c>
      <c r="AE19" s="9">
        <f t="shared" si="8"/>
        <v>0</v>
      </c>
    </row>
    <row r="20" spans="1:31" x14ac:dyDescent="0.25">
      <c r="A20" t="s">
        <v>458</v>
      </c>
      <c r="B20" t="s">
        <v>454</v>
      </c>
      <c r="C20" t="s">
        <v>455</v>
      </c>
      <c r="D20">
        <v>267</v>
      </c>
      <c r="E20">
        <v>297.5</v>
      </c>
      <c r="F20">
        <v>736.16499999999996</v>
      </c>
      <c r="G20">
        <v>1</v>
      </c>
      <c r="H20">
        <v>1</v>
      </c>
      <c r="I20" s="19">
        <v>0</v>
      </c>
      <c r="L20">
        <v>1</v>
      </c>
      <c r="M20" s="7">
        <f t="shared" si="1"/>
        <v>0</v>
      </c>
      <c r="N20" s="11">
        <v>0</v>
      </c>
      <c r="O20" s="11">
        <v>0</v>
      </c>
      <c r="P20" s="11">
        <v>1</v>
      </c>
      <c r="Q20" s="11">
        <v>0</v>
      </c>
      <c r="R20" s="11">
        <v>0</v>
      </c>
      <c r="S20" s="11"/>
      <c r="T20" s="11"/>
      <c r="U20" s="11"/>
      <c r="V20" s="6">
        <f t="shared" si="9"/>
        <v>1</v>
      </c>
      <c r="W20" s="9">
        <f t="shared" si="0"/>
        <v>0</v>
      </c>
      <c r="X20" s="9">
        <f t="shared" si="10"/>
        <v>0</v>
      </c>
      <c r="Y20" s="37">
        <f t="shared" si="2"/>
        <v>0</v>
      </c>
      <c r="Z20" s="37">
        <f t="shared" si="3"/>
        <v>0</v>
      </c>
      <c r="AA20" s="37">
        <f t="shared" si="4"/>
        <v>0</v>
      </c>
      <c r="AB20" s="9">
        <f t="shared" si="5"/>
        <v>0</v>
      </c>
      <c r="AC20" s="10">
        <f t="shared" si="6"/>
        <v>0</v>
      </c>
      <c r="AD20" s="9">
        <f t="shared" si="7"/>
        <v>0</v>
      </c>
      <c r="AE20" s="9">
        <f t="shared" si="8"/>
        <v>0</v>
      </c>
    </row>
    <row r="21" spans="1:31" x14ac:dyDescent="0.25">
      <c r="A21" t="s">
        <v>459</v>
      </c>
      <c r="B21" t="s">
        <v>454</v>
      </c>
      <c r="C21" t="s">
        <v>455</v>
      </c>
      <c r="D21">
        <v>302.5</v>
      </c>
      <c r="E21">
        <v>354.5</v>
      </c>
      <c r="F21">
        <v>0</v>
      </c>
      <c r="G21">
        <v>0</v>
      </c>
      <c r="H21">
        <v>0</v>
      </c>
      <c r="I21" s="19">
        <v>0</v>
      </c>
      <c r="L21">
        <v>1</v>
      </c>
      <c r="M21" s="7">
        <f t="shared" si="1"/>
        <v>0</v>
      </c>
      <c r="N21" s="11">
        <v>0</v>
      </c>
      <c r="O21" s="11">
        <v>0</v>
      </c>
      <c r="P21" s="11">
        <v>1</v>
      </c>
      <c r="Q21" s="11">
        <v>0</v>
      </c>
      <c r="R21" s="11">
        <v>0</v>
      </c>
      <c r="S21" s="11"/>
      <c r="T21" s="11"/>
      <c r="U21" s="11"/>
      <c r="V21" s="6">
        <f t="shared" si="9"/>
        <v>1</v>
      </c>
      <c r="W21" s="9">
        <f t="shared" si="0"/>
        <v>0</v>
      </c>
      <c r="X21" s="9">
        <f t="shared" si="10"/>
        <v>0</v>
      </c>
      <c r="Y21" s="37">
        <f t="shared" si="2"/>
        <v>0</v>
      </c>
      <c r="Z21" s="37">
        <f t="shared" si="3"/>
        <v>0</v>
      </c>
      <c r="AA21" s="37">
        <f t="shared" si="4"/>
        <v>0</v>
      </c>
      <c r="AB21" s="9">
        <f t="shared" si="5"/>
        <v>0</v>
      </c>
      <c r="AC21" s="10">
        <f t="shared" si="6"/>
        <v>0</v>
      </c>
      <c r="AD21" s="9">
        <f t="shared" si="7"/>
        <v>0</v>
      </c>
      <c r="AE21" s="9">
        <f t="shared" si="8"/>
        <v>0</v>
      </c>
    </row>
    <row r="22" spans="1:31" x14ac:dyDescent="0.25">
      <c r="A22" t="s">
        <v>460</v>
      </c>
      <c r="B22" t="s">
        <v>454</v>
      </c>
      <c r="C22" t="s">
        <v>455</v>
      </c>
      <c r="D22">
        <v>352.5</v>
      </c>
      <c r="E22">
        <v>290.5</v>
      </c>
      <c r="F22">
        <v>0</v>
      </c>
      <c r="G22">
        <v>0</v>
      </c>
      <c r="H22">
        <v>0</v>
      </c>
      <c r="I22" s="19">
        <v>0</v>
      </c>
      <c r="L22">
        <v>1</v>
      </c>
      <c r="M22" s="7">
        <f t="shared" si="1"/>
        <v>0</v>
      </c>
      <c r="N22" s="11">
        <v>0</v>
      </c>
      <c r="O22" s="11">
        <v>0</v>
      </c>
      <c r="P22" s="11">
        <v>1</v>
      </c>
      <c r="Q22" s="11">
        <v>0</v>
      </c>
      <c r="R22" s="11">
        <v>0</v>
      </c>
      <c r="S22" s="11"/>
      <c r="T22" s="11"/>
      <c r="U22" s="11"/>
      <c r="V22" s="6">
        <f t="shared" si="9"/>
        <v>1</v>
      </c>
      <c r="W22" s="9">
        <f t="shared" si="0"/>
        <v>0</v>
      </c>
      <c r="X22" s="9">
        <f t="shared" si="10"/>
        <v>0</v>
      </c>
      <c r="Y22" s="37">
        <f t="shared" si="2"/>
        <v>0</v>
      </c>
      <c r="Z22" s="37">
        <f t="shared" si="3"/>
        <v>0</v>
      </c>
      <c r="AA22" s="37">
        <f t="shared" si="4"/>
        <v>0</v>
      </c>
      <c r="AB22" s="9">
        <f t="shared" si="5"/>
        <v>0</v>
      </c>
      <c r="AC22" s="10">
        <f t="shared" si="6"/>
        <v>0</v>
      </c>
      <c r="AD22" s="9">
        <f t="shared" si="7"/>
        <v>0</v>
      </c>
      <c r="AE22" s="9">
        <f t="shared" si="8"/>
        <v>0</v>
      </c>
    </row>
    <row r="23" spans="1:31" x14ac:dyDescent="0.25">
      <c r="A23" t="s">
        <v>461</v>
      </c>
      <c r="B23" t="s">
        <v>454</v>
      </c>
      <c r="C23" t="s">
        <v>455</v>
      </c>
      <c r="D23">
        <v>484.5</v>
      </c>
      <c r="E23">
        <v>316.5</v>
      </c>
      <c r="F23">
        <v>0</v>
      </c>
      <c r="G23">
        <v>0</v>
      </c>
      <c r="H23">
        <v>0</v>
      </c>
      <c r="I23" s="19">
        <v>0</v>
      </c>
      <c r="M23" s="7">
        <f t="shared" si="1"/>
        <v>-1</v>
      </c>
      <c r="N23" s="11">
        <v>0</v>
      </c>
      <c r="O23" s="11">
        <v>0</v>
      </c>
      <c r="P23" s="11">
        <v>1</v>
      </c>
      <c r="Q23" s="11">
        <v>0</v>
      </c>
      <c r="R23" s="11">
        <v>0</v>
      </c>
      <c r="S23" s="11"/>
      <c r="T23" s="11"/>
      <c r="U23" s="11"/>
      <c r="V23" s="6">
        <f t="shared" si="9"/>
        <v>0</v>
      </c>
      <c r="W23" s="9">
        <f t="shared" si="0"/>
        <v>0</v>
      </c>
      <c r="X23" s="9">
        <f t="shared" si="10"/>
        <v>0</v>
      </c>
      <c r="Y23" s="37">
        <f t="shared" si="2"/>
        <v>0</v>
      </c>
      <c r="Z23" s="37">
        <f t="shared" si="3"/>
        <v>0</v>
      </c>
      <c r="AA23" s="37">
        <f t="shared" si="4"/>
        <v>0</v>
      </c>
      <c r="AB23" s="9">
        <f t="shared" si="5"/>
        <v>0</v>
      </c>
      <c r="AC23" s="10">
        <f t="shared" si="6"/>
        <v>0</v>
      </c>
      <c r="AD23" s="9">
        <f t="shared" si="7"/>
        <v>1</v>
      </c>
      <c r="AE23" s="9">
        <f t="shared" si="8"/>
        <v>0</v>
      </c>
    </row>
    <row r="24" spans="1:31" x14ac:dyDescent="0.25">
      <c r="A24" t="s">
        <v>462</v>
      </c>
      <c r="B24" t="s">
        <v>454</v>
      </c>
      <c r="C24" t="s">
        <v>455</v>
      </c>
      <c r="D24">
        <v>531.5</v>
      </c>
      <c r="E24">
        <v>435.5</v>
      </c>
      <c r="F24">
        <v>0</v>
      </c>
      <c r="G24">
        <v>0</v>
      </c>
      <c r="H24">
        <v>0</v>
      </c>
      <c r="I24" s="19">
        <v>0</v>
      </c>
      <c r="M24" s="7">
        <f t="shared" si="1"/>
        <v>-1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/>
      <c r="T24" s="11"/>
      <c r="U24" s="11"/>
      <c r="V24" s="6">
        <f t="shared" si="9"/>
        <v>0</v>
      </c>
      <c r="W24" s="9">
        <f t="shared" si="0"/>
        <v>0</v>
      </c>
      <c r="X24" s="9">
        <f t="shared" si="10"/>
        <v>0</v>
      </c>
      <c r="Y24" s="37">
        <f t="shared" si="2"/>
        <v>0</v>
      </c>
      <c r="Z24" s="37">
        <f t="shared" si="3"/>
        <v>0</v>
      </c>
      <c r="AA24" s="37">
        <f t="shared" si="4"/>
        <v>0</v>
      </c>
      <c r="AB24" s="9">
        <f t="shared" si="5"/>
        <v>0</v>
      </c>
      <c r="AC24" s="10">
        <f t="shared" si="6"/>
        <v>0</v>
      </c>
      <c r="AD24" s="9">
        <f t="shared" si="7"/>
        <v>1</v>
      </c>
      <c r="AE24" s="9">
        <f t="shared" si="8"/>
        <v>0</v>
      </c>
    </row>
    <row r="25" spans="1:31" x14ac:dyDescent="0.25">
      <c r="A25" t="s">
        <v>463</v>
      </c>
      <c r="B25" t="s">
        <v>454</v>
      </c>
      <c r="C25" t="s">
        <v>455</v>
      </c>
      <c r="D25">
        <v>549</v>
      </c>
      <c r="E25">
        <v>362</v>
      </c>
      <c r="F25">
        <v>0</v>
      </c>
      <c r="G25">
        <v>0</v>
      </c>
      <c r="H25">
        <v>0</v>
      </c>
      <c r="I25" s="19">
        <v>0</v>
      </c>
      <c r="L25">
        <v>1</v>
      </c>
      <c r="M25" s="7">
        <f t="shared" si="1"/>
        <v>0</v>
      </c>
      <c r="N25" s="11">
        <v>0</v>
      </c>
      <c r="O25" s="11">
        <v>0</v>
      </c>
      <c r="P25" s="11">
        <v>1</v>
      </c>
      <c r="Q25" s="11">
        <v>0</v>
      </c>
      <c r="R25" s="11">
        <v>0</v>
      </c>
      <c r="S25" s="11"/>
      <c r="T25" s="11"/>
      <c r="U25" s="11"/>
      <c r="V25" s="6">
        <f t="shared" si="9"/>
        <v>1</v>
      </c>
      <c r="W25" s="9">
        <f t="shared" si="0"/>
        <v>0</v>
      </c>
      <c r="X25" s="9">
        <f t="shared" si="10"/>
        <v>0</v>
      </c>
      <c r="Y25" s="37">
        <f t="shared" si="2"/>
        <v>0</v>
      </c>
      <c r="Z25" s="37">
        <f t="shared" si="3"/>
        <v>0</v>
      </c>
      <c r="AA25" s="37">
        <f t="shared" si="4"/>
        <v>0</v>
      </c>
      <c r="AB25" s="9">
        <f t="shared" si="5"/>
        <v>0</v>
      </c>
      <c r="AC25" s="10">
        <f t="shared" si="6"/>
        <v>0</v>
      </c>
      <c r="AD25" s="9">
        <f t="shared" si="7"/>
        <v>0</v>
      </c>
      <c r="AE25" s="9">
        <f t="shared" si="8"/>
        <v>0</v>
      </c>
    </row>
    <row r="26" spans="1:31" x14ac:dyDescent="0.25">
      <c r="A26" t="s">
        <v>464</v>
      </c>
      <c r="B26" t="s">
        <v>454</v>
      </c>
      <c r="C26" t="s">
        <v>455</v>
      </c>
      <c r="D26">
        <v>655.5</v>
      </c>
      <c r="E26">
        <v>299</v>
      </c>
      <c r="F26">
        <v>498.45800000000003</v>
      </c>
      <c r="G26">
        <v>1</v>
      </c>
      <c r="H26">
        <v>1</v>
      </c>
      <c r="I26" s="19">
        <v>0</v>
      </c>
      <c r="L26">
        <v>1</v>
      </c>
      <c r="M26" s="7">
        <f t="shared" si="1"/>
        <v>0</v>
      </c>
      <c r="N26" s="11">
        <v>0</v>
      </c>
      <c r="O26" s="11">
        <v>0</v>
      </c>
      <c r="P26" s="11">
        <v>1</v>
      </c>
      <c r="Q26" s="11">
        <v>0</v>
      </c>
      <c r="R26" s="11">
        <v>0</v>
      </c>
      <c r="S26" s="11"/>
      <c r="T26" s="11"/>
      <c r="U26" s="11"/>
      <c r="V26" s="6">
        <f t="shared" si="9"/>
        <v>1</v>
      </c>
      <c r="W26" s="9">
        <f t="shared" si="0"/>
        <v>0</v>
      </c>
      <c r="X26" s="9">
        <f t="shared" si="10"/>
        <v>0</v>
      </c>
      <c r="Y26" s="37">
        <f t="shared" si="2"/>
        <v>0</v>
      </c>
      <c r="Z26" s="37">
        <f t="shared" si="3"/>
        <v>0</v>
      </c>
      <c r="AA26" s="37">
        <f t="shared" si="4"/>
        <v>0</v>
      </c>
      <c r="AB26" s="9">
        <f t="shared" si="5"/>
        <v>0</v>
      </c>
      <c r="AC26" s="10">
        <f t="shared" si="6"/>
        <v>0</v>
      </c>
      <c r="AD26" s="9">
        <f t="shared" si="7"/>
        <v>0</v>
      </c>
      <c r="AE26" s="9">
        <f t="shared" si="8"/>
        <v>0</v>
      </c>
    </row>
    <row r="27" spans="1:31" s="37" customFormat="1" x14ac:dyDescent="0.25">
      <c r="A27" s="37" t="s">
        <v>465</v>
      </c>
      <c r="B27" s="37" t="s">
        <v>466</v>
      </c>
      <c r="C27" s="37" t="s">
        <v>467</v>
      </c>
      <c r="D27" s="37">
        <v>346.5</v>
      </c>
      <c r="E27" s="37">
        <v>182</v>
      </c>
      <c r="F27" s="37">
        <v>708.803</v>
      </c>
      <c r="G27" s="37">
        <v>1</v>
      </c>
      <c r="H27" s="37">
        <v>1</v>
      </c>
      <c r="I27" s="37">
        <v>0</v>
      </c>
      <c r="L27" s="37">
        <v>1</v>
      </c>
      <c r="M27" s="42">
        <f t="shared" si="1"/>
        <v>0</v>
      </c>
      <c r="N27" s="38">
        <v>0</v>
      </c>
      <c r="O27" s="38">
        <v>0</v>
      </c>
      <c r="P27" s="38">
        <v>1</v>
      </c>
      <c r="Q27" s="38">
        <v>0</v>
      </c>
      <c r="R27" s="38">
        <v>0</v>
      </c>
      <c r="S27" s="38"/>
      <c r="T27" s="38"/>
      <c r="U27" s="38"/>
      <c r="V27" s="43">
        <f t="shared" si="9"/>
        <v>1</v>
      </c>
      <c r="W27" s="37">
        <f t="shared" si="0"/>
        <v>0</v>
      </c>
      <c r="X27" s="37">
        <f t="shared" si="10"/>
        <v>0</v>
      </c>
      <c r="Y27" s="37">
        <f t="shared" si="2"/>
        <v>0</v>
      </c>
      <c r="Z27" s="37">
        <f t="shared" si="3"/>
        <v>0</v>
      </c>
      <c r="AA27" s="37">
        <f t="shared" si="4"/>
        <v>0</v>
      </c>
      <c r="AB27" s="37">
        <f t="shared" si="5"/>
        <v>0</v>
      </c>
      <c r="AC27" s="37">
        <f t="shared" si="6"/>
        <v>0</v>
      </c>
      <c r="AD27" s="37">
        <f t="shared" si="7"/>
        <v>0</v>
      </c>
      <c r="AE27" s="37">
        <f t="shared" si="8"/>
        <v>0</v>
      </c>
    </row>
    <row r="28" spans="1:31" x14ac:dyDescent="0.25">
      <c r="A28" t="s">
        <v>468</v>
      </c>
      <c r="B28" t="s">
        <v>466</v>
      </c>
      <c r="C28" t="s">
        <v>467</v>
      </c>
      <c r="D28">
        <v>366.5</v>
      </c>
      <c r="E28">
        <v>275.5</v>
      </c>
      <c r="F28">
        <v>0</v>
      </c>
      <c r="G28">
        <v>0</v>
      </c>
      <c r="H28">
        <v>0</v>
      </c>
      <c r="I28" s="19">
        <v>0</v>
      </c>
      <c r="L28">
        <v>2</v>
      </c>
      <c r="M28" s="7">
        <f t="shared" si="1"/>
        <v>1</v>
      </c>
      <c r="N28" s="11">
        <v>0</v>
      </c>
      <c r="O28" s="11">
        <v>0</v>
      </c>
      <c r="P28" s="11">
        <v>0</v>
      </c>
      <c r="Q28" s="11">
        <v>0</v>
      </c>
      <c r="R28" s="11">
        <v>1</v>
      </c>
      <c r="S28" s="11"/>
      <c r="T28" s="11"/>
      <c r="U28" s="11"/>
      <c r="V28" s="6">
        <f t="shared" si="9"/>
        <v>0</v>
      </c>
      <c r="W28" s="9">
        <f t="shared" si="0"/>
        <v>0</v>
      </c>
      <c r="X28" s="9">
        <f t="shared" si="10"/>
        <v>0</v>
      </c>
      <c r="Y28" s="37">
        <f t="shared" si="2"/>
        <v>1</v>
      </c>
      <c r="Z28" s="37">
        <f t="shared" si="3"/>
        <v>0</v>
      </c>
      <c r="AA28" s="37">
        <f t="shared" si="4"/>
        <v>0</v>
      </c>
      <c r="AB28" s="9">
        <f t="shared" si="5"/>
        <v>0</v>
      </c>
      <c r="AC28" s="10">
        <f t="shared" si="6"/>
        <v>0</v>
      </c>
      <c r="AD28" s="9">
        <f t="shared" si="7"/>
        <v>0</v>
      </c>
      <c r="AE28" s="9">
        <f t="shared" si="8"/>
        <v>0</v>
      </c>
    </row>
    <row r="29" spans="1:31" x14ac:dyDescent="0.25">
      <c r="A29" t="s">
        <v>469</v>
      </c>
      <c r="B29" t="s">
        <v>466</v>
      </c>
      <c r="C29" t="s">
        <v>467</v>
      </c>
      <c r="D29">
        <v>382.5</v>
      </c>
      <c r="E29">
        <v>392.5</v>
      </c>
      <c r="F29">
        <v>28890.955999999998</v>
      </c>
      <c r="G29">
        <v>34</v>
      </c>
      <c r="H29">
        <v>39</v>
      </c>
      <c r="I29" s="19">
        <v>2</v>
      </c>
      <c r="L29">
        <v>2</v>
      </c>
      <c r="M29" s="7">
        <f t="shared" si="1"/>
        <v>1</v>
      </c>
      <c r="N29" s="11">
        <v>0</v>
      </c>
      <c r="O29" s="11">
        <v>1</v>
      </c>
      <c r="P29" s="11">
        <v>1</v>
      </c>
      <c r="Q29" s="11">
        <v>1</v>
      </c>
      <c r="R29" s="11">
        <v>1</v>
      </c>
      <c r="S29" s="11"/>
      <c r="T29" s="11"/>
      <c r="U29" s="11"/>
      <c r="V29" s="6">
        <f t="shared" si="9"/>
        <v>0</v>
      </c>
      <c r="W29" s="9">
        <f t="shared" si="0"/>
        <v>0</v>
      </c>
      <c r="X29" s="9">
        <f t="shared" si="10"/>
        <v>0</v>
      </c>
      <c r="Y29" s="37">
        <f t="shared" si="2"/>
        <v>0</v>
      </c>
      <c r="Z29" s="37">
        <f t="shared" si="3"/>
        <v>0</v>
      </c>
      <c r="AA29" s="37">
        <f t="shared" si="4"/>
        <v>0</v>
      </c>
      <c r="AB29" s="9">
        <f t="shared" si="5"/>
        <v>1</v>
      </c>
      <c r="AC29" s="10">
        <f t="shared" si="6"/>
        <v>0</v>
      </c>
      <c r="AD29" s="9">
        <f t="shared" si="7"/>
        <v>0</v>
      </c>
      <c r="AE29" s="9">
        <f t="shared" si="8"/>
        <v>0</v>
      </c>
    </row>
    <row r="30" spans="1:31" x14ac:dyDescent="0.25">
      <c r="A30" t="s">
        <v>470</v>
      </c>
      <c r="B30" t="s">
        <v>466</v>
      </c>
      <c r="C30" t="s">
        <v>467</v>
      </c>
      <c r="D30">
        <v>268</v>
      </c>
      <c r="E30">
        <v>273</v>
      </c>
      <c r="F30">
        <v>0</v>
      </c>
      <c r="G30">
        <v>0</v>
      </c>
      <c r="H30">
        <v>0</v>
      </c>
      <c r="I30" s="19">
        <v>0</v>
      </c>
      <c r="L30">
        <v>1</v>
      </c>
      <c r="M30" s="7">
        <f t="shared" si="1"/>
        <v>0</v>
      </c>
      <c r="N30" s="11">
        <v>0</v>
      </c>
      <c r="O30" s="11">
        <v>0</v>
      </c>
      <c r="P30" s="11">
        <v>1</v>
      </c>
      <c r="Q30" s="11">
        <v>0</v>
      </c>
      <c r="R30" s="11">
        <v>0</v>
      </c>
      <c r="S30" s="11"/>
      <c r="T30" s="11"/>
      <c r="U30" s="11"/>
      <c r="V30" s="6">
        <f t="shared" si="9"/>
        <v>1</v>
      </c>
      <c r="W30" s="9">
        <f t="shared" si="0"/>
        <v>0</v>
      </c>
      <c r="X30" s="9">
        <f t="shared" si="10"/>
        <v>0</v>
      </c>
      <c r="Y30" s="37">
        <f t="shared" si="2"/>
        <v>0</v>
      </c>
      <c r="Z30" s="37">
        <f t="shared" si="3"/>
        <v>0</v>
      </c>
      <c r="AA30" s="37">
        <f t="shared" si="4"/>
        <v>0</v>
      </c>
      <c r="AB30" s="9">
        <f t="shared" si="5"/>
        <v>0</v>
      </c>
      <c r="AC30" s="10">
        <f t="shared" si="6"/>
        <v>0</v>
      </c>
      <c r="AD30" s="9">
        <f t="shared" si="7"/>
        <v>0</v>
      </c>
      <c r="AE30" s="9">
        <f t="shared" si="8"/>
        <v>0</v>
      </c>
    </row>
    <row r="31" spans="1:31" x14ac:dyDescent="0.25">
      <c r="A31" t="s">
        <v>471</v>
      </c>
      <c r="B31" t="s">
        <v>466</v>
      </c>
      <c r="C31" t="s">
        <v>467</v>
      </c>
      <c r="D31">
        <v>149.5</v>
      </c>
      <c r="E31">
        <v>177</v>
      </c>
      <c r="F31">
        <v>0</v>
      </c>
      <c r="G31">
        <v>0</v>
      </c>
      <c r="H31">
        <v>0</v>
      </c>
      <c r="I31" s="19">
        <v>0</v>
      </c>
      <c r="L31">
        <v>1</v>
      </c>
      <c r="M31" s="7">
        <f t="shared" si="1"/>
        <v>0</v>
      </c>
      <c r="N31" s="11">
        <v>0</v>
      </c>
      <c r="O31" s="11">
        <v>0</v>
      </c>
      <c r="P31" s="11">
        <v>1</v>
      </c>
      <c r="Q31" s="11">
        <v>0</v>
      </c>
      <c r="R31" s="11">
        <v>0</v>
      </c>
      <c r="S31" s="11"/>
      <c r="T31" s="11"/>
      <c r="U31" s="11"/>
      <c r="V31" s="6">
        <f t="shared" si="9"/>
        <v>1</v>
      </c>
      <c r="W31" s="9">
        <f t="shared" si="0"/>
        <v>0</v>
      </c>
      <c r="X31" s="9">
        <f t="shared" si="10"/>
        <v>0</v>
      </c>
      <c r="Y31" s="37">
        <f t="shared" si="2"/>
        <v>0</v>
      </c>
      <c r="Z31" s="37">
        <f t="shared" si="3"/>
        <v>0</v>
      </c>
      <c r="AA31" s="37">
        <f t="shared" si="4"/>
        <v>0</v>
      </c>
      <c r="AB31" s="9">
        <f t="shared" si="5"/>
        <v>0</v>
      </c>
      <c r="AC31" s="10">
        <f t="shared" si="6"/>
        <v>0</v>
      </c>
      <c r="AD31" s="9">
        <f t="shared" si="7"/>
        <v>0</v>
      </c>
      <c r="AE31" s="9">
        <f t="shared" si="8"/>
        <v>0</v>
      </c>
    </row>
    <row r="32" spans="1:31" x14ac:dyDescent="0.25">
      <c r="A32" t="s">
        <v>472</v>
      </c>
      <c r="B32" t="s">
        <v>466</v>
      </c>
      <c r="C32" t="s">
        <v>467</v>
      </c>
      <c r="D32">
        <v>131.5</v>
      </c>
      <c r="E32">
        <v>249.5</v>
      </c>
      <c r="F32">
        <v>0</v>
      </c>
      <c r="G32">
        <v>0</v>
      </c>
      <c r="H32">
        <v>0</v>
      </c>
      <c r="I32" s="19">
        <v>0</v>
      </c>
      <c r="L32">
        <v>1</v>
      </c>
      <c r="M32" s="7">
        <f t="shared" si="1"/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/>
      <c r="T32" s="11"/>
      <c r="U32" s="11"/>
      <c r="V32" s="6">
        <f t="shared" si="9"/>
        <v>0</v>
      </c>
      <c r="W32" s="9">
        <f t="shared" si="0"/>
        <v>1</v>
      </c>
      <c r="X32" s="9">
        <f t="shared" si="10"/>
        <v>0</v>
      </c>
      <c r="Y32" s="37">
        <f t="shared" si="2"/>
        <v>0</v>
      </c>
      <c r="Z32" s="37">
        <f t="shared" si="3"/>
        <v>0</v>
      </c>
      <c r="AA32" s="37">
        <f t="shared" si="4"/>
        <v>0</v>
      </c>
      <c r="AB32" s="9">
        <f t="shared" si="5"/>
        <v>0</v>
      </c>
      <c r="AC32" s="10">
        <f t="shared" si="6"/>
        <v>0</v>
      </c>
      <c r="AD32" s="9">
        <f t="shared" si="7"/>
        <v>0</v>
      </c>
      <c r="AE32" s="9">
        <f t="shared" si="8"/>
        <v>0</v>
      </c>
    </row>
    <row r="33" spans="1:31" x14ac:dyDescent="0.25">
      <c r="A33" t="s">
        <v>473</v>
      </c>
      <c r="B33" t="s">
        <v>466</v>
      </c>
      <c r="C33" t="s">
        <v>467</v>
      </c>
      <c r="D33">
        <v>472.5</v>
      </c>
      <c r="E33">
        <v>130.5</v>
      </c>
      <c r="F33">
        <v>0</v>
      </c>
      <c r="G33">
        <v>0</v>
      </c>
      <c r="H33">
        <v>0</v>
      </c>
      <c r="I33" s="19">
        <v>0</v>
      </c>
      <c r="L33">
        <v>1</v>
      </c>
      <c r="M33" s="7">
        <f t="shared" si="1"/>
        <v>0</v>
      </c>
      <c r="N33" s="11">
        <v>0</v>
      </c>
      <c r="O33" s="11">
        <v>0</v>
      </c>
      <c r="P33" s="11">
        <v>0</v>
      </c>
      <c r="Q33" s="11">
        <v>0</v>
      </c>
      <c r="R33" s="11">
        <v>1</v>
      </c>
      <c r="S33" s="11"/>
      <c r="T33" s="11"/>
      <c r="U33" s="11"/>
      <c r="V33" s="6">
        <f t="shared" si="9"/>
        <v>0</v>
      </c>
      <c r="W33" s="9">
        <f t="shared" si="0"/>
        <v>0</v>
      </c>
      <c r="X33" s="9">
        <f t="shared" si="10"/>
        <v>1</v>
      </c>
      <c r="Y33" s="37">
        <f t="shared" si="2"/>
        <v>0</v>
      </c>
      <c r="Z33" s="37">
        <f t="shared" si="3"/>
        <v>0</v>
      </c>
      <c r="AA33" s="37">
        <f t="shared" si="4"/>
        <v>0</v>
      </c>
      <c r="AB33" s="9">
        <f t="shared" si="5"/>
        <v>0</v>
      </c>
      <c r="AC33" s="10">
        <f t="shared" si="6"/>
        <v>0</v>
      </c>
      <c r="AD33" s="9">
        <f t="shared" si="7"/>
        <v>0</v>
      </c>
      <c r="AE33" s="9">
        <f t="shared" si="8"/>
        <v>0</v>
      </c>
    </row>
    <row r="34" spans="1:31" x14ac:dyDescent="0.25">
      <c r="A34" t="s">
        <v>474</v>
      </c>
      <c r="B34" t="s">
        <v>466</v>
      </c>
      <c r="C34" t="s">
        <v>467</v>
      </c>
      <c r="D34">
        <v>529.5</v>
      </c>
      <c r="E34">
        <v>169</v>
      </c>
      <c r="F34">
        <v>0</v>
      </c>
      <c r="G34">
        <v>0</v>
      </c>
      <c r="H34">
        <v>0</v>
      </c>
      <c r="I34" s="19">
        <v>0</v>
      </c>
      <c r="L34">
        <v>1</v>
      </c>
      <c r="M34" s="7">
        <f t="shared" si="1"/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/>
      <c r="T34" s="11"/>
      <c r="U34" s="11"/>
      <c r="V34" s="6">
        <f t="shared" si="9"/>
        <v>0</v>
      </c>
      <c r="W34" s="9">
        <f t="shared" si="0"/>
        <v>1</v>
      </c>
      <c r="X34" s="9">
        <f t="shared" si="10"/>
        <v>0</v>
      </c>
      <c r="Y34" s="37">
        <f t="shared" si="2"/>
        <v>0</v>
      </c>
      <c r="Z34" s="37">
        <f t="shared" si="3"/>
        <v>0</v>
      </c>
      <c r="AA34" s="37">
        <f t="shared" si="4"/>
        <v>0</v>
      </c>
      <c r="AB34" s="9">
        <f t="shared" si="5"/>
        <v>0</v>
      </c>
      <c r="AC34" s="10">
        <f t="shared" si="6"/>
        <v>0</v>
      </c>
      <c r="AD34" s="9">
        <f t="shared" si="7"/>
        <v>0</v>
      </c>
      <c r="AE34" s="9">
        <f t="shared" si="8"/>
        <v>0</v>
      </c>
    </row>
    <row r="35" spans="1:31" x14ac:dyDescent="0.25">
      <c r="A35" t="s">
        <v>475</v>
      </c>
      <c r="B35" t="s">
        <v>466</v>
      </c>
      <c r="C35" t="s">
        <v>467</v>
      </c>
      <c r="D35">
        <v>597</v>
      </c>
      <c r="E35">
        <v>152</v>
      </c>
      <c r="F35">
        <v>0</v>
      </c>
      <c r="G35">
        <v>0</v>
      </c>
      <c r="H35">
        <v>0</v>
      </c>
      <c r="I35" s="19">
        <v>0</v>
      </c>
      <c r="L35">
        <v>1</v>
      </c>
      <c r="M35" s="7">
        <f t="shared" si="1"/>
        <v>0</v>
      </c>
      <c r="N35" s="11">
        <v>0</v>
      </c>
      <c r="O35" s="11">
        <v>0</v>
      </c>
      <c r="P35" s="11">
        <v>1</v>
      </c>
      <c r="Q35" s="11">
        <v>0</v>
      </c>
      <c r="R35" s="11">
        <v>0</v>
      </c>
      <c r="S35" s="11"/>
      <c r="T35" s="11"/>
      <c r="U35" s="11"/>
      <c r="V35" s="6">
        <f t="shared" si="9"/>
        <v>1</v>
      </c>
      <c r="W35" s="9">
        <f t="shared" si="0"/>
        <v>0</v>
      </c>
      <c r="X35" s="9">
        <f t="shared" si="10"/>
        <v>0</v>
      </c>
      <c r="Y35" s="37">
        <f t="shared" si="2"/>
        <v>0</v>
      </c>
      <c r="Z35" s="37">
        <f t="shared" si="3"/>
        <v>0</v>
      </c>
      <c r="AA35" s="37">
        <f t="shared" si="4"/>
        <v>0</v>
      </c>
      <c r="AB35" s="9">
        <f t="shared" si="5"/>
        <v>0</v>
      </c>
      <c r="AC35" s="10">
        <f t="shared" si="6"/>
        <v>0</v>
      </c>
      <c r="AD35" s="9">
        <f t="shared" si="7"/>
        <v>0</v>
      </c>
      <c r="AE35" s="9">
        <f t="shared" si="8"/>
        <v>0</v>
      </c>
    </row>
    <row r="36" spans="1:31" s="37" customFormat="1" x14ac:dyDescent="0.25">
      <c r="A36" s="37" t="s">
        <v>476</v>
      </c>
      <c r="B36" s="37" t="s">
        <v>477</v>
      </c>
      <c r="C36" s="37" t="s">
        <v>478</v>
      </c>
      <c r="D36" s="37">
        <v>557</v>
      </c>
      <c r="E36" s="37">
        <v>286.5</v>
      </c>
      <c r="F36" s="37">
        <v>0</v>
      </c>
      <c r="G36" s="37">
        <v>0</v>
      </c>
      <c r="H36" s="37">
        <v>0</v>
      </c>
      <c r="I36" s="37">
        <v>0</v>
      </c>
      <c r="L36" s="37">
        <v>1</v>
      </c>
      <c r="M36" s="42">
        <f t="shared" si="1"/>
        <v>0</v>
      </c>
      <c r="N36" s="38">
        <v>0</v>
      </c>
      <c r="O36" s="38">
        <v>0</v>
      </c>
      <c r="P36" s="38">
        <v>0</v>
      </c>
      <c r="Q36" s="38">
        <v>0</v>
      </c>
      <c r="R36" s="38">
        <v>0</v>
      </c>
      <c r="S36" s="38"/>
      <c r="T36" s="38"/>
      <c r="U36" s="38"/>
      <c r="V36" s="43">
        <f t="shared" si="9"/>
        <v>0</v>
      </c>
      <c r="W36" s="37">
        <f t="shared" si="0"/>
        <v>1</v>
      </c>
      <c r="X36" s="37">
        <f t="shared" si="10"/>
        <v>0</v>
      </c>
      <c r="Y36" s="37">
        <f t="shared" si="2"/>
        <v>0</v>
      </c>
      <c r="Z36" s="37">
        <f t="shared" si="3"/>
        <v>0</v>
      </c>
      <c r="AA36" s="37">
        <f t="shared" si="4"/>
        <v>0</v>
      </c>
      <c r="AB36" s="37">
        <f t="shared" si="5"/>
        <v>0</v>
      </c>
      <c r="AC36" s="37">
        <f t="shared" si="6"/>
        <v>0</v>
      </c>
      <c r="AD36" s="37">
        <f t="shared" si="7"/>
        <v>0</v>
      </c>
      <c r="AE36" s="37">
        <f t="shared" si="8"/>
        <v>0</v>
      </c>
    </row>
    <row r="37" spans="1:31" x14ac:dyDescent="0.25">
      <c r="A37" t="s">
        <v>479</v>
      </c>
      <c r="B37" t="s">
        <v>477</v>
      </c>
      <c r="C37" t="s">
        <v>478</v>
      </c>
      <c r="D37">
        <v>587.5</v>
      </c>
      <c r="E37">
        <v>390</v>
      </c>
      <c r="F37">
        <v>7891.9229999999998</v>
      </c>
      <c r="G37">
        <v>6</v>
      </c>
      <c r="H37">
        <v>10</v>
      </c>
      <c r="I37" s="19">
        <v>1</v>
      </c>
      <c r="L37">
        <v>2</v>
      </c>
      <c r="M37" s="7">
        <f t="shared" si="1"/>
        <v>1</v>
      </c>
      <c r="N37" s="11">
        <v>0</v>
      </c>
      <c r="O37" s="11">
        <v>1</v>
      </c>
      <c r="P37" s="11">
        <v>0</v>
      </c>
      <c r="Q37" s="11">
        <v>1</v>
      </c>
      <c r="R37" s="11">
        <v>1</v>
      </c>
      <c r="S37" s="11"/>
      <c r="T37" s="11"/>
      <c r="U37" s="11"/>
      <c r="V37" s="6">
        <f t="shared" si="9"/>
        <v>0</v>
      </c>
      <c r="W37" s="9">
        <f t="shared" si="0"/>
        <v>0</v>
      </c>
      <c r="X37" s="9">
        <f t="shared" si="10"/>
        <v>0</v>
      </c>
      <c r="Y37" s="37">
        <f t="shared" si="2"/>
        <v>0</v>
      </c>
      <c r="Z37" s="37">
        <f t="shared" si="3"/>
        <v>0</v>
      </c>
      <c r="AA37" s="37">
        <f t="shared" si="4"/>
        <v>1</v>
      </c>
      <c r="AB37" s="9">
        <f t="shared" si="5"/>
        <v>0</v>
      </c>
      <c r="AC37" s="10">
        <f t="shared" si="6"/>
        <v>0</v>
      </c>
      <c r="AD37" s="9">
        <f t="shared" si="7"/>
        <v>0</v>
      </c>
      <c r="AE37" s="9">
        <f t="shared" si="8"/>
        <v>0</v>
      </c>
    </row>
    <row r="38" spans="1:31" x14ac:dyDescent="0.25">
      <c r="A38" t="s">
        <v>480</v>
      </c>
      <c r="B38" t="s">
        <v>477</v>
      </c>
      <c r="C38" t="s">
        <v>478</v>
      </c>
      <c r="D38">
        <v>361</v>
      </c>
      <c r="E38">
        <v>264</v>
      </c>
      <c r="F38">
        <v>8992.0010000000002</v>
      </c>
      <c r="G38">
        <v>14</v>
      </c>
      <c r="H38">
        <v>13</v>
      </c>
      <c r="I38" s="19">
        <v>0</v>
      </c>
      <c r="L38">
        <v>2</v>
      </c>
      <c r="M38" s="7">
        <f t="shared" si="1"/>
        <v>1</v>
      </c>
      <c r="N38" s="11">
        <v>0</v>
      </c>
      <c r="O38" s="11">
        <v>1</v>
      </c>
      <c r="P38" s="11">
        <v>0</v>
      </c>
      <c r="Q38" s="11">
        <v>1</v>
      </c>
      <c r="R38" s="11">
        <v>1</v>
      </c>
      <c r="S38" s="11"/>
      <c r="T38" s="11"/>
      <c r="U38" s="11"/>
      <c r="V38" s="6">
        <f t="shared" si="9"/>
        <v>0</v>
      </c>
      <c r="W38" s="9">
        <f t="shared" si="0"/>
        <v>0</v>
      </c>
      <c r="X38" s="9">
        <f t="shared" si="10"/>
        <v>0</v>
      </c>
      <c r="Y38" s="37">
        <f t="shared" si="2"/>
        <v>0</v>
      </c>
      <c r="Z38" s="37">
        <f t="shared" si="3"/>
        <v>0</v>
      </c>
      <c r="AA38" s="37">
        <f t="shared" si="4"/>
        <v>1</v>
      </c>
      <c r="AB38" s="9">
        <f t="shared" si="5"/>
        <v>0</v>
      </c>
      <c r="AC38" s="10">
        <f t="shared" si="6"/>
        <v>0</v>
      </c>
      <c r="AD38" s="9">
        <f t="shared" si="7"/>
        <v>0</v>
      </c>
      <c r="AE38" s="9">
        <f t="shared" si="8"/>
        <v>0</v>
      </c>
    </row>
    <row r="39" spans="1:31" x14ac:dyDescent="0.25">
      <c r="A39" t="s">
        <v>481</v>
      </c>
      <c r="B39" t="s">
        <v>477</v>
      </c>
      <c r="C39" t="s">
        <v>478</v>
      </c>
      <c r="D39">
        <v>118</v>
      </c>
      <c r="E39">
        <v>280.5</v>
      </c>
      <c r="F39">
        <v>616.08799999999997</v>
      </c>
      <c r="G39">
        <v>1</v>
      </c>
      <c r="H39">
        <v>1</v>
      </c>
      <c r="I39" s="19">
        <v>0</v>
      </c>
      <c r="L39">
        <v>1</v>
      </c>
      <c r="M39" s="7">
        <f t="shared" si="1"/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/>
      <c r="T39" s="11"/>
      <c r="U39" s="11"/>
      <c r="V39" s="6">
        <f t="shared" si="9"/>
        <v>0</v>
      </c>
      <c r="W39" s="9">
        <f t="shared" si="0"/>
        <v>1</v>
      </c>
      <c r="X39" s="9">
        <f t="shared" si="10"/>
        <v>0</v>
      </c>
      <c r="Y39" s="37">
        <f t="shared" si="2"/>
        <v>0</v>
      </c>
      <c r="Z39" s="37">
        <f t="shared" si="3"/>
        <v>0</v>
      </c>
      <c r="AA39" s="37">
        <f t="shared" si="4"/>
        <v>0</v>
      </c>
      <c r="AB39" s="9">
        <f t="shared" si="5"/>
        <v>0</v>
      </c>
      <c r="AC39" s="10">
        <f t="shared" si="6"/>
        <v>0</v>
      </c>
      <c r="AD39" s="9">
        <f t="shared" si="7"/>
        <v>0</v>
      </c>
      <c r="AE39" s="9">
        <f t="shared" si="8"/>
        <v>0</v>
      </c>
    </row>
    <row r="40" spans="1:31" x14ac:dyDescent="0.25">
      <c r="A40" t="s">
        <v>482</v>
      </c>
      <c r="B40" t="s">
        <v>477</v>
      </c>
      <c r="C40" t="s">
        <v>478</v>
      </c>
      <c r="D40">
        <v>62.5</v>
      </c>
      <c r="E40">
        <v>238</v>
      </c>
      <c r="F40">
        <v>0</v>
      </c>
      <c r="G40">
        <v>0</v>
      </c>
      <c r="H40">
        <v>0</v>
      </c>
      <c r="I40" s="19">
        <v>0</v>
      </c>
      <c r="L40">
        <v>1</v>
      </c>
      <c r="M40" s="7">
        <f t="shared" si="1"/>
        <v>0</v>
      </c>
      <c r="N40" s="11">
        <v>0</v>
      </c>
      <c r="O40" s="11">
        <v>0</v>
      </c>
      <c r="P40" s="11">
        <v>1</v>
      </c>
      <c r="Q40" s="11">
        <v>0</v>
      </c>
      <c r="R40" s="11">
        <v>0</v>
      </c>
      <c r="S40" s="11"/>
      <c r="T40" s="11"/>
      <c r="U40" s="11"/>
      <c r="V40" s="6">
        <f t="shared" si="9"/>
        <v>1</v>
      </c>
      <c r="W40" s="9">
        <f t="shared" si="0"/>
        <v>0</v>
      </c>
      <c r="X40" s="9">
        <f t="shared" si="10"/>
        <v>0</v>
      </c>
      <c r="Y40" s="37">
        <f t="shared" si="2"/>
        <v>0</v>
      </c>
      <c r="Z40" s="37">
        <f t="shared" si="3"/>
        <v>0</v>
      </c>
      <c r="AA40" s="37">
        <f t="shared" si="4"/>
        <v>0</v>
      </c>
      <c r="AB40" s="9">
        <f t="shared" si="5"/>
        <v>0</v>
      </c>
      <c r="AC40" s="10">
        <f t="shared" si="6"/>
        <v>0</v>
      </c>
      <c r="AD40" s="9">
        <f t="shared" si="7"/>
        <v>0</v>
      </c>
      <c r="AE40" s="9">
        <f t="shared" si="8"/>
        <v>0</v>
      </c>
    </row>
    <row r="41" spans="1:31" x14ac:dyDescent="0.25">
      <c r="A41" t="s">
        <v>483</v>
      </c>
      <c r="B41" t="s">
        <v>477</v>
      </c>
      <c r="C41" t="s">
        <v>478</v>
      </c>
      <c r="D41">
        <v>83</v>
      </c>
      <c r="E41">
        <v>396</v>
      </c>
      <c r="F41">
        <v>0</v>
      </c>
      <c r="G41">
        <v>0</v>
      </c>
      <c r="H41">
        <v>0</v>
      </c>
      <c r="I41" s="19">
        <v>0</v>
      </c>
      <c r="L41">
        <v>1</v>
      </c>
      <c r="M41" s="7">
        <f t="shared" si="1"/>
        <v>0</v>
      </c>
      <c r="N41" s="11">
        <v>0</v>
      </c>
      <c r="O41" s="11">
        <v>0</v>
      </c>
      <c r="P41" s="11">
        <v>1</v>
      </c>
      <c r="Q41" s="11">
        <v>0</v>
      </c>
      <c r="R41" s="11">
        <v>0</v>
      </c>
      <c r="S41" s="11"/>
      <c r="T41" s="11"/>
      <c r="U41" s="11"/>
      <c r="V41" s="6">
        <f>IF((M41=0)*AND(R41=0)*AND(P41=1)*AND(Q41=0),1,0)</f>
        <v>1</v>
      </c>
      <c r="W41" s="9">
        <f t="shared" si="0"/>
        <v>0</v>
      </c>
      <c r="X41" s="9">
        <f>IF((R41=1)*AND(M41=0)*AND(Q41=0),1,0)</f>
        <v>0</v>
      </c>
      <c r="Y41" s="37">
        <f t="shared" si="2"/>
        <v>0</v>
      </c>
      <c r="Z41" s="37">
        <f t="shared" si="3"/>
        <v>0</v>
      </c>
      <c r="AA41" s="37">
        <f t="shared" si="4"/>
        <v>0</v>
      </c>
      <c r="AB41" s="9">
        <f>IF((R41=1)*AND(Q41=1)*AND(O41=1)*AND(P41=1),1,0)</f>
        <v>0</v>
      </c>
      <c r="AC41" s="10">
        <f>IF((R41=0)*AND(M41=1),1,0)</f>
        <v>0</v>
      </c>
      <c r="AD41" s="9">
        <f>IF((V41+W41+X41+Y41+Z41+AA41+AB41+AC41)=0,1,0)</f>
        <v>0</v>
      </c>
      <c r="AE41" s="9">
        <f t="shared" si="8"/>
        <v>0</v>
      </c>
    </row>
    <row r="42" spans="1:31" x14ac:dyDescent="0.25">
      <c r="A42" t="s">
        <v>484</v>
      </c>
      <c r="B42" t="s">
        <v>477</v>
      </c>
      <c r="C42" t="s">
        <v>478</v>
      </c>
      <c r="D42">
        <v>73.5</v>
      </c>
      <c r="E42">
        <v>464.5</v>
      </c>
      <c r="F42">
        <v>16553.715</v>
      </c>
      <c r="G42">
        <v>26</v>
      </c>
      <c r="H42">
        <v>18</v>
      </c>
      <c r="I42" s="19">
        <v>0</v>
      </c>
      <c r="L42">
        <v>2</v>
      </c>
      <c r="M42" s="7">
        <f t="shared" si="1"/>
        <v>1</v>
      </c>
      <c r="N42" s="11">
        <v>0</v>
      </c>
      <c r="O42" s="11">
        <v>1</v>
      </c>
      <c r="P42" s="11">
        <v>1</v>
      </c>
      <c r="Q42" s="11">
        <v>1</v>
      </c>
      <c r="R42" s="11">
        <v>1</v>
      </c>
      <c r="S42" s="11"/>
      <c r="T42" s="11"/>
      <c r="U42" s="11"/>
      <c r="V42" s="6">
        <f t="shared" ref="V42:V105" si="12">IF((M42=0)*AND(R42=0)*AND(P42=1)*AND(Q42=0),1,0)</f>
        <v>0</v>
      </c>
      <c r="W42" s="9">
        <f t="shared" si="0"/>
        <v>0</v>
      </c>
      <c r="X42" s="9">
        <f t="shared" ref="X42:X105" si="13">IF((R42=1)*AND(M42=0)*AND(Q42=0),1,0)</f>
        <v>0</v>
      </c>
      <c r="Y42" s="37">
        <f t="shared" si="2"/>
        <v>0</v>
      </c>
      <c r="Z42" s="37">
        <f t="shared" si="3"/>
        <v>0</v>
      </c>
      <c r="AA42" s="37">
        <f t="shared" si="4"/>
        <v>0</v>
      </c>
      <c r="AB42" s="9">
        <f t="shared" ref="AB42:AB105" si="14">IF((R42=1)*AND(Q42=1)*AND(O42=1)*AND(P42=1),1,0)</f>
        <v>1</v>
      </c>
      <c r="AC42" s="10">
        <f t="shared" ref="AC42:AC105" si="15">IF((R42=0)*AND(M42=1),1,0)</f>
        <v>0</v>
      </c>
      <c r="AD42" s="9">
        <f t="shared" ref="AD42:AD105" si="16">IF((V42+W42+X42+Y42+Z42+AA42+AB42+AC42)=0,1,0)</f>
        <v>0</v>
      </c>
      <c r="AE42" s="9">
        <f t="shared" si="8"/>
        <v>0</v>
      </c>
    </row>
    <row r="43" spans="1:31" x14ac:dyDescent="0.25">
      <c r="A43" t="s">
        <v>485</v>
      </c>
      <c r="B43" t="s">
        <v>477</v>
      </c>
      <c r="C43" t="s">
        <v>478</v>
      </c>
      <c r="D43">
        <v>290.5</v>
      </c>
      <c r="E43">
        <v>464.5</v>
      </c>
      <c r="F43">
        <v>0</v>
      </c>
      <c r="G43">
        <v>0</v>
      </c>
      <c r="H43">
        <v>0</v>
      </c>
      <c r="I43" s="19">
        <v>0</v>
      </c>
      <c r="L43">
        <v>1</v>
      </c>
      <c r="M43" s="7">
        <f t="shared" si="1"/>
        <v>0</v>
      </c>
      <c r="N43" s="11">
        <v>0</v>
      </c>
      <c r="O43" s="11">
        <v>0</v>
      </c>
      <c r="P43" s="11">
        <v>1</v>
      </c>
      <c r="Q43" s="11">
        <v>0</v>
      </c>
      <c r="R43" s="11">
        <v>0</v>
      </c>
      <c r="S43" s="11"/>
      <c r="T43" s="11"/>
      <c r="U43" s="11"/>
      <c r="V43" s="6">
        <f t="shared" si="12"/>
        <v>1</v>
      </c>
      <c r="W43" s="9">
        <f t="shared" si="0"/>
        <v>0</v>
      </c>
      <c r="X43" s="9">
        <f t="shared" si="13"/>
        <v>0</v>
      </c>
      <c r="Y43" s="37">
        <f t="shared" si="2"/>
        <v>0</v>
      </c>
      <c r="Z43" s="37">
        <f t="shared" si="3"/>
        <v>0</v>
      </c>
      <c r="AA43" s="37">
        <f t="shared" si="4"/>
        <v>0</v>
      </c>
      <c r="AB43" s="9">
        <f t="shared" si="14"/>
        <v>0</v>
      </c>
      <c r="AC43" s="10">
        <f t="shared" si="15"/>
        <v>0</v>
      </c>
      <c r="AD43" s="9">
        <f t="shared" si="16"/>
        <v>0</v>
      </c>
      <c r="AE43" s="9">
        <f t="shared" si="8"/>
        <v>0</v>
      </c>
    </row>
    <row r="44" spans="1:31" x14ac:dyDescent="0.25">
      <c r="A44" t="s">
        <v>486</v>
      </c>
      <c r="B44" t="s">
        <v>477</v>
      </c>
      <c r="C44" t="s">
        <v>478</v>
      </c>
      <c r="D44">
        <v>432</v>
      </c>
      <c r="E44">
        <v>396</v>
      </c>
      <c r="F44">
        <v>0</v>
      </c>
      <c r="G44">
        <v>0</v>
      </c>
      <c r="H44">
        <v>0</v>
      </c>
      <c r="I44" s="19">
        <v>0</v>
      </c>
      <c r="L44">
        <v>2</v>
      </c>
      <c r="M44" s="7">
        <f t="shared" si="1"/>
        <v>1</v>
      </c>
      <c r="N44" s="11">
        <v>1</v>
      </c>
      <c r="O44" s="11">
        <v>0</v>
      </c>
      <c r="P44" s="11">
        <v>0</v>
      </c>
      <c r="Q44" s="11">
        <v>0</v>
      </c>
      <c r="R44" s="11">
        <v>1</v>
      </c>
      <c r="S44" s="11"/>
      <c r="T44" s="11"/>
      <c r="U44" s="11"/>
      <c r="V44" s="6">
        <f t="shared" si="12"/>
        <v>0</v>
      </c>
      <c r="W44" s="9">
        <f t="shared" si="0"/>
        <v>0</v>
      </c>
      <c r="X44" s="9">
        <f t="shared" si="13"/>
        <v>0</v>
      </c>
      <c r="Y44" s="37">
        <f t="shared" si="2"/>
        <v>1</v>
      </c>
      <c r="Z44" s="37">
        <f t="shared" si="3"/>
        <v>0</v>
      </c>
      <c r="AA44" s="37">
        <f t="shared" si="4"/>
        <v>0</v>
      </c>
      <c r="AB44" s="9">
        <f t="shared" si="14"/>
        <v>0</v>
      </c>
      <c r="AC44" s="10">
        <f t="shared" si="15"/>
        <v>0</v>
      </c>
      <c r="AD44" s="9">
        <f t="shared" si="16"/>
        <v>0</v>
      </c>
      <c r="AE44" s="9">
        <f t="shared" si="8"/>
        <v>0</v>
      </c>
    </row>
    <row r="45" spans="1:31" x14ac:dyDescent="0.25">
      <c r="A45" t="s">
        <v>487</v>
      </c>
      <c r="B45" t="s">
        <v>477</v>
      </c>
      <c r="C45" t="s">
        <v>478</v>
      </c>
      <c r="D45">
        <v>336.5</v>
      </c>
      <c r="E45">
        <v>382</v>
      </c>
      <c r="F45">
        <v>0</v>
      </c>
      <c r="G45">
        <v>0</v>
      </c>
      <c r="H45">
        <v>0</v>
      </c>
      <c r="I45" s="19">
        <v>0</v>
      </c>
      <c r="L45">
        <v>1</v>
      </c>
      <c r="M45" s="7">
        <f t="shared" si="1"/>
        <v>0</v>
      </c>
      <c r="N45" s="11">
        <v>0</v>
      </c>
      <c r="O45" s="11">
        <v>0</v>
      </c>
      <c r="P45" s="11">
        <v>1</v>
      </c>
      <c r="Q45" s="11">
        <v>0</v>
      </c>
      <c r="R45" s="11">
        <v>0</v>
      </c>
      <c r="S45" s="11"/>
      <c r="T45" s="11"/>
      <c r="U45" s="11"/>
      <c r="V45" s="6">
        <f t="shared" si="12"/>
        <v>1</v>
      </c>
      <c r="W45" s="9">
        <f t="shared" si="0"/>
        <v>0</v>
      </c>
      <c r="X45" s="9">
        <f t="shared" si="13"/>
        <v>0</v>
      </c>
      <c r="Y45" s="37">
        <f t="shared" si="2"/>
        <v>0</v>
      </c>
      <c r="Z45" s="37">
        <f t="shared" si="3"/>
        <v>0</v>
      </c>
      <c r="AA45" s="37">
        <f t="shared" si="4"/>
        <v>0</v>
      </c>
      <c r="AB45" s="9">
        <f t="shared" si="14"/>
        <v>0</v>
      </c>
      <c r="AC45" s="10">
        <f t="shared" si="15"/>
        <v>0</v>
      </c>
      <c r="AD45" s="9">
        <f t="shared" si="16"/>
        <v>0</v>
      </c>
      <c r="AE45" s="9">
        <f t="shared" si="8"/>
        <v>0</v>
      </c>
    </row>
    <row r="46" spans="1:31" x14ac:dyDescent="0.25">
      <c r="A46" t="s">
        <v>488</v>
      </c>
      <c r="B46" t="s">
        <v>477</v>
      </c>
      <c r="C46" t="s">
        <v>478</v>
      </c>
      <c r="D46">
        <v>370</v>
      </c>
      <c r="E46">
        <v>329</v>
      </c>
      <c r="F46">
        <v>0</v>
      </c>
      <c r="G46">
        <v>0</v>
      </c>
      <c r="H46">
        <v>0</v>
      </c>
      <c r="I46" s="19">
        <v>0</v>
      </c>
      <c r="L46">
        <v>1</v>
      </c>
      <c r="M46" s="7">
        <f t="shared" si="1"/>
        <v>0</v>
      </c>
      <c r="N46" s="11">
        <v>0</v>
      </c>
      <c r="O46" s="11">
        <v>0</v>
      </c>
      <c r="P46" s="11">
        <v>1</v>
      </c>
      <c r="Q46" s="11">
        <v>0</v>
      </c>
      <c r="R46" s="11">
        <v>0</v>
      </c>
      <c r="S46" s="11"/>
      <c r="T46" s="11"/>
      <c r="U46" s="11"/>
      <c r="V46" s="6">
        <f t="shared" si="12"/>
        <v>1</v>
      </c>
      <c r="W46" s="9">
        <f t="shared" si="0"/>
        <v>0</v>
      </c>
      <c r="X46" s="9">
        <f t="shared" si="13"/>
        <v>0</v>
      </c>
      <c r="Y46" s="37">
        <f t="shared" si="2"/>
        <v>0</v>
      </c>
      <c r="Z46" s="37">
        <f t="shared" si="3"/>
        <v>0</v>
      </c>
      <c r="AA46" s="37">
        <f t="shared" si="4"/>
        <v>0</v>
      </c>
      <c r="AB46" s="9">
        <f t="shared" si="14"/>
        <v>0</v>
      </c>
      <c r="AC46" s="10">
        <f t="shared" si="15"/>
        <v>0</v>
      </c>
      <c r="AD46" s="9">
        <f t="shared" si="16"/>
        <v>0</v>
      </c>
      <c r="AE46" s="9">
        <f t="shared" si="8"/>
        <v>0</v>
      </c>
    </row>
    <row r="47" spans="1:31" x14ac:dyDescent="0.25">
      <c r="A47" t="s">
        <v>489</v>
      </c>
      <c r="B47" t="s">
        <v>477</v>
      </c>
      <c r="C47" t="s">
        <v>478</v>
      </c>
      <c r="D47">
        <v>300.5</v>
      </c>
      <c r="E47">
        <v>135.5</v>
      </c>
      <c r="F47">
        <v>0</v>
      </c>
      <c r="G47">
        <v>0</v>
      </c>
      <c r="H47">
        <v>0</v>
      </c>
      <c r="I47" s="19">
        <v>0</v>
      </c>
      <c r="L47">
        <v>1</v>
      </c>
      <c r="M47" s="7">
        <f t="shared" si="1"/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/>
      <c r="T47" s="11"/>
      <c r="U47" s="11"/>
      <c r="V47" s="6">
        <f t="shared" si="12"/>
        <v>0</v>
      </c>
      <c r="W47" s="9">
        <f t="shared" si="0"/>
        <v>1</v>
      </c>
      <c r="X47" s="9">
        <f t="shared" si="13"/>
        <v>0</v>
      </c>
      <c r="Y47" s="37">
        <f t="shared" si="2"/>
        <v>0</v>
      </c>
      <c r="Z47" s="37">
        <f t="shared" si="3"/>
        <v>0</v>
      </c>
      <c r="AA47" s="37">
        <f t="shared" si="4"/>
        <v>0</v>
      </c>
      <c r="AB47" s="9">
        <f t="shared" si="14"/>
        <v>0</v>
      </c>
      <c r="AC47" s="10">
        <f t="shared" si="15"/>
        <v>0</v>
      </c>
      <c r="AD47" s="9">
        <f t="shared" si="16"/>
        <v>0</v>
      </c>
      <c r="AE47" s="9">
        <f t="shared" si="8"/>
        <v>0</v>
      </c>
    </row>
    <row r="48" spans="1:31" s="37" customFormat="1" x14ac:dyDescent="0.25">
      <c r="A48" s="37" t="s">
        <v>490</v>
      </c>
      <c r="B48" s="37" t="s">
        <v>491</v>
      </c>
      <c r="C48" s="37" t="s">
        <v>492</v>
      </c>
      <c r="D48" s="37">
        <v>599.5</v>
      </c>
      <c r="E48" s="37">
        <v>216.5</v>
      </c>
      <c r="F48" s="37">
        <v>0</v>
      </c>
      <c r="G48" s="37">
        <v>0</v>
      </c>
      <c r="H48" s="37">
        <v>0</v>
      </c>
      <c r="I48" s="37">
        <v>0</v>
      </c>
      <c r="L48" s="37">
        <v>1</v>
      </c>
      <c r="M48" s="42">
        <f t="shared" si="1"/>
        <v>0</v>
      </c>
      <c r="N48" s="38">
        <v>0</v>
      </c>
      <c r="O48" s="38">
        <v>0</v>
      </c>
      <c r="P48" s="38">
        <v>0</v>
      </c>
      <c r="Q48" s="38">
        <v>0</v>
      </c>
      <c r="R48" s="38">
        <v>0</v>
      </c>
      <c r="S48" s="38"/>
      <c r="T48" s="38"/>
      <c r="U48" s="38"/>
      <c r="V48" s="43">
        <f t="shared" si="12"/>
        <v>0</v>
      </c>
      <c r="W48" s="37">
        <f t="shared" si="0"/>
        <v>1</v>
      </c>
      <c r="X48" s="37">
        <f t="shared" si="13"/>
        <v>0</v>
      </c>
      <c r="Y48" s="37">
        <f t="shared" si="2"/>
        <v>0</v>
      </c>
      <c r="Z48" s="37">
        <f t="shared" si="3"/>
        <v>0</v>
      </c>
      <c r="AA48" s="37">
        <f t="shared" si="4"/>
        <v>0</v>
      </c>
      <c r="AB48" s="37">
        <f t="shared" si="14"/>
        <v>0</v>
      </c>
      <c r="AC48" s="37">
        <f t="shared" si="15"/>
        <v>0</v>
      </c>
      <c r="AD48" s="37">
        <f t="shared" si="16"/>
        <v>0</v>
      </c>
      <c r="AE48" s="37">
        <f t="shared" si="8"/>
        <v>0</v>
      </c>
    </row>
    <row r="49" spans="1:31" x14ac:dyDescent="0.25">
      <c r="A49" t="s">
        <v>493</v>
      </c>
      <c r="B49" t="s">
        <v>491</v>
      </c>
      <c r="C49" t="s">
        <v>492</v>
      </c>
      <c r="D49">
        <v>429</v>
      </c>
      <c r="E49">
        <v>359</v>
      </c>
      <c r="F49">
        <v>113.554</v>
      </c>
      <c r="G49">
        <v>1</v>
      </c>
      <c r="H49">
        <v>0</v>
      </c>
      <c r="I49" s="19">
        <v>0</v>
      </c>
      <c r="L49">
        <v>1</v>
      </c>
      <c r="M49" s="7">
        <f t="shared" si="1"/>
        <v>0</v>
      </c>
      <c r="N49" s="11">
        <v>0</v>
      </c>
      <c r="O49" s="11">
        <v>0</v>
      </c>
      <c r="P49" s="11">
        <v>1</v>
      </c>
      <c r="Q49" s="11">
        <v>0</v>
      </c>
      <c r="R49" s="11">
        <v>0</v>
      </c>
      <c r="S49" s="11"/>
      <c r="T49" s="11"/>
      <c r="U49" s="11"/>
      <c r="V49" s="6">
        <f t="shared" si="12"/>
        <v>1</v>
      </c>
      <c r="W49" s="9">
        <f t="shared" si="0"/>
        <v>0</v>
      </c>
      <c r="X49" s="9">
        <f t="shared" si="13"/>
        <v>0</v>
      </c>
      <c r="Y49" s="37">
        <f t="shared" si="2"/>
        <v>0</v>
      </c>
      <c r="Z49" s="37">
        <f t="shared" si="3"/>
        <v>0</v>
      </c>
      <c r="AA49" s="37">
        <f t="shared" si="4"/>
        <v>0</v>
      </c>
      <c r="AB49" s="9">
        <f t="shared" si="14"/>
        <v>0</v>
      </c>
      <c r="AC49" s="10">
        <f t="shared" si="15"/>
        <v>0</v>
      </c>
      <c r="AD49" s="9">
        <f t="shared" si="16"/>
        <v>0</v>
      </c>
      <c r="AE49" s="9">
        <f t="shared" si="8"/>
        <v>0</v>
      </c>
    </row>
    <row r="50" spans="1:31" x14ac:dyDescent="0.25">
      <c r="A50" t="s">
        <v>494</v>
      </c>
      <c r="B50" t="s">
        <v>491</v>
      </c>
      <c r="C50" t="s">
        <v>492</v>
      </c>
      <c r="D50">
        <v>235.5</v>
      </c>
      <c r="E50">
        <v>296</v>
      </c>
      <c r="F50">
        <v>218.24600000000001</v>
      </c>
      <c r="G50">
        <v>3</v>
      </c>
      <c r="H50">
        <v>0</v>
      </c>
      <c r="I50" s="19">
        <v>0</v>
      </c>
      <c r="L50">
        <v>1</v>
      </c>
      <c r="M50" s="7">
        <f t="shared" si="1"/>
        <v>0</v>
      </c>
      <c r="N50" s="11">
        <v>0</v>
      </c>
      <c r="O50" s="11">
        <v>0</v>
      </c>
      <c r="P50" s="11">
        <v>1</v>
      </c>
      <c r="Q50" s="11">
        <v>0</v>
      </c>
      <c r="R50" s="11">
        <v>0</v>
      </c>
      <c r="S50" s="11"/>
      <c r="T50" s="11"/>
      <c r="U50" s="11"/>
      <c r="V50" s="6">
        <f t="shared" si="12"/>
        <v>1</v>
      </c>
      <c r="W50" s="9">
        <f t="shared" si="0"/>
        <v>0</v>
      </c>
      <c r="X50" s="9">
        <f t="shared" si="13"/>
        <v>0</v>
      </c>
      <c r="Y50" s="37">
        <f t="shared" si="2"/>
        <v>0</v>
      </c>
      <c r="Z50" s="37">
        <f t="shared" si="3"/>
        <v>0</v>
      </c>
      <c r="AA50" s="37">
        <f t="shared" si="4"/>
        <v>0</v>
      </c>
      <c r="AB50" s="9">
        <f t="shared" si="14"/>
        <v>0</v>
      </c>
      <c r="AC50" s="10">
        <f t="shared" si="15"/>
        <v>0</v>
      </c>
      <c r="AD50" s="9">
        <f t="shared" si="16"/>
        <v>0</v>
      </c>
      <c r="AE50" s="9">
        <f t="shared" si="8"/>
        <v>0</v>
      </c>
    </row>
    <row r="51" spans="1:31" x14ac:dyDescent="0.25">
      <c r="A51" t="s">
        <v>495</v>
      </c>
      <c r="B51" t="s">
        <v>491</v>
      </c>
      <c r="C51" t="s">
        <v>492</v>
      </c>
      <c r="D51">
        <v>306</v>
      </c>
      <c r="E51">
        <v>309</v>
      </c>
      <c r="F51">
        <v>0</v>
      </c>
      <c r="G51">
        <v>0</v>
      </c>
      <c r="H51">
        <v>0</v>
      </c>
      <c r="I51" s="19">
        <v>0</v>
      </c>
      <c r="L51">
        <v>1</v>
      </c>
      <c r="M51" s="7">
        <f t="shared" si="1"/>
        <v>0</v>
      </c>
      <c r="N51" s="11">
        <v>0</v>
      </c>
      <c r="O51" s="11">
        <v>0</v>
      </c>
      <c r="P51" s="11">
        <v>0</v>
      </c>
      <c r="Q51" s="11">
        <v>0</v>
      </c>
      <c r="R51" s="11">
        <v>1</v>
      </c>
      <c r="S51" s="11"/>
      <c r="T51" s="11"/>
      <c r="U51" s="11"/>
      <c r="V51" s="6">
        <f t="shared" si="12"/>
        <v>0</v>
      </c>
      <c r="W51" s="9">
        <f t="shared" si="0"/>
        <v>0</v>
      </c>
      <c r="X51" s="9">
        <f t="shared" si="13"/>
        <v>1</v>
      </c>
      <c r="Y51" s="37">
        <f t="shared" si="2"/>
        <v>0</v>
      </c>
      <c r="Z51" s="37">
        <f t="shared" si="3"/>
        <v>0</v>
      </c>
      <c r="AA51" s="37">
        <f t="shared" si="4"/>
        <v>0</v>
      </c>
      <c r="AB51" s="9">
        <f t="shared" si="14"/>
        <v>0</v>
      </c>
      <c r="AC51" s="10">
        <f t="shared" si="15"/>
        <v>0</v>
      </c>
      <c r="AD51" s="9">
        <f t="shared" si="16"/>
        <v>0</v>
      </c>
      <c r="AE51" s="9">
        <f t="shared" si="8"/>
        <v>0</v>
      </c>
    </row>
    <row r="52" spans="1:31" x14ac:dyDescent="0.25">
      <c r="A52" t="s">
        <v>496</v>
      </c>
      <c r="B52" t="s">
        <v>491</v>
      </c>
      <c r="C52" t="s">
        <v>492</v>
      </c>
      <c r="D52">
        <v>256</v>
      </c>
      <c r="E52">
        <v>363</v>
      </c>
      <c r="F52">
        <v>0</v>
      </c>
      <c r="G52">
        <v>0</v>
      </c>
      <c r="H52">
        <v>0</v>
      </c>
      <c r="I52" s="19">
        <v>0</v>
      </c>
      <c r="L52">
        <v>1</v>
      </c>
      <c r="M52" s="7">
        <f t="shared" si="1"/>
        <v>0</v>
      </c>
      <c r="N52" s="11">
        <v>0</v>
      </c>
      <c r="O52" s="11">
        <v>0</v>
      </c>
      <c r="P52" s="11">
        <v>1</v>
      </c>
      <c r="Q52" s="11">
        <v>0</v>
      </c>
      <c r="R52" s="11">
        <v>0</v>
      </c>
      <c r="S52" s="11"/>
      <c r="T52" s="11"/>
      <c r="U52" s="11"/>
      <c r="V52" s="6">
        <f t="shared" si="12"/>
        <v>1</v>
      </c>
      <c r="W52" s="9">
        <f t="shared" si="0"/>
        <v>0</v>
      </c>
      <c r="X52" s="9">
        <f t="shared" si="13"/>
        <v>0</v>
      </c>
      <c r="Y52" s="37">
        <f t="shared" si="2"/>
        <v>0</v>
      </c>
      <c r="Z52" s="37">
        <f t="shared" si="3"/>
        <v>0</v>
      </c>
      <c r="AA52" s="37">
        <f t="shared" si="4"/>
        <v>0</v>
      </c>
      <c r="AB52" s="9">
        <f t="shared" si="14"/>
        <v>0</v>
      </c>
      <c r="AC52" s="10">
        <f t="shared" si="15"/>
        <v>0</v>
      </c>
      <c r="AD52" s="9">
        <f t="shared" si="16"/>
        <v>0</v>
      </c>
      <c r="AE52" s="9">
        <f t="shared" si="8"/>
        <v>0</v>
      </c>
    </row>
    <row r="53" spans="1:31" x14ac:dyDescent="0.25">
      <c r="A53" t="s">
        <v>497</v>
      </c>
      <c r="B53" t="s">
        <v>491</v>
      </c>
      <c r="C53" t="s">
        <v>492</v>
      </c>
      <c r="D53">
        <v>286</v>
      </c>
      <c r="E53">
        <v>432.5</v>
      </c>
      <c r="F53">
        <v>0</v>
      </c>
      <c r="G53">
        <v>0</v>
      </c>
      <c r="H53">
        <v>0</v>
      </c>
      <c r="I53" s="19">
        <v>0</v>
      </c>
      <c r="L53">
        <v>1</v>
      </c>
      <c r="M53" s="7">
        <f t="shared" si="1"/>
        <v>0</v>
      </c>
      <c r="N53" s="11">
        <v>0</v>
      </c>
      <c r="O53" s="11">
        <v>0</v>
      </c>
      <c r="P53" s="11">
        <v>1</v>
      </c>
      <c r="Q53" s="11">
        <v>0</v>
      </c>
      <c r="R53" s="11">
        <v>0</v>
      </c>
      <c r="S53" s="11"/>
      <c r="T53" s="11"/>
      <c r="U53" s="11"/>
      <c r="V53" s="6">
        <f t="shared" si="12"/>
        <v>1</v>
      </c>
      <c r="W53" s="9">
        <f t="shared" si="0"/>
        <v>0</v>
      </c>
      <c r="X53" s="9">
        <f t="shared" si="13"/>
        <v>0</v>
      </c>
      <c r="Y53" s="37">
        <f t="shared" si="2"/>
        <v>0</v>
      </c>
      <c r="Z53" s="37">
        <f t="shared" si="3"/>
        <v>0</v>
      </c>
      <c r="AA53" s="37">
        <f t="shared" si="4"/>
        <v>0</v>
      </c>
      <c r="AB53" s="9">
        <f t="shared" si="14"/>
        <v>0</v>
      </c>
      <c r="AC53" s="10">
        <f t="shared" si="15"/>
        <v>0</v>
      </c>
      <c r="AD53" s="9">
        <f t="shared" si="16"/>
        <v>0</v>
      </c>
      <c r="AE53" s="9">
        <f t="shared" si="8"/>
        <v>0</v>
      </c>
    </row>
    <row r="54" spans="1:31" x14ac:dyDescent="0.25">
      <c r="A54" t="s">
        <v>498</v>
      </c>
      <c r="B54" t="s">
        <v>491</v>
      </c>
      <c r="C54" t="s">
        <v>492</v>
      </c>
      <c r="D54">
        <v>294.5</v>
      </c>
      <c r="E54">
        <v>196.5</v>
      </c>
      <c r="F54">
        <v>0</v>
      </c>
      <c r="G54">
        <v>0</v>
      </c>
      <c r="H54">
        <v>0</v>
      </c>
      <c r="I54" s="19">
        <v>0</v>
      </c>
      <c r="L54">
        <v>1</v>
      </c>
      <c r="M54" s="7">
        <f t="shared" si="1"/>
        <v>0</v>
      </c>
      <c r="N54" s="11">
        <v>0</v>
      </c>
      <c r="O54" s="11">
        <v>0</v>
      </c>
      <c r="P54" s="11">
        <v>0</v>
      </c>
      <c r="Q54" s="11">
        <v>0</v>
      </c>
      <c r="R54" s="11">
        <v>1</v>
      </c>
      <c r="S54" s="11"/>
      <c r="T54" s="11"/>
      <c r="U54" s="11"/>
      <c r="V54" s="6">
        <f t="shared" si="12"/>
        <v>0</v>
      </c>
      <c r="W54" s="9">
        <f t="shared" si="0"/>
        <v>0</v>
      </c>
      <c r="X54" s="9">
        <f t="shared" si="13"/>
        <v>1</v>
      </c>
      <c r="Y54" s="37">
        <f t="shared" si="2"/>
        <v>0</v>
      </c>
      <c r="Z54" s="37">
        <f t="shared" si="3"/>
        <v>0</v>
      </c>
      <c r="AA54" s="37">
        <f t="shared" si="4"/>
        <v>0</v>
      </c>
      <c r="AB54" s="9">
        <f t="shared" si="14"/>
        <v>0</v>
      </c>
      <c r="AC54" s="10">
        <f t="shared" si="15"/>
        <v>0</v>
      </c>
      <c r="AD54" s="9">
        <f t="shared" si="16"/>
        <v>0</v>
      </c>
      <c r="AE54" s="9">
        <f t="shared" si="8"/>
        <v>0</v>
      </c>
    </row>
    <row r="55" spans="1:31" x14ac:dyDescent="0.25">
      <c r="A55" t="s">
        <v>499</v>
      </c>
      <c r="B55" t="s">
        <v>491</v>
      </c>
      <c r="C55" t="s">
        <v>492</v>
      </c>
      <c r="D55">
        <v>384.5</v>
      </c>
      <c r="E55">
        <v>161.5</v>
      </c>
      <c r="F55">
        <v>0</v>
      </c>
      <c r="G55">
        <v>0</v>
      </c>
      <c r="H55">
        <v>0</v>
      </c>
      <c r="I55" s="19">
        <v>0</v>
      </c>
      <c r="L55">
        <v>1</v>
      </c>
      <c r="M55" s="7">
        <f t="shared" si="1"/>
        <v>0</v>
      </c>
      <c r="N55" s="11">
        <v>0</v>
      </c>
      <c r="O55" s="11">
        <v>0</v>
      </c>
      <c r="P55" s="11">
        <v>1</v>
      </c>
      <c r="Q55" s="11">
        <v>0</v>
      </c>
      <c r="R55" s="11">
        <v>0</v>
      </c>
      <c r="S55" s="11"/>
      <c r="T55" s="11"/>
      <c r="U55" s="11"/>
      <c r="V55" s="6">
        <f t="shared" si="12"/>
        <v>1</v>
      </c>
      <c r="W55" s="9">
        <f t="shared" si="0"/>
        <v>0</v>
      </c>
      <c r="X55" s="9">
        <f t="shared" si="13"/>
        <v>0</v>
      </c>
      <c r="Y55" s="37">
        <f t="shared" si="2"/>
        <v>0</v>
      </c>
      <c r="Z55" s="37">
        <f t="shared" si="3"/>
        <v>0</v>
      </c>
      <c r="AA55" s="37">
        <f t="shared" si="4"/>
        <v>0</v>
      </c>
      <c r="AB55" s="9">
        <f t="shared" si="14"/>
        <v>0</v>
      </c>
      <c r="AC55" s="10">
        <f t="shared" si="15"/>
        <v>0</v>
      </c>
      <c r="AD55" s="9">
        <f t="shared" si="16"/>
        <v>0</v>
      </c>
      <c r="AE55" s="9">
        <f t="shared" si="8"/>
        <v>0</v>
      </c>
    </row>
    <row r="56" spans="1:31" x14ac:dyDescent="0.25">
      <c r="A56" t="s">
        <v>500</v>
      </c>
      <c r="B56" t="s">
        <v>491</v>
      </c>
      <c r="C56" t="s">
        <v>492</v>
      </c>
      <c r="D56">
        <v>363.5</v>
      </c>
      <c r="E56">
        <v>82.5</v>
      </c>
      <c r="F56">
        <v>0</v>
      </c>
      <c r="G56">
        <v>0</v>
      </c>
      <c r="H56">
        <v>0</v>
      </c>
      <c r="I56" s="19">
        <v>0</v>
      </c>
      <c r="L56">
        <v>1</v>
      </c>
      <c r="M56" s="7">
        <f t="shared" si="1"/>
        <v>0</v>
      </c>
      <c r="N56" s="11">
        <v>0</v>
      </c>
      <c r="O56" s="11">
        <v>0</v>
      </c>
      <c r="P56" s="11">
        <v>1</v>
      </c>
      <c r="Q56" s="11">
        <v>0</v>
      </c>
      <c r="R56" s="11">
        <v>0</v>
      </c>
      <c r="S56" s="11"/>
      <c r="T56" s="11"/>
      <c r="U56" s="11"/>
      <c r="V56" s="6">
        <f t="shared" si="12"/>
        <v>1</v>
      </c>
      <c r="W56" s="9">
        <f t="shared" si="0"/>
        <v>0</v>
      </c>
      <c r="X56" s="9">
        <f t="shared" si="13"/>
        <v>0</v>
      </c>
      <c r="Y56" s="37">
        <f t="shared" si="2"/>
        <v>0</v>
      </c>
      <c r="Z56" s="37">
        <f t="shared" si="3"/>
        <v>0</v>
      </c>
      <c r="AA56" s="37">
        <f t="shared" si="4"/>
        <v>0</v>
      </c>
      <c r="AB56" s="9">
        <f t="shared" si="14"/>
        <v>0</v>
      </c>
      <c r="AC56" s="10">
        <f t="shared" si="15"/>
        <v>0</v>
      </c>
      <c r="AD56" s="9">
        <f t="shared" si="16"/>
        <v>0</v>
      </c>
      <c r="AE56" s="9">
        <f t="shared" si="8"/>
        <v>0</v>
      </c>
    </row>
    <row r="57" spans="1:31" s="37" customFormat="1" x14ac:dyDescent="0.25">
      <c r="A57" s="37" t="s">
        <v>501</v>
      </c>
      <c r="B57" s="37" t="s">
        <v>502</v>
      </c>
      <c r="C57" s="37" t="s">
        <v>503</v>
      </c>
      <c r="D57" s="37">
        <v>111</v>
      </c>
      <c r="E57" s="37">
        <v>90.5</v>
      </c>
      <c r="F57" s="37">
        <v>0</v>
      </c>
      <c r="G57" s="37">
        <v>0</v>
      </c>
      <c r="H57" s="37">
        <v>0</v>
      </c>
      <c r="I57" s="37">
        <v>0</v>
      </c>
      <c r="L57" s="37">
        <v>1</v>
      </c>
      <c r="M57" s="42">
        <f t="shared" si="1"/>
        <v>0</v>
      </c>
      <c r="N57" s="38">
        <v>0</v>
      </c>
      <c r="O57" s="38">
        <v>0</v>
      </c>
      <c r="P57" s="38">
        <v>1</v>
      </c>
      <c r="Q57" s="38">
        <v>0</v>
      </c>
      <c r="R57" s="38">
        <v>0</v>
      </c>
      <c r="S57" s="38"/>
      <c r="T57" s="38"/>
      <c r="U57" s="38"/>
      <c r="V57" s="43">
        <f t="shared" si="12"/>
        <v>1</v>
      </c>
      <c r="W57" s="37">
        <f t="shared" si="0"/>
        <v>0</v>
      </c>
      <c r="X57" s="37">
        <f t="shared" si="13"/>
        <v>0</v>
      </c>
      <c r="Y57" s="37">
        <f t="shared" si="2"/>
        <v>0</v>
      </c>
      <c r="Z57" s="37">
        <f t="shared" si="3"/>
        <v>0</v>
      </c>
      <c r="AA57" s="37">
        <f t="shared" si="4"/>
        <v>0</v>
      </c>
      <c r="AB57" s="37">
        <f t="shared" si="14"/>
        <v>0</v>
      </c>
      <c r="AC57" s="37">
        <f t="shared" si="15"/>
        <v>0</v>
      </c>
      <c r="AD57" s="37">
        <f t="shared" si="16"/>
        <v>0</v>
      </c>
      <c r="AE57" s="37">
        <f t="shared" si="8"/>
        <v>0</v>
      </c>
    </row>
    <row r="58" spans="1:31" x14ac:dyDescent="0.25">
      <c r="A58" t="s">
        <v>504</v>
      </c>
      <c r="B58" t="s">
        <v>502</v>
      </c>
      <c r="C58" t="s">
        <v>503</v>
      </c>
      <c r="D58">
        <v>212</v>
      </c>
      <c r="E58">
        <v>201.5</v>
      </c>
      <c r="F58">
        <v>0</v>
      </c>
      <c r="G58">
        <v>0</v>
      </c>
      <c r="H58">
        <v>0</v>
      </c>
      <c r="I58" s="19">
        <v>0</v>
      </c>
      <c r="L58">
        <v>1</v>
      </c>
      <c r="M58" s="7">
        <f t="shared" si="1"/>
        <v>0</v>
      </c>
      <c r="N58" s="11">
        <v>0</v>
      </c>
      <c r="O58" s="11">
        <v>0</v>
      </c>
      <c r="P58" s="11">
        <v>1</v>
      </c>
      <c r="Q58" s="11">
        <v>0</v>
      </c>
      <c r="R58" s="11">
        <v>0</v>
      </c>
      <c r="S58" s="11"/>
      <c r="T58" s="11"/>
      <c r="U58" s="11"/>
      <c r="V58" s="6">
        <f t="shared" si="12"/>
        <v>1</v>
      </c>
      <c r="W58" s="9">
        <f t="shared" si="0"/>
        <v>0</v>
      </c>
      <c r="X58" s="9">
        <f t="shared" si="13"/>
        <v>0</v>
      </c>
      <c r="Y58" s="37">
        <f t="shared" si="2"/>
        <v>0</v>
      </c>
      <c r="Z58" s="37">
        <f t="shared" si="3"/>
        <v>0</v>
      </c>
      <c r="AA58" s="37">
        <f t="shared" si="4"/>
        <v>0</v>
      </c>
      <c r="AB58" s="9">
        <f t="shared" si="14"/>
        <v>0</v>
      </c>
      <c r="AC58" s="10">
        <f t="shared" si="15"/>
        <v>0</v>
      </c>
      <c r="AD58" s="9">
        <f t="shared" si="16"/>
        <v>0</v>
      </c>
      <c r="AE58" s="9">
        <f t="shared" si="8"/>
        <v>0</v>
      </c>
    </row>
    <row r="59" spans="1:31" x14ac:dyDescent="0.25">
      <c r="A59" t="s">
        <v>505</v>
      </c>
      <c r="B59" t="s">
        <v>502</v>
      </c>
      <c r="C59" t="s">
        <v>503</v>
      </c>
      <c r="D59">
        <v>265.5</v>
      </c>
      <c r="E59">
        <v>142.5</v>
      </c>
      <c r="F59">
        <v>0</v>
      </c>
      <c r="G59">
        <v>0</v>
      </c>
      <c r="H59">
        <v>0</v>
      </c>
      <c r="I59" s="19">
        <v>0</v>
      </c>
      <c r="L59">
        <v>1</v>
      </c>
      <c r="M59" s="7">
        <f t="shared" si="1"/>
        <v>0</v>
      </c>
      <c r="N59" s="11">
        <v>0</v>
      </c>
      <c r="O59" s="11">
        <v>0</v>
      </c>
      <c r="P59" s="11">
        <v>1</v>
      </c>
      <c r="Q59" s="11">
        <v>0</v>
      </c>
      <c r="R59" s="11">
        <v>0</v>
      </c>
      <c r="S59" s="11"/>
      <c r="T59" s="11"/>
      <c r="U59" s="11"/>
      <c r="V59" s="6">
        <f t="shared" si="12"/>
        <v>1</v>
      </c>
      <c r="W59" s="9">
        <f t="shared" si="0"/>
        <v>0</v>
      </c>
      <c r="X59" s="9">
        <f t="shared" si="13"/>
        <v>0</v>
      </c>
      <c r="Y59" s="37">
        <f t="shared" si="2"/>
        <v>0</v>
      </c>
      <c r="Z59" s="37">
        <f t="shared" si="3"/>
        <v>0</v>
      </c>
      <c r="AA59" s="37">
        <f t="shared" si="4"/>
        <v>0</v>
      </c>
      <c r="AB59" s="9">
        <f t="shared" si="14"/>
        <v>0</v>
      </c>
      <c r="AC59" s="10">
        <f t="shared" si="15"/>
        <v>0</v>
      </c>
      <c r="AD59" s="9">
        <f t="shared" si="16"/>
        <v>0</v>
      </c>
      <c r="AE59" s="9">
        <f t="shared" si="8"/>
        <v>0</v>
      </c>
    </row>
    <row r="60" spans="1:31" x14ac:dyDescent="0.25">
      <c r="A60" t="s">
        <v>506</v>
      </c>
      <c r="B60" t="s">
        <v>502</v>
      </c>
      <c r="C60" t="s">
        <v>503</v>
      </c>
      <c r="D60">
        <v>343</v>
      </c>
      <c r="E60">
        <v>81.5</v>
      </c>
      <c r="F60">
        <v>0</v>
      </c>
      <c r="G60">
        <v>0</v>
      </c>
      <c r="H60">
        <v>0</v>
      </c>
      <c r="I60" s="19">
        <v>0</v>
      </c>
      <c r="L60">
        <v>2</v>
      </c>
      <c r="M60" s="7">
        <f t="shared" si="1"/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/>
      <c r="T60" s="11"/>
      <c r="U60" s="11"/>
      <c r="V60" s="6">
        <f t="shared" si="12"/>
        <v>0</v>
      </c>
      <c r="W60" s="9">
        <f t="shared" si="0"/>
        <v>0</v>
      </c>
      <c r="X60" s="9">
        <f t="shared" si="13"/>
        <v>0</v>
      </c>
      <c r="Y60" s="37">
        <f t="shared" si="2"/>
        <v>1</v>
      </c>
      <c r="Z60" s="37">
        <f t="shared" si="3"/>
        <v>0</v>
      </c>
      <c r="AA60" s="37">
        <f t="shared" si="4"/>
        <v>0</v>
      </c>
      <c r="AB60" s="9">
        <f t="shared" si="14"/>
        <v>0</v>
      </c>
      <c r="AC60" s="10">
        <f t="shared" si="15"/>
        <v>0</v>
      </c>
      <c r="AD60" s="9">
        <f t="shared" si="16"/>
        <v>0</v>
      </c>
      <c r="AE60" s="9">
        <f t="shared" si="8"/>
        <v>0</v>
      </c>
    </row>
    <row r="61" spans="1:31" x14ac:dyDescent="0.25">
      <c r="A61" t="s">
        <v>507</v>
      </c>
      <c r="B61" t="s">
        <v>502</v>
      </c>
      <c r="C61" t="s">
        <v>503</v>
      </c>
      <c r="D61">
        <v>273.5</v>
      </c>
      <c r="E61">
        <v>76.5</v>
      </c>
      <c r="F61">
        <v>1219.6289999999999</v>
      </c>
      <c r="G61">
        <v>2</v>
      </c>
      <c r="H61">
        <v>2</v>
      </c>
      <c r="I61" s="19">
        <v>0</v>
      </c>
      <c r="L61">
        <v>1</v>
      </c>
      <c r="M61" s="7">
        <f t="shared" si="1"/>
        <v>0</v>
      </c>
      <c r="N61" s="11">
        <v>0</v>
      </c>
      <c r="O61" s="11">
        <v>0</v>
      </c>
      <c r="P61" s="11">
        <v>1</v>
      </c>
      <c r="Q61" s="11">
        <v>0</v>
      </c>
      <c r="R61" s="11">
        <v>0</v>
      </c>
      <c r="S61" s="11"/>
      <c r="T61" s="11"/>
      <c r="U61" s="11"/>
      <c r="V61" s="6">
        <f t="shared" si="12"/>
        <v>1</v>
      </c>
      <c r="W61" s="9">
        <f t="shared" si="0"/>
        <v>0</v>
      </c>
      <c r="X61" s="9">
        <f t="shared" si="13"/>
        <v>0</v>
      </c>
      <c r="Y61" s="37">
        <f t="shared" si="2"/>
        <v>0</v>
      </c>
      <c r="Z61" s="37">
        <f t="shared" si="3"/>
        <v>0</v>
      </c>
      <c r="AA61" s="37">
        <f t="shared" si="4"/>
        <v>0</v>
      </c>
      <c r="AB61" s="9">
        <f t="shared" si="14"/>
        <v>0</v>
      </c>
      <c r="AC61" s="10">
        <f t="shared" si="15"/>
        <v>0</v>
      </c>
      <c r="AD61" s="9">
        <f t="shared" si="16"/>
        <v>0</v>
      </c>
      <c r="AE61" s="9">
        <f t="shared" si="8"/>
        <v>0</v>
      </c>
    </row>
    <row r="62" spans="1:31" x14ac:dyDescent="0.25">
      <c r="A62" t="s">
        <v>508</v>
      </c>
      <c r="B62" t="s">
        <v>502</v>
      </c>
      <c r="C62" t="s">
        <v>503</v>
      </c>
      <c r="D62">
        <v>511</v>
      </c>
      <c r="E62">
        <v>95</v>
      </c>
      <c r="F62">
        <v>0</v>
      </c>
      <c r="G62">
        <v>0</v>
      </c>
      <c r="H62">
        <v>0</v>
      </c>
      <c r="I62" s="19">
        <v>0</v>
      </c>
      <c r="L62">
        <v>2</v>
      </c>
      <c r="M62" s="7">
        <f t="shared" si="1"/>
        <v>1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/>
      <c r="T62" s="11"/>
      <c r="U62" s="11"/>
      <c r="V62" s="6">
        <f t="shared" si="12"/>
        <v>0</v>
      </c>
      <c r="W62" s="9">
        <f t="shared" si="0"/>
        <v>0</v>
      </c>
      <c r="X62" s="9">
        <f t="shared" si="13"/>
        <v>0</v>
      </c>
      <c r="Y62" s="37">
        <f t="shared" si="2"/>
        <v>1</v>
      </c>
      <c r="Z62" s="37">
        <f t="shared" si="3"/>
        <v>0</v>
      </c>
      <c r="AA62" s="37">
        <f t="shared" si="4"/>
        <v>0</v>
      </c>
      <c r="AB62" s="9">
        <f t="shared" si="14"/>
        <v>0</v>
      </c>
      <c r="AC62" s="10">
        <f t="shared" si="15"/>
        <v>0</v>
      </c>
      <c r="AD62" s="9">
        <f t="shared" si="16"/>
        <v>0</v>
      </c>
      <c r="AE62" s="9">
        <f t="shared" si="8"/>
        <v>0</v>
      </c>
    </row>
    <row r="63" spans="1:31" x14ac:dyDescent="0.25">
      <c r="A63" t="s">
        <v>509</v>
      </c>
      <c r="B63" t="s">
        <v>502</v>
      </c>
      <c r="C63" t="s">
        <v>503</v>
      </c>
      <c r="D63">
        <v>309</v>
      </c>
      <c r="E63">
        <v>212.5</v>
      </c>
      <c r="F63">
        <v>19570.934000000001</v>
      </c>
      <c r="G63">
        <v>22</v>
      </c>
      <c r="H63">
        <v>24</v>
      </c>
      <c r="I63" s="19">
        <v>1</v>
      </c>
      <c r="L63">
        <v>2</v>
      </c>
      <c r="M63" s="7">
        <f t="shared" si="1"/>
        <v>1</v>
      </c>
      <c r="N63" s="11">
        <v>0</v>
      </c>
      <c r="O63" s="11">
        <v>1</v>
      </c>
      <c r="P63" s="11">
        <v>0</v>
      </c>
      <c r="Q63" s="11">
        <v>1</v>
      </c>
      <c r="R63" s="11">
        <v>1</v>
      </c>
      <c r="S63" s="11"/>
      <c r="T63" s="11"/>
      <c r="U63" s="11"/>
      <c r="V63" s="6">
        <f t="shared" si="12"/>
        <v>0</v>
      </c>
      <c r="W63" s="9">
        <f t="shared" si="0"/>
        <v>0</v>
      </c>
      <c r="X63" s="9">
        <f t="shared" si="13"/>
        <v>0</v>
      </c>
      <c r="Y63" s="37">
        <f t="shared" si="2"/>
        <v>0</v>
      </c>
      <c r="Z63" s="37">
        <f t="shared" si="3"/>
        <v>0</v>
      </c>
      <c r="AA63" s="37">
        <f t="shared" si="4"/>
        <v>1</v>
      </c>
      <c r="AB63" s="9">
        <f t="shared" si="14"/>
        <v>0</v>
      </c>
      <c r="AC63" s="10">
        <f t="shared" si="15"/>
        <v>0</v>
      </c>
      <c r="AD63" s="9">
        <f t="shared" si="16"/>
        <v>0</v>
      </c>
      <c r="AE63" s="9">
        <f t="shared" si="8"/>
        <v>0</v>
      </c>
    </row>
    <row r="64" spans="1:31" x14ac:dyDescent="0.25">
      <c r="A64" t="s">
        <v>510</v>
      </c>
      <c r="B64" t="s">
        <v>502</v>
      </c>
      <c r="C64" t="s">
        <v>503</v>
      </c>
      <c r="D64">
        <v>326</v>
      </c>
      <c r="E64">
        <v>332.5</v>
      </c>
      <c r="F64">
        <v>0</v>
      </c>
      <c r="G64">
        <v>0</v>
      </c>
      <c r="H64">
        <v>0</v>
      </c>
      <c r="I64" s="19">
        <v>0</v>
      </c>
      <c r="L64">
        <v>1</v>
      </c>
      <c r="M64" s="7">
        <f t="shared" si="1"/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/>
      <c r="T64" s="11"/>
      <c r="U64" s="11"/>
      <c r="V64" s="6">
        <f t="shared" si="12"/>
        <v>0</v>
      </c>
      <c r="W64" s="9">
        <f t="shared" si="0"/>
        <v>1</v>
      </c>
      <c r="X64" s="9">
        <f t="shared" si="13"/>
        <v>0</v>
      </c>
      <c r="Y64" s="37">
        <f t="shared" si="2"/>
        <v>0</v>
      </c>
      <c r="Z64" s="37">
        <f t="shared" si="3"/>
        <v>0</v>
      </c>
      <c r="AA64" s="37">
        <f t="shared" si="4"/>
        <v>0</v>
      </c>
      <c r="AB64" s="9">
        <f t="shared" si="14"/>
        <v>0</v>
      </c>
      <c r="AC64" s="10">
        <f t="shared" si="15"/>
        <v>0</v>
      </c>
      <c r="AD64" s="9">
        <f t="shared" si="16"/>
        <v>0</v>
      </c>
      <c r="AE64" s="9">
        <f t="shared" si="8"/>
        <v>0</v>
      </c>
    </row>
    <row r="65" spans="1:31" x14ac:dyDescent="0.25">
      <c r="A65" t="s">
        <v>511</v>
      </c>
      <c r="B65" t="s">
        <v>502</v>
      </c>
      <c r="C65" t="s">
        <v>503</v>
      </c>
      <c r="D65">
        <v>451</v>
      </c>
      <c r="E65">
        <v>353</v>
      </c>
      <c r="F65">
        <v>2726.7060000000001</v>
      </c>
      <c r="G65">
        <v>3</v>
      </c>
      <c r="H65">
        <v>3</v>
      </c>
      <c r="I65" s="19">
        <v>0</v>
      </c>
      <c r="L65">
        <v>1</v>
      </c>
      <c r="M65" s="7">
        <f t="shared" si="1"/>
        <v>0</v>
      </c>
      <c r="N65" s="11">
        <v>0</v>
      </c>
      <c r="O65" s="11">
        <v>0</v>
      </c>
      <c r="P65" s="11">
        <v>1</v>
      </c>
      <c r="Q65" s="11">
        <v>0</v>
      </c>
      <c r="R65" s="11">
        <v>0</v>
      </c>
      <c r="S65" s="11"/>
      <c r="T65" s="11"/>
      <c r="U65" s="11"/>
      <c r="V65" s="6">
        <f t="shared" si="12"/>
        <v>1</v>
      </c>
      <c r="W65" s="9">
        <f t="shared" si="0"/>
        <v>0</v>
      </c>
      <c r="X65" s="9">
        <f t="shared" si="13"/>
        <v>0</v>
      </c>
      <c r="Y65" s="37">
        <f t="shared" si="2"/>
        <v>0</v>
      </c>
      <c r="Z65" s="37">
        <f t="shared" si="3"/>
        <v>0</v>
      </c>
      <c r="AA65" s="37">
        <f t="shared" si="4"/>
        <v>0</v>
      </c>
      <c r="AB65" s="9">
        <f t="shared" si="14"/>
        <v>0</v>
      </c>
      <c r="AC65" s="10">
        <f t="shared" si="15"/>
        <v>0</v>
      </c>
      <c r="AD65" s="9">
        <f t="shared" si="16"/>
        <v>0</v>
      </c>
      <c r="AE65" s="9">
        <f t="shared" si="8"/>
        <v>0</v>
      </c>
    </row>
    <row r="66" spans="1:31" x14ac:dyDescent="0.25">
      <c r="A66" t="s">
        <v>512</v>
      </c>
      <c r="B66" t="s">
        <v>502</v>
      </c>
      <c r="C66" t="s">
        <v>503</v>
      </c>
      <c r="D66">
        <v>448</v>
      </c>
      <c r="E66">
        <v>454</v>
      </c>
      <c r="F66">
        <v>5442.0460000000003</v>
      </c>
      <c r="G66">
        <v>6</v>
      </c>
      <c r="H66">
        <v>7</v>
      </c>
      <c r="I66" s="19">
        <v>0</v>
      </c>
      <c r="L66">
        <v>2</v>
      </c>
      <c r="M66" s="7">
        <f t="shared" si="1"/>
        <v>1</v>
      </c>
      <c r="N66" s="11">
        <v>0</v>
      </c>
      <c r="O66" s="11">
        <v>1</v>
      </c>
      <c r="P66" s="11">
        <v>1</v>
      </c>
      <c r="Q66" s="11">
        <v>1</v>
      </c>
      <c r="R66" s="11">
        <v>1</v>
      </c>
      <c r="S66" s="11"/>
      <c r="T66" s="11"/>
      <c r="U66" s="11"/>
      <c r="V66" s="6">
        <f t="shared" si="12"/>
        <v>0</v>
      </c>
      <c r="W66" s="9">
        <f t="shared" si="0"/>
        <v>0</v>
      </c>
      <c r="X66" s="9">
        <f t="shared" si="13"/>
        <v>0</v>
      </c>
      <c r="Y66" s="37">
        <f t="shared" si="2"/>
        <v>0</v>
      </c>
      <c r="Z66" s="37">
        <f t="shared" si="3"/>
        <v>0</v>
      </c>
      <c r="AA66" s="37">
        <f t="shared" si="4"/>
        <v>0</v>
      </c>
      <c r="AB66" s="9">
        <f t="shared" si="14"/>
        <v>1</v>
      </c>
      <c r="AC66" s="10">
        <f t="shared" si="15"/>
        <v>0</v>
      </c>
      <c r="AD66" s="9">
        <f t="shared" si="16"/>
        <v>0</v>
      </c>
      <c r="AE66" s="9">
        <f t="shared" si="8"/>
        <v>0</v>
      </c>
    </row>
    <row r="67" spans="1:31" x14ac:dyDescent="0.25">
      <c r="A67" t="s">
        <v>513</v>
      </c>
      <c r="B67" t="s">
        <v>502</v>
      </c>
      <c r="C67" t="s">
        <v>503</v>
      </c>
      <c r="D67">
        <v>527.5</v>
      </c>
      <c r="E67">
        <v>344.5</v>
      </c>
      <c r="F67">
        <v>0</v>
      </c>
      <c r="G67">
        <v>0</v>
      </c>
      <c r="H67">
        <v>0</v>
      </c>
      <c r="I67" s="19">
        <v>0</v>
      </c>
      <c r="L67">
        <v>1</v>
      </c>
      <c r="M67" s="7">
        <f t="shared" ref="M67:M130" si="17">L67-1</f>
        <v>0</v>
      </c>
      <c r="N67" s="11">
        <v>0</v>
      </c>
      <c r="O67" s="11">
        <v>0</v>
      </c>
      <c r="P67" s="11">
        <v>1</v>
      </c>
      <c r="Q67" s="11">
        <v>0</v>
      </c>
      <c r="R67" s="11">
        <v>0</v>
      </c>
      <c r="S67" s="11"/>
      <c r="T67" s="11"/>
      <c r="U67" s="11"/>
      <c r="V67" s="6">
        <f t="shared" si="12"/>
        <v>1</v>
      </c>
      <c r="W67" s="9">
        <f t="shared" ref="W67:W116" si="18">IF((M67=0)*AND(R67=0)*AND(P67=0)*AND(Q67=0),1,0)</f>
        <v>0</v>
      </c>
      <c r="X67" s="9">
        <f t="shared" si="13"/>
        <v>0</v>
      </c>
      <c r="Y67" s="37">
        <f t="shared" ref="Y67:Y130" si="19">IF((M67=1)*AND(OR(N67=0,N67=1))*AND(O67=0)*AND(R67=1)*AND(S67=0)*AND(Q67=0)*AND(OR(T67=0,T67=1)),1,0)</f>
        <v>0</v>
      </c>
      <c r="Z67" s="37">
        <f t="shared" ref="Z67:Z130" si="20">IF((M67=1)*AND(N67=1)*AND(O67=0)*AND(R67=1)*AND(S67=1)*AND(T67=1),1,0)</f>
        <v>0</v>
      </c>
      <c r="AA67" s="37">
        <f t="shared" ref="AA67:AA130" si="21">IF((R67=1)*AND(Q67=1)*AND(O67=1)*AND(P67=0)*AND(N67=0),1,0)</f>
        <v>0</v>
      </c>
      <c r="AB67" s="9">
        <f t="shared" si="14"/>
        <v>0</v>
      </c>
      <c r="AC67" s="10">
        <f t="shared" si="15"/>
        <v>0</v>
      </c>
      <c r="AD67" s="9">
        <f t="shared" si="16"/>
        <v>0</v>
      </c>
      <c r="AE67" s="9">
        <f t="shared" ref="AE67:AE113" si="22">IF(SUM(V67:AD67)&gt;1,1,0)</f>
        <v>0</v>
      </c>
    </row>
    <row r="68" spans="1:31" x14ac:dyDescent="0.25">
      <c r="A68" t="s">
        <v>514</v>
      </c>
      <c r="B68" t="s">
        <v>502</v>
      </c>
      <c r="C68" t="s">
        <v>503</v>
      </c>
      <c r="D68">
        <v>586</v>
      </c>
      <c r="E68">
        <v>399</v>
      </c>
      <c r="F68">
        <v>1048.627</v>
      </c>
      <c r="G68">
        <v>1</v>
      </c>
      <c r="H68">
        <v>1</v>
      </c>
      <c r="I68" s="19">
        <v>0</v>
      </c>
      <c r="L68">
        <v>1</v>
      </c>
      <c r="M68" s="7">
        <f t="shared" si="17"/>
        <v>0</v>
      </c>
      <c r="N68" s="11">
        <v>0</v>
      </c>
      <c r="O68" s="11">
        <v>0</v>
      </c>
      <c r="P68" s="11">
        <v>0</v>
      </c>
      <c r="Q68" s="11">
        <v>0</v>
      </c>
      <c r="R68" s="11">
        <v>1</v>
      </c>
      <c r="S68" s="11"/>
      <c r="T68" s="11"/>
      <c r="U68" s="11"/>
      <c r="V68" s="6">
        <f t="shared" si="12"/>
        <v>0</v>
      </c>
      <c r="W68" s="9">
        <f t="shared" si="18"/>
        <v>0</v>
      </c>
      <c r="X68" s="9">
        <f t="shared" si="13"/>
        <v>1</v>
      </c>
      <c r="Y68" s="37">
        <f t="shared" si="19"/>
        <v>0</v>
      </c>
      <c r="Z68" s="37">
        <f t="shared" si="20"/>
        <v>0</v>
      </c>
      <c r="AA68" s="37">
        <f t="shared" si="21"/>
        <v>0</v>
      </c>
      <c r="AB68" s="9">
        <f t="shared" si="14"/>
        <v>0</v>
      </c>
      <c r="AC68" s="10">
        <f t="shared" si="15"/>
        <v>0</v>
      </c>
      <c r="AD68" s="9">
        <f t="shared" si="16"/>
        <v>0</v>
      </c>
      <c r="AE68" s="9">
        <f t="shared" si="22"/>
        <v>0</v>
      </c>
    </row>
    <row r="69" spans="1:31" x14ac:dyDescent="0.25">
      <c r="A69" t="s">
        <v>515</v>
      </c>
      <c r="B69" t="s">
        <v>502</v>
      </c>
      <c r="C69" t="s">
        <v>503</v>
      </c>
      <c r="D69">
        <v>591.5</v>
      </c>
      <c r="E69">
        <v>258</v>
      </c>
      <c r="F69">
        <v>0</v>
      </c>
      <c r="G69">
        <v>0</v>
      </c>
      <c r="H69">
        <v>0</v>
      </c>
      <c r="I69" s="19">
        <v>0</v>
      </c>
      <c r="L69">
        <v>1</v>
      </c>
      <c r="M69" s="7">
        <f t="shared" si="17"/>
        <v>0</v>
      </c>
      <c r="N69" s="11">
        <v>0</v>
      </c>
      <c r="O69" s="11">
        <v>0</v>
      </c>
      <c r="P69" s="11">
        <v>1</v>
      </c>
      <c r="Q69" s="11">
        <v>0</v>
      </c>
      <c r="R69" s="11">
        <v>0</v>
      </c>
      <c r="S69" s="11"/>
      <c r="T69" s="11"/>
      <c r="U69" s="11"/>
      <c r="V69" s="6">
        <f t="shared" si="12"/>
        <v>1</v>
      </c>
      <c r="W69" s="9">
        <f t="shared" si="18"/>
        <v>0</v>
      </c>
      <c r="X69" s="9">
        <f t="shared" si="13"/>
        <v>0</v>
      </c>
      <c r="Y69" s="37">
        <f t="shared" si="19"/>
        <v>0</v>
      </c>
      <c r="Z69" s="37">
        <f t="shared" si="20"/>
        <v>0</v>
      </c>
      <c r="AA69" s="37">
        <f t="shared" si="21"/>
        <v>0</v>
      </c>
      <c r="AB69" s="9">
        <f t="shared" si="14"/>
        <v>0</v>
      </c>
      <c r="AC69" s="10">
        <f t="shared" si="15"/>
        <v>0</v>
      </c>
      <c r="AD69" s="9">
        <f t="shared" si="16"/>
        <v>0</v>
      </c>
      <c r="AE69" s="9">
        <f t="shared" si="22"/>
        <v>0</v>
      </c>
    </row>
    <row r="70" spans="1:31" x14ac:dyDescent="0.25">
      <c r="A70" t="s">
        <v>516</v>
      </c>
      <c r="B70" t="s">
        <v>502</v>
      </c>
      <c r="C70" t="s">
        <v>503</v>
      </c>
      <c r="D70">
        <v>640.5</v>
      </c>
      <c r="E70">
        <v>461.5</v>
      </c>
      <c r="F70">
        <v>0</v>
      </c>
      <c r="G70">
        <v>0</v>
      </c>
      <c r="H70">
        <v>0</v>
      </c>
      <c r="I70" s="19">
        <v>0</v>
      </c>
      <c r="L70">
        <v>1</v>
      </c>
      <c r="M70" s="7">
        <f t="shared" si="17"/>
        <v>0</v>
      </c>
      <c r="N70" s="11">
        <v>0</v>
      </c>
      <c r="O70" s="11">
        <v>0</v>
      </c>
      <c r="P70" s="11">
        <v>1</v>
      </c>
      <c r="Q70" s="11">
        <v>0</v>
      </c>
      <c r="R70" s="11">
        <v>0</v>
      </c>
      <c r="S70" s="11"/>
      <c r="T70" s="11"/>
      <c r="U70" s="11"/>
      <c r="V70" s="6">
        <f t="shared" si="12"/>
        <v>1</v>
      </c>
      <c r="W70" s="9">
        <f t="shared" si="18"/>
        <v>0</v>
      </c>
      <c r="X70" s="9">
        <f t="shared" si="13"/>
        <v>0</v>
      </c>
      <c r="Y70" s="37">
        <f t="shared" si="19"/>
        <v>0</v>
      </c>
      <c r="Z70" s="37">
        <f t="shared" si="20"/>
        <v>0</v>
      </c>
      <c r="AA70" s="37">
        <f t="shared" si="21"/>
        <v>0</v>
      </c>
      <c r="AB70" s="9">
        <f t="shared" si="14"/>
        <v>0</v>
      </c>
      <c r="AC70" s="10">
        <f t="shared" si="15"/>
        <v>0</v>
      </c>
      <c r="AD70" s="9">
        <f t="shared" si="16"/>
        <v>0</v>
      </c>
      <c r="AE70" s="9">
        <f t="shared" si="22"/>
        <v>0</v>
      </c>
    </row>
    <row r="71" spans="1:31" s="37" customFormat="1" x14ac:dyDescent="0.25">
      <c r="A71" s="37" t="s">
        <v>517</v>
      </c>
      <c r="B71" s="37" t="s">
        <v>518</v>
      </c>
      <c r="C71" s="37" t="s">
        <v>519</v>
      </c>
      <c r="D71" s="37">
        <v>642.5</v>
      </c>
      <c r="E71" s="37">
        <v>409</v>
      </c>
      <c r="F71" s="37">
        <v>0</v>
      </c>
      <c r="G71" s="37">
        <v>0</v>
      </c>
      <c r="H71" s="37">
        <v>0</v>
      </c>
      <c r="I71" s="37">
        <v>0</v>
      </c>
      <c r="L71" s="37">
        <v>1</v>
      </c>
      <c r="M71" s="42">
        <f t="shared" si="17"/>
        <v>0</v>
      </c>
      <c r="N71" s="38">
        <v>0</v>
      </c>
      <c r="O71" s="38">
        <v>0</v>
      </c>
      <c r="P71" s="38">
        <v>0</v>
      </c>
      <c r="Q71" s="38">
        <v>0</v>
      </c>
      <c r="R71" s="38">
        <v>1</v>
      </c>
      <c r="S71" s="38"/>
      <c r="T71" s="38"/>
      <c r="U71" s="38"/>
      <c r="V71" s="43">
        <f t="shared" si="12"/>
        <v>0</v>
      </c>
      <c r="W71" s="37">
        <f t="shared" si="18"/>
        <v>0</v>
      </c>
      <c r="X71" s="37">
        <f t="shared" si="13"/>
        <v>1</v>
      </c>
      <c r="Y71" s="37">
        <f t="shared" si="19"/>
        <v>0</v>
      </c>
      <c r="Z71" s="37">
        <f t="shared" si="20"/>
        <v>0</v>
      </c>
      <c r="AA71" s="37">
        <f t="shared" si="21"/>
        <v>0</v>
      </c>
      <c r="AB71" s="37">
        <f t="shared" si="14"/>
        <v>0</v>
      </c>
      <c r="AC71" s="37">
        <f t="shared" si="15"/>
        <v>0</v>
      </c>
      <c r="AD71" s="37">
        <f t="shared" si="16"/>
        <v>0</v>
      </c>
      <c r="AE71" s="37">
        <f t="shared" si="22"/>
        <v>0</v>
      </c>
    </row>
    <row r="72" spans="1:31" x14ac:dyDescent="0.25">
      <c r="A72" t="s">
        <v>520</v>
      </c>
      <c r="B72" t="s">
        <v>518</v>
      </c>
      <c r="C72" t="s">
        <v>519</v>
      </c>
      <c r="D72">
        <v>544.5</v>
      </c>
      <c r="E72">
        <v>403</v>
      </c>
      <c r="F72">
        <v>969.15300000000002</v>
      </c>
      <c r="G72">
        <v>1</v>
      </c>
      <c r="H72">
        <v>1</v>
      </c>
      <c r="I72" s="19">
        <v>0</v>
      </c>
      <c r="L72">
        <v>1</v>
      </c>
      <c r="M72" s="7">
        <f t="shared" si="17"/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/>
      <c r="T72" s="11"/>
      <c r="U72" s="11"/>
      <c r="V72" s="6">
        <f t="shared" si="12"/>
        <v>0</v>
      </c>
      <c r="W72" s="9">
        <f t="shared" si="18"/>
        <v>1</v>
      </c>
      <c r="X72" s="9">
        <f t="shared" si="13"/>
        <v>0</v>
      </c>
      <c r="Y72" s="37">
        <f t="shared" si="19"/>
        <v>0</v>
      </c>
      <c r="Z72" s="37">
        <f t="shared" si="20"/>
        <v>0</v>
      </c>
      <c r="AA72" s="37">
        <f t="shared" si="21"/>
        <v>0</v>
      </c>
      <c r="AB72" s="9">
        <f t="shared" si="14"/>
        <v>0</v>
      </c>
      <c r="AC72" s="10">
        <f t="shared" si="15"/>
        <v>0</v>
      </c>
      <c r="AD72" s="9">
        <f t="shared" si="16"/>
        <v>0</v>
      </c>
      <c r="AE72" s="9">
        <f t="shared" si="22"/>
        <v>0</v>
      </c>
    </row>
    <row r="73" spans="1:31" x14ac:dyDescent="0.25">
      <c r="A73" t="s">
        <v>521</v>
      </c>
      <c r="B73" t="s">
        <v>518</v>
      </c>
      <c r="C73" t="s">
        <v>519</v>
      </c>
      <c r="D73">
        <v>453.5</v>
      </c>
      <c r="E73">
        <v>471.5</v>
      </c>
      <c r="F73">
        <v>0</v>
      </c>
      <c r="G73">
        <v>0</v>
      </c>
      <c r="H73">
        <v>0</v>
      </c>
      <c r="I73" s="19">
        <v>0</v>
      </c>
      <c r="L73">
        <v>2</v>
      </c>
      <c r="M73" s="7">
        <f t="shared" si="17"/>
        <v>1</v>
      </c>
      <c r="N73" s="11">
        <v>1</v>
      </c>
      <c r="O73" s="11">
        <v>0</v>
      </c>
      <c r="P73" s="11">
        <v>0</v>
      </c>
      <c r="Q73" s="11">
        <v>0</v>
      </c>
      <c r="R73" s="11">
        <v>0</v>
      </c>
      <c r="S73" s="11"/>
      <c r="T73" s="11"/>
      <c r="U73" s="11"/>
      <c r="V73" s="6">
        <f t="shared" si="12"/>
        <v>0</v>
      </c>
      <c r="W73" s="9">
        <f t="shared" si="18"/>
        <v>0</v>
      </c>
      <c r="X73" s="9">
        <f t="shared" si="13"/>
        <v>0</v>
      </c>
      <c r="Y73" s="37">
        <f t="shared" si="19"/>
        <v>0</v>
      </c>
      <c r="Z73" s="37">
        <f t="shared" si="20"/>
        <v>0</v>
      </c>
      <c r="AA73" s="37">
        <f t="shared" si="21"/>
        <v>0</v>
      </c>
      <c r="AB73" s="9">
        <f t="shared" si="14"/>
        <v>0</v>
      </c>
      <c r="AC73" s="10">
        <f t="shared" si="15"/>
        <v>1</v>
      </c>
      <c r="AD73" s="9">
        <f t="shared" si="16"/>
        <v>0</v>
      </c>
      <c r="AE73" s="9">
        <f t="shared" si="22"/>
        <v>0</v>
      </c>
    </row>
    <row r="74" spans="1:31" x14ac:dyDescent="0.25">
      <c r="A74" t="s">
        <v>522</v>
      </c>
      <c r="B74" t="s">
        <v>518</v>
      </c>
      <c r="C74" t="s">
        <v>519</v>
      </c>
      <c r="D74">
        <v>551</v>
      </c>
      <c r="E74">
        <v>294</v>
      </c>
      <c r="F74">
        <v>1347.1379999999999</v>
      </c>
      <c r="G74">
        <v>2</v>
      </c>
      <c r="H74">
        <v>2</v>
      </c>
      <c r="I74" s="19">
        <v>0</v>
      </c>
      <c r="L74">
        <v>2</v>
      </c>
      <c r="M74" s="7">
        <f t="shared" si="17"/>
        <v>1</v>
      </c>
      <c r="N74" s="11">
        <v>0</v>
      </c>
      <c r="O74" s="11">
        <v>0</v>
      </c>
      <c r="P74" s="11">
        <v>0</v>
      </c>
      <c r="Q74" s="11">
        <v>0</v>
      </c>
      <c r="R74" s="11">
        <v>1</v>
      </c>
      <c r="S74" s="11"/>
      <c r="T74" s="11"/>
      <c r="U74" s="11"/>
      <c r="V74" s="6">
        <f t="shared" si="12"/>
        <v>0</v>
      </c>
      <c r="W74" s="9">
        <f t="shared" si="18"/>
        <v>0</v>
      </c>
      <c r="X74" s="9">
        <f t="shared" si="13"/>
        <v>0</v>
      </c>
      <c r="Y74" s="37">
        <f t="shared" si="19"/>
        <v>1</v>
      </c>
      <c r="Z74" s="37">
        <f t="shared" si="20"/>
        <v>0</v>
      </c>
      <c r="AA74" s="37">
        <f t="shared" si="21"/>
        <v>0</v>
      </c>
      <c r="AB74" s="9">
        <f t="shared" si="14"/>
        <v>0</v>
      </c>
      <c r="AC74" s="10">
        <f t="shared" si="15"/>
        <v>0</v>
      </c>
      <c r="AD74" s="9">
        <f t="shared" si="16"/>
        <v>0</v>
      </c>
      <c r="AE74" s="9">
        <f t="shared" si="22"/>
        <v>0</v>
      </c>
    </row>
    <row r="75" spans="1:31" x14ac:dyDescent="0.25">
      <c r="A75" t="s">
        <v>523</v>
      </c>
      <c r="B75" t="s">
        <v>518</v>
      </c>
      <c r="C75" t="s">
        <v>519</v>
      </c>
      <c r="D75">
        <v>484</v>
      </c>
      <c r="E75">
        <v>245</v>
      </c>
      <c r="F75">
        <v>655.88</v>
      </c>
      <c r="G75">
        <v>1</v>
      </c>
      <c r="H75">
        <v>1</v>
      </c>
      <c r="I75" s="19">
        <v>0</v>
      </c>
      <c r="L75">
        <v>2</v>
      </c>
      <c r="M75" s="7">
        <f t="shared" si="17"/>
        <v>1</v>
      </c>
      <c r="N75" s="11">
        <v>0</v>
      </c>
      <c r="O75" s="11">
        <v>0</v>
      </c>
      <c r="P75" s="11">
        <v>0</v>
      </c>
      <c r="Q75" s="11">
        <v>0</v>
      </c>
      <c r="R75" s="11">
        <v>1</v>
      </c>
      <c r="S75" s="11"/>
      <c r="T75" s="11"/>
      <c r="U75" s="11"/>
      <c r="V75" s="6">
        <f t="shared" si="12"/>
        <v>0</v>
      </c>
      <c r="W75" s="9">
        <f t="shared" si="18"/>
        <v>0</v>
      </c>
      <c r="X75" s="9">
        <f t="shared" si="13"/>
        <v>0</v>
      </c>
      <c r="Y75" s="37">
        <f t="shared" si="19"/>
        <v>1</v>
      </c>
      <c r="Z75" s="37">
        <f t="shared" si="20"/>
        <v>0</v>
      </c>
      <c r="AA75" s="37">
        <f t="shared" si="21"/>
        <v>0</v>
      </c>
      <c r="AB75" s="9">
        <f t="shared" si="14"/>
        <v>0</v>
      </c>
      <c r="AC75" s="10">
        <f t="shared" si="15"/>
        <v>0</v>
      </c>
      <c r="AD75" s="9">
        <f t="shared" si="16"/>
        <v>0</v>
      </c>
      <c r="AE75" s="9">
        <f t="shared" si="22"/>
        <v>0</v>
      </c>
    </row>
    <row r="76" spans="1:31" x14ac:dyDescent="0.25">
      <c r="A76" t="s">
        <v>524</v>
      </c>
      <c r="B76" t="s">
        <v>518</v>
      </c>
      <c r="C76" t="s">
        <v>519</v>
      </c>
      <c r="D76">
        <v>583.5</v>
      </c>
      <c r="E76">
        <v>182.5</v>
      </c>
      <c r="F76">
        <v>0</v>
      </c>
      <c r="G76">
        <v>0</v>
      </c>
      <c r="H76">
        <v>0</v>
      </c>
      <c r="I76" s="19">
        <v>0</v>
      </c>
      <c r="L76">
        <v>1</v>
      </c>
      <c r="M76" s="7">
        <f t="shared" si="17"/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/>
      <c r="T76" s="11"/>
      <c r="U76" s="11"/>
      <c r="V76" s="6">
        <f t="shared" si="12"/>
        <v>0</v>
      </c>
      <c r="W76" s="9">
        <f t="shared" si="18"/>
        <v>1</v>
      </c>
      <c r="X76" s="9">
        <f t="shared" si="13"/>
        <v>0</v>
      </c>
      <c r="Y76" s="37">
        <f t="shared" si="19"/>
        <v>0</v>
      </c>
      <c r="Z76" s="37">
        <f t="shared" si="20"/>
        <v>0</v>
      </c>
      <c r="AA76" s="37">
        <f t="shared" si="21"/>
        <v>0</v>
      </c>
      <c r="AB76" s="9">
        <f t="shared" si="14"/>
        <v>0</v>
      </c>
      <c r="AC76" s="10">
        <f t="shared" si="15"/>
        <v>0</v>
      </c>
      <c r="AD76" s="9">
        <f t="shared" si="16"/>
        <v>0</v>
      </c>
      <c r="AE76" s="9">
        <f t="shared" si="22"/>
        <v>0</v>
      </c>
    </row>
    <row r="77" spans="1:31" x14ac:dyDescent="0.25">
      <c r="A77" t="s">
        <v>525</v>
      </c>
      <c r="B77" t="s">
        <v>518</v>
      </c>
      <c r="C77" t="s">
        <v>519</v>
      </c>
      <c r="D77">
        <v>458.5</v>
      </c>
      <c r="E77">
        <v>154.5</v>
      </c>
      <c r="F77">
        <v>23246.210999999999</v>
      </c>
      <c r="G77">
        <v>32</v>
      </c>
      <c r="H77">
        <v>27</v>
      </c>
      <c r="I77" s="19">
        <v>0</v>
      </c>
      <c r="L77">
        <v>2</v>
      </c>
      <c r="M77" s="7">
        <f t="shared" si="17"/>
        <v>1</v>
      </c>
      <c r="N77" s="11">
        <v>0</v>
      </c>
      <c r="O77" s="11">
        <v>1</v>
      </c>
      <c r="P77" s="11">
        <v>1</v>
      </c>
      <c r="Q77" s="11">
        <v>1</v>
      </c>
      <c r="R77" s="11">
        <v>1</v>
      </c>
      <c r="S77" s="11"/>
      <c r="T77" s="11"/>
      <c r="U77" s="11"/>
      <c r="V77" s="6">
        <f t="shared" si="12"/>
        <v>0</v>
      </c>
      <c r="W77" s="9">
        <f t="shared" si="18"/>
        <v>0</v>
      </c>
      <c r="X77" s="9">
        <f t="shared" si="13"/>
        <v>0</v>
      </c>
      <c r="Y77" s="37">
        <f t="shared" si="19"/>
        <v>0</v>
      </c>
      <c r="Z77" s="37">
        <f t="shared" si="20"/>
        <v>0</v>
      </c>
      <c r="AA77" s="37">
        <f t="shared" si="21"/>
        <v>0</v>
      </c>
      <c r="AB77" s="9">
        <f t="shared" si="14"/>
        <v>1</v>
      </c>
      <c r="AC77" s="10">
        <f t="shared" si="15"/>
        <v>0</v>
      </c>
      <c r="AD77" s="9">
        <f t="shared" si="16"/>
        <v>0</v>
      </c>
      <c r="AE77" s="9">
        <f t="shared" si="22"/>
        <v>0</v>
      </c>
    </row>
    <row r="78" spans="1:31" x14ac:dyDescent="0.25">
      <c r="A78" t="s">
        <v>526</v>
      </c>
      <c r="B78" t="s">
        <v>518</v>
      </c>
      <c r="C78" t="s">
        <v>519</v>
      </c>
      <c r="D78">
        <v>478.5</v>
      </c>
      <c r="E78">
        <v>91.5</v>
      </c>
      <c r="F78">
        <v>0</v>
      </c>
      <c r="G78">
        <v>0</v>
      </c>
      <c r="H78">
        <v>0</v>
      </c>
      <c r="I78" s="19">
        <v>0</v>
      </c>
      <c r="L78">
        <v>2</v>
      </c>
      <c r="M78" s="7">
        <f t="shared" si="17"/>
        <v>1</v>
      </c>
      <c r="N78" s="11">
        <v>0</v>
      </c>
      <c r="O78" s="11">
        <v>0</v>
      </c>
      <c r="P78" s="11">
        <v>0</v>
      </c>
      <c r="Q78" s="11">
        <v>0</v>
      </c>
      <c r="R78" s="11">
        <v>1</v>
      </c>
      <c r="S78" s="11"/>
      <c r="T78" s="11"/>
      <c r="U78" s="11"/>
      <c r="V78" s="6">
        <f t="shared" si="12"/>
        <v>0</v>
      </c>
      <c r="W78" s="9">
        <f t="shared" si="18"/>
        <v>0</v>
      </c>
      <c r="X78" s="9">
        <f t="shared" si="13"/>
        <v>0</v>
      </c>
      <c r="Y78" s="37">
        <f t="shared" si="19"/>
        <v>1</v>
      </c>
      <c r="Z78" s="37">
        <f t="shared" si="20"/>
        <v>0</v>
      </c>
      <c r="AA78" s="37">
        <f t="shared" si="21"/>
        <v>0</v>
      </c>
      <c r="AB78" s="9">
        <f t="shared" si="14"/>
        <v>0</v>
      </c>
      <c r="AC78" s="10">
        <f t="shared" si="15"/>
        <v>0</v>
      </c>
      <c r="AD78" s="9">
        <f t="shared" si="16"/>
        <v>0</v>
      </c>
      <c r="AE78" s="9">
        <f t="shared" si="22"/>
        <v>0</v>
      </c>
    </row>
    <row r="79" spans="1:31" x14ac:dyDescent="0.25">
      <c r="A79" t="s">
        <v>527</v>
      </c>
      <c r="B79" t="s">
        <v>518</v>
      </c>
      <c r="C79" t="s">
        <v>519</v>
      </c>
      <c r="D79">
        <v>160.5</v>
      </c>
      <c r="E79">
        <v>92.5</v>
      </c>
      <c r="F79">
        <v>412.08300000000003</v>
      </c>
      <c r="G79">
        <v>1</v>
      </c>
      <c r="H79">
        <v>0</v>
      </c>
      <c r="I79" s="19">
        <v>0</v>
      </c>
      <c r="L79">
        <v>2</v>
      </c>
      <c r="M79" s="7">
        <f t="shared" si="17"/>
        <v>1</v>
      </c>
      <c r="N79" s="11">
        <v>1</v>
      </c>
      <c r="O79" s="11">
        <v>0</v>
      </c>
      <c r="P79" s="11">
        <v>0</v>
      </c>
      <c r="Q79" s="11">
        <v>0</v>
      </c>
      <c r="R79" s="11">
        <v>1</v>
      </c>
      <c r="S79" s="11"/>
      <c r="T79" s="11"/>
      <c r="U79" s="11"/>
      <c r="V79" s="6">
        <f t="shared" si="12"/>
        <v>0</v>
      </c>
      <c r="W79" s="9">
        <f t="shared" si="18"/>
        <v>0</v>
      </c>
      <c r="X79" s="9">
        <f t="shared" si="13"/>
        <v>0</v>
      </c>
      <c r="Y79" s="37">
        <f t="shared" si="19"/>
        <v>1</v>
      </c>
      <c r="Z79" s="37">
        <f t="shared" si="20"/>
        <v>0</v>
      </c>
      <c r="AA79" s="37">
        <f t="shared" si="21"/>
        <v>0</v>
      </c>
      <c r="AB79" s="9">
        <f t="shared" si="14"/>
        <v>0</v>
      </c>
      <c r="AC79" s="10">
        <f t="shared" si="15"/>
        <v>0</v>
      </c>
      <c r="AD79" s="9">
        <f t="shared" si="16"/>
        <v>0</v>
      </c>
      <c r="AE79" s="9">
        <f t="shared" si="22"/>
        <v>0</v>
      </c>
    </row>
    <row r="80" spans="1:31" x14ac:dyDescent="0.25">
      <c r="A80" t="s">
        <v>528</v>
      </c>
      <c r="B80" t="s">
        <v>518</v>
      </c>
      <c r="C80" t="s">
        <v>519</v>
      </c>
      <c r="D80">
        <v>58.5</v>
      </c>
      <c r="E80">
        <v>184</v>
      </c>
      <c r="F80">
        <v>0</v>
      </c>
      <c r="G80">
        <v>0</v>
      </c>
      <c r="H80">
        <v>0</v>
      </c>
      <c r="I80" s="19">
        <v>0</v>
      </c>
      <c r="L80">
        <v>1</v>
      </c>
      <c r="M80" s="7">
        <f t="shared" si="17"/>
        <v>0</v>
      </c>
      <c r="N80" s="11">
        <v>0</v>
      </c>
      <c r="O80" s="11">
        <v>0</v>
      </c>
      <c r="P80" s="11">
        <v>1</v>
      </c>
      <c r="Q80" s="11">
        <v>0</v>
      </c>
      <c r="R80" s="11">
        <v>0</v>
      </c>
      <c r="S80" s="11"/>
      <c r="T80" s="11"/>
      <c r="U80" s="11"/>
      <c r="V80" s="6">
        <f t="shared" si="12"/>
        <v>1</v>
      </c>
      <c r="W80" s="9">
        <f t="shared" si="18"/>
        <v>0</v>
      </c>
      <c r="X80" s="9">
        <f t="shared" si="13"/>
        <v>0</v>
      </c>
      <c r="Y80" s="37">
        <f t="shared" si="19"/>
        <v>0</v>
      </c>
      <c r="Z80" s="37">
        <f t="shared" si="20"/>
        <v>0</v>
      </c>
      <c r="AA80" s="37">
        <f t="shared" si="21"/>
        <v>0</v>
      </c>
      <c r="AB80" s="9">
        <f t="shared" si="14"/>
        <v>0</v>
      </c>
      <c r="AC80" s="10">
        <f t="shared" si="15"/>
        <v>0</v>
      </c>
      <c r="AD80" s="9">
        <f t="shared" si="16"/>
        <v>0</v>
      </c>
      <c r="AE80" s="9">
        <f t="shared" si="22"/>
        <v>0</v>
      </c>
    </row>
    <row r="81" spans="1:31" x14ac:dyDescent="0.25">
      <c r="A81" t="s">
        <v>529</v>
      </c>
      <c r="B81" t="s">
        <v>518</v>
      </c>
      <c r="C81" t="s">
        <v>519</v>
      </c>
      <c r="D81">
        <v>69.5</v>
      </c>
      <c r="E81">
        <v>296.5</v>
      </c>
      <c r="F81">
        <v>0</v>
      </c>
      <c r="G81">
        <v>0</v>
      </c>
      <c r="H81">
        <v>0</v>
      </c>
      <c r="I81" s="19">
        <v>0</v>
      </c>
      <c r="L81">
        <v>1</v>
      </c>
      <c r="M81" s="7">
        <f t="shared" si="17"/>
        <v>0</v>
      </c>
      <c r="N81" s="11">
        <v>0</v>
      </c>
      <c r="O81" s="11">
        <v>0</v>
      </c>
      <c r="P81" s="11">
        <v>1</v>
      </c>
      <c r="Q81" s="11">
        <v>0</v>
      </c>
      <c r="R81" s="11">
        <v>0</v>
      </c>
      <c r="S81" s="11"/>
      <c r="T81" s="11"/>
      <c r="U81" s="11"/>
      <c r="V81" s="6">
        <f t="shared" si="12"/>
        <v>1</v>
      </c>
      <c r="W81" s="9">
        <f t="shared" si="18"/>
        <v>0</v>
      </c>
      <c r="X81" s="9">
        <f t="shared" si="13"/>
        <v>0</v>
      </c>
      <c r="Y81" s="37">
        <f t="shared" si="19"/>
        <v>0</v>
      </c>
      <c r="Z81" s="37">
        <f t="shared" si="20"/>
        <v>0</v>
      </c>
      <c r="AA81" s="37">
        <f t="shared" si="21"/>
        <v>0</v>
      </c>
      <c r="AB81" s="9">
        <f t="shared" si="14"/>
        <v>0</v>
      </c>
      <c r="AC81" s="10">
        <f t="shared" si="15"/>
        <v>0</v>
      </c>
      <c r="AD81" s="9">
        <f t="shared" si="16"/>
        <v>0</v>
      </c>
      <c r="AE81" s="9">
        <f t="shared" si="22"/>
        <v>0</v>
      </c>
    </row>
    <row r="82" spans="1:31" s="37" customFormat="1" x14ac:dyDescent="0.25">
      <c r="A82" s="37" t="s">
        <v>530</v>
      </c>
      <c r="B82" s="37" t="s">
        <v>531</v>
      </c>
      <c r="C82" s="37" t="s">
        <v>532</v>
      </c>
      <c r="D82" s="37">
        <v>459</v>
      </c>
      <c r="E82" s="37">
        <v>323</v>
      </c>
      <c r="F82" s="37">
        <v>0</v>
      </c>
      <c r="G82" s="37">
        <v>0</v>
      </c>
      <c r="H82" s="37">
        <v>0</v>
      </c>
      <c r="I82" s="37">
        <v>0</v>
      </c>
      <c r="L82" s="37">
        <v>2</v>
      </c>
      <c r="M82" s="42">
        <f t="shared" si="17"/>
        <v>1</v>
      </c>
      <c r="N82" s="38">
        <v>1</v>
      </c>
      <c r="O82" s="38">
        <v>0</v>
      </c>
      <c r="P82" s="38">
        <v>0</v>
      </c>
      <c r="Q82" s="38">
        <v>0</v>
      </c>
      <c r="R82" s="38">
        <v>1</v>
      </c>
      <c r="S82" s="38">
        <v>1</v>
      </c>
      <c r="T82" s="38">
        <v>1</v>
      </c>
      <c r="U82" s="38"/>
      <c r="V82" s="43">
        <f t="shared" si="12"/>
        <v>0</v>
      </c>
      <c r="W82" s="37">
        <f t="shared" si="18"/>
        <v>0</v>
      </c>
      <c r="X82" s="37">
        <f t="shared" si="13"/>
        <v>0</v>
      </c>
      <c r="Y82" s="37">
        <f t="shared" si="19"/>
        <v>0</v>
      </c>
      <c r="Z82" s="37">
        <f t="shared" si="20"/>
        <v>1</v>
      </c>
      <c r="AA82" s="37">
        <f t="shared" si="21"/>
        <v>0</v>
      </c>
      <c r="AB82" s="37">
        <f t="shared" si="14"/>
        <v>0</v>
      </c>
      <c r="AC82" s="37">
        <f t="shared" si="15"/>
        <v>0</v>
      </c>
      <c r="AD82" s="37">
        <f t="shared" si="16"/>
        <v>0</v>
      </c>
      <c r="AE82" s="37">
        <f t="shared" si="22"/>
        <v>0</v>
      </c>
    </row>
    <row r="83" spans="1:31" x14ac:dyDescent="0.25">
      <c r="A83" t="s">
        <v>533</v>
      </c>
      <c r="B83" t="s">
        <v>531</v>
      </c>
      <c r="C83" t="s">
        <v>532</v>
      </c>
      <c r="D83">
        <v>401.5</v>
      </c>
      <c r="E83">
        <v>374</v>
      </c>
      <c r="F83">
        <v>0</v>
      </c>
      <c r="G83">
        <v>0</v>
      </c>
      <c r="H83">
        <v>0</v>
      </c>
      <c r="I83" s="19">
        <v>0</v>
      </c>
      <c r="L83">
        <v>1</v>
      </c>
      <c r="M83" s="7">
        <f t="shared" si="17"/>
        <v>0</v>
      </c>
      <c r="N83" s="11">
        <v>0</v>
      </c>
      <c r="O83" s="11">
        <v>0</v>
      </c>
      <c r="P83" s="11">
        <v>1</v>
      </c>
      <c r="Q83" s="11">
        <v>0</v>
      </c>
      <c r="R83" s="11">
        <v>0</v>
      </c>
      <c r="S83" s="11"/>
      <c r="T83" s="11"/>
      <c r="U83" s="11"/>
      <c r="V83" s="6">
        <f t="shared" si="12"/>
        <v>1</v>
      </c>
      <c r="W83" s="9">
        <f t="shared" si="18"/>
        <v>0</v>
      </c>
      <c r="X83" s="9">
        <f t="shared" si="13"/>
        <v>0</v>
      </c>
      <c r="Y83" s="37">
        <f t="shared" si="19"/>
        <v>0</v>
      </c>
      <c r="Z83" s="37">
        <f t="shared" si="20"/>
        <v>0</v>
      </c>
      <c r="AA83" s="37">
        <f t="shared" si="21"/>
        <v>0</v>
      </c>
      <c r="AB83" s="9">
        <f t="shared" si="14"/>
        <v>0</v>
      </c>
      <c r="AC83" s="10">
        <f t="shared" si="15"/>
        <v>0</v>
      </c>
      <c r="AD83" s="9">
        <f t="shared" si="16"/>
        <v>0</v>
      </c>
      <c r="AE83" s="9">
        <f t="shared" si="22"/>
        <v>0</v>
      </c>
    </row>
    <row r="84" spans="1:31" x14ac:dyDescent="0.25">
      <c r="A84" t="s">
        <v>534</v>
      </c>
      <c r="B84" t="s">
        <v>531</v>
      </c>
      <c r="C84" t="s">
        <v>532</v>
      </c>
      <c r="D84">
        <v>259</v>
      </c>
      <c r="E84">
        <v>410.5</v>
      </c>
      <c r="F84">
        <v>0</v>
      </c>
      <c r="G84">
        <v>0</v>
      </c>
      <c r="H84">
        <v>0</v>
      </c>
      <c r="I84" s="19">
        <v>0</v>
      </c>
      <c r="L84">
        <v>2</v>
      </c>
      <c r="M84" s="7">
        <f t="shared" si="17"/>
        <v>1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/>
      <c r="T84" s="11"/>
      <c r="U84" s="11"/>
      <c r="V84" s="6">
        <f t="shared" si="12"/>
        <v>0</v>
      </c>
      <c r="W84" s="9">
        <f t="shared" si="18"/>
        <v>0</v>
      </c>
      <c r="X84" s="9">
        <f t="shared" si="13"/>
        <v>0</v>
      </c>
      <c r="Y84" s="37">
        <f t="shared" si="19"/>
        <v>0</v>
      </c>
      <c r="Z84" s="37">
        <f t="shared" si="20"/>
        <v>0</v>
      </c>
      <c r="AA84" s="37">
        <f t="shared" si="21"/>
        <v>0</v>
      </c>
      <c r="AB84" s="9">
        <f t="shared" si="14"/>
        <v>0</v>
      </c>
      <c r="AC84" s="10">
        <f t="shared" si="15"/>
        <v>1</v>
      </c>
      <c r="AD84" s="9">
        <f t="shared" si="16"/>
        <v>0</v>
      </c>
      <c r="AE84" s="9">
        <f t="shared" si="22"/>
        <v>0</v>
      </c>
    </row>
    <row r="85" spans="1:31" x14ac:dyDescent="0.25">
      <c r="A85" t="s">
        <v>535</v>
      </c>
      <c r="B85" t="s">
        <v>531</v>
      </c>
      <c r="C85" t="s">
        <v>532</v>
      </c>
      <c r="D85">
        <v>570.5</v>
      </c>
      <c r="E85">
        <v>331.5</v>
      </c>
      <c r="F85">
        <v>0</v>
      </c>
      <c r="G85">
        <v>0</v>
      </c>
      <c r="H85">
        <v>0</v>
      </c>
      <c r="I85" s="19">
        <v>0</v>
      </c>
      <c r="L85">
        <v>2</v>
      </c>
      <c r="M85" s="7">
        <f t="shared" si="17"/>
        <v>1</v>
      </c>
      <c r="N85" s="11">
        <v>1</v>
      </c>
      <c r="O85" s="11">
        <v>0</v>
      </c>
      <c r="P85" s="11">
        <v>0</v>
      </c>
      <c r="Q85" s="11">
        <v>0</v>
      </c>
      <c r="R85" s="11">
        <v>1</v>
      </c>
      <c r="S85" s="11"/>
      <c r="T85" s="11"/>
      <c r="U85" s="11"/>
      <c r="V85" s="6">
        <f t="shared" si="12"/>
        <v>0</v>
      </c>
      <c r="W85" s="9">
        <f t="shared" si="18"/>
        <v>0</v>
      </c>
      <c r="X85" s="9">
        <f t="shared" si="13"/>
        <v>0</v>
      </c>
      <c r="Y85" s="37">
        <f t="shared" si="19"/>
        <v>1</v>
      </c>
      <c r="Z85" s="37">
        <f t="shared" si="20"/>
        <v>0</v>
      </c>
      <c r="AA85" s="37">
        <f t="shared" si="21"/>
        <v>0</v>
      </c>
      <c r="AB85" s="9">
        <f t="shared" si="14"/>
        <v>0</v>
      </c>
      <c r="AC85" s="10">
        <f t="shared" si="15"/>
        <v>0</v>
      </c>
      <c r="AD85" s="9">
        <f t="shared" si="16"/>
        <v>0</v>
      </c>
      <c r="AE85" s="9">
        <f t="shared" si="22"/>
        <v>0</v>
      </c>
    </row>
    <row r="86" spans="1:31" x14ac:dyDescent="0.25">
      <c r="A86" t="s">
        <v>536</v>
      </c>
      <c r="B86" t="s">
        <v>531</v>
      </c>
      <c r="C86" t="s">
        <v>532</v>
      </c>
      <c r="D86">
        <v>561</v>
      </c>
      <c r="E86">
        <v>208.5</v>
      </c>
      <c r="F86">
        <v>0</v>
      </c>
      <c r="G86">
        <v>0</v>
      </c>
      <c r="H86">
        <v>0</v>
      </c>
      <c r="I86" s="19">
        <v>0</v>
      </c>
      <c r="L86">
        <v>1</v>
      </c>
      <c r="M86" s="7">
        <f t="shared" si="17"/>
        <v>0</v>
      </c>
      <c r="N86" s="11">
        <v>0</v>
      </c>
      <c r="O86" s="11">
        <v>0</v>
      </c>
      <c r="P86" s="11">
        <v>0</v>
      </c>
      <c r="Q86" s="11">
        <v>0</v>
      </c>
      <c r="R86" s="11">
        <v>1</v>
      </c>
      <c r="S86" s="11"/>
      <c r="T86" s="11"/>
      <c r="U86" s="11"/>
      <c r="V86" s="6">
        <f t="shared" si="12"/>
        <v>0</v>
      </c>
      <c r="W86" s="9">
        <f t="shared" si="18"/>
        <v>0</v>
      </c>
      <c r="X86" s="9">
        <f t="shared" si="13"/>
        <v>1</v>
      </c>
      <c r="Y86" s="37">
        <f t="shared" si="19"/>
        <v>0</v>
      </c>
      <c r="Z86" s="37">
        <f t="shared" si="20"/>
        <v>0</v>
      </c>
      <c r="AA86" s="37">
        <f t="shared" si="21"/>
        <v>0</v>
      </c>
      <c r="AB86" s="9">
        <f t="shared" si="14"/>
        <v>0</v>
      </c>
      <c r="AC86" s="10">
        <f t="shared" si="15"/>
        <v>0</v>
      </c>
      <c r="AD86" s="9">
        <f t="shared" si="16"/>
        <v>0</v>
      </c>
      <c r="AE86" s="9">
        <f t="shared" si="22"/>
        <v>0</v>
      </c>
    </row>
    <row r="87" spans="1:31" x14ac:dyDescent="0.25">
      <c r="A87" t="s">
        <v>537</v>
      </c>
      <c r="B87" t="s">
        <v>531</v>
      </c>
      <c r="C87" t="s">
        <v>532</v>
      </c>
      <c r="D87">
        <v>646</v>
      </c>
      <c r="E87">
        <v>170</v>
      </c>
      <c r="F87">
        <v>0</v>
      </c>
      <c r="G87">
        <v>0</v>
      </c>
      <c r="H87">
        <v>0</v>
      </c>
      <c r="I87" s="19">
        <v>0</v>
      </c>
      <c r="L87">
        <v>2</v>
      </c>
      <c r="M87" s="7">
        <f t="shared" si="17"/>
        <v>1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/>
      <c r="T87" s="11"/>
      <c r="U87" s="11"/>
      <c r="V87" s="6">
        <f t="shared" si="12"/>
        <v>0</v>
      </c>
      <c r="W87" s="9">
        <f t="shared" si="18"/>
        <v>0</v>
      </c>
      <c r="X87" s="9">
        <f t="shared" si="13"/>
        <v>0</v>
      </c>
      <c r="Y87" s="37">
        <f t="shared" si="19"/>
        <v>0</v>
      </c>
      <c r="Z87" s="37">
        <f t="shared" si="20"/>
        <v>0</v>
      </c>
      <c r="AA87" s="37">
        <f t="shared" si="21"/>
        <v>0</v>
      </c>
      <c r="AB87" s="9">
        <f t="shared" si="14"/>
        <v>0</v>
      </c>
      <c r="AC87" s="10">
        <f t="shared" si="15"/>
        <v>1</v>
      </c>
      <c r="AD87" s="9">
        <f t="shared" si="16"/>
        <v>0</v>
      </c>
      <c r="AE87" s="9">
        <f t="shared" si="22"/>
        <v>0</v>
      </c>
    </row>
    <row r="88" spans="1:31" x14ac:dyDescent="0.25">
      <c r="A88" t="s">
        <v>538</v>
      </c>
      <c r="B88" t="s">
        <v>531</v>
      </c>
      <c r="C88" t="s">
        <v>532</v>
      </c>
      <c r="D88">
        <v>166.5</v>
      </c>
      <c r="E88">
        <v>145</v>
      </c>
      <c r="F88">
        <v>0</v>
      </c>
      <c r="G88">
        <v>0</v>
      </c>
      <c r="H88">
        <v>0</v>
      </c>
      <c r="I88" s="19">
        <v>0</v>
      </c>
      <c r="L88">
        <v>2</v>
      </c>
      <c r="M88" s="7">
        <f t="shared" si="17"/>
        <v>1</v>
      </c>
      <c r="N88" s="11">
        <v>1</v>
      </c>
      <c r="O88" s="11">
        <v>0</v>
      </c>
      <c r="P88" s="11">
        <v>0</v>
      </c>
      <c r="Q88" s="11">
        <v>0</v>
      </c>
      <c r="R88" s="11">
        <v>1</v>
      </c>
      <c r="S88" s="11"/>
      <c r="T88" s="11"/>
      <c r="U88" s="11"/>
      <c r="V88" s="6">
        <f t="shared" si="12"/>
        <v>0</v>
      </c>
      <c r="W88" s="9">
        <f t="shared" si="18"/>
        <v>0</v>
      </c>
      <c r="X88" s="9">
        <f t="shared" si="13"/>
        <v>0</v>
      </c>
      <c r="Y88" s="37">
        <f t="shared" si="19"/>
        <v>1</v>
      </c>
      <c r="Z88" s="37">
        <f t="shared" si="20"/>
        <v>0</v>
      </c>
      <c r="AA88" s="37">
        <f t="shared" si="21"/>
        <v>0</v>
      </c>
      <c r="AB88" s="9">
        <f t="shared" si="14"/>
        <v>0</v>
      </c>
      <c r="AC88" s="10">
        <f t="shared" si="15"/>
        <v>0</v>
      </c>
      <c r="AD88" s="9">
        <f t="shared" si="16"/>
        <v>0</v>
      </c>
      <c r="AE88" s="9">
        <f t="shared" si="22"/>
        <v>0</v>
      </c>
    </row>
    <row r="89" spans="1:31" x14ac:dyDescent="0.25">
      <c r="A89" t="s">
        <v>539</v>
      </c>
      <c r="B89" t="s">
        <v>531</v>
      </c>
      <c r="C89" t="s">
        <v>532</v>
      </c>
      <c r="D89">
        <v>90.5</v>
      </c>
      <c r="E89">
        <v>59.5</v>
      </c>
      <c r="F89">
        <v>677.96500000000003</v>
      </c>
      <c r="G89">
        <v>1</v>
      </c>
      <c r="H89">
        <v>1</v>
      </c>
      <c r="I89" s="19">
        <v>0</v>
      </c>
      <c r="L89">
        <v>2</v>
      </c>
      <c r="M89" s="7">
        <f t="shared" si="17"/>
        <v>1</v>
      </c>
      <c r="N89" s="11">
        <v>0</v>
      </c>
      <c r="O89" s="11">
        <v>0</v>
      </c>
      <c r="P89" s="11">
        <v>0</v>
      </c>
      <c r="Q89" s="11">
        <v>0</v>
      </c>
      <c r="R89" s="11">
        <v>1</v>
      </c>
      <c r="S89" s="11"/>
      <c r="T89" s="11"/>
      <c r="U89" s="11"/>
      <c r="V89" s="6">
        <f t="shared" si="12"/>
        <v>0</v>
      </c>
      <c r="W89" s="9">
        <f t="shared" si="18"/>
        <v>0</v>
      </c>
      <c r="X89" s="9">
        <f t="shared" si="13"/>
        <v>0</v>
      </c>
      <c r="Y89" s="37">
        <f t="shared" si="19"/>
        <v>1</v>
      </c>
      <c r="Z89" s="37">
        <f t="shared" si="20"/>
        <v>0</v>
      </c>
      <c r="AA89" s="37">
        <f t="shared" si="21"/>
        <v>0</v>
      </c>
      <c r="AB89" s="9">
        <f t="shared" si="14"/>
        <v>0</v>
      </c>
      <c r="AC89" s="10">
        <f t="shared" si="15"/>
        <v>0</v>
      </c>
      <c r="AD89" s="9">
        <f t="shared" si="16"/>
        <v>0</v>
      </c>
      <c r="AE89" s="9">
        <f t="shared" si="22"/>
        <v>0</v>
      </c>
    </row>
    <row r="90" spans="1:31" x14ac:dyDescent="0.25">
      <c r="A90" t="s">
        <v>540</v>
      </c>
      <c r="B90" t="s">
        <v>531</v>
      </c>
      <c r="C90" t="s">
        <v>532</v>
      </c>
      <c r="D90">
        <v>76.5</v>
      </c>
      <c r="E90">
        <v>152.5</v>
      </c>
      <c r="F90">
        <v>1662.8340000000001</v>
      </c>
      <c r="G90">
        <v>1</v>
      </c>
      <c r="H90">
        <v>2</v>
      </c>
      <c r="I90" s="19">
        <v>0</v>
      </c>
      <c r="L90">
        <v>1</v>
      </c>
      <c r="M90" s="7">
        <f t="shared" si="17"/>
        <v>0</v>
      </c>
      <c r="N90" s="11">
        <v>0</v>
      </c>
      <c r="O90" s="11">
        <v>0</v>
      </c>
      <c r="P90" s="11">
        <v>1</v>
      </c>
      <c r="Q90" s="11">
        <v>0</v>
      </c>
      <c r="R90" s="11">
        <v>0</v>
      </c>
      <c r="S90" s="11"/>
      <c r="T90" s="11"/>
      <c r="U90" s="11"/>
      <c r="V90" s="6">
        <f t="shared" si="12"/>
        <v>1</v>
      </c>
      <c r="W90" s="9">
        <f t="shared" si="18"/>
        <v>0</v>
      </c>
      <c r="X90" s="9">
        <f t="shared" si="13"/>
        <v>0</v>
      </c>
      <c r="Y90" s="37">
        <f t="shared" si="19"/>
        <v>0</v>
      </c>
      <c r="Z90" s="37">
        <f t="shared" si="20"/>
        <v>0</v>
      </c>
      <c r="AA90" s="37">
        <f t="shared" si="21"/>
        <v>0</v>
      </c>
      <c r="AB90" s="9">
        <f t="shared" si="14"/>
        <v>0</v>
      </c>
      <c r="AC90" s="10">
        <f t="shared" si="15"/>
        <v>0</v>
      </c>
      <c r="AD90" s="9">
        <f t="shared" si="16"/>
        <v>0</v>
      </c>
      <c r="AE90" s="9">
        <f t="shared" si="22"/>
        <v>0</v>
      </c>
    </row>
    <row r="91" spans="1:31" s="37" customFormat="1" x14ac:dyDescent="0.25">
      <c r="A91" s="37" t="s">
        <v>541</v>
      </c>
      <c r="B91" s="37" t="s">
        <v>542</v>
      </c>
      <c r="C91" s="37" t="s">
        <v>543</v>
      </c>
      <c r="D91" s="37">
        <v>359</v>
      </c>
      <c r="E91" s="37">
        <v>132</v>
      </c>
      <c r="F91" s="37">
        <v>0</v>
      </c>
      <c r="G91" s="37">
        <v>0</v>
      </c>
      <c r="H91" s="37">
        <v>0</v>
      </c>
      <c r="I91" s="37">
        <v>0</v>
      </c>
      <c r="L91" s="37">
        <v>1</v>
      </c>
      <c r="M91" s="42">
        <f t="shared" si="17"/>
        <v>0</v>
      </c>
      <c r="N91" s="38">
        <v>0</v>
      </c>
      <c r="O91" s="38">
        <v>0</v>
      </c>
      <c r="P91" s="38">
        <v>0</v>
      </c>
      <c r="Q91" s="38">
        <v>0</v>
      </c>
      <c r="R91" s="38">
        <v>0</v>
      </c>
      <c r="S91" s="38"/>
      <c r="T91" s="38"/>
      <c r="U91" s="38"/>
      <c r="V91" s="43">
        <f t="shared" si="12"/>
        <v>0</v>
      </c>
      <c r="W91" s="37">
        <f t="shared" si="18"/>
        <v>1</v>
      </c>
      <c r="X91" s="37">
        <f t="shared" si="13"/>
        <v>0</v>
      </c>
      <c r="Y91" s="37">
        <f t="shared" si="19"/>
        <v>0</v>
      </c>
      <c r="Z91" s="37">
        <f t="shared" si="20"/>
        <v>0</v>
      </c>
      <c r="AA91" s="37">
        <f t="shared" si="21"/>
        <v>0</v>
      </c>
      <c r="AB91" s="37">
        <f t="shared" si="14"/>
        <v>0</v>
      </c>
      <c r="AC91" s="37">
        <f t="shared" si="15"/>
        <v>0</v>
      </c>
      <c r="AD91" s="37">
        <f t="shared" si="16"/>
        <v>0</v>
      </c>
      <c r="AE91" s="37">
        <f t="shared" si="22"/>
        <v>0</v>
      </c>
    </row>
    <row r="92" spans="1:31" x14ac:dyDescent="0.25">
      <c r="A92" t="s">
        <v>544</v>
      </c>
      <c r="B92" t="s">
        <v>542</v>
      </c>
      <c r="C92" t="s">
        <v>543</v>
      </c>
      <c r="D92">
        <v>530.5</v>
      </c>
      <c r="E92">
        <v>102</v>
      </c>
      <c r="F92">
        <v>0</v>
      </c>
      <c r="G92">
        <v>0</v>
      </c>
      <c r="H92">
        <v>0</v>
      </c>
      <c r="I92" s="19">
        <v>0</v>
      </c>
      <c r="L92">
        <v>2</v>
      </c>
      <c r="M92" s="7">
        <f t="shared" si="17"/>
        <v>1</v>
      </c>
      <c r="N92" s="11">
        <v>0</v>
      </c>
      <c r="O92" s="11">
        <v>0</v>
      </c>
      <c r="P92" s="11">
        <v>0</v>
      </c>
      <c r="Q92" s="11">
        <v>0</v>
      </c>
      <c r="R92" s="11">
        <v>1</v>
      </c>
      <c r="S92" s="11"/>
      <c r="T92" s="11"/>
      <c r="U92" s="11"/>
      <c r="V92" s="6">
        <f t="shared" si="12"/>
        <v>0</v>
      </c>
      <c r="W92" s="9">
        <f t="shared" si="18"/>
        <v>0</v>
      </c>
      <c r="X92" s="9">
        <f t="shared" si="13"/>
        <v>0</v>
      </c>
      <c r="Y92" s="37">
        <f t="shared" si="19"/>
        <v>1</v>
      </c>
      <c r="Z92" s="37">
        <f t="shared" si="20"/>
        <v>0</v>
      </c>
      <c r="AA92" s="37">
        <f t="shared" si="21"/>
        <v>0</v>
      </c>
      <c r="AB92" s="9">
        <f t="shared" si="14"/>
        <v>0</v>
      </c>
      <c r="AC92" s="10">
        <f t="shared" si="15"/>
        <v>0</v>
      </c>
      <c r="AD92" s="9">
        <f t="shared" si="16"/>
        <v>0</v>
      </c>
      <c r="AE92" s="9">
        <f t="shared" si="22"/>
        <v>0</v>
      </c>
    </row>
    <row r="93" spans="1:31" x14ac:dyDescent="0.25">
      <c r="A93" t="s">
        <v>545</v>
      </c>
      <c r="B93" t="s">
        <v>542</v>
      </c>
      <c r="C93" t="s">
        <v>543</v>
      </c>
      <c r="D93">
        <v>580</v>
      </c>
      <c r="E93">
        <v>150.5</v>
      </c>
      <c r="F93">
        <v>0</v>
      </c>
      <c r="G93">
        <v>0</v>
      </c>
      <c r="H93">
        <v>0</v>
      </c>
      <c r="I93" s="19">
        <v>0</v>
      </c>
      <c r="L93">
        <v>1</v>
      </c>
      <c r="M93" s="7">
        <f t="shared" si="17"/>
        <v>0</v>
      </c>
      <c r="N93" s="11">
        <v>0</v>
      </c>
      <c r="O93" s="11">
        <v>0</v>
      </c>
      <c r="P93" s="11">
        <v>1</v>
      </c>
      <c r="Q93" s="11">
        <v>0</v>
      </c>
      <c r="R93" s="11">
        <v>0</v>
      </c>
      <c r="S93" s="11"/>
      <c r="T93" s="11"/>
      <c r="U93" s="11"/>
      <c r="V93" s="6">
        <f t="shared" si="12"/>
        <v>1</v>
      </c>
      <c r="W93" s="9">
        <f t="shared" si="18"/>
        <v>0</v>
      </c>
      <c r="X93" s="9">
        <f t="shared" si="13"/>
        <v>0</v>
      </c>
      <c r="Y93" s="37">
        <f t="shared" si="19"/>
        <v>0</v>
      </c>
      <c r="Z93" s="37">
        <f t="shared" si="20"/>
        <v>0</v>
      </c>
      <c r="AA93" s="37">
        <f t="shared" si="21"/>
        <v>0</v>
      </c>
      <c r="AB93" s="9">
        <f t="shared" si="14"/>
        <v>0</v>
      </c>
      <c r="AC93" s="10">
        <f t="shared" si="15"/>
        <v>0</v>
      </c>
      <c r="AD93" s="9">
        <f t="shared" si="16"/>
        <v>0</v>
      </c>
      <c r="AE93" s="9">
        <f t="shared" si="22"/>
        <v>0</v>
      </c>
    </row>
    <row r="94" spans="1:31" x14ac:dyDescent="0.25">
      <c r="A94" t="s">
        <v>546</v>
      </c>
      <c r="B94" t="s">
        <v>542</v>
      </c>
      <c r="C94" t="s">
        <v>543</v>
      </c>
      <c r="D94">
        <v>612.5</v>
      </c>
      <c r="E94">
        <v>211.5</v>
      </c>
      <c r="F94">
        <v>0</v>
      </c>
      <c r="G94">
        <v>0</v>
      </c>
      <c r="H94">
        <v>0</v>
      </c>
      <c r="I94" s="19">
        <v>0</v>
      </c>
      <c r="L94">
        <v>1</v>
      </c>
      <c r="M94" s="7">
        <f t="shared" si="17"/>
        <v>0</v>
      </c>
      <c r="N94" s="11">
        <v>0</v>
      </c>
      <c r="O94" s="11">
        <v>0</v>
      </c>
      <c r="P94" s="11">
        <v>0</v>
      </c>
      <c r="Q94" s="11">
        <v>0</v>
      </c>
      <c r="R94" s="11">
        <v>1</v>
      </c>
      <c r="S94" s="11"/>
      <c r="T94" s="11"/>
      <c r="U94" s="11"/>
      <c r="V94" s="6">
        <f t="shared" si="12"/>
        <v>0</v>
      </c>
      <c r="W94" s="9">
        <f t="shared" si="18"/>
        <v>0</v>
      </c>
      <c r="X94" s="9">
        <f t="shared" si="13"/>
        <v>1</v>
      </c>
      <c r="Y94" s="37">
        <f t="shared" si="19"/>
        <v>0</v>
      </c>
      <c r="Z94" s="37">
        <f t="shared" si="20"/>
        <v>0</v>
      </c>
      <c r="AA94" s="37">
        <f t="shared" si="21"/>
        <v>0</v>
      </c>
      <c r="AB94" s="9">
        <f t="shared" si="14"/>
        <v>0</v>
      </c>
      <c r="AC94" s="10">
        <f t="shared" si="15"/>
        <v>0</v>
      </c>
      <c r="AD94" s="9">
        <f t="shared" si="16"/>
        <v>0</v>
      </c>
      <c r="AE94" s="9">
        <f t="shared" si="22"/>
        <v>0</v>
      </c>
    </row>
    <row r="95" spans="1:31" x14ac:dyDescent="0.25">
      <c r="A95" t="s">
        <v>547</v>
      </c>
      <c r="B95" t="s">
        <v>542</v>
      </c>
      <c r="C95" t="s">
        <v>543</v>
      </c>
      <c r="D95">
        <v>448.5</v>
      </c>
      <c r="E95">
        <v>382</v>
      </c>
      <c r="F95">
        <v>4410.0060000000003</v>
      </c>
      <c r="G95">
        <v>5</v>
      </c>
      <c r="H95">
        <v>6</v>
      </c>
      <c r="I95" s="19">
        <v>0</v>
      </c>
      <c r="L95">
        <v>2</v>
      </c>
      <c r="M95" s="7">
        <f t="shared" si="17"/>
        <v>1</v>
      </c>
      <c r="N95" s="11">
        <v>0</v>
      </c>
      <c r="O95" s="11">
        <v>1</v>
      </c>
      <c r="P95" s="11">
        <v>0</v>
      </c>
      <c r="Q95" s="11">
        <v>1</v>
      </c>
      <c r="R95" s="11">
        <v>1</v>
      </c>
      <c r="S95" s="11"/>
      <c r="T95" s="11"/>
      <c r="U95" s="11"/>
      <c r="V95" s="6">
        <f t="shared" si="12"/>
        <v>0</v>
      </c>
      <c r="W95" s="9">
        <f t="shared" si="18"/>
        <v>0</v>
      </c>
      <c r="X95" s="9">
        <f t="shared" si="13"/>
        <v>0</v>
      </c>
      <c r="Y95" s="37">
        <f t="shared" si="19"/>
        <v>0</v>
      </c>
      <c r="Z95" s="37">
        <f t="shared" si="20"/>
        <v>0</v>
      </c>
      <c r="AA95" s="37">
        <f t="shared" si="21"/>
        <v>1</v>
      </c>
      <c r="AB95" s="9">
        <f t="shared" si="14"/>
        <v>0</v>
      </c>
      <c r="AC95" s="10">
        <f t="shared" si="15"/>
        <v>0</v>
      </c>
      <c r="AD95" s="9">
        <f t="shared" si="16"/>
        <v>0</v>
      </c>
      <c r="AE95" s="9">
        <f t="shared" si="22"/>
        <v>0</v>
      </c>
    </row>
    <row r="96" spans="1:31" x14ac:dyDescent="0.25">
      <c r="A96" t="s">
        <v>548</v>
      </c>
      <c r="B96" t="s">
        <v>542</v>
      </c>
      <c r="C96" t="s">
        <v>543</v>
      </c>
      <c r="D96">
        <v>449.5</v>
      </c>
      <c r="E96">
        <v>456</v>
      </c>
      <c r="F96">
        <v>0</v>
      </c>
      <c r="G96">
        <v>0</v>
      </c>
      <c r="H96">
        <v>0</v>
      </c>
      <c r="I96" s="19">
        <v>0</v>
      </c>
      <c r="L96">
        <v>1</v>
      </c>
      <c r="M96" s="7">
        <f t="shared" si="17"/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/>
      <c r="T96" s="11"/>
      <c r="U96" s="11"/>
      <c r="V96" s="6">
        <f t="shared" si="12"/>
        <v>0</v>
      </c>
      <c r="W96" s="9">
        <f t="shared" si="18"/>
        <v>1</v>
      </c>
      <c r="X96" s="9">
        <f t="shared" si="13"/>
        <v>0</v>
      </c>
      <c r="Y96" s="37">
        <f t="shared" si="19"/>
        <v>0</v>
      </c>
      <c r="Z96" s="37">
        <f t="shared" si="20"/>
        <v>0</v>
      </c>
      <c r="AA96" s="37">
        <f t="shared" si="21"/>
        <v>0</v>
      </c>
      <c r="AB96" s="9">
        <f t="shared" si="14"/>
        <v>0</v>
      </c>
      <c r="AC96" s="10">
        <f t="shared" si="15"/>
        <v>0</v>
      </c>
      <c r="AD96" s="9">
        <f t="shared" si="16"/>
        <v>0</v>
      </c>
      <c r="AE96" s="9">
        <f t="shared" si="22"/>
        <v>0</v>
      </c>
    </row>
    <row r="97" spans="1:31" x14ac:dyDescent="0.25">
      <c r="A97" t="s">
        <v>549</v>
      </c>
      <c r="B97" t="s">
        <v>542</v>
      </c>
      <c r="C97" t="s">
        <v>543</v>
      </c>
      <c r="D97">
        <v>438.5</v>
      </c>
      <c r="E97">
        <v>326.5</v>
      </c>
      <c r="F97">
        <v>0</v>
      </c>
      <c r="G97">
        <v>0</v>
      </c>
      <c r="H97">
        <v>0</v>
      </c>
      <c r="I97" s="19">
        <v>0</v>
      </c>
      <c r="L97">
        <v>1</v>
      </c>
      <c r="M97" s="7">
        <f t="shared" si="17"/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/>
      <c r="T97" s="11"/>
      <c r="U97" s="11"/>
      <c r="V97" s="6">
        <f t="shared" si="12"/>
        <v>0</v>
      </c>
      <c r="W97" s="9">
        <f t="shared" si="18"/>
        <v>1</v>
      </c>
      <c r="X97" s="9">
        <f t="shared" si="13"/>
        <v>0</v>
      </c>
      <c r="Y97" s="37">
        <f t="shared" si="19"/>
        <v>0</v>
      </c>
      <c r="Z97" s="37">
        <f t="shared" si="20"/>
        <v>0</v>
      </c>
      <c r="AA97" s="37">
        <f t="shared" si="21"/>
        <v>0</v>
      </c>
      <c r="AB97" s="9">
        <f t="shared" si="14"/>
        <v>0</v>
      </c>
      <c r="AC97" s="10">
        <f t="shared" si="15"/>
        <v>0</v>
      </c>
      <c r="AD97" s="9">
        <f t="shared" si="16"/>
        <v>0</v>
      </c>
      <c r="AE97" s="9">
        <f t="shared" si="22"/>
        <v>0</v>
      </c>
    </row>
    <row r="98" spans="1:31" x14ac:dyDescent="0.25">
      <c r="A98" t="s">
        <v>550</v>
      </c>
      <c r="B98" t="s">
        <v>542</v>
      </c>
      <c r="C98" t="s">
        <v>543</v>
      </c>
      <c r="D98">
        <v>388</v>
      </c>
      <c r="E98">
        <v>286.5</v>
      </c>
      <c r="F98">
        <v>979.84699999999998</v>
      </c>
      <c r="G98">
        <v>1</v>
      </c>
      <c r="H98">
        <v>1</v>
      </c>
      <c r="I98" s="19">
        <v>0</v>
      </c>
      <c r="L98">
        <v>2</v>
      </c>
      <c r="M98" s="7">
        <f t="shared" si="17"/>
        <v>1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/>
      <c r="T98" s="11"/>
      <c r="U98" s="11"/>
      <c r="V98" s="6">
        <f t="shared" si="12"/>
        <v>0</v>
      </c>
      <c r="W98" s="9">
        <f t="shared" si="18"/>
        <v>0</v>
      </c>
      <c r="X98" s="9">
        <f t="shared" si="13"/>
        <v>0</v>
      </c>
      <c r="Y98" s="37">
        <f t="shared" si="19"/>
        <v>0</v>
      </c>
      <c r="Z98" s="37">
        <f t="shared" si="20"/>
        <v>0</v>
      </c>
      <c r="AA98" s="37">
        <f t="shared" si="21"/>
        <v>0</v>
      </c>
      <c r="AB98" s="9">
        <f t="shared" si="14"/>
        <v>0</v>
      </c>
      <c r="AC98" s="10">
        <f t="shared" si="15"/>
        <v>1</v>
      </c>
      <c r="AD98" s="9">
        <f t="shared" si="16"/>
        <v>0</v>
      </c>
      <c r="AE98" s="9">
        <f t="shared" si="22"/>
        <v>0</v>
      </c>
    </row>
    <row r="99" spans="1:31" x14ac:dyDescent="0.25">
      <c r="A99" t="s">
        <v>551</v>
      </c>
      <c r="B99" t="s">
        <v>542</v>
      </c>
      <c r="C99" t="s">
        <v>543</v>
      </c>
      <c r="D99">
        <v>263.5</v>
      </c>
      <c r="E99">
        <v>353</v>
      </c>
      <c r="F99">
        <v>854.58900000000006</v>
      </c>
      <c r="G99">
        <v>1</v>
      </c>
      <c r="H99">
        <v>1</v>
      </c>
      <c r="I99" s="19">
        <v>0</v>
      </c>
      <c r="L99">
        <v>2</v>
      </c>
      <c r="M99" s="7">
        <f t="shared" si="17"/>
        <v>1</v>
      </c>
      <c r="N99" s="11">
        <v>0</v>
      </c>
      <c r="O99" s="11">
        <v>0</v>
      </c>
      <c r="P99" s="11">
        <v>0</v>
      </c>
      <c r="Q99" s="11">
        <v>0</v>
      </c>
      <c r="R99" s="11">
        <v>1</v>
      </c>
      <c r="S99" s="11"/>
      <c r="T99" s="11"/>
      <c r="U99" s="11"/>
      <c r="V99" s="6">
        <f t="shared" si="12"/>
        <v>0</v>
      </c>
      <c r="W99" s="9">
        <f t="shared" si="18"/>
        <v>0</v>
      </c>
      <c r="X99" s="9">
        <f t="shared" si="13"/>
        <v>0</v>
      </c>
      <c r="Y99" s="37">
        <f t="shared" si="19"/>
        <v>1</v>
      </c>
      <c r="Z99" s="37">
        <f t="shared" si="20"/>
        <v>0</v>
      </c>
      <c r="AA99" s="37">
        <f t="shared" si="21"/>
        <v>0</v>
      </c>
      <c r="AB99" s="9">
        <f t="shared" si="14"/>
        <v>0</v>
      </c>
      <c r="AC99" s="10">
        <f t="shared" si="15"/>
        <v>0</v>
      </c>
      <c r="AD99" s="9">
        <f t="shared" si="16"/>
        <v>0</v>
      </c>
      <c r="AE99" s="9">
        <f t="shared" si="22"/>
        <v>0</v>
      </c>
    </row>
    <row r="100" spans="1:31" x14ac:dyDescent="0.25">
      <c r="A100" t="s">
        <v>552</v>
      </c>
      <c r="B100" t="s">
        <v>542</v>
      </c>
      <c r="C100" t="s">
        <v>543</v>
      </c>
      <c r="D100">
        <v>182</v>
      </c>
      <c r="E100">
        <v>345.5</v>
      </c>
      <c r="F100">
        <v>0</v>
      </c>
      <c r="G100">
        <v>0</v>
      </c>
      <c r="H100">
        <v>0</v>
      </c>
      <c r="I100" s="19">
        <v>0</v>
      </c>
      <c r="L100">
        <v>1</v>
      </c>
      <c r="M100" s="7">
        <f t="shared" si="17"/>
        <v>0</v>
      </c>
      <c r="N100" s="11">
        <v>0</v>
      </c>
      <c r="O100" s="11">
        <v>0</v>
      </c>
      <c r="P100" s="11">
        <v>1</v>
      </c>
      <c r="Q100" s="11">
        <v>0</v>
      </c>
      <c r="R100" s="11">
        <v>0</v>
      </c>
      <c r="S100" s="11"/>
      <c r="T100" s="11"/>
      <c r="U100" s="11"/>
      <c r="V100" s="6">
        <f t="shared" si="12"/>
        <v>1</v>
      </c>
      <c r="W100" s="9">
        <f t="shared" si="18"/>
        <v>0</v>
      </c>
      <c r="X100" s="9">
        <f t="shared" si="13"/>
        <v>0</v>
      </c>
      <c r="Y100" s="37">
        <f t="shared" si="19"/>
        <v>0</v>
      </c>
      <c r="Z100" s="37">
        <f t="shared" si="20"/>
        <v>0</v>
      </c>
      <c r="AA100" s="37">
        <f t="shared" si="21"/>
        <v>0</v>
      </c>
      <c r="AB100" s="9">
        <f t="shared" si="14"/>
        <v>0</v>
      </c>
      <c r="AC100" s="10">
        <f t="shared" si="15"/>
        <v>0</v>
      </c>
      <c r="AD100" s="9">
        <f t="shared" si="16"/>
        <v>0</v>
      </c>
      <c r="AE100" s="9">
        <f t="shared" si="22"/>
        <v>0</v>
      </c>
    </row>
    <row r="101" spans="1:31" x14ac:dyDescent="0.25">
      <c r="A101" t="s">
        <v>553</v>
      </c>
      <c r="B101" t="s">
        <v>542</v>
      </c>
      <c r="C101" t="s">
        <v>543</v>
      </c>
      <c r="D101">
        <v>159.5</v>
      </c>
      <c r="E101">
        <v>275</v>
      </c>
      <c r="F101">
        <v>1006.122</v>
      </c>
      <c r="G101">
        <v>1</v>
      </c>
      <c r="H101">
        <v>1</v>
      </c>
      <c r="I101" s="19">
        <v>0</v>
      </c>
      <c r="L101">
        <v>2</v>
      </c>
      <c r="M101" s="7">
        <f t="shared" si="17"/>
        <v>1</v>
      </c>
      <c r="N101" s="11">
        <v>0</v>
      </c>
      <c r="O101" s="11">
        <v>1</v>
      </c>
      <c r="P101" s="11">
        <v>0</v>
      </c>
      <c r="Q101" s="11">
        <v>1</v>
      </c>
      <c r="R101" s="11">
        <v>1</v>
      </c>
      <c r="S101" s="11"/>
      <c r="T101" s="11"/>
      <c r="U101" s="11"/>
      <c r="V101" s="6">
        <f t="shared" si="12"/>
        <v>0</v>
      </c>
      <c r="W101" s="9">
        <f t="shared" si="18"/>
        <v>0</v>
      </c>
      <c r="X101" s="9">
        <f t="shared" si="13"/>
        <v>0</v>
      </c>
      <c r="Y101" s="37">
        <f t="shared" si="19"/>
        <v>0</v>
      </c>
      <c r="Z101" s="37">
        <f t="shared" si="20"/>
        <v>0</v>
      </c>
      <c r="AA101" s="37">
        <f t="shared" si="21"/>
        <v>1</v>
      </c>
      <c r="AB101" s="9">
        <f t="shared" si="14"/>
        <v>0</v>
      </c>
      <c r="AC101" s="10">
        <f t="shared" si="15"/>
        <v>0</v>
      </c>
      <c r="AD101" s="9">
        <f t="shared" si="16"/>
        <v>0</v>
      </c>
      <c r="AE101" s="9">
        <f t="shared" si="22"/>
        <v>0</v>
      </c>
    </row>
    <row r="102" spans="1:31" s="37" customFormat="1" x14ac:dyDescent="0.25">
      <c r="A102" s="37" t="s">
        <v>554</v>
      </c>
      <c r="B102" s="37" t="s">
        <v>555</v>
      </c>
      <c r="C102" s="37" t="s">
        <v>556</v>
      </c>
      <c r="D102" s="37">
        <v>510.5</v>
      </c>
      <c r="E102" s="37">
        <v>410.5</v>
      </c>
      <c r="F102" s="37">
        <v>2446.0639999999999</v>
      </c>
      <c r="G102" s="37">
        <v>1</v>
      </c>
      <c r="H102" s="37">
        <v>3</v>
      </c>
      <c r="I102" s="37">
        <v>1</v>
      </c>
      <c r="L102" s="37">
        <v>2</v>
      </c>
      <c r="M102" s="42">
        <f t="shared" si="17"/>
        <v>1</v>
      </c>
      <c r="N102" s="38">
        <v>1</v>
      </c>
      <c r="O102" s="38">
        <v>0</v>
      </c>
      <c r="P102" s="38">
        <v>0</v>
      </c>
      <c r="Q102" s="38">
        <v>0</v>
      </c>
      <c r="R102" s="38">
        <v>1</v>
      </c>
      <c r="S102" s="38">
        <v>1</v>
      </c>
      <c r="T102" s="38">
        <v>1</v>
      </c>
      <c r="U102" s="38"/>
      <c r="V102" s="43">
        <f t="shared" si="12"/>
        <v>0</v>
      </c>
      <c r="W102" s="37">
        <f t="shared" si="18"/>
        <v>0</v>
      </c>
      <c r="X102" s="37">
        <f t="shared" si="13"/>
        <v>0</v>
      </c>
      <c r="Y102" s="37">
        <f t="shared" si="19"/>
        <v>0</v>
      </c>
      <c r="Z102" s="37">
        <f t="shared" si="20"/>
        <v>1</v>
      </c>
      <c r="AA102" s="37">
        <f t="shared" si="21"/>
        <v>0</v>
      </c>
      <c r="AB102" s="37">
        <f t="shared" si="14"/>
        <v>0</v>
      </c>
      <c r="AC102" s="37">
        <f t="shared" si="15"/>
        <v>0</v>
      </c>
      <c r="AD102" s="37">
        <f t="shared" si="16"/>
        <v>0</v>
      </c>
      <c r="AE102" s="37">
        <f t="shared" si="22"/>
        <v>0</v>
      </c>
    </row>
    <row r="103" spans="1:31" x14ac:dyDescent="0.25">
      <c r="A103" t="s">
        <v>557</v>
      </c>
      <c r="B103" t="s">
        <v>555</v>
      </c>
      <c r="C103" t="s">
        <v>556</v>
      </c>
      <c r="D103">
        <v>445.5</v>
      </c>
      <c r="E103">
        <v>305</v>
      </c>
      <c r="F103">
        <v>5221.009</v>
      </c>
      <c r="G103">
        <v>2</v>
      </c>
      <c r="H103">
        <v>7</v>
      </c>
      <c r="I103" s="19">
        <v>2</v>
      </c>
      <c r="L103">
        <v>1</v>
      </c>
      <c r="M103" s="7">
        <f t="shared" si="17"/>
        <v>0</v>
      </c>
      <c r="N103" s="11">
        <v>0</v>
      </c>
      <c r="O103" s="11">
        <v>0</v>
      </c>
      <c r="P103" s="11">
        <v>1</v>
      </c>
      <c r="Q103" s="11">
        <v>0</v>
      </c>
      <c r="R103" s="11">
        <v>0</v>
      </c>
      <c r="S103" s="11"/>
      <c r="T103" s="11"/>
      <c r="U103" s="11"/>
      <c r="V103" s="6">
        <f t="shared" si="12"/>
        <v>1</v>
      </c>
      <c r="W103" s="9">
        <f t="shared" si="18"/>
        <v>0</v>
      </c>
      <c r="X103" s="9">
        <f t="shared" si="13"/>
        <v>0</v>
      </c>
      <c r="Y103" s="37">
        <f t="shared" si="19"/>
        <v>0</v>
      </c>
      <c r="Z103" s="37">
        <f t="shared" si="20"/>
        <v>0</v>
      </c>
      <c r="AA103" s="37">
        <f t="shared" si="21"/>
        <v>0</v>
      </c>
      <c r="AB103" s="9">
        <f t="shared" si="14"/>
        <v>0</v>
      </c>
      <c r="AC103" s="10">
        <f t="shared" si="15"/>
        <v>0</v>
      </c>
      <c r="AD103" s="9">
        <f t="shared" si="16"/>
        <v>0</v>
      </c>
      <c r="AE103" s="9">
        <f t="shared" si="22"/>
        <v>0</v>
      </c>
    </row>
    <row r="104" spans="1:31" x14ac:dyDescent="0.25">
      <c r="A104" t="s">
        <v>558</v>
      </c>
      <c r="B104" t="s">
        <v>555</v>
      </c>
      <c r="C104" t="s">
        <v>556</v>
      </c>
      <c r="D104">
        <v>421.5</v>
      </c>
      <c r="E104">
        <v>245.5</v>
      </c>
      <c r="F104">
        <v>2204.5189999999998</v>
      </c>
      <c r="G104">
        <v>1</v>
      </c>
      <c r="H104">
        <v>3</v>
      </c>
      <c r="I104" s="19">
        <v>1</v>
      </c>
      <c r="L104">
        <v>1</v>
      </c>
      <c r="M104" s="7">
        <f t="shared" si="17"/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/>
      <c r="T104" s="11"/>
      <c r="U104" s="11"/>
      <c r="V104" s="6">
        <f t="shared" si="12"/>
        <v>0</v>
      </c>
      <c r="W104" s="9">
        <f t="shared" si="18"/>
        <v>1</v>
      </c>
      <c r="X104" s="9">
        <f t="shared" si="13"/>
        <v>0</v>
      </c>
      <c r="Y104" s="37">
        <f t="shared" si="19"/>
        <v>0</v>
      </c>
      <c r="Z104" s="37">
        <f t="shared" si="20"/>
        <v>0</v>
      </c>
      <c r="AA104" s="37">
        <f t="shared" si="21"/>
        <v>0</v>
      </c>
      <c r="AB104" s="9">
        <f t="shared" si="14"/>
        <v>0</v>
      </c>
      <c r="AC104" s="10">
        <f t="shared" si="15"/>
        <v>0</v>
      </c>
      <c r="AD104" s="9">
        <f t="shared" si="16"/>
        <v>0</v>
      </c>
      <c r="AE104" s="9">
        <f t="shared" si="22"/>
        <v>0</v>
      </c>
    </row>
    <row r="105" spans="1:31" x14ac:dyDescent="0.25">
      <c r="A105" t="s">
        <v>559</v>
      </c>
      <c r="B105" t="s">
        <v>555</v>
      </c>
      <c r="C105" t="s">
        <v>556</v>
      </c>
      <c r="D105">
        <v>205.5</v>
      </c>
      <c r="E105">
        <v>113.5</v>
      </c>
      <c r="F105">
        <v>0</v>
      </c>
      <c r="G105">
        <v>0</v>
      </c>
      <c r="H105">
        <v>0</v>
      </c>
      <c r="I105" s="19">
        <v>0</v>
      </c>
      <c r="L105">
        <v>1</v>
      </c>
      <c r="M105" s="7">
        <f t="shared" si="17"/>
        <v>0</v>
      </c>
      <c r="N105" s="11">
        <v>0</v>
      </c>
      <c r="O105" s="11">
        <v>0</v>
      </c>
      <c r="P105" s="11">
        <v>1</v>
      </c>
      <c r="Q105" s="11">
        <v>0</v>
      </c>
      <c r="R105" s="11">
        <v>0</v>
      </c>
      <c r="S105" s="11"/>
      <c r="T105" s="11"/>
      <c r="U105" s="11"/>
      <c r="V105" s="6">
        <f t="shared" si="12"/>
        <v>1</v>
      </c>
      <c r="W105" s="9">
        <f t="shared" si="18"/>
        <v>0</v>
      </c>
      <c r="X105" s="9">
        <f t="shared" si="13"/>
        <v>0</v>
      </c>
      <c r="Y105" s="37">
        <f t="shared" si="19"/>
        <v>0</v>
      </c>
      <c r="Z105" s="37">
        <f t="shared" si="20"/>
        <v>0</v>
      </c>
      <c r="AA105" s="37">
        <f t="shared" si="21"/>
        <v>0</v>
      </c>
      <c r="AB105" s="9">
        <f t="shared" si="14"/>
        <v>0</v>
      </c>
      <c r="AC105" s="10">
        <f t="shared" si="15"/>
        <v>0</v>
      </c>
      <c r="AD105" s="9">
        <f t="shared" si="16"/>
        <v>0</v>
      </c>
      <c r="AE105" s="9">
        <f t="shared" si="22"/>
        <v>0</v>
      </c>
    </row>
    <row r="106" spans="1:31" x14ac:dyDescent="0.25">
      <c r="A106" t="s">
        <v>560</v>
      </c>
      <c r="B106" t="s">
        <v>555</v>
      </c>
      <c r="C106" t="s">
        <v>556</v>
      </c>
      <c r="D106">
        <v>240</v>
      </c>
      <c r="E106">
        <v>189</v>
      </c>
      <c r="F106">
        <v>0</v>
      </c>
      <c r="G106">
        <v>0</v>
      </c>
      <c r="H106">
        <v>0</v>
      </c>
      <c r="I106" s="19">
        <v>0</v>
      </c>
      <c r="L106">
        <v>1</v>
      </c>
      <c r="M106" s="7">
        <f t="shared" si="17"/>
        <v>0</v>
      </c>
      <c r="N106" s="11">
        <v>0</v>
      </c>
      <c r="O106" s="11">
        <v>0</v>
      </c>
      <c r="P106" s="11">
        <v>1</v>
      </c>
      <c r="Q106" s="11">
        <v>0</v>
      </c>
      <c r="R106" s="11">
        <v>0</v>
      </c>
      <c r="S106" s="11"/>
      <c r="T106" s="11"/>
      <c r="U106" s="11"/>
      <c r="V106" s="6">
        <f t="shared" ref="V106:V115" si="23">IF((M106=0)*AND(R106=0)*AND(P106=1)*AND(Q106=0),1,0)</f>
        <v>1</v>
      </c>
      <c r="W106" s="9">
        <f t="shared" si="18"/>
        <v>0</v>
      </c>
      <c r="X106" s="9">
        <f t="shared" ref="X106:X116" si="24">IF((R106=1)*AND(M106=0)*AND(Q106=0),1,0)</f>
        <v>0</v>
      </c>
      <c r="Y106" s="37">
        <f t="shared" si="19"/>
        <v>0</v>
      </c>
      <c r="Z106" s="37">
        <f t="shared" si="20"/>
        <v>0</v>
      </c>
      <c r="AA106" s="37">
        <f t="shared" si="21"/>
        <v>0</v>
      </c>
      <c r="AB106" s="9">
        <f t="shared" ref="AB106:AB116" si="25">IF((R106=1)*AND(Q106=1)*AND(O106=1)*AND(P106=1),1,0)</f>
        <v>0</v>
      </c>
      <c r="AC106" s="10">
        <f t="shared" ref="AC106:AC116" si="26">IF((R106=0)*AND(M106=1),1,0)</f>
        <v>0</v>
      </c>
      <c r="AD106" s="9">
        <f t="shared" ref="AD106:AD116" si="27">IF((V106+W106+X106+Y106+Z106+AA106+AB106+AC106)=0,1,0)</f>
        <v>0</v>
      </c>
      <c r="AE106" s="9">
        <f t="shared" si="22"/>
        <v>0</v>
      </c>
    </row>
    <row r="107" spans="1:31" x14ac:dyDescent="0.25">
      <c r="A107" t="s">
        <v>561</v>
      </c>
      <c r="B107" t="s">
        <v>555</v>
      </c>
      <c r="C107" t="s">
        <v>556</v>
      </c>
      <c r="D107">
        <v>277</v>
      </c>
      <c r="E107">
        <v>236</v>
      </c>
      <c r="F107">
        <v>0</v>
      </c>
      <c r="G107">
        <v>0</v>
      </c>
      <c r="H107">
        <v>0</v>
      </c>
      <c r="I107" s="19">
        <v>0</v>
      </c>
      <c r="L107">
        <v>1</v>
      </c>
      <c r="M107" s="7">
        <f t="shared" si="17"/>
        <v>0</v>
      </c>
      <c r="N107" s="11">
        <v>0</v>
      </c>
      <c r="O107" s="11">
        <v>0</v>
      </c>
      <c r="P107" s="11">
        <v>1</v>
      </c>
      <c r="Q107" s="11">
        <v>0</v>
      </c>
      <c r="R107" s="11">
        <v>0</v>
      </c>
      <c r="S107" s="11"/>
      <c r="T107" s="11"/>
      <c r="U107" s="11"/>
      <c r="V107" s="6">
        <f t="shared" si="23"/>
        <v>1</v>
      </c>
      <c r="W107" s="9">
        <f t="shared" si="18"/>
        <v>0</v>
      </c>
      <c r="X107" s="9">
        <f t="shared" si="24"/>
        <v>0</v>
      </c>
      <c r="Y107" s="37">
        <f t="shared" si="19"/>
        <v>0</v>
      </c>
      <c r="Z107" s="37">
        <f t="shared" si="20"/>
        <v>0</v>
      </c>
      <c r="AA107" s="37">
        <f t="shared" si="21"/>
        <v>0</v>
      </c>
      <c r="AB107" s="9">
        <f t="shared" si="25"/>
        <v>0</v>
      </c>
      <c r="AC107" s="10">
        <f t="shared" si="26"/>
        <v>0</v>
      </c>
      <c r="AD107" s="9">
        <f t="shared" si="27"/>
        <v>0</v>
      </c>
      <c r="AE107" s="9">
        <f t="shared" si="22"/>
        <v>0</v>
      </c>
    </row>
    <row r="108" spans="1:31" x14ac:dyDescent="0.25">
      <c r="A108" t="s">
        <v>562</v>
      </c>
      <c r="B108" t="s">
        <v>555</v>
      </c>
      <c r="C108" t="s">
        <v>556</v>
      </c>
      <c r="D108">
        <v>240.5</v>
      </c>
      <c r="E108">
        <v>295</v>
      </c>
      <c r="F108">
        <v>0</v>
      </c>
      <c r="G108">
        <v>0</v>
      </c>
      <c r="H108">
        <v>0</v>
      </c>
      <c r="I108" s="19">
        <v>0</v>
      </c>
      <c r="L108">
        <v>1</v>
      </c>
      <c r="M108" s="7">
        <f t="shared" si="17"/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/>
      <c r="T108" s="11"/>
      <c r="U108" s="11"/>
      <c r="V108" s="6">
        <f t="shared" si="23"/>
        <v>0</v>
      </c>
      <c r="W108" s="9">
        <f t="shared" si="18"/>
        <v>1</v>
      </c>
      <c r="X108" s="9">
        <f t="shared" si="24"/>
        <v>0</v>
      </c>
      <c r="Y108" s="37">
        <f t="shared" si="19"/>
        <v>0</v>
      </c>
      <c r="Z108" s="37">
        <f t="shared" si="20"/>
        <v>0</v>
      </c>
      <c r="AA108" s="37">
        <f t="shared" si="21"/>
        <v>0</v>
      </c>
      <c r="AB108" s="9">
        <f t="shared" si="25"/>
        <v>0</v>
      </c>
      <c r="AC108" s="10">
        <f t="shared" si="26"/>
        <v>0</v>
      </c>
      <c r="AD108" s="9">
        <f t="shared" si="27"/>
        <v>0</v>
      </c>
      <c r="AE108" s="9">
        <f t="shared" si="22"/>
        <v>0</v>
      </c>
    </row>
    <row r="109" spans="1:31" x14ac:dyDescent="0.25">
      <c r="A109" t="s">
        <v>563</v>
      </c>
      <c r="B109" t="s">
        <v>555</v>
      </c>
      <c r="C109" t="s">
        <v>556</v>
      </c>
      <c r="D109">
        <v>253.5</v>
      </c>
      <c r="E109">
        <v>425.5</v>
      </c>
      <c r="F109">
        <v>739.75599999999997</v>
      </c>
      <c r="G109">
        <v>1</v>
      </c>
      <c r="H109">
        <v>1</v>
      </c>
      <c r="I109" s="19">
        <v>0</v>
      </c>
      <c r="L109">
        <v>1</v>
      </c>
      <c r="M109" s="7">
        <f t="shared" si="17"/>
        <v>0</v>
      </c>
      <c r="N109" s="11">
        <v>0</v>
      </c>
      <c r="O109" s="11">
        <v>0</v>
      </c>
      <c r="P109" s="11">
        <v>1</v>
      </c>
      <c r="Q109" s="11">
        <v>0</v>
      </c>
      <c r="R109" s="11">
        <v>0</v>
      </c>
      <c r="S109" s="11"/>
      <c r="T109" s="11"/>
      <c r="U109" s="11"/>
      <c r="V109" s="6">
        <f t="shared" si="23"/>
        <v>1</v>
      </c>
      <c r="W109" s="9">
        <f t="shared" si="18"/>
        <v>0</v>
      </c>
      <c r="X109" s="9">
        <f t="shared" si="24"/>
        <v>0</v>
      </c>
      <c r="Y109" s="37">
        <f t="shared" si="19"/>
        <v>0</v>
      </c>
      <c r="Z109" s="37">
        <f t="shared" si="20"/>
        <v>0</v>
      </c>
      <c r="AA109" s="37">
        <f t="shared" si="21"/>
        <v>0</v>
      </c>
      <c r="AB109" s="9">
        <f t="shared" si="25"/>
        <v>0</v>
      </c>
      <c r="AC109" s="10">
        <f t="shared" si="26"/>
        <v>0</v>
      </c>
      <c r="AD109" s="9">
        <f t="shared" si="27"/>
        <v>0</v>
      </c>
      <c r="AE109" s="9">
        <f t="shared" si="22"/>
        <v>0</v>
      </c>
    </row>
    <row r="110" spans="1:31" x14ac:dyDescent="0.25">
      <c r="A110" t="s">
        <v>564</v>
      </c>
      <c r="B110" t="s">
        <v>555</v>
      </c>
      <c r="C110" t="s">
        <v>556</v>
      </c>
      <c r="D110">
        <v>109</v>
      </c>
      <c r="E110">
        <v>461.5</v>
      </c>
      <c r="F110">
        <v>0</v>
      </c>
      <c r="G110">
        <v>0</v>
      </c>
      <c r="H110">
        <v>0</v>
      </c>
      <c r="I110" s="19">
        <v>0</v>
      </c>
      <c r="L110">
        <v>1</v>
      </c>
      <c r="M110" s="7">
        <f t="shared" si="17"/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/>
      <c r="T110" s="11"/>
      <c r="U110" s="11"/>
      <c r="V110" s="6">
        <f t="shared" si="23"/>
        <v>0</v>
      </c>
      <c r="W110" s="9">
        <f t="shared" si="18"/>
        <v>1</v>
      </c>
      <c r="X110" s="9">
        <f t="shared" si="24"/>
        <v>0</v>
      </c>
      <c r="Y110" s="37">
        <f t="shared" si="19"/>
        <v>0</v>
      </c>
      <c r="Z110" s="37">
        <f t="shared" si="20"/>
        <v>0</v>
      </c>
      <c r="AA110" s="37">
        <f t="shared" si="21"/>
        <v>0</v>
      </c>
      <c r="AB110" s="9">
        <f t="shared" si="25"/>
        <v>0</v>
      </c>
      <c r="AC110" s="10">
        <f t="shared" si="26"/>
        <v>0</v>
      </c>
      <c r="AD110" s="9">
        <f t="shared" si="27"/>
        <v>0</v>
      </c>
      <c r="AE110" s="9">
        <f t="shared" si="22"/>
        <v>0</v>
      </c>
    </row>
    <row r="111" spans="1:31" x14ac:dyDescent="0.25">
      <c r="A111" t="s">
        <v>565</v>
      </c>
      <c r="B111" t="s">
        <v>555</v>
      </c>
      <c r="C111" t="s">
        <v>556</v>
      </c>
      <c r="D111">
        <v>91</v>
      </c>
      <c r="E111">
        <v>336</v>
      </c>
      <c r="F111">
        <v>0</v>
      </c>
      <c r="G111">
        <v>0</v>
      </c>
      <c r="H111">
        <v>0</v>
      </c>
      <c r="I111" s="19">
        <v>0</v>
      </c>
      <c r="L111">
        <v>1</v>
      </c>
      <c r="M111" s="7">
        <f t="shared" si="17"/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/>
      <c r="T111" s="11"/>
      <c r="U111" s="11"/>
      <c r="V111" s="6">
        <f t="shared" si="23"/>
        <v>0</v>
      </c>
      <c r="W111" s="9">
        <f t="shared" si="18"/>
        <v>1</v>
      </c>
      <c r="X111" s="9">
        <f t="shared" si="24"/>
        <v>0</v>
      </c>
      <c r="Y111" s="37">
        <f t="shared" si="19"/>
        <v>0</v>
      </c>
      <c r="Z111" s="37">
        <f t="shared" si="20"/>
        <v>0</v>
      </c>
      <c r="AA111" s="37">
        <f t="shared" si="21"/>
        <v>0</v>
      </c>
      <c r="AB111" s="9">
        <f t="shared" si="25"/>
        <v>0</v>
      </c>
      <c r="AC111" s="10">
        <f t="shared" si="26"/>
        <v>0</v>
      </c>
      <c r="AD111" s="9">
        <f t="shared" si="27"/>
        <v>0</v>
      </c>
      <c r="AE111" s="9">
        <f t="shared" si="22"/>
        <v>0</v>
      </c>
    </row>
    <row r="112" spans="1:31" x14ac:dyDescent="0.25">
      <c r="A112" t="s">
        <v>566</v>
      </c>
      <c r="B112" t="s">
        <v>555</v>
      </c>
      <c r="C112" t="s">
        <v>556</v>
      </c>
      <c r="D112">
        <v>158</v>
      </c>
      <c r="E112">
        <v>303.5</v>
      </c>
      <c r="F112">
        <v>1257.443</v>
      </c>
      <c r="G112">
        <v>1</v>
      </c>
      <c r="H112">
        <v>2</v>
      </c>
      <c r="I112" s="19">
        <v>0</v>
      </c>
      <c r="L112">
        <v>2</v>
      </c>
      <c r="M112" s="7">
        <f t="shared" si="17"/>
        <v>1</v>
      </c>
      <c r="N112" s="11">
        <v>0</v>
      </c>
      <c r="O112" s="11">
        <v>0</v>
      </c>
      <c r="P112" s="11">
        <v>0</v>
      </c>
      <c r="Q112" s="11">
        <v>0</v>
      </c>
      <c r="R112" s="11">
        <v>1</v>
      </c>
      <c r="S112" s="11"/>
      <c r="T112" s="11"/>
      <c r="U112" s="11"/>
      <c r="V112" s="6">
        <f t="shared" si="23"/>
        <v>0</v>
      </c>
      <c r="W112" s="9">
        <f t="shared" si="18"/>
        <v>0</v>
      </c>
      <c r="X112" s="9">
        <f t="shared" si="24"/>
        <v>0</v>
      </c>
      <c r="Y112" s="37">
        <f t="shared" si="19"/>
        <v>1</v>
      </c>
      <c r="Z112" s="37">
        <f t="shared" si="20"/>
        <v>0</v>
      </c>
      <c r="AA112" s="37">
        <f t="shared" si="21"/>
        <v>0</v>
      </c>
      <c r="AB112" s="9">
        <f t="shared" si="25"/>
        <v>0</v>
      </c>
      <c r="AC112" s="10">
        <f t="shared" si="26"/>
        <v>0</v>
      </c>
      <c r="AD112" s="9">
        <f t="shared" si="27"/>
        <v>0</v>
      </c>
      <c r="AE112" s="9">
        <f t="shared" si="22"/>
        <v>0</v>
      </c>
    </row>
    <row r="113" spans="1:31" s="37" customFormat="1" x14ac:dyDescent="0.25">
      <c r="A113" s="37" t="s">
        <v>567</v>
      </c>
      <c r="B113" s="37" t="s">
        <v>568</v>
      </c>
      <c r="C113" s="37" t="s">
        <v>569</v>
      </c>
      <c r="D113" s="37">
        <v>169.5</v>
      </c>
      <c r="E113" s="37">
        <v>483</v>
      </c>
      <c r="F113" s="37">
        <v>5751.6189999999997</v>
      </c>
      <c r="G113" s="37">
        <v>3</v>
      </c>
      <c r="H113" s="37">
        <v>6</v>
      </c>
      <c r="I113" s="37">
        <v>1</v>
      </c>
      <c r="L113" s="37">
        <v>2</v>
      </c>
      <c r="M113" s="42">
        <f t="shared" si="17"/>
        <v>1</v>
      </c>
      <c r="N113" s="38">
        <v>0</v>
      </c>
      <c r="O113" s="38">
        <v>1</v>
      </c>
      <c r="P113" s="38">
        <v>1</v>
      </c>
      <c r="Q113" s="38">
        <v>1</v>
      </c>
      <c r="R113" s="38">
        <v>1</v>
      </c>
      <c r="S113" s="38"/>
      <c r="T113" s="38"/>
      <c r="U113" s="38"/>
      <c r="V113" s="43">
        <f t="shared" si="23"/>
        <v>0</v>
      </c>
      <c r="W113" s="37">
        <f t="shared" si="18"/>
        <v>0</v>
      </c>
      <c r="X113" s="37">
        <f t="shared" si="24"/>
        <v>0</v>
      </c>
      <c r="Y113" s="37">
        <f t="shared" si="19"/>
        <v>0</v>
      </c>
      <c r="Z113" s="37">
        <f t="shared" si="20"/>
        <v>0</v>
      </c>
      <c r="AA113" s="37">
        <f t="shared" si="21"/>
        <v>0</v>
      </c>
      <c r="AB113" s="37">
        <f t="shared" si="25"/>
        <v>1</v>
      </c>
      <c r="AC113" s="37">
        <f t="shared" si="26"/>
        <v>0</v>
      </c>
      <c r="AD113" s="37">
        <f t="shared" si="27"/>
        <v>0</v>
      </c>
      <c r="AE113" s="37">
        <f t="shared" si="22"/>
        <v>0</v>
      </c>
    </row>
    <row r="114" spans="1:31" x14ac:dyDescent="0.25">
      <c r="A114" t="s">
        <v>570</v>
      </c>
      <c r="B114" t="s">
        <v>568</v>
      </c>
      <c r="C114" t="s">
        <v>569</v>
      </c>
      <c r="D114">
        <v>113.5</v>
      </c>
      <c r="E114">
        <v>422</v>
      </c>
      <c r="F114">
        <v>0</v>
      </c>
      <c r="G114">
        <v>0</v>
      </c>
      <c r="H114">
        <v>0</v>
      </c>
      <c r="I114" s="19">
        <v>0</v>
      </c>
      <c r="L114">
        <v>1</v>
      </c>
      <c r="M114" s="7">
        <f t="shared" si="17"/>
        <v>0</v>
      </c>
      <c r="N114" s="11">
        <v>0</v>
      </c>
      <c r="O114" s="11">
        <v>0</v>
      </c>
      <c r="P114" s="11">
        <v>1</v>
      </c>
      <c r="Q114" s="11">
        <v>0</v>
      </c>
      <c r="R114" s="11">
        <v>0</v>
      </c>
      <c r="S114" s="11"/>
      <c r="T114" s="11"/>
      <c r="U114" s="11"/>
      <c r="V114" s="6">
        <f t="shared" si="23"/>
        <v>1</v>
      </c>
      <c r="W114" s="9">
        <f t="shared" si="18"/>
        <v>0</v>
      </c>
      <c r="X114" s="9">
        <f t="shared" si="24"/>
        <v>0</v>
      </c>
      <c r="Y114" s="37">
        <f t="shared" si="19"/>
        <v>0</v>
      </c>
      <c r="Z114" s="37">
        <f t="shared" si="20"/>
        <v>0</v>
      </c>
      <c r="AA114" s="37">
        <f t="shared" si="21"/>
        <v>0</v>
      </c>
      <c r="AB114" s="9">
        <f t="shared" si="25"/>
        <v>0</v>
      </c>
      <c r="AC114" s="10">
        <f t="shared" si="26"/>
        <v>0</v>
      </c>
      <c r="AD114" s="9">
        <f t="shared" si="27"/>
        <v>0</v>
      </c>
      <c r="AE114" s="9">
        <f>IF(SUM(V114:AD114)&gt;1,1,0)</f>
        <v>0</v>
      </c>
    </row>
    <row r="115" spans="1:31" x14ac:dyDescent="0.25">
      <c r="A115" t="s">
        <v>571</v>
      </c>
      <c r="B115" t="s">
        <v>568</v>
      </c>
      <c r="C115" t="s">
        <v>569</v>
      </c>
      <c r="D115">
        <v>167</v>
      </c>
      <c r="E115">
        <v>326.5</v>
      </c>
      <c r="F115">
        <v>1674.9739999999999</v>
      </c>
      <c r="G115">
        <v>1</v>
      </c>
      <c r="H115">
        <v>2</v>
      </c>
      <c r="I115" s="19">
        <v>0</v>
      </c>
      <c r="L115">
        <v>1</v>
      </c>
      <c r="M115" s="7">
        <f t="shared" si="17"/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1</v>
      </c>
      <c r="S115" s="11"/>
      <c r="T115" s="11"/>
      <c r="U115" s="11"/>
      <c r="V115" s="6">
        <f t="shared" si="23"/>
        <v>0</v>
      </c>
      <c r="W115" s="9">
        <f t="shared" si="18"/>
        <v>0</v>
      </c>
      <c r="X115" s="9">
        <f t="shared" si="24"/>
        <v>1</v>
      </c>
      <c r="Y115" s="37">
        <f t="shared" si="19"/>
        <v>0</v>
      </c>
      <c r="Z115" s="37">
        <f t="shared" si="20"/>
        <v>0</v>
      </c>
      <c r="AA115" s="37">
        <f t="shared" si="21"/>
        <v>0</v>
      </c>
      <c r="AB115" s="9">
        <f t="shared" si="25"/>
        <v>0</v>
      </c>
      <c r="AC115" s="10">
        <f t="shared" si="26"/>
        <v>0</v>
      </c>
      <c r="AD115" s="9">
        <f t="shared" si="27"/>
        <v>0</v>
      </c>
      <c r="AE115" s="9">
        <f t="shared" ref="AE115" si="28">IF(SUM(V115:AD115)&gt;1,1,0)</f>
        <v>0</v>
      </c>
    </row>
    <row r="116" spans="1:31" x14ac:dyDescent="0.25">
      <c r="A116" t="s">
        <v>572</v>
      </c>
      <c r="B116" t="s">
        <v>568</v>
      </c>
      <c r="C116" t="s">
        <v>569</v>
      </c>
      <c r="D116">
        <v>231</v>
      </c>
      <c r="E116">
        <v>244.5</v>
      </c>
      <c r="F116">
        <v>42436.633999999998</v>
      </c>
      <c r="G116">
        <v>24</v>
      </c>
      <c r="H116">
        <v>50</v>
      </c>
      <c r="I116" s="19">
        <v>8</v>
      </c>
      <c r="J116" s="9"/>
      <c r="K116" s="9"/>
      <c r="L116">
        <v>2</v>
      </c>
      <c r="M116" s="7">
        <f t="shared" si="17"/>
        <v>1</v>
      </c>
      <c r="N116" s="11">
        <v>0</v>
      </c>
      <c r="O116" s="11">
        <v>1</v>
      </c>
      <c r="P116" s="11">
        <v>1</v>
      </c>
      <c r="Q116" s="11">
        <v>1</v>
      </c>
      <c r="R116" s="11">
        <v>1</v>
      </c>
      <c r="S116" s="11"/>
      <c r="T116" s="11"/>
      <c r="U116" s="11"/>
      <c r="V116" s="6">
        <f>IF((M116=0)*AND(R116=0)*AND(P116=1)*AND(Q116=0),1,0)</f>
        <v>0</v>
      </c>
      <c r="W116" s="9">
        <f t="shared" si="18"/>
        <v>0</v>
      </c>
      <c r="X116" s="9">
        <f t="shared" si="24"/>
        <v>0</v>
      </c>
      <c r="Y116" s="37">
        <f t="shared" si="19"/>
        <v>0</v>
      </c>
      <c r="Z116" s="37">
        <f t="shared" si="20"/>
        <v>0</v>
      </c>
      <c r="AA116" s="37">
        <f t="shared" si="21"/>
        <v>0</v>
      </c>
      <c r="AB116" s="9">
        <f t="shared" si="25"/>
        <v>1</v>
      </c>
      <c r="AC116" s="10">
        <f t="shared" si="26"/>
        <v>0</v>
      </c>
      <c r="AD116" s="9">
        <f t="shared" si="27"/>
        <v>0</v>
      </c>
      <c r="AE116" s="9">
        <f>IF(SUM(V116:AD116)&gt;1,1,0)</f>
        <v>0</v>
      </c>
    </row>
    <row r="117" spans="1:31" x14ac:dyDescent="0.25">
      <c r="A117" t="s">
        <v>573</v>
      </c>
      <c r="B117" t="s">
        <v>568</v>
      </c>
      <c r="C117" t="s">
        <v>569</v>
      </c>
      <c r="D117">
        <v>326.5</v>
      </c>
      <c r="E117">
        <v>258</v>
      </c>
      <c r="F117">
        <v>0</v>
      </c>
      <c r="G117">
        <v>0</v>
      </c>
      <c r="H117">
        <v>0</v>
      </c>
      <c r="I117" s="19">
        <v>0</v>
      </c>
      <c r="J117" s="9"/>
      <c r="K117" s="9"/>
      <c r="L117">
        <v>2</v>
      </c>
      <c r="M117" s="7">
        <f t="shared" si="17"/>
        <v>1</v>
      </c>
      <c r="N117" s="11">
        <v>0</v>
      </c>
      <c r="O117" s="11">
        <v>1</v>
      </c>
      <c r="P117" s="11">
        <v>0</v>
      </c>
      <c r="Q117" s="11">
        <v>1</v>
      </c>
      <c r="R117" s="11">
        <v>1</v>
      </c>
      <c r="S117" s="11"/>
      <c r="T117" s="11"/>
      <c r="U117" s="11"/>
      <c r="V117" s="6">
        <f>IF((M117=0)*AND(R117=0)*AND(P117=1)*AND(Q117=0),1,0)</f>
        <v>0</v>
      </c>
      <c r="W117" s="9">
        <f>IF((M117=0)*AND(R117=0)*AND(P117=0)*AND(Q117=0),1,0)</f>
        <v>0</v>
      </c>
      <c r="X117" s="9">
        <f>IF((R117=1)*AND(M117=0)*AND(Q117=0),1,0)</f>
        <v>0</v>
      </c>
      <c r="Y117" s="37">
        <f t="shared" si="19"/>
        <v>0</v>
      </c>
      <c r="Z117" s="37">
        <f t="shared" si="20"/>
        <v>0</v>
      </c>
      <c r="AA117" s="37">
        <f t="shared" si="21"/>
        <v>1</v>
      </c>
      <c r="AB117" s="9">
        <f>IF((R117=1)*AND(Q117=1)*AND(O117=1)*AND(P117=1),1,0)</f>
        <v>0</v>
      </c>
      <c r="AC117" s="10">
        <f>IF((R117=0)*AND(M117=1),1,0)</f>
        <v>0</v>
      </c>
      <c r="AD117" s="9">
        <f>IF((V117+W117+X117+Y117+Z117+AA117+AB117+AC117)=0,1,0)</f>
        <v>0</v>
      </c>
      <c r="AE117" s="9">
        <f t="shared" ref="AE117:AE167" si="29">IF(SUM(V117:AD117)&gt;1,1,0)</f>
        <v>0</v>
      </c>
    </row>
    <row r="118" spans="1:31" x14ac:dyDescent="0.25">
      <c r="A118" t="s">
        <v>574</v>
      </c>
      <c r="B118" t="s">
        <v>568</v>
      </c>
      <c r="C118" t="s">
        <v>569</v>
      </c>
      <c r="D118">
        <v>425</v>
      </c>
      <c r="E118">
        <v>283</v>
      </c>
      <c r="F118">
        <v>1109.001</v>
      </c>
      <c r="G118">
        <v>1</v>
      </c>
      <c r="H118">
        <v>1</v>
      </c>
      <c r="I118" s="19">
        <v>0</v>
      </c>
      <c r="J118" s="9"/>
      <c r="K118" s="9"/>
      <c r="L118">
        <v>1</v>
      </c>
      <c r="M118" s="7">
        <f t="shared" si="17"/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/>
      <c r="T118" s="11"/>
      <c r="U118" s="11"/>
      <c r="V118" s="6">
        <f>IF((M118=0)*AND(R118=0)*AND(P118=1)*AND(Q118=0),1,0)</f>
        <v>0</v>
      </c>
      <c r="W118" s="9">
        <f>IF((M118=0)*AND(R118=0)*AND(P118=0)*AND(Q118=0),1,0)</f>
        <v>1</v>
      </c>
      <c r="X118" s="9">
        <f>IF((R118=1)*AND(M118=0)*AND(Q118=0),1,0)</f>
        <v>0</v>
      </c>
      <c r="Y118" s="37">
        <f t="shared" si="19"/>
        <v>0</v>
      </c>
      <c r="Z118" s="37">
        <f t="shared" si="20"/>
        <v>0</v>
      </c>
      <c r="AA118" s="37">
        <f t="shared" si="21"/>
        <v>0</v>
      </c>
      <c r="AB118" s="9">
        <f>IF((R118=1)*AND(Q118=1)*AND(O118=1)*AND(P118=1),1,0)</f>
        <v>0</v>
      </c>
      <c r="AC118" s="10">
        <f>IF((R118=0)*AND(M118=1),1,0)</f>
        <v>0</v>
      </c>
      <c r="AD118" s="9">
        <f>IF((V118+W118+X118+Y118+Z118+AA118+AB118+AC118)=0,1,0)</f>
        <v>0</v>
      </c>
      <c r="AE118" s="9">
        <f t="shared" si="29"/>
        <v>0</v>
      </c>
    </row>
    <row r="119" spans="1:31" x14ac:dyDescent="0.25">
      <c r="A119" t="s">
        <v>575</v>
      </c>
      <c r="B119" t="s">
        <v>568</v>
      </c>
      <c r="C119" t="s">
        <v>569</v>
      </c>
      <c r="D119">
        <v>635.5</v>
      </c>
      <c r="E119">
        <v>440</v>
      </c>
      <c r="F119">
        <v>2870.7539999999999</v>
      </c>
      <c r="G119">
        <v>2</v>
      </c>
      <c r="H119">
        <v>4</v>
      </c>
      <c r="I119" s="19">
        <v>1</v>
      </c>
      <c r="J119" s="9"/>
      <c r="K119" s="9"/>
      <c r="L119">
        <v>1</v>
      </c>
      <c r="M119" s="7">
        <f t="shared" si="17"/>
        <v>0</v>
      </c>
      <c r="N119" s="11">
        <v>0</v>
      </c>
      <c r="O119" s="11">
        <v>0</v>
      </c>
      <c r="P119" s="11">
        <v>1</v>
      </c>
      <c r="Q119" s="11">
        <v>0</v>
      </c>
      <c r="R119" s="11">
        <v>0</v>
      </c>
      <c r="S119" s="11"/>
      <c r="T119" s="11"/>
      <c r="U119" s="11"/>
      <c r="V119" s="6">
        <f>IF((M119=0)*AND(R119=0)*AND(P119=1)*AND(Q119=0),1,0)</f>
        <v>1</v>
      </c>
      <c r="W119" s="9">
        <f>IF((M119=0)*AND(R119=0)*AND(P119=0)*AND(Q119=0),1,0)</f>
        <v>0</v>
      </c>
      <c r="X119" s="9">
        <f>IF((R119=1)*AND(M119=0)*AND(Q119=0),1,0)</f>
        <v>0</v>
      </c>
      <c r="Y119" s="37">
        <f t="shared" si="19"/>
        <v>0</v>
      </c>
      <c r="Z119" s="37">
        <f t="shared" si="20"/>
        <v>0</v>
      </c>
      <c r="AA119" s="37">
        <f t="shared" si="21"/>
        <v>0</v>
      </c>
      <c r="AB119" s="9">
        <f>IF((R119=1)*AND(Q119=1)*AND(O119=1)*AND(P119=1),1,0)</f>
        <v>0</v>
      </c>
      <c r="AC119" s="10">
        <f>IF((R119=0)*AND(M119=1),1,0)</f>
        <v>0</v>
      </c>
      <c r="AD119" s="9">
        <f>IF((V119+W119+X119+Y119+Z119+AA119+AB119+AC119)=0,1,0)</f>
        <v>0</v>
      </c>
      <c r="AE119" s="9">
        <f t="shared" si="29"/>
        <v>0</v>
      </c>
    </row>
    <row r="120" spans="1:31" x14ac:dyDescent="0.25">
      <c r="A120" t="s">
        <v>576</v>
      </c>
      <c r="B120" t="s">
        <v>568</v>
      </c>
      <c r="C120" t="s">
        <v>569</v>
      </c>
      <c r="D120">
        <v>254</v>
      </c>
      <c r="E120">
        <v>382</v>
      </c>
      <c r="F120">
        <v>0</v>
      </c>
      <c r="G120">
        <v>0</v>
      </c>
      <c r="H120">
        <v>0</v>
      </c>
      <c r="I120" s="19">
        <v>0</v>
      </c>
      <c r="J120" s="9"/>
      <c r="K120" s="9"/>
      <c r="L120">
        <v>2</v>
      </c>
      <c r="M120" s="7">
        <f t="shared" si="17"/>
        <v>1</v>
      </c>
      <c r="N120" s="11">
        <v>0</v>
      </c>
      <c r="O120" s="11">
        <v>0</v>
      </c>
      <c r="P120" s="11">
        <v>0</v>
      </c>
      <c r="Q120" s="11">
        <v>0</v>
      </c>
      <c r="R120" s="11">
        <v>1</v>
      </c>
      <c r="S120" s="11"/>
      <c r="T120" s="11"/>
      <c r="U120" s="11"/>
      <c r="V120" s="6">
        <f t="shared" ref="V120:V167" si="30">IF((M120=0)*AND(R120=0)*AND(P120=1)*AND(Q120=0),1,0)</f>
        <v>0</v>
      </c>
      <c r="W120" s="9">
        <f t="shared" ref="W120:W183" si="31">IF((M120=0)*AND(R120=0)*AND(P120=0)*AND(Q120=0),1,0)</f>
        <v>0</v>
      </c>
      <c r="X120" s="9">
        <f t="shared" ref="X120:X167" si="32">IF((R120=1)*AND(M120=0)*AND(Q120=0),1,0)</f>
        <v>0</v>
      </c>
      <c r="Y120" s="37">
        <f t="shared" si="19"/>
        <v>1</v>
      </c>
      <c r="Z120" s="37">
        <f t="shared" si="20"/>
        <v>0</v>
      </c>
      <c r="AA120" s="37">
        <f t="shared" si="21"/>
        <v>0</v>
      </c>
      <c r="AB120" s="9">
        <f t="shared" ref="AB120:AB167" si="33">IF((R120=1)*AND(Q120=1)*AND(O120=1)*AND(P120=1),1,0)</f>
        <v>0</v>
      </c>
      <c r="AC120" s="10">
        <f t="shared" ref="AC120:AC167" si="34">IF((R120=0)*AND(M120=1),1,0)</f>
        <v>0</v>
      </c>
      <c r="AD120" s="9">
        <f t="shared" ref="AD120:AD167" si="35">IF((V120+W120+X120+Y120+Z120+AA120+AB120+AC120)=0,1,0)</f>
        <v>0</v>
      </c>
      <c r="AE120" s="9">
        <f t="shared" si="29"/>
        <v>0</v>
      </c>
    </row>
    <row r="121" spans="1:31" x14ac:dyDescent="0.25">
      <c r="A121" t="s">
        <v>577</v>
      </c>
      <c r="B121" t="s">
        <v>568</v>
      </c>
      <c r="C121" t="s">
        <v>569</v>
      </c>
      <c r="D121">
        <v>278.5</v>
      </c>
      <c r="E121">
        <v>158</v>
      </c>
      <c r="F121">
        <v>832.84799999999996</v>
      </c>
      <c r="G121">
        <v>1</v>
      </c>
      <c r="H121">
        <v>1</v>
      </c>
      <c r="I121" s="19">
        <v>0</v>
      </c>
      <c r="J121" s="9"/>
      <c r="K121" s="9"/>
      <c r="L121">
        <v>1</v>
      </c>
      <c r="M121" s="7">
        <f t="shared" si="17"/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/>
      <c r="T121" s="11"/>
      <c r="U121" s="11"/>
      <c r="V121" s="6">
        <f t="shared" si="30"/>
        <v>0</v>
      </c>
      <c r="W121" s="9">
        <f t="shared" si="31"/>
        <v>1</v>
      </c>
      <c r="X121" s="9">
        <f t="shared" si="32"/>
        <v>0</v>
      </c>
      <c r="Y121" s="37">
        <f t="shared" si="19"/>
        <v>0</v>
      </c>
      <c r="Z121" s="37">
        <f t="shared" si="20"/>
        <v>0</v>
      </c>
      <c r="AA121" s="37">
        <f t="shared" si="21"/>
        <v>0</v>
      </c>
      <c r="AB121" s="9">
        <f t="shared" si="33"/>
        <v>0</v>
      </c>
      <c r="AC121" s="10">
        <f t="shared" si="34"/>
        <v>0</v>
      </c>
      <c r="AD121" s="9">
        <f t="shared" si="35"/>
        <v>0</v>
      </c>
      <c r="AE121" s="9">
        <f t="shared" si="29"/>
        <v>0</v>
      </c>
    </row>
    <row r="122" spans="1:31" x14ac:dyDescent="0.25">
      <c r="A122" t="s">
        <v>578</v>
      </c>
      <c r="B122" t="s">
        <v>568</v>
      </c>
      <c r="C122" t="s">
        <v>569</v>
      </c>
      <c r="D122">
        <v>200.5</v>
      </c>
      <c r="E122">
        <v>137.5</v>
      </c>
      <c r="F122">
        <v>0</v>
      </c>
      <c r="G122">
        <v>0</v>
      </c>
      <c r="H122">
        <v>0</v>
      </c>
      <c r="I122" s="19">
        <v>0</v>
      </c>
      <c r="J122" s="9"/>
      <c r="K122" s="9"/>
      <c r="L122">
        <v>1</v>
      </c>
      <c r="M122" s="7">
        <f t="shared" si="17"/>
        <v>0</v>
      </c>
      <c r="N122" s="11">
        <v>0</v>
      </c>
      <c r="O122" s="11">
        <v>0</v>
      </c>
      <c r="P122" s="11">
        <v>1</v>
      </c>
      <c r="Q122" s="11">
        <v>0</v>
      </c>
      <c r="R122" s="11">
        <v>0</v>
      </c>
      <c r="S122" s="11"/>
      <c r="T122" s="11"/>
      <c r="U122" s="11"/>
      <c r="V122" s="6">
        <f t="shared" si="30"/>
        <v>1</v>
      </c>
      <c r="W122" s="9">
        <f t="shared" si="31"/>
        <v>0</v>
      </c>
      <c r="X122" s="9">
        <f t="shared" si="32"/>
        <v>0</v>
      </c>
      <c r="Y122" s="37">
        <f t="shared" si="19"/>
        <v>0</v>
      </c>
      <c r="Z122" s="37">
        <f t="shared" si="20"/>
        <v>0</v>
      </c>
      <c r="AA122" s="37">
        <f t="shared" si="21"/>
        <v>0</v>
      </c>
      <c r="AB122" s="9">
        <f t="shared" si="33"/>
        <v>0</v>
      </c>
      <c r="AC122" s="10">
        <f t="shared" si="34"/>
        <v>0</v>
      </c>
      <c r="AD122" s="9">
        <f t="shared" si="35"/>
        <v>0</v>
      </c>
      <c r="AE122" s="9">
        <f t="shared" si="29"/>
        <v>0</v>
      </c>
    </row>
    <row r="123" spans="1:31" x14ac:dyDescent="0.25">
      <c r="A123" t="s">
        <v>579</v>
      </c>
      <c r="B123" t="s">
        <v>568</v>
      </c>
      <c r="C123" t="s">
        <v>569</v>
      </c>
      <c r="D123">
        <v>529.5</v>
      </c>
      <c r="E123">
        <v>111</v>
      </c>
      <c r="F123">
        <v>0</v>
      </c>
      <c r="G123">
        <v>0</v>
      </c>
      <c r="H123">
        <v>0</v>
      </c>
      <c r="I123" s="19">
        <v>0</v>
      </c>
      <c r="J123" s="9"/>
      <c r="K123" s="9"/>
      <c r="L123">
        <v>1</v>
      </c>
      <c r="M123" s="7">
        <f t="shared" si="17"/>
        <v>0</v>
      </c>
      <c r="N123" s="11">
        <v>0</v>
      </c>
      <c r="O123" s="11">
        <v>0</v>
      </c>
      <c r="P123" s="11">
        <v>1</v>
      </c>
      <c r="Q123" s="11">
        <v>0</v>
      </c>
      <c r="R123" s="11">
        <v>0</v>
      </c>
      <c r="S123" s="11"/>
      <c r="T123" s="11"/>
      <c r="U123" s="11"/>
      <c r="V123" s="6">
        <f t="shared" si="30"/>
        <v>1</v>
      </c>
      <c r="W123" s="9">
        <f t="shared" si="31"/>
        <v>0</v>
      </c>
      <c r="X123" s="9">
        <f t="shared" si="32"/>
        <v>0</v>
      </c>
      <c r="Y123" s="37">
        <f t="shared" si="19"/>
        <v>0</v>
      </c>
      <c r="Z123" s="37">
        <f t="shared" si="20"/>
        <v>0</v>
      </c>
      <c r="AA123" s="37">
        <f t="shared" si="21"/>
        <v>0</v>
      </c>
      <c r="AB123" s="9">
        <f t="shared" si="33"/>
        <v>0</v>
      </c>
      <c r="AC123" s="10">
        <f t="shared" si="34"/>
        <v>0</v>
      </c>
      <c r="AD123" s="9">
        <f t="shared" si="35"/>
        <v>0</v>
      </c>
      <c r="AE123" s="9">
        <f t="shared" si="29"/>
        <v>0</v>
      </c>
    </row>
    <row r="124" spans="1:31" x14ac:dyDescent="0.25">
      <c r="A124" t="s">
        <v>580</v>
      </c>
      <c r="B124" t="s">
        <v>568</v>
      </c>
      <c r="C124" t="s">
        <v>569</v>
      </c>
      <c r="D124">
        <v>417.5</v>
      </c>
      <c r="E124">
        <v>91.5</v>
      </c>
      <c r="F124">
        <v>0</v>
      </c>
      <c r="G124">
        <v>0</v>
      </c>
      <c r="H124">
        <v>0</v>
      </c>
      <c r="I124" s="19">
        <v>0</v>
      </c>
      <c r="J124" s="9"/>
      <c r="K124" s="9"/>
      <c r="L124">
        <v>2</v>
      </c>
      <c r="M124" s="7">
        <f t="shared" si="17"/>
        <v>1</v>
      </c>
      <c r="N124" s="11">
        <v>0</v>
      </c>
      <c r="O124" s="11">
        <v>0</v>
      </c>
      <c r="P124" s="11">
        <v>0</v>
      </c>
      <c r="Q124" s="11">
        <v>0</v>
      </c>
      <c r="R124" s="11">
        <v>1</v>
      </c>
      <c r="S124" s="11"/>
      <c r="T124" s="11"/>
      <c r="U124" s="11"/>
      <c r="V124" s="6">
        <f t="shared" si="30"/>
        <v>0</v>
      </c>
      <c r="W124" s="9">
        <f t="shared" si="31"/>
        <v>0</v>
      </c>
      <c r="X124" s="9">
        <f t="shared" si="32"/>
        <v>0</v>
      </c>
      <c r="Y124" s="37">
        <f t="shared" si="19"/>
        <v>1</v>
      </c>
      <c r="Z124" s="37">
        <f t="shared" si="20"/>
        <v>0</v>
      </c>
      <c r="AA124" s="37">
        <f t="shared" si="21"/>
        <v>0</v>
      </c>
      <c r="AB124" s="9">
        <f t="shared" si="33"/>
        <v>0</v>
      </c>
      <c r="AC124" s="10">
        <f t="shared" si="34"/>
        <v>0</v>
      </c>
      <c r="AD124" s="9">
        <f t="shared" si="35"/>
        <v>0</v>
      </c>
      <c r="AE124" s="9">
        <f t="shared" si="29"/>
        <v>0</v>
      </c>
    </row>
    <row r="125" spans="1:31" x14ac:dyDescent="0.25">
      <c r="A125" t="s">
        <v>581</v>
      </c>
      <c r="B125" t="s">
        <v>568</v>
      </c>
      <c r="C125" t="s">
        <v>569</v>
      </c>
      <c r="D125">
        <v>433.5</v>
      </c>
      <c r="E125">
        <v>29</v>
      </c>
      <c r="F125">
        <v>0</v>
      </c>
      <c r="G125">
        <v>0</v>
      </c>
      <c r="H125">
        <v>0</v>
      </c>
      <c r="I125" s="19">
        <v>0</v>
      </c>
      <c r="J125" s="9"/>
      <c r="K125" s="9"/>
      <c r="L125">
        <v>1</v>
      </c>
      <c r="M125" s="7">
        <f t="shared" si="17"/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/>
      <c r="T125" s="11"/>
      <c r="U125" s="11"/>
      <c r="V125" s="6">
        <f t="shared" si="30"/>
        <v>0</v>
      </c>
      <c r="W125" s="9">
        <f t="shared" si="31"/>
        <v>1</v>
      </c>
      <c r="X125" s="9">
        <f t="shared" si="32"/>
        <v>0</v>
      </c>
      <c r="Y125" s="37">
        <f t="shared" si="19"/>
        <v>0</v>
      </c>
      <c r="Z125" s="37">
        <f t="shared" si="20"/>
        <v>0</v>
      </c>
      <c r="AA125" s="37">
        <f t="shared" si="21"/>
        <v>0</v>
      </c>
      <c r="AB125" s="9">
        <f t="shared" si="33"/>
        <v>0</v>
      </c>
      <c r="AC125" s="10">
        <f t="shared" si="34"/>
        <v>0</v>
      </c>
      <c r="AD125" s="9">
        <f t="shared" si="35"/>
        <v>0</v>
      </c>
      <c r="AE125" s="9">
        <f t="shared" si="29"/>
        <v>0</v>
      </c>
    </row>
    <row r="126" spans="1:31" x14ac:dyDescent="0.25">
      <c r="A126" t="s">
        <v>582</v>
      </c>
      <c r="B126" t="s">
        <v>568</v>
      </c>
      <c r="C126" t="s">
        <v>569</v>
      </c>
      <c r="D126">
        <v>216.5</v>
      </c>
      <c r="E126">
        <v>422.5</v>
      </c>
      <c r="F126">
        <v>3293.2109999999998</v>
      </c>
      <c r="G126">
        <v>2</v>
      </c>
      <c r="H126">
        <v>4</v>
      </c>
      <c r="I126" s="19">
        <v>0</v>
      </c>
      <c r="J126" s="9"/>
      <c r="K126" s="9"/>
      <c r="L126">
        <v>2</v>
      </c>
      <c r="M126" s="7">
        <f t="shared" si="17"/>
        <v>1</v>
      </c>
      <c r="N126" s="11">
        <v>0</v>
      </c>
      <c r="O126" s="11">
        <v>1</v>
      </c>
      <c r="P126" s="11">
        <v>1</v>
      </c>
      <c r="Q126" s="11">
        <v>1</v>
      </c>
      <c r="R126" s="11">
        <v>1</v>
      </c>
      <c r="S126" s="11"/>
      <c r="T126" s="11"/>
      <c r="U126" s="11"/>
      <c r="V126" s="6">
        <f t="shared" si="30"/>
        <v>0</v>
      </c>
      <c r="W126" s="9">
        <f t="shared" si="31"/>
        <v>0</v>
      </c>
      <c r="X126" s="9">
        <f t="shared" si="32"/>
        <v>0</v>
      </c>
      <c r="Y126" s="37">
        <f t="shared" si="19"/>
        <v>0</v>
      </c>
      <c r="Z126" s="37">
        <f t="shared" si="20"/>
        <v>0</v>
      </c>
      <c r="AA126" s="37">
        <f t="shared" si="21"/>
        <v>0</v>
      </c>
      <c r="AB126" s="9">
        <f t="shared" si="33"/>
        <v>1</v>
      </c>
      <c r="AC126" s="10">
        <f t="shared" si="34"/>
        <v>0</v>
      </c>
      <c r="AD126" s="9">
        <f t="shared" si="35"/>
        <v>0</v>
      </c>
      <c r="AE126" s="9">
        <f t="shared" si="29"/>
        <v>0</v>
      </c>
    </row>
    <row r="127" spans="1:31" x14ac:dyDescent="0.25">
      <c r="A127" t="s">
        <v>583</v>
      </c>
      <c r="B127" t="s">
        <v>568</v>
      </c>
      <c r="C127" t="s">
        <v>569</v>
      </c>
      <c r="D127">
        <v>302</v>
      </c>
      <c r="E127">
        <v>455.5</v>
      </c>
      <c r="F127">
        <v>0</v>
      </c>
      <c r="G127">
        <v>0</v>
      </c>
      <c r="H127">
        <v>0</v>
      </c>
      <c r="I127" s="19">
        <v>0</v>
      </c>
      <c r="J127" s="9"/>
      <c r="K127" s="9"/>
      <c r="L127">
        <v>1</v>
      </c>
      <c r="M127" s="7">
        <f t="shared" si="17"/>
        <v>0</v>
      </c>
      <c r="N127" s="11">
        <v>0</v>
      </c>
      <c r="O127" s="11">
        <v>0</v>
      </c>
      <c r="P127" s="11">
        <v>1</v>
      </c>
      <c r="Q127" s="11">
        <v>0</v>
      </c>
      <c r="R127" s="11">
        <v>0</v>
      </c>
      <c r="S127" s="11"/>
      <c r="T127" s="11"/>
      <c r="U127" s="11"/>
      <c r="V127" s="6">
        <f t="shared" si="30"/>
        <v>1</v>
      </c>
      <c r="W127" s="9">
        <f t="shared" si="31"/>
        <v>0</v>
      </c>
      <c r="X127" s="9">
        <f t="shared" si="32"/>
        <v>0</v>
      </c>
      <c r="Y127" s="37">
        <f t="shared" si="19"/>
        <v>0</v>
      </c>
      <c r="Z127" s="37">
        <f t="shared" si="20"/>
        <v>0</v>
      </c>
      <c r="AA127" s="37">
        <f t="shared" si="21"/>
        <v>0</v>
      </c>
      <c r="AB127" s="9">
        <f t="shared" si="33"/>
        <v>0</v>
      </c>
      <c r="AC127" s="10">
        <f t="shared" si="34"/>
        <v>0</v>
      </c>
      <c r="AD127" s="9">
        <f t="shared" si="35"/>
        <v>0</v>
      </c>
      <c r="AE127" s="9">
        <f t="shared" si="29"/>
        <v>0</v>
      </c>
    </row>
    <row r="128" spans="1:31" s="37" customFormat="1" x14ac:dyDescent="0.25">
      <c r="A128" s="37" t="s">
        <v>584</v>
      </c>
      <c r="B128" s="37" t="s">
        <v>585</v>
      </c>
      <c r="C128" s="37" t="s">
        <v>586</v>
      </c>
      <c r="D128" s="37">
        <v>546</v>
      </c>
      <c r="E128" s="37">
        <v>433</v>
      </c>
      <c r="F128" s="37">
        <v>1056.739</v>
      </c>
      <c r="G128" s="37">
        <v>1</v>
      </c>
      <c r="H128" s="37">
        <v>1</v>
      </c>
      <c r="I128" s="37">
        <v>0</v>
      </c>
      <c r="L128" s="37">
        <v>2</v>
      </c>
      <c r="M128" s="42">
        <f t="shared" si="17"/>
        <v>1</v>
      </c>
      <c r="N128" s="38">
        <v>1</v>
      </c>
      <c r="O128" s="38">
        <v>0</v>
      </c>
      <c r="P128" s="38">
        <v>0</v>
      </c>
      <c r="Q128" s="38">
        <v>0</v>
      </c>
      <c r="R128" s="38">
        <v>1</v>
      </c>
      <c r="S128" s="38"/>
      <c r="T128" s="38"/>
      <c r="U128" s="38"/>
      <c r="V128" s="43">
        <f t="shared" si="30"/>
        <v>0</v>
      </c>
      <c r="W128" s="37">
        <f t="shared" si="31"/>
        <v>0</v>
      </c>
      <c r="X128" s="37">
        <f t="shared" si="32"/>
        <v>0</v>
      </c>
      <c r="Y128" s="37">
        <f t="shared" si="19"/>
        <v>1</v>
      </c>
      <c r="Z128" s="37">
        <f t="shared" si="20"/>
        <v>0</v>
      </c>
      <c r="AA128" s="37">
        <f t="shared" si="21"/>
        <v>0</v>
      </c>
      <c r="AB128" s="37">
        <f t="shared" si="33"/>
        <v>0</v>
      </c>
      <c r="AC128" s="37">
        <f t="shared" si="34"/>
        <v>0</v>
      </c>
      <c r="AD128" s="37">
        <f t="shared" si="35"/>
        <v>0</v>
      </c>
      <c r="AE128" s="37">
        <f t="shared" si="29"/>
        <v>0</v>
      </c>
    </row>
    <row r="129" spans="1:31" x14ac:dyDescent="0.25">
      <c r="A129" t="s">
        <v>587</v>
      </c>
      <c r="B129" t="s">
        <v>585</v>
      </c>
      <c r="C129" t="s">
        <v>586</v>
      </c>
      <c r="D129">
        <v>464.5</v>
      </c>
      <c r="E129">
        <v>441</v>
      </c>
      <c r="F129">
        <v>0</v>
      </c>
      <c r="G129">
        <v>0</v>
      </c>
      <c r="H129">
        <v>0</v>
      </c>
      <c r="I129" s="19">
        <v>0</v>
      </c>
      <c r="J129" s="9"/>
      <c r="K129" s="9"/>
      <c r="L129">
        <v>1</v>
      </c>
      <c r="M129" s="7">
        <f t="shared" si="17"/>
        <v>0</v>
      </c>
      <c r="N129" s="11">
        <v>0</v>
      </c>
      <c r="O129" s="11">
        <v>0</v>
      </c>
      <c r="P129" s="11">
        <v>1</v>
      </c>
      <c r="Q129" s="11">
        <v>0</v>
      </c>
      <c r="R129" s="11">
        <v>0</v>
      </c>
      <c r="S129" s="11"/>
      <c r="T129" s="11"/>
      <c r="U129" s="11"/>
      <c r="V129" s="6">
        <f t="shared" si="30"/>
        <v>1</v>
      </c>
      <c r="W129" s="9">
        <f t="shared" si="31"/>
        <v>0</v>
      </c>
      <c r="X129" s="9">
        <f t="shared" si="32"/>
        <v>0</v>
      </c>
      <c r="Y129" s="37">
        <f t="shared" si="19"/>
        <v>0</v>
      </c>
      <c r="Z129" s="37">
        <f t="shared" si="20"/>
        <v>0</v>
      </c>
      <c r="AA129" s="37">
        <f t="shared" si="21"/>
        <v>0</v>
      </c>
      <c r="AB129" s="9">
        <f t="shared" si="33"/>
        <v>0</v>
      </c>
      <c r="AC129" s="10">
        <f t="shared" si="34"/>
        <v>0</v>
      </c>
      <c r="AD129" s="9">
        <f t="shared" si="35"/>
        <v>0</v>
      </c>
      <c r="AE129" s="9">
        <f t="shared" si="29"/>
        <v>0</v>
      </c>
    </row>
    <row r="130" spans="1:31" x14ac:dyDescent="0.25">
      <c r="A130" t="s">
        <v>588</v>
      </c>
      <c r="B130" t="s">
        <v>585</v>
      </c>
      <c r="C130" t="s">
        <v>586</v>
      </c>
      <c r="D130">
        <v>412.5</v>
      </c>
      <c r="E130">
        <v>356</v>
      </c>
      <c r="F130">
        <v>4341.5320000000002</v>
      </c>
      <c r="G130">
        <v>2</v>
      </c>
      <c r="H130">
        <v>5</v>
      </c>
      <c r="I130" s="19">
        <v>1</v>
      </c>
      <c r="J130" s="9"/>
      <c r="K130" s="9"/>
      <c r="L130">
        <v>1</v>
      </c>
      <c r="M130" s="7">
        <f t="shared" si="17"/>
        <v>0</v>
      </c>
      <c r="N130" s="11">
        <v>0</v>
      </c>
      <c r="O130" s="11">
        <v>0</v>
      </c>
      <c r="P130" s="11">
        <v>1</v>
      </c>
      <c r="Q130" s="11">
        <v>0</v>
      </c>
      <c r="R130" s="11">
        <v>0</v>
      </c>
      <c r="S130" s="11"/>
      <c r="T130" s="11"/>
      <c r="U130" s="11"/>
      <c r="V130" s="6">
        <f t="shared" si="30"/>
        <v>1</v>
      </c>
      <c r="W130" s="9">
        <f t="shared" si="31"/>
        <v>0</v>
      </c>
      <c r="X130" s="9">
        <f t="shared" si="32"/>
        <v>0</v>
      </c>
      <c r="Y130" s="37">
        <f t="shared" si="19"/>
        <v>0</v>
      </c>
      <c r="Z130" s="37">
        <f t="shared" si="20"/>
        <v>0</v>
      </c>
      <c r="AA130" s="37">
        <f t="shared" si="21"/>
        <v>0</v>
      </c>
      <c r="AB130" s="9">
        <f t="shared" si="33"/>
        <v>0</v>
      </c>
      <c r="AC130" s="10">
        <f t="shared" si="34"/>
        <v>0</v>
      </c>
      <c r="AD130" s="9">
        <f t="shared" si="35"/>
        <v>0</v>
      </c>
      <c r="AE130" s="9">
        <f t="shared" si="29"/>
        <v>0</v>
      </c>
    </row>
    <row r="131" spans="1:31" x14ac:dyDescent="0.25">
      <c r="A131" t="s">
        <v>589</v>
      </c>
      <c r="B131" t="s">
        <v>585</v>
      </c>
      <c r="C131" t="s">
        <v>586</v>
      </c>
      <c r="D131">
        <v>437.5</v>
      </c>
      <c r="E131">
        <v>271.5</v>
      </c>
      <c r="F131">
        <v>0</v>
      </c>
      <c r="G131">
        <v>0</v>
      </c>
      <c r="H131">
        <v>0</v>
      </c>
      <c r="I131" s="19">
        <v>0</v>
      </c>
      <c r="J131" s="9"/>
      <c r="K131" s="9"/>
      <c r="L131">
        <v>2</v>
      </c>
      <c r="M131" s="7">
        <f t="shared" ref="M131:M167" si="36">L131-1</f>
        <v>1</v>
      </c>
      <c r="N131" s="11">
        <v>1</v>
      </c>
      <c r="O131" s="11">
        <v>0</v>
      </c>
      <c r="P131" s="11">
        <v>0</v>
      </c>
      <c r="Q131" s="11">
        <v>0</v>
      </c>
      <c r="R131" s="11">
        <v>1</v>
      </c>
      <c r="S131" s="11"/>
      <c r="T131" s="11"/>
      <c r="U131" s="11"/>
      <c r="V131" s="6">
        <f t="shared" si="30"/>
        <v>0</v>
      </c>
      <c r="W131" s="9">
        <f t="shared" si="31"/>
        <v>0</v>
      </c>
      <c r="X131" s="9">
        <f t="shared" si="32"/>
        <v>0</v>
      </c>
      <c r="Y131" s="37">
        <f t="shared" ref="Y131:Y194" si="37">IF((M131=1)*AND(OR(N131=0,N131=1))*AND(O131=0)*AND(R131=1)*AND(S131=0)*AND(Q131=0)*AND(OR(T131=0,T131=1)),1,0)</f>
        <v>1</v>
      </c>
      <c r="Z131" s="37">
        <f t="shared" ref="Z131:Z194" si="38">IF((M131=1)*AND(N131=1)*AND(O131=0)*AND(R131=1)*AND(S131=1)*AND(T131=1),1,0)</f>
        <v>0</v>
      </c>
      <c r="AA131" s="37">
        <f t="shared" ref="AA131:AA194" si="39">IF((R131=1)*AND(Q131=1)*AND(O131=1)*AND(P131=0)*AND(N131=0),1,0)</f>
        <v>0</v>
      </c>
      <c r="AB131" s="9">
        <f t="shared" si="33"/>
        <v>0</v>
      </c>
      <c r="AC131" s="10">
        <f t="shared" si="34"/>
        <v>0</v>
      </c>
      <c r="AD131" s="9">
        <f t="shared" si="35"/>
        <v>0</v>
      </c>
      <c r="AE131" s="9">
        <f t="shared" si="29"/>
        <v>0</v>
      </c>
    </row>
    <row r="132" spans="1:31" x14ac:dyDescent="0.25">
      <c r="A132" t="s">
        <v>590</v>
      </c>
      <c r="B132" t="s">
        <v>585</v>
      </c>
      <c r="C132" t="s">
        <v>586</v>
      </c>
      <c r="D132">
        <v>175</v>
      </c>
      <c r="E132">
        <v>302.5</v>
      </c>
      <c r="F132">
        <v>0</v>
      </c>
      <c r="G132">
        <v>0</v>
      </c>
      <c r="H132">
        <v>0</v>
      </c>
      <c r="I132" s="19">
        <v>0</v>
      </c>
      <c r="J132" s="9"/>
      <c r="K132" s="9"/>
      <c r="L132">
        <v>1</v>
      </c>
      <c r="M132" s="7">
        <f t="shared" si="36"/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1</v>
      </c>
      <c r="S132" s="11"/>
      <c r="T132" s="11"/>
      <c r="U132" s="11"/>
      <c r="V132" s="6">
        <f t="shared" si="30"/>
        <v>0</v>
      </c>
      <c r="W132" s="9">
        <f t="shared" si="31"/>
        <v>0</v>
      </c>
      <c r="X132" s="9">
        <f t="shared" si="32"/>
        <v>1</v>
      </c>
      <c r="Y132" s="37">
        <f t="shared" si="37"/>
        <v>0</v>
      </c>
      <c r="Z132" s="37">
        <f t="shared" si="38"/>
        <v>0</v>
      </c>
      <c r="AA132" s="37">
        <f t="shared" si="39"/>
        <v>0</v>
      </c>
      <c r="AB132" s="9">
        <f t="shared" si="33"/>
        <v>0</v>
      </c>
      <c r="AC132" s="10">
        <f t="shared" si="34"/>
        <v>0</v>
      </c>
      <c r="AD132" s="9">
        <f t="shared" si="35"/>
        <v>0</v>
      </c>
      <c r="AE132" s="9">
        <f t="shared" si="29"/>
        <v>0</v>
      </c>
    </row>
    <row r="133" spans="1:31" x14ac:dyDescent="0.25">
      <c r="A133" t="s">
        <v>591</v>
      </c>
      <c r="B133" t="s">
        <v>585</v>
      </c>
      <c r="C133" t="s">
        <v>586</v>
      </c>
      <c r="D133">
        <v>562</v>
      </c>
      <c r="E133">
        <v>192.5</v>
      </c>
      <c r="F133">
        <v>1236.905</v>
      </c>
      <c r="G133">
        <v>1</v>
      </c>
      <c r="H133">
        <v>1</v>
      </c>
      <c r="I133" s="19">
        <v>0</v>
      </c>
      <c r="J133" s="9"/>
      <c r="K133" s="9"/>
      <c r="L133">
        <v>2</v>
      </c>
      <c r="M133" s="7">
        <f t="shared" si="36"/>
        <v>1</v>
      </c>
      <c r="N133" s="11">
        <v>0</v>
      </c>
      <c r="O133" s="11">
        <v>0</v>
      </c>
      <c r="P133" s="11">
        <v>0</v>
      </c>
      <c r="Q133" s="11">
        <v>0</v>
      </c>
      <c r="R133" s="11">
        <v>1</v>
      </c>
      <c r="S133" s="11"/>
      <c r="T133" s="11"/>
      <c r="U133" s="11"/>
      <c r="V133" s="6">
        <f t="shared" si="30"/>
        <v>0</v>
      </c>
      <c r="W133" s="9">
        <f t="shared" si="31"/>
        <v>0</v>
      </c>
      <c r="X133" s="9">
        <f t="shared" si="32"/>
        <v>0</v>
      </c>
      <c r="Y133" s="37">
        <f t="shared" si="37"/>
        <v>1</v>
      </c>
      <c r="Z133" s="37">
        <f t="shared" si="38"/>
        <v>0</v>
      </c>
      <c r="AA133" s="37">
        <f t="shared" si="39"/>
        <v>0</v>
      </c>
      <c r="AB133" s="9">
        <f t="shared" si="33"/>
        <v>0</v>
      </c>
      <c r="AC133" s="10">
        <f t="shared" si="34"/>
        <v>0</v>
      </c>
      <c r="AD133" s="9">
        <f t="shared" si="35"/>
        <v>0</v>
      </c>
      <c r="AE133" s="9">
        <f t="shared" si="29"/>
        <v>0</v>
      </c>
    </row>
    <row r="134" spans="1:31" x14ac:dyDescent="0.25">
      <c r="A134" t="s">
        <v>592</v>
      </c>
      <c r="B134" t="s">
        <v>585</v>
      </c>
      <c r="C134" t="s">
        <v>586</v>
      </c>
      <c r="D134">
        <v>610.5</v>
      </c>
      <c r="E134">
        <v>53.5</v>
      </c>
      <c r="F134">
        <v>1547.2550000000001</v>
      </c>
      <c r="G134">
        <v>1</v>
      </c>
      <c r="H134">
        <v>2</v>
      </c>
      <c r="I134" s="19">
        <v>0</v>
      </c>
      <c r="J134" s="9"/>
      <c r="K134" s="9"/>
      <c r="L134">
        <v>1</v>
      </c>
      <c r="M134" s="7">
        <f t="shared" si="36"/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/>
      <c r="T134" s="11"/>
      <c r="U134" s="11"/>
      <c r="V134" s="6">
        <f t="shared" si="30"/>
        <v>0</v>
      </c>
      <c r="W134" s="9">
        <f t="shared" si="31"/>
        <v>1</v>
      </c>
      <c r="X134" s="9">
        <f t="shared" si="32"/>
        <v>0</v>
      </c>
      <c r="Y134" s="37">
        <f t="shared" si="37"/>
        <v>0</v>
      </c>
      <c r="Z134" s="37">
        <f t="shared" si="38"/>
        <v>0</v>
      </c>
      <c r="AA134" s="37">
        <f t="shared" si="39"/>
        <v>0</v>
      </c>
      <c r="AB134" s="9">
        <f t="shared" si="33"/>
        <v>0</v>
      </c>
      <c r="AC134" s="10">
        <f t="shared" si="34"/>
        <v>0</v>
      </c>
      <c r="AD134" s="9">
        <f t="shared" si="35"/>
        <v>0</v>
      </c>
      <c r="AE134" s="9">
        <f t="shared" si="29"/>
        <v>0</v>
      </c>
    </row>
    <row r="135" spans="1:31" s="37" customFormat="1" x14ac:dyDescent="0.25">
      <c r="A135" s="37" t="s">
        <v>593</v>
      </c>
      <c r="B135" s="37" t="s">
        <v>594</v>
      </c>
      <c r="C135" s="37" t="s">
        <v>595</v>
      </c>
      <c r="D135" s="37">
        <v>358.5</v>
      </c>
      <c r="E135" s="37">
        <v>329</v>
      </c>
      <c r="F135" s="37">
        <v>0</v>
      </c>
      <c r="G135" s="37">
        <v>0</v>
      </c>
      <c r="H135" s="37">
        <v>0</v>
      </c>
      <c r="I135" s="37">
        <v>0</v>
      </c>
      <c r="L135" s="37">
        <v>2</v>
      </c>
      <c r="M135" s="42">
        <f t="shared" si="36"/>
        <v>1</v>
      </c>
      <c r="N135" s="38">
        <v>0</v>
      </c>
      <c r="O135" s="38">
        <v>0</v>
      </c>
      <c r="P135" s="38">
        <v>0</v>
      </c>
      <c r="Q135" s="38">
        <v>0</v>
      </c>
      <c r="R135" s="38">
        <v>1</v>
      </c>
      <c r="S135" s="38"/>
      <c r="T135" s="38"/>
      <c r="U135" s="38"/>
      <c r="V135" s="43">
        <f t="shared" si="30"/>
        <v>0</v>
      </c>
      <c r="W135" s="37">
        <f t="shared" si="31"/>
        <v>0</v>
      </c>
      <c r="X135" s="37">
        <f t="shared" si="32"/>
        <v>0</v>
      </c>
      <c r="Y135" s="37">
        <f t="shared" si="37"/>
        <v>1</v>
      </c>
      <c r="Z135" s="37">
        <f t="shared" si="38"/>
        <v>0</v>
      </c>
      <c r="AA135" s="37">
        <f t="shared" si="39"/>
        <v>0</v>
      </c>
      <c r="AB135" s="37">
        <f t="shared" si="33"/>
        <v>0</v>
      </c>
      <c r="AC135" s="37">
        <f t="shared" si="34"/>
        <v>0</v>
      </c>
      <c r="AD135" s="37">
        <f t="shared" si="35"/>
        <v>0</v>
      </c>
      <c r="AE135" s="37">
        <f t="shared" si="29"/>
        <v>0</v>
      </c>
    </row>
    <row r="136" spans="1:31" x14ac:dyDescent="0.25">
      <c r="A136" t="s">
        <v>596</v>
      </c>
      <c r="B136" t="s">
        <v>594</v>
      </c>
      <c r="C136" t="s">
        <v>595</v>
      </c>
      <c r="D136">
        <v>602</v>
      </c>
      <c r="E136">
        <v>425</v>
      </c>
      <c r="F136">
        <v>0</v>
      </c>
      <c r="G136">
        <v>0</v>
      </c>
      <c r="H136">
        <v>0</v>
      </c>
      <c r="I136" s="19">
        <v>0</v>
      </c>
      <c r="J136" s="9"/>
      <c r="K136" s="9"/>
      <c r="L136">
        <v>2</v>
      </c>
      <c r="M136" s="7">
        <f t="shared" si="36"/>
        <v>1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/>
      <c r="T136" s="11"/>
      <c r="U136" s="11"/>
      <c r="V136" s="6">
        <f t="shared" si="30"/>
        <v>0</v>
      </c>
      <c r="W136" s="9">
        <f t="shared" si="31"/>
        <v>0</v>
      </c>
      <c r="X136" s="9">
        <f t="shared" si="32"/>
        <v>0</v>
      </c>
      <c r="Y136" s="37">
        <f t="shared" si="37"/>
        <v>1</v>
      </c>
      <c r="Z136" s="37">
        <f t="shared" si="38"/>
        <v>0</v>
      </c>
      <c r="AA136" s="37">
        <f t="shared" si="39"/>
        <v>0</v>
      </c>
      <c r="AB136" s="9">
        <f t="shared" si="33"/>
        <v>0</v>
      </c>
      <c r="AC136" s="10">
        <f t="shared" si="34"/>
        <v>0</v>
      </c>
      <c r="AD136" s="9">
        <f t="shared" si="35"/>
        <v>0</v>
      </c>
      <c r="AE136" s="9">
        <f t="shared" si="29"/>
        <v>0</v>
      </c>
    </row>
    <row r="137" spans="1:31" x14ac:dyDescent="0.25">
      <c r="A137" t="s">
        <v>597</v>
      </c>
      <c r="B137" t="s">
        <v>594</v>
      </c>
      <c r="C137" t="s">
        <v>595</v>
      </c>
      <c r="D137">
        <v>197</v>
      </c>
      <c r="E137">
        <v>394</v>
      </c>
      <c r="F137">
        <v>0</v>
      </c>
      <c r="G137">
        <v>0</v>
      </c>
      <c r="H137">
        <v>0</v>
      </c>
      <c r="I137" s="19">
        <v>0</v>
      </c>
      <c r="J137" s="9"/>
      <c r="K137" s="9"/>
      <c r="L137">
        <v>2</v>
      </c>
      <c r="M137" s="7">
        <f t="shared" si="36"/>
        <v>1</v>
      </c>
      <c r="N137" s="11">
        <v>0</v>
      </c>
      <c r="O137" s="11">
        <v>0</v>
      </c>
      <c r="P137" s="11">
        <v>0</v>
      </c>
      <c r="Q137" s="11">
        <v>0</v>
      </c>
      <c r="R137" s="11">
        <v>1</v>
      </c>
      <c r="S137" s="11"/>
      <c r="T137" s="11"/>
      <c r="U137" s="11"/>
      <c r="V137" s="6">
        <f t="shared" si="30"/>
        <v>0</v>
      </c>
      <c r="W137" s="9">
        <f t="shared" si="31"/>
        <v>0</v>
      </c>
      <c r="X137" s="9">
        <f t="shared" si="32"/>
        <v>0</v>
      </c>
      <c r="Y137" s="37">
        <f t="shared" si="37"/>
        <v>1</v>
      </c>
      <c r="Z137" s="37">
        <f t="shared" si="38"/>
        <v>0</v>
      </c>
      <c r="AA137" s="37">
        <f t="shared" si="39"/>
        <v>0</v>
      </c>
      <c r="AB137" s="9">
        <f t="shared" si="33"/>
        <v>0</v>
      </c>
      <c r="AC137" s="10">
        <f t="shared" si="34"/>
        <v>0</v>
      </c>
      <c r="AD137" s="9">
        <f t="shared" si="35"/>
        <v>0</v>
      </c>
      <c r="AE137" s="9">
        <f t="shared" si="29"/>
        <v>0</v>
      </c>
    </row>
    <row r="138" spans="1:31" x14ac:dyDescent="0.25">
      <c r="A138" t="s">
        <v>598</v>
      </c>
      <c r="B138" t="s">
        <v>594</v>
      </c>
      <c r="C138" t="s">
        <v>595</v>
      </c>
      <c r="D138">
        <v>127.5</v>
      </c>
      <c r="E138">
        <v>465.5</v>
      </c>
      <c r="F138">
        <v>0</v>
      </c>
      <c r="G138">
        <v>0</v>
      </c>
      <c r="H138">
        <v>0</v>
      </c>
      <c r="I138" s="19">
        <v>0</v>
      </c>
      <c r="J138" s="9"/>
      <c r="K138" s="9"/>
      <c r="L138">
        <v>1</v>
      </c>
      <c r="M138" s="7">
        <f t="shared" si="36"/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1</v>
      </c>
      <c r="S138" s="11"/>
      <c r="T138" s="11"/>
      <c r="U138" s="11"/>
      <c r="V138" s="6">
        <f t="shared" si="30"/>
        <v>0</v>
      </c>
      <c r="W138" s="9">
        <f t="shared" si="31"/>
        <v>0</v>
      </c>
      <c r="X138" s="9">
        <f t="shared" si="32"/>
        <v>1</v>
      </c>
      <c r="Y138" s="37">
        <f t="shared" si="37"/>
        <v>0</v>
      </c>
      <c r="Z138" s="37">
        <f t="shared" si="38"/>
        <v>0</v>
      </c>
      <c r="AA138" s="37">
        <f t="shared" si="39"/>
        <v>0</v>
      </c>
      <c r="AB138" s="9">
        <f t="shared" si="33"/>
        <v>0</v>
      </c>
      <c r="AC138" s="10">
        <f t="shared" si="34"/>
        <v>0</v>
      </c>
      <c r="AD138" s="9">
        <f t="shared" si="35"/>
        <v>0</v>
      </c>
      <c r="AE138" s="9">
        <f t="shared" si="29"/>
        <v>0</v>
      </c>
    </row>
    <row r="139" spans="1:31" x14ac:dyDescent="0.25">
      <c r="A139" t="s">
        <v>599</v>
      </c>
      <c r="B139" t="s">
        <v>594</v>
      </c>
      <c r="C139" t="s">
        <v>595</v>
      </c>
      <c r="D139">
        <v>215.5</v>
      </c>
      <c r="E139">
        <v>122</v>
      </c>
      <c r="F139">
        <v>39764.281999999999</v>
      </c>
      <c r="G139">
        <v>39</v>
      </c>
      <c r="H139">
        <v>49</v>
      </c>
      <c r="I139" s="19">
        <v>2</v>
      </c>
      <c r="J139" s="9"/>
      <c r="K139" s="9"/>
      <c r="L139">
        <v>2</v>
      </c>
      <c r="M139" s="7">
        <f t="shared" si="36"/>
        <v>1</v>
      </c>
      <c r="N139" s="11">
        <v>0</v>
      </c>
      <c r="O139" s="11">
        <v>1</v>
      </c>
      <c r="P139" s="11">
        <v>1</v>
      </c>
      <c r="Q139" s="11">
        <v>1</v>
      </c>
      <c r="R139" s="11">
        <v>1</v>
      </c>
      <c r="S139" s="11"/>
      <c r="T139" s="11"/>
      <c r="U139" s="11"/>
      <c r="V139" s="6">
        <f t="shared" si="30"/>
        <v>0</v>
      </c>
      <c r="W139" s="9">
        <f t="shared" si="31"/>
        <v>0</v>
      </c>
      <c r="X139" s="9">
        <f t="shared" si="32"/>
        <v>0</v>
      </c>
      <c r="Y139" s="37">
        <f t="shared" si="37"/>
        <v>0</v>
      </c>
      <c r="Z139" s="37">
        <f t="shared" si="38"/>
        <v>0</v>
      </c>
      <c r="AA139" s="37">
        <f t="shared" si="39"/>
        <v>0</v>
      </c>
      <c r="AB139" s="9">
        <f t="shared" si="33"/>
        <v>1</v>
      </c>
      <c r="AC139" s="10">
        <f t="shared" si="34"/>
        <v>0</v>
      </c>
      <c r="AD139" s="9">
        <f t="shared" si="35"/>
        <v>0</v>
      </c>
      <c r="AE139" s="9">
        <f t="shared" si="29"/>
        <v>0</v>
      </c>
    </row>
    <row r="140" spans="1:31" x14ac:dyDescent="0.25">
      <c r="A140" t="s">
        <v>600</v>
      </c>
      <c r="B140" t="s">
        <v>594</v>
      </c>
      <c r="C140" t="s">
        <v>595</v>
      </c>
      <c r="D140">
        <v>85</v>
      </c>
      <c r="E140">
        <v>160.5</v>
      </c>
      <c r="F140">
        <v>0</v>
      </c>
      <c r="G140">
        <v>0</v>
      </c>
      <c r="H140">
        <v>0</v>
      </c>
      <c r="I140" s="19">
        <v>0</v>
      </c>
      <c r="J140" s="9"/>
      <c r="K140" s="9"/>
      <c r="L140">
        <v>1</v>
      </c>
      <c r="M140" s="7">
        <f t="shared" si="36"/>
        <v>0</v>
      </c>
      <c r="N140" s="11">
        <v>0</v>
      </c>
      <c r="O140" s="11">
        <v>0</v>
      </c>
      <c r="P140" s="11">
        <v>1</v>
      </c>
      <c r="Q140" s="11">
        <v>0</v>
      </c>
      <c r="R140" s="11">
        <v>0</v>
      </c>
      <c r="S140" s="11"/>
      <c r="T140" s="11"/>
      <c r="U140" s="11"/>
      <c r="V140" s="6">
        <f>IF((M140=0)*AND(R140=0)*AND(P140=1)*AND(Q140=0),1,0)</f>
        <v>1</v>
      </c>
      <c r="W140" s="9">
        <f>IF((M140=0)*AND(R140=0)*AND(P140=0)*AND(Q140=0),1,0)</f>
        <v>0</v>
      </c>
      <c r="X140" s="9">
        <f>IF((R140=1)*AND(M140=0)*AND(Q140=0),1,0)</f>
        <v>0</v>
      </c>
      <c r="Y140" s="37">
        <f t="shared" si="37"/>
        <v>0</v>
      </c>
      <c r="Z140" s="37">
        <f t="shared" si="38"/>
        <v>0</v>
      </c>
      <c r="AA140" s="37">
        <f t="shared" si="39"/>
        <v>0</v>
      </c>
      <c r="AB140" s="9">
        <f>IF((R140=1)*AND(Q140=1)*AND(O140=1)*AND(P140=1),1,0)</f>
        <v>0</v>
      </c>
      <c r="AC140" s="10">
        <f>IF((R140=0)*AND(M140=1),1,0)</f>
        <v>0</v>
      </c>
      <c r="AD140" s="9">
        <f t="shared" si="35"/>
        <v>0</v>
      </c>
      <c r="AE140" s="9">
        <f t="shared" si="29"/>
        <v>0</v>
      </c>
    </row>
    <row r="141" spans="1:31" x14ac:dyDescent="0.25">
      <c r="A141" t="s">
        <v>601</v>
      </c>
      <c r="B141" t="s">
        <v>594</v>
      </c>
      <c r="C141" t="s">
        <v>595</v>
      </c>
      <c r="D141">
        <v>79</v>
      </c>
      <c r="E141">
        <v>229.5</v>
      </c>
      <c r="F141">
        <v>0</v>
      </c>
      <c r="G141">
        <v>0</v>
      </c>
      <c r="H141">
        <v>0</v>
      </c>
      <c r="I141" s="19">
        <v>0</v>
      </c>
      <c r="J141" s="9"/>
      <c r="K141" s="9"/>
      <c r="L141">
        <v>2</v>
      </c>
      <c r="M141" s="7">
        <f t="shared" si="36"/>
        <v>1</v>
      </c>
      <c r="N141" s="11">
        <v>0</v>
      </c>
      <c r="O141" s="11">
        <v>1</v>
      </c>
      <c r="P141" s="11">
        <v>0</v>
      </c>
      <c r="Q141" s="11">
        <v>1</v>
      </c>
      <c r="R141" s="11">
        <v>1</v>
      </c>
      <c r="S141" s="11"/>
      <c r="T141" s="11"/>
      <c r="U141" s="11"/>
      <c r="V141" s="6">
        <f>IF((M141=0)*AND(R141=0)*AND(P141=1)*AND(Q141=0),1,0)</f>
        <v>0</v>
      </c>
      <c r="W141" s="9">
        <f>IF((M141=0)*AND(R141=0)*AND(P141=0)*AND(Q141=0),1,0)</f>
        <v>0</v>
      </c>
      <c r="X141" s="9">
        <f>IF((R141=1)*AND(M141=0)*AND(Q141=0),1,0)</f>
        <v>0</v>
      </c>
      <c r="Y141" s="37">
        <f t="shared" si="37"/>
        <v>0</v>
      </c>
      <c r="Z141" s="37">
        <f t="shared" si="38"/>
        <v>0</v>
      </c>
      <c r="AA141" s="37">
        <f t="shared" si="39"/>
        <v>1</v>
      </c>
      <c r="AB141" s="9">
        <f>IF((R141=1)*AND(Q141=1)*AND(O141=1)*AND(P141=1),1,0)</f>
        <v>0</v>
      </c>
      <c r="AC141" s="10">
        <f>IF((R141=0)*AND(M141=1),1,0)</f>
        <v>0</v>
      </c>
      <c r="AD141" s="9">
        <f t="shared" si="35"/>
        <v>0</v>
      </c>
      <c r="AE141" s="9">
        <f t="shared" si="29"/>
        <v>0</v>
      </c>
    </row>
    <row r="142" spans="1:31" x14ac:dyDescent="0.25">
      <c r="A142" t="s">
        <v>602</v>
      </c>
      <c r="B142" t="s">
        <v>594</v>
      </c>
      <c r="C142" t="s">
        <v>595</v>
      </c>
      <c r="D142">
        <v>398</v>
      </c>
      <c r="E142">
        <v>265.5</v>
      </c>
      <c r="F142">
        <v>0</v>
      </c>
      <c r="G142">
        <v>0</v>
      </c>
      <c r="H142">
        <v>0</v>
      </c>
      <c r="I142" s="19">
        <v>0</v>
      </c>
      <c r="J142" s="9"/>
      <c r="K142" s="9"/>
      <c r="L142">
        <v>1</v>
      </c>
      <c r="M142" s="7">
        <f t="shared" si="36"/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/>
      <c r="T142" s="11"/>
      <c r="U142" s="11"/>
      <c r="V142" s="6">
        <f>IF((M142=0)*AND(R142=0)*AND(P142=1)*AND(Q142=0),1,0)</f>
        <v>0</v>
      </c>
      <c r="W142" s="9">
        <f>IF((M142=0)*AND(R142=0)*AND(P142=0)*AND(Q142=0),1,0)</f>
        <v>1</v>
      </c>
      <c r="X142" s="9">
        <f>IF((R142=1)*AND(M142=0)*AND(Q142=0),1,0)</f>
        <v>0</v>
      </c>
      <c r="Y142" s="37">
        <f t="shared" si="37"/>
        <v>0</v>
      </c>
      <c r="Z142" s="37">
        <f t="shared" si="38"/>
        <v>0</v>
      </c>
      <c r="AA142" s="37">
        <f t="shared" si="39"/>
        <v>0</v>
      </c>
      <c r="AB142" s="9">
        <f>IF((R142=1)*AND(Q142=1)*AND(O142=1)*AND(P142=1),1,0)</f>
        <v>0</v>
      </c>
      <c r="AC142" s="10">
        <f>IF((R142=0)*AND(M142=1),1,0)</f>
        <v>0</v>
      </c>
      <c r="AD142" s="9">
        <f t="shared" si="35"/>
        <v>0</v>
      </c>
      <c r="AE142" s="9">
        <f t="shared" si="29"/>
        <v>0</v>
      </c>
    </row>
    <row r="143" spans="1:31" x14ac:dyDescent="0.25">
      <c r="A143" t="s">
        <v>603</v>
      </c>
      <c r="B143" t="s">
        <v>594</v>
      </c>
      <c r="C143" t="s">
        <v>595</v>
      </c>
      <c r="D143">
        <v>320</v>
      </c>
      <c r="E143">
        <v>149.5</v>
      </c>
      <c r="F143">
        <v>656.60900000000004</v>
      </c>
      <c r="G143">
        <v>1</v>
      </c>
      <c r="H143">
        <v>1</v>
      </c>
      <c r="I143" s="19">
        <v>0</v>
      </c>
      <c r="J143" s="9"/>
      <c r="K143" s="9"/>
      <c r="L143">
        <v>2</v>
      </c>
      <c r="M143" s="7">
        <f t="shared" si="36"/>
        <v>1</v>
      </c>
      <c r="N143" s="11">
        <v>1</v>
      </c>
      <c r="O143" s="11">
        <v>0</v>
      </c>
      <c r="P143" s="11">
        <v>0</v>
      </c>
      <c r="Q143" s="11">
        <v>0</v>
      </c>
      <c r="R143" s="11">
        <v>1</v>
      </c>
      <c r="S143" s="11"/>
      <c r="T143" s="11"/>
      <c r="U143" s="11"/>
      <c r="V143" s="6">
        <f>IF((M143=0)*AND(R143=0)*AND(P143=1)*AND(Q143=0),1,0)</f>
        <v>0</v>
      </c>
      <c r="W143" s="9">
        <f>IF((M143=0)*AND(R143=0)*AND(P143=0)*AND(Q143=0),1,0)</f>
        <v>0</v>
      </c>
      <c r="X143" s="9">
        <f>IF((R143=1)*AND(M143=0)*AND(Q143=0),1,0)</f>
        <v>0</v>
      </c>
      <c r="Y143" s="37">
        <f t="shared" si="37"/>
        <v>1</v>
      </c>
      <c r="Z143" s="37">
        <f t="shared" si="38"/>
        <v>0</v>
      </c>
      <c r="AA143" s="37">
        <f t="shared" si="39"/>
        <v>0</v>
      </c>
      <c r="AB143" s="9">
        <f>IF((R143=1)*AND(Q143=1)*AND(O143=1)*AND(P143=1),1,0)</f>
        <v>0</v>
      </c>
      <c r="AC143" s="10">
        <f>IF((R143=0)*AND(M143=1),1,0)</f>
        <v>0</v>
      </c>
      <c r="AD143" s="9">
        <f t="shared" si="35"/>
        <v>0</v>
      </c>
      <c r="AE143" s="9">
        <f t="shared" si="29"/>
        <v>0</v>
      </c>
    </row>
    <row r="144" spans="1:31" x14ac:dyDescent="0.25">
      <c r="A144" t="s">
        <v>604</v>
      </c>
      <c r="B144" t="s">
        <v>594</v>
      </c>
      <c r="C144" t="s">
        <v>595</v>
      </c>
      <c r="D144">
        <v>278.5</v>
      </c>
      <c r="E144">
        <v>223.5</v>
      </c>
      <c r="F144">
        <v>0</v>
      </c>
      <c r="G144">
        <v>0</v>
      </c>
      <c r="H144">
        <v>0</v>
      </c>
      <c r="I144" s="19">
        <v>0</v>
      </c>
      <c r="J144" s="9"/>
      <c r="K144" s="9"/>
      <c r="L144">
        <v>1</v>
      </c>
      <c r="M144" s="7">
        <f t="shared" si="36"/>
        <v>0</v>
      </c>
      <c r="N144" s="11">
        <v>0</v>
      </c>
      <c r="O144" s="11">
        <v>0</v>
      </c>
      <c r="P144" s="11">
        <v>1</v>
      </c>
      <c r="Q144" s="11">
        <v>0</v>
      </c>
      <c r="R144" s="11">
        <v>0</v>
      </c>
      <c r="S144" s="11"/>
      <c r="T144" s="11"/>
      <c r="U144" s="11"/>
      <c r="V144" s="6">
        <f>IF((M144=0)*AND(R144=0)*AND(P144=1)*AND(Q144=0),1,0)</f>
        <v>1</v>
      </c>
      <c r="W144" s="9">
        <f>IF((M144=0)*AND(R144=0)*AND(P144=0)*AND(Q144=0),1,0)</f>
        <v>0</v>
      </c>
      <c r="X144" s="9">
        <f>IF((R144=1)*AND(M144=0)*AND(Q144=0),1,0)</f>
        <v>0</v>
      </c>
      <c r="Y144" s="37">
        <f t="shared" si="37"/>
        <v>0</v>
      </c>
      <c r="Z144" s="37">
        <f t="shared" si="38"/>
        <v>0</v>
      </c>
      <c r="AA144" s="37">
        <f t="shared" si="39"/>
        <v>0</v>
      </c>
      <c r="AB144" s="9">
        <f>IF((R144=1)*AND(Q144=1)*AND(O144=1)*AND(P144=1),1,0)</f>
        <v>0</v>
      </c>
      <c r="AC144" s="10">
        <f>IF((R144=0)*AND(M144=1),1,0)</f>
        <v>0</v>
      </c>
      <c r="AD144" s="9">
        <f t="shared" si="35"/>
        <v>0</v>
      </c>
      <c r="AE144" s="9">
        <f t="shared" si="29"/>
        <v>0</v>
      </c>
    </row>
    <row r="145" spans="1:31" s="37" customFormat="1" x14ac:dyDescent="0.25">
      <c r="A145" s="37" t="s">
        <v>605</v>
      </c>
      <c r="B145" s="37" t="s">
        <v>606</v>
      </c>
      <c r="C145" s="37" t="s">
        <v>607</v>
      </c>
      <c r="D145" s="37">
        <v>494.5</v>
      </c>
      <c r="E145" s="37">
        <v>336</v>
      </c>
      <c r="F145" s="37">
        <v>8452.5509999999995</v>
      </c>
      <c r="G145" s="37">
        <v>6</v>
      </c>
      <c r="H145" s="37">
        <v>11</v>
      </c>
      <c r="I145" s="37">
        <v>0</v>
      </c>
      <c r="L145" s="37">
        <v>2</v>
      </c>
      <c r="M145" s="42">
        <f t="shared" si="36"/>
        <v>1</v>
      </c>
      <c r="N145" s="38">
        <v>0</v>
      </c>
      <c r="O145" s="38">
        <v>1</v>
      </c>
      <c r="P145" s="38">
        <v>1</v>
      </c>
      <c r="Q145" s="38">
        <v>1</v>
      </c>
      <c r="R145" s="38">
        <v>1</v>
      </c>
      <c r="S145" s="38"/>
      <c r="T145" s="38"/>
      <c r="U145" s="38"/>
      <c r="V145" s="43">
        <f t="shared" si="30"/>
        <v>0</v>
      </c>
      <c r="W145" s="37">
        <f t="shared" si="31"/>
        <v>0</v>
      </c>
      <c r="X145" s="37">
        <f t="shared" si="32"/>
        <v>0</v>
      </c>
      <c r="Y145" s="37">
        <f t="shared" si="37"/>
        <v>0</v>
      </c>
      <c r="Z145" s="37">
        <f t="shared" si="38"/>
        <v>0</v>
      </c>
      <c r="AA145" s="37">
        <f t="shared" si="39"/>
        <v>0</v>
      </c>
      <c r="AB145" s="37">
        <f t="shared" si="33"/>
        <v>1</v>
      </c>
      <c r="AC145" s="37">
        <f t="shared" si="34"/>
        <v>0</v>
      </c>
      <c r="AD145" s="37">
        <f t="shared" si="35"/>
        <v>0</v>
      </c>
      <c r="AE145" s="37">
        <f t="shared" si="29"/>
        <v>0</v>
      </c>
    </row>
    <row r="146" spans="1:31" x14ac:dyDescent="0.25">
      <c r="A146" t="s">
        <v>608</v>
      </c>
      <c r="B146" t="s">
        <v>606</v>
      </c>
      <c r="C146" t="s">
        <v>607</v>
      </c>
      <c r="D146">
        <v>461.5</v>
      </c>
      <c r="E146">
        <v>155</v>
      </c>
      <c r="F146">
        <v>8956.7780000000002</v>
      </c>
      <c r="G146">
        <v>6</v>
      </c>
      <c r="H146">
        <v>9</v>
      </c>
      <c r="I146" s="19">
        <v>1</v>
      </c>
      <c r="J146" s="9"/>
      <c r="K146" s="9"/>
      <c r="L146">
        <v>2</v>
      </c>
      <c r="M146" s="7">
        <f t="shared" si="36"/>
        <v>1</v>
      </c>
      <c r="N146" s="11">
        <v>0</v>
      </c>
      <c r="O146" s="11">
        <v>1</v>
      </c>
      <c r="P146" s="11">
        <v>0</v>
      </c>
      <c r="Q146" s="11">
        <v>1</v>
      </c>
      <c r="R146" s="11">
        <v>1</v>
      </c>
      <c r="S146" s="11"/>
      <c r="T146" s="11"/>
      <c r="U146" s="11"/>
      <c r="V146" s="6">
        <f t="shared" si="30"/>
        <v>0</v>
      </c>
      <c r="W146" s="9">
        <f t="shared" si="31"/>
        <v>0</v>
      </c>
      <c r="X146" s="9">
        <f t="shared" si="32"/>
        <v>0</v>
      </c>
      <c r="Y146" s="37">
        <f t="shared" si="37"/>
        <v>0</v>
      </c>
      <c r="Z146" s="37">
        <f t="shared" si="38"/>
        <v>0</v>
      </c>
      <c r="AA146" s="37">
        <f t="shared" si="39"/>
        <v>1</v>
      </c>
      <c r="AB146" s="9">
        <f t="shared" si="33"/>
        <v>0</v>
      </c>
      <c r="AC146" s="10">
        <f t="shared" si="34"/>
        <v>0</v>
      </c>
      <c r="AD146" s="9">
        <f t="shared" si="35"/>
        <v>0</v>
      </c>
      <c r="AE146" s="9">
        <f t="shared" si="29"/>
        <v>0</v>
      </c>
    </row>
    <row r="147" spans="1:31" x14ac:dyDescent="0.25">
      <c r="A147" t="s">
        <v>609</v>
      </c>
      <c r="B147" t="s">
        <v>606</v>
      </c>
      <c r="C147" t="s">
        <v>607</v>
      </c>
      <c r="D147">
        <v>652</v>
      </c>
      <c r="E147">
        <v>369.5</v>
      </c>
      <c r="F147">
        <v>0</v>
      </c>
      <c r="G147">
        <v>0</v>
      </c>
      <c r="H147">
        <v>0</v>
      </c>
      <c r="I147" s="19">
        <v>0</v>
      </c>
      <c r="J147" s="9"/>
      <c r="K147" s="9"/>
      <c r="L147">
        <v>1</v>
      </c>
      <c r="M147" s="7">
        <f t="shared" si="36"/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/>
      <c r="T147" s="11"/>
      <c r="U147" s="11"/>
      <c r="V147" s="6">
        <f t="shared" si="30"/>
        <v>0</v>
      </c>
      <c r="W147" s="9">
        <f t="shared" si="31"/>
        <v>1</v>
      </c>
      <c r="X147" s="9">
        <f t="shared" si="32"/>
        <v>0</v>
      </c>
      <c r="Y147" s="37">
        <f t="shared" si="37"/>
        <v>0</v>
      </c>
      <c r="Z147" s="37">
        <f t="shared" si="38"/>
        <v>0</v>
      </c>
      <c r="AA147" s="37">
        <f t="shared" si="39"/>
        <v>0</v>
      </c>
      <c r="AB147" s="9">
        <f t="shared" si="33"/>
        <v>0</v>
      </c>
      <c r="AC147" s="10">
        <f t="shared" si="34"/>
        <v>0</v>
      </c>
      <c r="AD147" s="9">
        <f t="shared" si="35"/>
        <v>0</v>
      </c>
      <c r="AE147" s="9">
        <f t="shared" si="29"/>
        <v>0</v>
      </c>
    </row>
    <row r="148" spans="1:31" x14ac:dyDescent="0.25">
      <c r="A148" t="s">
        <v>610</v>
      </c>
      <c r="B148" t="s">
        <v>606</v>
      </c>
      <c r="C148" t="s">
        <v>607</v>
      </c>
      <c r="D148">
        <v>307.5</v>
      </c>
      <c r="E148">
        <v>406.5</v>
      </c>
      <c r="F148">
        <v>27311.026000000002</v>
      </c>
      <c r="G148">
        <v>16</v>
      </c>
      <c r="H148">
        <v>34</v>
      </c>
      <c r="I148" s="19">
        <v>5</v>
      </c>
      <c r="J148" s="9"/>
      <c r="K148" s="9"/>
      <c r="L148">
        <v>2</v>
      </c>
      <c r="M148" s="7">
        <f t="shared" si="36"/>
        <v>1</v>
      </c>
      <c r="N148" s="11">
        <v>0</v>
      </c>
      <c r="O148" s="11">
        <v>1</v>
      </c>
      <c r="P148" s="11">
        <v>0</v>
      </c>
      <c r="Q148" s="11">
        <v>1</v>
      </c>
      <c r="R148" s="11">
        <v>1</v>
      </c>
      <c r="S148" s="11"/>
      <c r="T148" s="11"/>
      <c r="U148" s="11"/>
      <c r="V148" s="6">
        <f t="shared" si="30"/>
        <v>0</v>
      </c>
      <c r="W148" s="9">
        <f t="shared" si="31"/>
        <v>0</v>
      </c>
      <c r="X148" s="9">
        <f t="shared" si="32"/>
        <v>0</v>
      </c>
      <c r="Y148" s="37">
        <f t="shared" si="37"/>
        <v>0</v>
      </c>
      <c r="Z148" s="37">
        <f t="shared" si="38"/>
        <v>0</v>
      </c>
      <c r="AA148" s="37">
        <f t="shared" si="39"/>
        <v>1</v>
      </c>
      <c r="AB148" s="9">
        <f t="shared" si="33"/>
        <v>0</v>
      </c>
      <c r="AC148" s="10">
        <f t="shared" si="34"/>
        <v>0</v>
      </c>
      <c r="AD148" s="9">
        <f t="shared" si="35"/>
        <v>0</v>
      </c>
      <c r="AE148" s="9">
        <f t="shared" si="29"/>
        <v>0</v>
      </c>
    </row>
    <row r="149" spans="1:31" x14ac:dyDescent="0.25">
      <c r="A149" t="s">
        <v>611</v>
      </c>
      <c r="B149" t="s">
        <v>606</v>
      </c>
      <c r="C149" t="s">
        <v>607</v>
      </c>
      <c r="D149">
        <v>236.5</v>
      </c>
      <c r="E149">
        <v>471.5</v>
      </c>
      <c r="F149">
        <v>0</v>
      </c>
      <c r="G149">
        <v>0</v>
      </c>
      <c r="H149">
        <v>0</v>
      </c>
      <c r="I149" s="19">
        <v>0</v>
      </c>
      <c r="J149" s="9"/>
      <c r="K149" s="9"/>
      <c r="L149">
        <v>1</v>
      </c>
      <c r="M149" s="7">
        <f t="shared" si="36"/>
        <v>0</v>
      </c>
      <c r="N149" s="11">
        <v>0</v>
      </c>
      <c r="O149" s="11">
        <v>0</v>
      </c>
      <c r="P149" s="11">
        <v>1</v>
      </c>
      <c r="Q149" s="11">
        <v>0</v>
      </c>
      <c r="R149" s="11">
        <v>0</v>
      </c>
      <c r="S149" s="11"/>
      <c r="T149" s="11"/>
      <c r="U149" s="11"/>
      <c r="V149" s="6">
        <f t="shared" si="30"/>
        <v>1</v>
      </c>
      <c r="W149" s="9">
        <f t="shared" si="31"/>
        <v>0</v>
      </c>
      <c r="X149" s="9">
        <f t="shared" si="32"/>
        <v>0</v>
      </c>
      <c r="Y149" s="37">
        <f t="shared" si="37"/>
        <v>0</v>
      </c>
      <c r="Z149" s="37">
        <f t="shared" si="38"/>
        <v>0</v>
      </c>
      <c r="AA149" s="37">
        <f t="shared" si="39"/>
        <v>0</v>
      </c>
      <c r="AB149" s="9">
        <f t="shared" si="33"/>
        <v>0</v>
      </c>
      <c r="AC149" s="10">
        <f t="shared" si="34"/>
        <v>0</v>
      </c>
      <c r="AD149" s="9">
        <f t="shared" si="35"/>
        <v>0</v>
      </c>
      <c r="AE149" s="9">
        <f t="shared" si="29"/>
        <v>0</v>
      </c>
    </row>
    <row r="150" spans="1:31" x14ac:dyDescent="0.25">
      <c r="A150" t="s">
        <v>612</v>
      </c>
      <c r="B150" t="s">
        <v>606</v>
      </c>
      <c r="C150" t="s">
        <v>607</v>
      </c>
      <c r="D150">
        <v>157.5</v>
      </c>
      <c r="E150">
        <v>483.5</v>
      </c>
      <c r="F150">
        <v>0</v>
      </c>
      <c r="G150">
        <v>0</v>
      </c>
      <c r="H150">
        <v>0</v>
      </c>
      <c r="I150" s="19">
        <v>0</v>
      </c>
      <c r="J150" s="9"/>
      <c r="K150" s="9"/>
      <c r="L150">
        <v>1</v>
      </c>
      <c r="M150" s="7">
        <f t="shared" si="36"/>
        <v>0</v>
      </c>
      <c r="N150" s="11">
        <v>0</v>
      </c>
      <c r="O150" s="11">
        <v>0</v>
      </c>
      <c r="P150" s="11">
        <v>1</v>
      </c>
      <c r="Q150" s="11">
        <v>0</v>
      </c>
      <c r="R150" s="11">
        <v>0</v>
      </c>
      <c r="S150" s="11"/>
      <c r="T150" s="11"/>
      <c r="U150" s="11"/>
      <c r="V150" s="6">
        <f t="shared" si="30"/>
        <v>1</v>
      </c>
      <c r="W150" s="9">
        <f t="shared" si="31"/>
        <v>0</v>
      </c>
      <c r="X150" s="9">
        <f t="shared" si="32"/>
        <v>0</v>
      </c>
      <c r="Y150" s="37">
        <f t="shared" si="37"/>
        <v>0</v>
      </c>
      <c r="Z150" s="37">
        <f t="shared" si="38"/>
        <v>0</v>
      </c>
      <c r="AA150" s="37">
        <f t="shared" si="39"/>
        <v>0</v>
      </c>
      <c r="AB150" s="9">
        <f t="shared" si="33"/>
        <v>0</v>
      </c>
      <c r="AC150" s="10">
        <f t="shared" si="34"/>
        <v>0</v>
      </c>
      <c r="AD150" s="9">
        <f t="shared" si="35"/>
        <v>0</v>
      </c>
      <c r="AE150" s="9">
        <f t="shared" si="29"/>
        <v>0</v>
      </c>
    </row>
    <row r="151" spans="1:31" x14ac:dyDescent="0.25">
      <c r="A151" t="s">
        <v>613</v>
      </c>
      <c r="B151" t="s">
        <v>606</v>
      </c>
      <c r="C151" t="s">
        <v>607</v>
      </c>
      <c r="D151">
        <v>49.5</v>
      </c>
      <c r="E151">
        <v>65.5</v>
      </c>
      <c r="F151">
        <v>14281.472</v>
      </c>
      <c r="G151">
        <v>14</v>
      </c>
      <c r="H151">
        <v>17</v>
      </c>
      <c r="I151" s="19">
        <v>1</v>
      </c>
      <c r="J151" s="9"/>
      <c r="K151" s="9"/>
      <c r="L151">
        <v>2</v>
      </c>
      <c r="M151" s="7">
        <f t="shared" si="36"/>
        <v>1</v>
      </c>
      <c r="N151" s="11">
        <v>0</v>
      </c>
      <c r="O151" s="11">
        <v>1</v>
      </c>
      <c r="P151" s="11">
        <v>0</v>
      </c>
      <c r="Q151" s="11">
        <v>1</v>
      </c>
      <c r="R151" s="11">
        <v>1</v>
      </c>
      <c r="S151" s="11"/>
      <c r="T151" s="11"/>
      <c r="U151" s="11"/>
      <c r="V151" s="6">
        <f t="shared" si="30"/>
        <v>0</v>
      </c>
      <c r="W151" s="9">
        <f t="shared" si="31"/>
        <v>0</v>
      </c>
      <c r="X151" s="9">
        <f t="shared" si="32"/>
        <v>0</v>
      </c>
      <c r="Y151" s="37">
        <f t="shared" si="37"/>
        <v>0</v>
      </c>
      <c r="Z151" s="37">
        <f t="shared" si="38"/>
        <v>0</v>
      </c>
      <c r="AA151" s="37">
        <f t="shared" si="39"/>
        <v>1</v>
      </c>
      <c r="AB151" s="9">
        <f t="shared" si="33"/>
        <v>0</v>
      </c>
      <c r="AC151" s="10">
        <f t="shared" si="34"/>
        <v>0</v>
      </c>
      <c r="AD151" s="9">
        <f t="shared" si="35"/>
        <v>0</v>
      </c>
      <c r="AE151" s="9">
        <f t="shared" si="29"/>
        <v>0</v>
      </c>
    </row>
    <row r="152" spans="1:31" x14ac:dyDescent="0.25">
      <c r="A152" t="s">
        <v>614</v>
      </c>
      <c r="B152" t="s">
        <v>606</v>
      </c>
      <c r="C152" t="s">
        <v>607</v>
      </c>
      <c r="D152">
        <v>199.5</v>
      </c>
      <c r="E152">
        <v>201.5</v>
      </c>
      <c r="F152">
        <v>637.76800000000003</v>
      </c>
      <c r="G152">
        <v>1</v>
      </c>
      <c r="H152">
        <v>1</v>
      </c>
      <c r="I152" s="19">
        <v>0</v>
      </c>
      <c r="J152" s="9"/>
      <c r="K152" s="9"/>
      <c r="L152">
        <v>2</v>
      </c>
      <c r="M152" s="7">
        <f t="shared" si="36"/>
        <v>1</v>
      </c>
      <c r="N152" s="11">
        <v>0</v>
      </c>
      <c r="O152" s="11">
        <v>0</v>
      </c>
      <c r="P152" s="11">
        <v>0</v>
      </c>
      <c r="Q152" s="11">
        <v>0</v>
      </c>
      <c r="R152" s="11">
        <v>1</v>
      </c>
      <c r="S152" s="11"/>
      <c r="T152" s="11"/>
      <c r="U152" s="11"/>
      <c r="V152" s="6">
        <f t="shared" si="30"/>
        <v>0</v>
      </c>
      <c r="W152" s="9">
        <f t="shared" si="31"/>
        <v>0</v>
      </c>
      <c r="X152" s="9">
        <f t="shared" si="32"/>
        <v>0</v>
      </c>
      <c r="Y152" s="37">
        <f t="shared" si="37"/>
        <v>1</v>
      </c>
      <c r="Z152" s="37">
        <f t="shared" si="38"/>
        <v>0</v>
      </c>
      <c r="AA152" s="37">
        <f t="shared" si="39"/>
        <v>0</v>
      </c>
      <c r="AB152" s="9">
        <f t="shared" si="33"/>
        <v>0</v>
      </c>
      <c r="AC152" s="10">
        <f t="shared" si="34"/>
        <v>0</v>
      </c>
      <c r="AD152" s="9">
        <f t="shared" si="35"/>
        <v>0</v>
      </c>
      <c r="AE152" s="9">
        <f t="shared" si="29"/>
        <v>0</v>
      </c>
    </row>
    <row r="153" spans="1:31" x14ac:dyDescent="0.25">
      <c r="A153" t="s">
        <v>615</v>
      </c>
      <c r="B153" t="s">
        <v>606</v>
      </c>
      <c r="C153" t="s">
        <v>607</v>
      </c>
      <c r="D153">
        <v>135.5</v>
      </c>
      <c r="E153">
        <v>110.5</v>
      </c>
      <c r="F153">
        <v>0</v>
      </c>
      <c r="G153">
        <v>0</v>
      </c>
      <c r="H153">
        <v>0</v>
      </c>
      <c r="I153" s="19">
        <v>0</v>
      </c>
      <c r="J153" s="9"/>
      <c r="K153" s="9"/>
      <c r="L153">
        <v>1</v>
      </c>
      <c r="M153" s="7">
        <f t="shared" si="36"/>
        <v>0</v>
      </c>
      <c r="N153" s="11">
        <v>0</v>
      </c>
      <c r="O153" s="11">
        <v>0</v>
      </c>
      <c r="P153" s="11">
        <v>1</v>
      </c>
      <c r="Q153" s="11">
        <v>0</v>
      </c>
      <c r="R153" s="11">
        <v>0</v>
      </c>
      <c r="S153" s="11"/>
      <c r="T153" s="11"/>
      <c r="U153" s="11"/>
      <c r="V153" s="6">
        <f t="shared" si="30"/>
        <v>1</v>
      </c>
      <c r="W153" s="9">
        <f t="shared" si="31"/>
        <v>0</v>
      </c>
      <c r="X153" s="9">
        <f t="shared" si="32"/>
        <v>0</v>
      </c>
      <c r="Y153" s="37">
        <f t="shared" si="37"/>
        <v>0</v>
      </c>
      <c r="Z153" s="37">
        <f t="shared" si="38"/>
        <v>0</v>
      </c>
      <c r="AA153" s="37">
        <f t="shared" si="39"/>
        <v>0</v>
      </c>
      <c r="AB153" s="9">
        <f t="shared" si="33"/>
        <v>0</v>
      </c>
      <c r="AC153" s="10">
        <f t="shared" si="34"/>
        <v>0</v>
      </c>
      <c r="AD153" s="9">
        <f t="shared" si="35"/>
        <v>0</v>
      </c>
      <c r="AE153" s="9">
        <f t="shared" si="29"/>
        <v>0</v>
      </c>
    </row>
    <row r="154" spans="1:31" x14ac:dyDescent="0.25">
      <c r="A154" t="s">
        <v>616</v>
      </c>
      <c r="B154" t="s">
        <v>606</v>
      </c>
      <c r="C154" t="s">
        <v>607</v>
      </c>
      <c r="D154">
        <v>197</v>
      </c>
      <c r="E154">
        <v>89.5</v>
      </c>
      <c r="F154">
        <v>0</v>
      </c>
      <c r="G154">
        <v>0</v>
      </c>
      <c r="H154">
        <v>0</v>
      </c>
      <c r="I154" s="19">
        <v>0</v>
      </c>
      <c r="J154" s="9"/>
      <c r="K154" s="9"/>
      <c r="L154">
        <v>1</v>
      </c>
      <c r="M154" s="7">
        <f t="shared" si="36"/>
        <v>0</v>
      </c>
      <c r="N154" s="11">
        <v>0</v>
      </c>
      <c r="O154" s="11">
        <v>0</v>
      </c>
      <c r="P154" s="11">
        <v>1</v>
      </c>
      <c r="Q154" s="11">
        <v>0</v>
      </c>
      <c r="R154" s="11">
        <v>0</v>
      </c>
      <c r="S154" s="11"/>
      <c r="T154" s="11"/>
      <c r="U154" s="11"/>
      <c r="V154" s="6">
        <f t="shared" si="30"/>
        <v>1</v>
      </c>
      <c r="W154" s="9">
        <f t="shared" si="31"/>
        <v>0</v>
      </c>
      <c r="X154" s="9">
        <f t="shared" si="32"/>
        <v>0</v>
      </c>
      <c r="Y154" s="37">
        <f t="shared" si="37"/>
        <v>0</v>
      </c>
      <c r="Z154" s="37">
        <f t="shared" si="38"/>
        <v>0</v>
      </c>
      <c r="AA154" s="37">
        <f t="shared" si="39"/>
        <v>0</v>
      </c>
      <c r="AB154" s="9">
        <f t="shared" si="33"/>
        <v>0</v>
      </c>
      <c r="AC154" s="10">
        <f t="shared" si="34"/>
        <v>0</v>
      </c>
      <c r="AD154" s="9">
        <f t="shared" si="35"/>
        <v>0</v>
      </c>
      <c r="AE154" s="9">
        <f t="shared" si="29"/>
        <v>0</v>
      </c>
    </row>
    <row r="155" spans="1:31" x14ac:dyDescent="0.25">
      <c r="A155" t="s">
        <v>617</v>
      </c>
      <c r="B155" t="s">
        <v>606</v>
      </c>
      <c r="C155" t="s">
        <v>607</v>
      </c>
      <c r="D155">
        <v>317</v>
      </c>
      <c r="E155">
        <v>212</v>
      </c>
      <c r="F155">
        <v>0</v>
      </c>
      <c r="G155">
        <v>0</v>
      </c>
      <c r="H155">
        <v>0</v>
      </c>
      <c r="I155" s="19">
        <v>0</v>
      </c>
      <c r="J155" s="9"/>
      <c r="K155" s="9"/>
      <c r="L155">
        <v>1</v>
      </c>
      <c r="M155" s="7">
        <f t="shared" si="36"/>
        <v>0</v>
      </c>
      <c r="N155" s="11">
        <v>0</v>
      </c>
      <c r="O155" s="11">
        <v>0</v>
      </c>
      <c r="P155" s="11">
        <v>1</v>
      </c>
      <c r="Q155" s="11">
        <v>0</v>
      </c>
      <c r="R155" s="11">
        <v>0</v>
      </c>
      <c r="S155" s="11"/>
      <c r="T155" s="11"/>
      <c r="U155" s="11"/>
      <c r="V155" s="6">
        <f t="shared" si="30"/>
        <v>1</v>
      </c>
      <c r="W155" s="9">
        <f t="shared" si="31"/>
        <v>0</v>
      </c>
      <c r="X155" s="9">
        <f t="shared" si="32"/>
        <v>0</v>
      </c>
      <c r="Y155" s="37">
        <f t="shared" si="37"/>
        <v>0</v>
      </c>
      <c r="Z155" s="37">
        <f t="shared" si="38"/>
        <v>0</v>
      </c>
      <c r="AA155" s="37">
        <f t="shared" si="39"/>
        <v>0</v>
      </c>
      <c r="AB155" s="9">
        <f t="shared" si="33"/>
        <v>0</v>
      </c>
      <c r="AC155" s="10">
        <f t="shared" si="34"/>
        <v>0</v>
      </c>
      <c r="AD155" s="9">
        <f t="shared" si="35"/>
        <v>0</v>
      </c>
      <c r="AE155" s="9">
        <f t="shared" si="29"/>
        <v>0</v>
      </c>
    </row>
    <row r="156" spans="1:31" x14ac:dyDescent="0.25">
      <c r="A156" t="s">
        <v>618</v>
      </c>
      <c r="B156" t="s">
        <v>606</v>
      </c>
      <c r="C156" t="s">
        <v>607</v>
      </c>
      <c r="D156">
        <v>514.5</v>
      </c>
      <c r="E156">
        <v>86.5</v>
      </c>
      <c r="F156">
        <v>0</v>
      </c>
      <c r="G156">
        <v>0</v>
      </c>
      <c r="H156">
        <v>0</v>
      </c>
      <c r="I156" s="19">
        <v>0</v>
      </c>
      <c r="J156" s="9"/>
      <c r="K156" s="9"/>
      <c r="L156">
        <v>1</v>
      </c>
      <c r="M156" s="7">
        <f t="shared" si="36"/>
        <v>0</v>
      </c>
      <c r="N156" s="11">
        <v>0</v>
      </c>
      <c r="O156" s="11">
        <v>0</v>
      </c>
      <c r="P156" s="11">
        <v>1</v>
      </c>
      <c r="Q156" s="11">
        <v>0</v>
      </c>
      <c r="R156" s="11">
        <v>0</v>
      </c>
      <c r="S156" s="11"/>
      <c r="T156" s="11"/>
      <c r="U156" s="11"/>
      <c r="V156" s="6">
        <f t="shared" si="30"/>
        <v>1</v>
      </c>
      <c r="W156" s="9">
        <f t="shared" si="31"/>
        <v>0</v>
      </c>
      <c r="X156" s="9">
        <f t="shared" si="32"/>
        <v>0</v>
      </c>
      <c r="Y156" s="37">
        <f t="shared" si="37"/>
        <v>0</v>
      </c>
      <c r="Z156" s="37">
        <f t="shared" si="38"/>
        <v>0</v>
      </c>
      <c r="AA156" s="37">
        <f t="shared" si="39"/>
        <v>0</v>
      </c>
      <c r="AB156" s="9">
        <f t="shared" si="33"/>
        <v>0</v>
      </c>
      <c r="AC156" s="10">
        <f t="shared" si="34"/>
        <v>0</v>
      </c>
      <c r="AD156" s="9">
        <f t="shared" si="35"/>
        <v>0</v>
      </c>
      <c r="AE156" s="9">
        <f t="shared" si="29"/>
        <v>0</v>
      </c>
    </row>
    <row r="157" spans="1:31" x14ac:dyDescent="0.25">
      <c r="A157" t="s">
        <v>619</v>
      </c>
      <c r="B157" t="s">
        <v>606</v>
      </c>
      <c r="C157" t="s">
        <v>607</v>
      </c>
      <c r="D157">
        <v>573</v>
      </c>
      <c r="E157">
        <v>106</v>
      </c>
      <c r="F157">
        <v>0</v>
      </c>
      <c r="G157">
        <v>0</v>
      </c>
      <c r="H157">
        <v>0</v>
      </c>
      <c r="I157" s="19">
        <v>0</v>
      </c>
      <c r="J157" s="9"/>
      <c r="K157" s="9"/>
      <c r="L157">
        <v>1</v>
      </c>
      <c r="M157" s="7">
        <f t="shared" si="36"/>
        <v>0</v>
      </c>
      <c r="N157" s="11">
        <v>0</v>
      </c>
      <c r="O157" s="11">
        <v>0</v>
      </c>
      <c r="P157" s="11">
        <v>1</v>
      </c>
      <c r="Q157" s="11">
        <v>0</v>
      </c>
      <c r="R157" s="11">
        <v>0</v>
      </c>
      <c r="S157" s="11"/>
      <c r="T157" s="11"/>
      <c r="U157" s="11"/>
      <c r="V157" s="6">
        <f t="shared" si="30"/>
        <v>1</v>
      </c>
      <c r="W157" s="9">
        <f t="shared" si="31"/>
        <v>0</v>
      </c>
      <c r="X157" s="9">
        <f t="shared" si="32"/>
        <v>0</v>
      </c>
      <c r="Y157" s="37">
        <f t="shared" si="37"/>
        <v>0</v>
      </c>
      <c r="Z157" s="37">
        <f t="shared" si="38"/>
        <v>0</v>
      </c>
      <c r="AA157" s="37">
        <f t="shared" si="39"/>
        <v>0</v>
      </c>
      <c r="AB157" s="9">
        <f t="shared" si="33"/>
        <v>0</v>
      </c>
      <c r="AC157" s="10">
        <f t="shared" si="34"/>
        <v>0</v>
      </c>
      <c r="AD157" s="9">
        <f t="shared" si="35"/>
        <v>0</v>
      </c>
      <c r="AE157" s="9">
        <f t="shared" si="29"/>
        <v>0</v>
      </c>
    </row>
    <row r="158" spans="1:31" x14ac:dyDescent="0.25">
      <c r="A158" t="s">
        <v>620</v>
      </c>
      <c r="B158" t="s">
        <v>606</v>
      </c>
      <c r="C158" t="s">
        <v>607</v>
      </c>
      <c r="D158">
        <v>438</v>
      </c>
      <c r="E158">
        <v>72</v>
      </c>
      <c r="F158">
        <v>0</v>
      </c>
      <c r="G158">
        <v>0</v>
      </c>
      <c r="H158">
        <v>0</v>
      </c>
      <c r="I158" s="19">
        <v>0</v>
      </c>
      <c r="J158" s="9"/>
      <c r="K158" s="9"/>
      <c r="L158">
        <v>2</v>
      </c>
      <c r="M158" s="7">
        <f t="shared" si="36"/>
        <v>1</v>
      </c>
      <c r="N158" s="11">
        <v>0</v>
      </c>
      <c r="O158" s="11">
        <v>0</v>
      </c>
      <c r="P158" s="11">
        <v>0</v>
      </c>
      <c r="Q158" s="11">
        <v>0</v>
      </c>
      <c r="R158" s="11">
        <v>1</v>
      </c>
      <c r="S158" s="11"/>
      <c r="T158" s="11"/>
      <c r="U158" s="11"/>
      <c r="V158" s="6">
        <f t="shared" si="30"/>
        <v>0</v>
      </c>
      <c r="W158" s="9">
        <f t="shared" si="31"/>
        <v>0</v>
      </c>
      <c r="X158" s="9">
        <f t="shared" si="32"/>
        <v>0</v>
      </c>
      <c r="Y158" s="37">
        <f t="shared" si="37"/>
        <v>1</v>
      </c>
      <c r="Z158" s="37">
        <f t="shared" si="38"/>
        <v>0</v>
      </c>
      <c r="AA158" s="37">
        <f t="shared" si="39"/>
        <v>0</v>
      </c>
      <c r="AB158" s="9">
        <f t="shared" si="33"/>
        <v>0</v>
      </c>
      <c r="AC158" s="10">
        <f t="shared" si="34"/>
        <v>0</v>
      </c>
      <c r="AD158" s="9">
        <f t="shared" si="35"/>
        <v>0</v>
      </c>
      <c r="AE158" s="9">
        <f t="shared" si="29"/>
        <v>0</v>
      </c>
    </row>
    <row r="159" spans="1:31" s="37" customFormat="1" x14ac:dyDescent="0.25">
      <c r="A159" s="37" t="s">
        <v>621</v>
      </c>
      <c r="B159" s="37" t="s">
        <v>622</v>
      </c>
      <c r="C159" s="37" t="s">
        <v>623</v>
      </c>
      <c r="D159" s="37">
        <v>352.5</v>
      </c>
      <c r="E159" s="37">
        <v>91.5</v>
      </c>
      <c r="F159" s="37">
        <v>23066.853999999999</v>
      </c>
      <c r="G159" s="37">
        <v>20</v>
      </c>
      <c r="H159" s="37">
        <v>26</v>
      </c>
      <c r="I159" s="37">
        <v>2</v>
      </c>
      <c r="L159" s="37">
        <v>2</v>
      </c>
      <c r="M159" s="42">
        <f t="shared" si="36"/>
        <v>1</v>
      </c>
      <c r="N159" s="38">
        <v>0</v>
      </c>
      <c r="O159" s="38">
        <v>1</v>
      </c>
      <c r="P159" s="38">
        <v>0</v>
      </c>
      <c r="Q159" s="38">
        <v>1</v>
      </c>
      <c r="R159" s="38">
        <v>1</v>
      </c>
      <c r="S159" s="38"/>
      <c r="T159" s="38"/>
      <c r="U159" s="38"/>
      <c r="V159" s="43">
        <f t="shared" si="30"/>
        <v>0</v>
      </c>
      <c r="W159" s="37">
        <f t="shared" si="31"/>
        <v>0</v>
      </c>
      <c r="X159" s="37">
        <f t="shared" si="32"/>
        <v>0</v>
      </c>
      <c r="Y159" s="37">
        <f t="shared" si="37"/>
        <v>0</v>
      </c>
      <c r="Z159" s="37">
        <f t="shared" si="38"/>
        <v>0</v>
      </c>
      <c r="AA159" s="37">
        <f t="shared" si="39"/>
        <v>1</v>
      </c>
      <c r="AB159" s="37">
        <f t="shared" si="33"/>
        <v>0</v>
      </c>
      <c r="AC159" s="37">
        <f t="shared" si="34"/>
        <v>0</v>
      </c>
      <c r="AD159" s="37">
        <f t="shared" si="35"/>
        <v>0</v>
      </c>
      <c r="AE159" s="37">
        <f t="shared" si="29"/>
        <v>0</v>
      </c>
    </row>
    <row r="160" spans="1:31" x14ac:dyDescent="0.25">
      <c r="A160" t="s">
        <v>624</v>
      </c>
      <c r="B160" t="s">
        <v>622</v>
      </c>
      <c r="C160" t="s">
        <v>623</v>
      </c>
      <c r="D160">
        <v>396</v>
      </c>
      <c r="E160">
        <v>192</v>
      </c>
      <c r="F160">
        <v>0</v>
      </c>
      <c r="G160">
        <v>0</v>
      </c>
      <c r="H160">
        <v>0</v>
      </c>
      <c r="I160" s="19">
        <v>0</v>
      </c>
      <c r="J160" s="9"/>
      <c r="K160" s="9"/>
      <c r="L160">
        <v>2</v>
      </c>
      <c r="M160" s="7">
        <f t="shared" si="36"/>
        <v>1</v>
      </c>
      <c r="N160" s="11">
        <v>0</v>
      </c>
      <c r="O160" s="11">
        <v>0</v>
      </c>
      <c r="P160" s="11">
        <v>0</v>
      </c>
      <c r="Q160" s="11">
        <v>1</v>
      </c>
      <c r="R160" s="11">
        <v>1</v>
      </c>
      <c r="S160" s="11"/>
      <c r="T160" s="11"/>
      <c r="U160" s="11"/>
      <c r="V160" s="6">
        <f t="shared" si="30"/>
        <v>0</v>
      </c>
      <c r="W160" s="9">
        <f t="shared" si="31"/>
        <v>0</v>
      </c>
      <c r="X160" s="9">
        <f t="shared" si="32"/>
        <v>0</v>
      </c>
      <c r="Y160" s="37">
        <f t="shared" si="37"/>
        <v>0</v>
      </c>
      <c r="Z160" s="37">
        <f t="shared" si="38"/>
        <v>0</v>
      </c>
      <c r="AA160" s="37">
        <f t="shared" si="39"/>
        <v>0</v>
      </c>
      <c r="AB160" s="9">
        <f t="shared" si="33"/>
        <v>0</v>
      </c>
      <c r="AC160" s="10">
        <f t="shared" si="34"/>
        <v>0</v>
      </c>
      <c r="AD160" s="9">
        <f t="shared" si="35"/>
        <v>1</v>
      </c>
      <c r="AE160" s="9">
        <f t="shared" si="29"/>
        <v>0</v>
      </c>
    </row>
    <row r="161" spans="1:31" x14ac:dyDescent="0.25">
      <c r="A161" t="s">
        <v>625</v>
      </c>
      <c r="B161" t="s">
        <v>622</v>
      </c>
      <c r="C161" t="s">
        <v>623</v>
      </c>
      <c r="D161">
        <v>502</v>
      </c>
      <c r="E161">
        <v>312.5</v>
      </c>
      <c r="F161">
        <v>0</v>
      </c>
      <c r="G161">
        <v>0</v>
      </c>
      <c r="H161">
        <v>0</v>
      </c>
      <c r="I161" s="19">
        <v>0</v>
      </c>
      <c r="J161" s="9"/>
      <c r="K161" s="9"/>
      <c r="L161">
        <v>1</v>
      </c>
      <c r="M161" s="7">
        <f t="shared" si="36"/>
        <v>0</v>
      </c>
      <c r="N161" s="11">
        <v>0</v>
      </c>
      <c r="O161" s="11">
        <v>0</v>
      </c>
      <c r="P161" s="11">
        <v>1</v>
      </c>
      <c r="Q161" s="11">
        <v>0</v>
      </c>
      <c r="R161" s="11">
        <v>0</v>
      </c>
      <c r="S161" s="11"/>
      <c r="T161" s="11"/>
      <c r="U161" s="11"/>
      <c r="V161" s="6">
        <f t="shared" si="30"/>
        <v>1</v>
      </c>
      <c r="W161" s="9">
        <f t="shared" si="31"/>
        <v>0</v>
      </c>
      <c r="X161" s="9">
        <f t="shared" si="32"/>
        <v>0</v>
      </c>
      <c r="Y161" s="37">
        <f t="shared" si="37"/>
        <v>0</v>
      </c>
      <c r="Z161" s="37">
        <f t="shared" si="38"/>
        <v>0</v>
      </c>
      <c r="AA161" s="37">
        <f t="shared" si="39"/>
        <v>0</v>
      </c>
      <c r="AB161" s="9">
        <f t="shared" si="33"/>
        <v>0</v>
      </c>
      <c r="AC161" s="10">
        <f t="shared" si="34"/>
        <v>0</v>
      </c>
      <c r="AD161" s="9">
        <f t="shared" si="35"/>
        <v>0</v>
      </c>
      <c r="AE161" s="9">
        <f t="shared" si="29"/>
        <v>0</v>
      </c>
    </row>
    <row r="162" spans="1:31" x14ac:dyDescent="0.25">
      <c r="A162" t="s">
        <v>626</v>
      </c>
      <c r="B162" t="s">
        <v>622</v>
      </c>
      <c r="C162" t="s">
        <v>623</v>
      </c>
      <c r="D162">
        <v>500.5</v>
      </c>
      <c r="E162">
        <v>414.5</v>
      </c>
      <c r="F162">
        <v>601.97799999999995</v>
      </c>
      <c r="G162">
        <v>1</v>
      </c>
      <c r="H162">
        <v>1</v>
      </c>
      <c r="I162" s="19">
        <v>0</v>
      </c>
      <c r="J162" s="9"/>
      <c r="K162" s="9"/>
      <c r="L162">
        <v>2</v>
      </c>
      <c r="M162" s="7">
        <f t="shared" si="36"/>
        <v>1</v>
      </c>
      <c r="N162" s="11">
        <v>1</v>
      </c>
      <c r="O162" s="11">
        <v>0</v>
      </c>
      <c r="P162" s="11">
        <v>0</v>
      </c>
      <c r="Q162" s="11">
        <v>0</v>
      </c>
      <c r="R162" s="11">
        <v>1</v>
      </c>
      <c r="S162" s="11"/>
      <c r="T162" s="11"/>
      <c r="U162" s="11"/>
      <c r="V162" s="6">
        <f t="shared" si="30"/>
        <v>0</v>
      </c>
      <c r="W162" s="9">
        <f t="shared" si="31"/>
        <v>0</v>
      </c>
      <c r="X162" s="9">
        <f t="shared" si="32"/>
        <v>0</v>
      </c>
      <c r="Y162" s="37">
        <f t="shared" si="37"/>
        <v>1</v>
      </c>
      <c r="Z162" s="37">
        <f t="shared" si="38"/>
        <v>0</v>
      </c>
      <c r="AA162" s="37">
        <f t="shared" si="39"/>
        <v>0</v>
      </c>
      <c r="AB162" s="9">
        <f t="shared" si="33"/>
        <v>0</v>
      </c>
      <c r="AC162" s="10">
        <f t="shared" si="34"/>
        <v>0</v>
      </c>
      <c r="AD162" s="9">
        <f t="shared" si="35"/>
        <v>0</v>
      </c>
      <c r="AE162" s="9">
        <f t="shared" si="29"/>
        <v>0</v>
      </c>
    </row>
    <row r="163" spans="1:31" x14ac:dyDescent="0.25">
      <c r="A163" t="s">
        <v>627</v>
      </c>
      <c r="B163" t="s">
        <v>622</v>
      </c>
      <c r="C163" t="s">
        <v>623</v>
      </c>
      <c r="D163">
        <v>426</v>
      </c>
      <c r="E163">
        <v>391</v>
      </c>
      <c r="F163">
        <v>0</v>
      </c>
      <c r="G163">
        <v>0</v>
      </c>
      <c r="H163">
        <v>0</v>
      </c>
      <c r="I163" s="19">
        <v>0</v>
      </c>
      <c r="J163" s="9"/>
      <c r="K163" s="9"/>
      <c r="L163">
        <v>1</v>
      </c>
      <c r="M163" s="7">
        <f t="shared" si="36"/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/>
      <c r="T163" s="11"/>
      <c r="U163" s="11"/>
      <c r="V163" s="6">
        <f t="shared" si="30"/>
        <v>0</v>
      </c>
      <c r="W163" s="9">
        <f t="shared" si="31"/>
        <v>1</v>
      </c>
      <c r="X163" s="9">
        <f t="shared" si="32"/>
        <v>0</v>
      </c>
      <c r="Y163" s="37">
        <f t="shared" si="37"/>
        <v>0</v>
      </c>
      <c r="Z163" s="37">
        <f t="shared" si="38"/>
        <v>0</v>
      </c>
      <c r="AA163" s="37">
        <f t="shared" si="39"/>
        <v>0</v>
      </c>
      <c r="AB163" s="9">
        <f t="shared" si="33"/>
        <v>0</v>
      </c>
      <c r="AC163" s="10">
        <f t="shared" si="34"/>
        <v>0</v>
      </c>
      <c r="AD163" s="9">
        <f t="shared" si="35"/>
        <v>0</v>
      </c>
      <c r="AE163" s="9">
        <f t="shared" si="29"/>
        <v>0</v>
      </c>
    </row>
    <row r="164" spans="1:31" x14ac:dyDescent="0.25">
      <c r="A164" t="s">
        <v>628</v>
      </c>
      <c r="B164" t="s">
        <v>622</v>
      </c>
      <c r="C164" t="s">
        <v>623</v>
      </c>
      <c r="D164">
        <v>151.5</v>
      </c>
      <c r="E164">
        <v>162</v>
      </c>
      <c r="F164">
        <v>0</v>
      </c>
      <c r="G164">
        <v>0</v>
      </c>
      <c r="H164">
        <v>0</v>
      </c>
      <c r="I164" s="19">
        <v>0</v>
      </c>
      <c r="J164" s="9"/>
      <c r="K164" s="9"/>
      <c r="L164">
        <v>2</v>
      </c>
      <c r="M164" s="7">
        <f t="shared" si="36"/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1</v>
      </c>
      <c r="S164" s="11"/>
      <c r="T164" s="11"/>
      <c r="U164" s="11"/>
      <c r="V164" s="6">
        <f t="shared" si="30"/>
        <v>0</v>
      </c>
      <c r="W164" s="9">
        <f t="shared" si="31"/>
        <v>0</v>
      </c>
      <c r="X164" s="9">
        <f t="shared" si="32"/>
        <v>0</v>
      </c>
      <c r="Y164" s="37">
        <f t="shared" si="37"/>
        <v>1</v>
      </c>
      <c r="Z164" s="37">
        <f t="shared" si="38"/>
        <v>0</v>
      </c>
      <c r="AA164" s="37">
        <f t="shared" si="39"/>
        <v>0</v>
      </c>
      <c r="AB164" s="9">
        <f t="shared" si="33"/>
        <v>0</v>
      </c>
      <c r="AC164" s="10">
        <f t="shared" si="34"/>
        <v>0</v>
      </c>
      <c r="AD164" s="9">
        <f t="shared" si="35"/>
        <v>0</v>
      </c>
      <c r="AE164" s="9">
        <f t="shared" si="29"/>
        <v>0</v>
      </c>
    </row>
    <row r="165" spans="1:31" x14ac:dyDescent="0.25">
      <c r="A165" t="s">
        <v>629</v>
      </c>
      <c r="B165" t="s">
        <v>622</v>
      </c>
      <c r="C165" t="s">
        <v>623</v>
      </c>
      <c r="D165">
        <v>135.5</v>
      </c>
      <c r="E165">
        <v>253.5</v>
      </c>
      <c r="F165">
        <v>14057.162</v>
      </c>
      <c r="G165">
        <v>13</v>
      </c>
      <c r="H165">
        <v>18</v>
      </c>
      <c r="I165" s="19">
        <v>1</v>
      </c>
      <c r="J165" s="9"/>
      <c r="K165" s="9"/>
      <c r="L165">
        <v>2</v>
      </c>
      <c r="M165" s="7">
        <f t="shared" si="36"/>
        <v>1</v>
      </c>
      <c r="N165" s="11">
        <v>0</v>
      </c>
      <c r="O165" s="11">
        <v>1</v>
      </c>
      <c r="P165" s="11">
        <v>1</v>
      </c>
      <c r="Q165" s="11">
        <v>1</v>
      </c>
      <c r="R165" s="11">
        <v>1</v>
      </c>
      <c r="S165" s="11"/>
      <c r="T165" s="11"/>
      <c r="U165" s="11"/>
      <c r="V165" s="6">
        <f t="shared" si="30"/>
        <v>0</v>
      </c>
      <c r="W165" s="9">
        <f t="shared" si="31"/>
        <v>0</v>
      </c>
      <c r="X165" s="9">
        <f t="shared" si="32"/>
        <v>0</v>
      </c>
      <c r="Y165" s="37">
        <f t="shared" si="37"/>
        <v>0</v>
      </c>
      <c r="Z165" s="37">
        <f t="shared" si="38"/>
        <v>0</v>
      </c>
      <c r="AA165" s="37">
        <f t="shared" si="39"/>
        <v>0</v>
      </c>
      <c r="AB165" s="9">
        <f t="shared" si="33"/>
        <v>1</v>
      </c>
      <c r="AC165" s="10">
        <f t="shared" si="34"/>
        <v>0</v>
      </c>
      <c r="AD165" s="9">
        <f t="shared" si="35"/>
        <v>0</v>
      </c>
      <c r="AE165" s="9">
        <f t="shared" si="29"/>
        <v>0</v>
      </c>
    </row>
    <row r="166" spans="1:31" x14ac:dyDescent="0.25">
      <c r="A166" t="s">
        <v>630</v>
      </c>
      <c r="B166" t="s">
        <v>622</v>
      </c>
      <c r="C166" t="s">
        <v>623</v>
      </c>
      <c r="D166">
        <v>212.5</v>
      </c>
      <c r="E166">
        <v>231.5</v>
      </c>
      <c r="F166">
        <v>0</v>
      </c>
      <c r="G166">
        <v>0</v>
      </c>
      <c r="H166">
        <v>0</v>
      </c>
      <c r="I166" s="19">
        <v>0</v>
      </c>
      <c r="J166" s="9"/>
      <c r="K166" s="9"/>
      <c r="L166">
        <v>1</v>
      </c>
      <c r="M166" s="7">
        <f t="shared" si="36"/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/>
      <c r="T166" s="11"/>
      <c r="U166" s="11"/>
      <c r="V166" s="6">
        <f t="shared" si="30"/>
        <v>0</v>
      </c>
      <c r="W166" s="9">
        <f t="shared" si="31"/>
        <v>1</v>
      </c>
      <c r="X166" s="9">
        <f t="shared" si="32"/>
        <v>0</v>
      </c>
      <c r="Y166" s="37">
        <f t="shared" si="37"/>
        <v>0</v>
      </c>
      <c r="Z166" s="37">
        <f t="shared" si="38"/>
        <v>0</v>
      </c>
      <c r="AA166" s="37">
        <f t="shared" si="39"/>
        <v>0</v>
      </c>
      <c r="AB166" s="9">
        <f t="shared" si="33"/>
        <v>0</v>
      </c>
      <c r="AC166" s="10">
        <f t="shared" si="34"/>
        <v>0</v>
      </c>
      <c r="AD166" s="9">
        <f t="shared" si="35"/>
        <v>0</v>
      </c>
      <c r="AE166" s="9">
        <f t="shared" si="29"/>
        <v>0</v>
      </c>
    </row>
    <row r="167" spans="1:31" x14ac:dyDescent="0.25">
      <c r="A167" t="s">
        <v>631</v>
      </c>
      <c r="B167" t="s">
        <v>622</v>
      </c>
      <c r="C167" t="s">
        <v>623</v>
      </c>
      <c r="D167">
        <v>179.5</v>
      </c>
      <c r="E167">
        <v>84.5</v>
      </c>
      <c r="F167">
        <v>0</v>
      </c>
      <c r="G167">
        <v>0</v>
      </c>
      <c r="H167">
        <v>0</v>
      </c>
      <c r="I167" s="19">
        <v>0</v>
      </c>
      <c r="J167" s="9"/>
      <c r="K167" s="9"/>
      <c r="L167">
        <v>1</v>
      </c>
      <c r="M167" s="7">
        <f t="shared" si="36"/>
        <v>0</v>
      </c>
      <c r="N167" s="11">
        <v>0</v>
      </c>
      <c r="O167" s="11">
        <v>0</v>
      </c>
      <c r="P167" s="11">
        <v>1</v>
      </c>
      <c r="Q167" s="11">
        <v>0</v>
      </c>
      <c r="R167" s="11">
        <v>0</v>
      </c>
      <c r="S167" s="11"/>
      <c r="T167" s="11"/>
      <c r="U167" s="11"/>
      <c r="V167" s="6">
        <f t="shared" si="30"/>
        <v>1</v>
      </c>
      <c r="W167" s="9">
        <f t="shared" si="31"/>
        <v>0</v>
      </c>
      <c r="X167" s="9">
        <f t="shared" si="32"/>
        <v>0</v>
      </c>
      <c r="Y167" s="37">
        <f t="shared" si="37"/>
        <v>0</v>
      </c>
      <c r="Z167" s="37">
        <f t="shared" si="38"/>
        <v>0</v>
      </c>
      <c r="AA167" s="37">
        <f t="shared" si="39"/>
        <v>0</v>
      </c>
      <c r="AB167" s="9">
        <f t="shared" si="33"/>
        <v>0</v>
      </c>
      <c r="AC167" s="10">
        <f t="shared" si="34"/>
        <v>0</v>
      </c>
      <c r="AD167" s="9">
        <f t="shared" si="35"/>
        <v>0</v>
      </c>
      <c r="AE167" s="9">
        <f t="shared" si="29"/>
        <v>0</v>
      </c>
    </row>
    <row r="168" spans="1:31" s="37" customFormat="1" x14ac:dyDescent="0.25">
      <c r="A168" s="37" t="s">
        <v>1652</v>
      </c>
      <c r="B168" s="37" t="s">
        <v>1653</v>
      </c>
      <c r="C168" s="37" t="s">
        <v>1654</v>
      </c>
      <c r="D168" s="37">
        <v>181</v>
      </c>
      <c r="E168" s="37">
        <v>201</v>
      </c>
      <c r="F168" s="37">
        <v>0</v>
      </c>
      <c r="G168" s="44">
        <v>0</v>
      </c>
      <c r="H168" s="37">
        <v>0</v>
      </c>
      <c r="I168" s="37">
        <v>0</v>
      </c>
      <c r="J168" s="37">
        <v>0</v>
      </c>
      <c r="L168" s="37">
        <v>2</v>
      </c>
      <c r="M168" s="42">
        <f>L168-1</f>
        <v>1</v>
      </c>
      <c r="N168" s="38">
        <v>0</v>
      </c>
      <c r="O168" s="38">
        <v>1</v>
      </c>
      <c r="P168" s="38">
        <v>1</v>
      </c>
      <c r="Q168" s="38">
        <v>1</v>
      </c>
      <c r="R168" s="38">
        <v>1</v>
      </c>
      <c r="S168" s="38"/>
      <c r="T168" s="38"/>
      <c r="U168" s="38"/>
      <c r="V168" s="43">
        <f>IF((M168=0)*AND(R168=0)*AND(P168=1)*AND(Q168=0),1,0)</f>
        <v>0</v>
      </c>
      <c r="W168" s="37">
        <f t="shared" si="31"/>
        <v>0</v>
      </c>
      <c r="X168" s="37">
        <f>IF((R168=1)*AND(M168=0)*AND(Q168=0),1,0)</f>
        <v>0</v>
      </c>
      <c r="Y168" s="37">
        <f t="shared" si="37"/>
        <v>0</v>
      </c>
      <c r="Z168" s="37">
        <f t="shared" si="38"/>
        <v>0</v>
      </c>
      <c r="AA168" s="37">
        <f t="shared" si="39"/>
        <v>0</v>
      </c>
      <c r="AB168" s="37">
        <f>IF((R168=1)*AND(Q168=1)*AND(O168=1)*AND(P168=1),1,0)</f>
        <v>1</v>
      </c>
      <c r="AC168" s="37">
        <f>IF((R168=0)*AND(M168=1),1,0)</f>
        <v>0</v>
      </c>
      <c r="AD168" s="37">
        <f>IF((V168+W168+X168+Y168+Z168+AA168+AB168+AC168)=0,1,0)</f>
        <v>0</v>
      </c>
      <c r="AE168" s="37">
        <f>IF(SUM(V168:AD168)&gt;1,1,0)</f>
        <v>0</v>
      </c>
    </row>
    <row r="169" spans="1:31" x14ac:dyDescent="0.25">
      <c r="A169" s="21" t="s">
        <v>1655</v>
      </c>
      <c r="B169" s="21" t="s">
        <v>1653</v>
      </c>
      <c r="C169" s="21" t="s">
        <v>1654</v>
      </c>
      <c r="D169" s="21">
        <v>122</v>
      </c>
      <c r="E169" s="21">
        <v>224.5</v>
      </c>
      <c r="F169" s="21">
        <v>0</v>
      </c>
      <c r="G169" s="22">
        <v>0</v>
      </c>
      <c r="H169" s="21">
        <v>0</v>
      </c>
      <c r="I169" s="19">
        <v>0</v>
      </c>
      <c r="J169" s="21">
        <v>0</v>
      </c>
      <c r="K169" s="21"/>
      <c r="L169" s="21">
        <v>1</v>
      </c>
      <c r="M169" s="7">
        <f t="shared" ref="M169:M232" si="40">L169-1</f>
        <v>0</v>
      </c>
      <c r="N169" s="17">
        <v>0</v>
      </c>
      <c r="O169" s="17">
        <v>0</v>
      </c>
      <c r="P169" s="17">
        <v>1</v>
      </c>
      <c r="Q169" s="17">
        <v>0</v>
      </c>
      <c r="R169" s="17">
        <v>0</v>
      </c>
      <c r="S169" s="17"/>
      <c r="T169" s="17"/>
      <c r="U169" s="17"/>
      <c r="V169" s="6">
        <f>IF((M169=0)*AND(R169=0)*AND(P169=1)*AND(Q169=0),1,0)</f>
        <v>1</v>
      </c>
      <c r="W169" s="9">
        <f t="shared" si="31"/>
        <v>0</v>
      </c>
      <c r="X169" s="9">
        <f>IF((R169=1)*AND(M169=0)*AND(Q169=0),1,0)</f>
        <v>0</v>
      </c>
      <c r="Y169" s="37">
        <f t="shared" si="37"/>
        <v>0</v>
      </c>
      <c r="Z169" s="37">
        <f t="shared" si="38"/>
        <v>0</v>
      </c>
      <c r="AA169" s="37">
        <f t="shared" si="39"/>
        <v>0</v>
      </c>
      <c r="AB169" s="9">
        <f t="shared" ref="AB169:AB206" si="41">IF((R169=1)*AND(Q169=1)*AND(O169=1)*AND(P169=1),1,0)</f>
        <v>0</v>
      </c>
      <c r="AC169" s="10">
        <f t="shared" ref="AC169:AC206" si="42">IF((R169=0)*AND(M169=1),1,0)</f>
        <v>0</v>
      </c>
      <c r="AD169" s="9">
        <f t="shared" ref="AD169:AD206" si="43">IF((V169+W169+X169+Y169+Z169+AA169+AB169+AC169)=0,1,0)</f>
        <v>0</v>
      </c>
      <c r="AE169" s="9">
        <f t="shared" ref="AE169:AE232" si="44">IF(SUM(V169:AD169)&gt;1,1,0)</f>
        <v>0</v>
      </c>
    </row>
    <row r="170" spans="1:31" x14ac:dyDescent="0.25">
      <c r="A170" s="21" t="s">
        <v>1656</v>
      </c>
      <c r="B170" s="21" t="s">
        <v>1653</v>
      </c>
      <c r="C170" s="21" t="s">
        <v>1654</v>
      </c>
      <c r="D170" s="21">
        <v>71.5</v>
      </c>
      <c r="E170" s="21">
        <v>260.5</v>
      </c>
      <c r="F170" s="21">
        <v>0</v>
      </c>
      <c r="G170" s="22">
        <v>0</v>
      </c>
      <c r="H170" s="21">
        <v>0</v>
      </c>
      <c r="I170" s="19">
        <v>0</v>
      </c>
      <c r="J170" s="21">
        <v>0</v>
      </c>
      <c r="K170" s="21"/>
      <c r="L170" s="21">
        <v>2</v>
      </c>
      <c r="M170" s="7">
        <f t="shared" si="40"/>
        <v>1</v>
      </c>
      <c r="N170" s="17">
        <v>0</v>
      </c>
      <c r="O170" s="17">
        <v>0</v>
      </c>
      <c r="P170" s="17">
        <v>0</v>
      </c>
      <c r="Q170" s="17">
        <v>0</v>
      </c>
      <c r="R170" s="17">
        <v>1</v>
      </c>
      <c r="S170" s="17"/>
      <c r="T170" s="17"/>
      <c r="U170" s="17"/>
      <c r="V170" s="6">
        <f t="shared" ref="V170:V206" si="45">IF((M170=0)*AND(R170=0)*AND(P170=1)*AND(Q170=0),1,0)</f>
        <v>0</v>
      </c>
      <c r="W170" s="9">
        <f t="shared" si="31"/>
        <v>0</v>
      </c>
      <c r="X170" s="9">
        <f t="shared" ref="X170:X206" si="46">IF((R170=1)*AND(M170=0)*AND(Q170=0),1,0)</f>
        <v>0</v>
      </c>
      <c r="Y170" s="37">
        <f t="shared" si="37"/>
        <v>1</v>
      </c>
      <c r="Z170" s="37">
        <f t="shared" si="38"/>
        <v>0</v>
      </c>
      <c r="AA170" s="37">
        <f t="shared" si="39"/>
        <v>0</v>
      </c>
      <c r="AB170" s="9">
        <f t="shared" si="41"/>
        <v>0</v>
      </c>
      <c r="AC170" s="10">
        <f t="shared" si="42"/>
        <v>0</v>
      </c>
      <c r="AD170" s="9">
        <f t="shared" si="43"/>
        <v>0</v>
      </c>
      <c r="AE170" s="9">
        <f t="shared" si="44"/>
        <v>0</v>
      </c>
    </row>
    <row r="171" spans="1:31" x14ac:dyDescent="0.25">
      <c r="A171" s="21" t="s">
        <v>1657</v>
      </c>
      <c r="B171" s="21" t="s">
        <v>1653</v>
      </c>
      <c r="C171" s="21" t="s">
        <v>1654</v>
      </c>
      <c r="D171" s="21">
        <v>179.5</v>
      </c>
      <c r="E171" s="21">
        <v>419</v>
      </c>
      <c r="F171" s="21">
        <v>0</v>
      </c>
      <c r="G171" s="22">
        <v>0</v>
      </c>
      <c r="H171" s="21">
        <v>0</v>
      </c>
      <c r="I171" s="19">
        <v>0</v>
      </c>
      <c r="J171" s="21">
        <v>0</v>
      </c>
      <c r="K171" s="21"/>
      <c r="L171" s="21">
        <v>1</v>
      </c>
      <c r="M171" s="7">
        <f t="shared" si="40"/>
        <v>0</v>
      </c>
      <c r="N171" s="17">
        <v>0</v>
      </c>
      <c r="O171" s="17">
        <v>0</v>
      </c>
      <c r="P171" s="17">
        <v>1</v>
      </c>
      <c r="Q171" s="17">
        <v>0</v>
      </c>
      <c r="R171" s="17">
        <v>0</v>
      </c>
      <c r="S171" s="17"/>
      <c r="T171" s="17"/>
      <c r="U171" s="17"/>
      <c r="V171" s="6">
        <f t="shared" si="45"/>
        <v>1</v>
      </c>
      <c r="W171" s="9">
        <f t="shared" si="31"/>
        <v>0</v>
      </c>
      <c r="X171" s="9">
        <f t="shared" si="46"/>
        <v>0</v>
      </c>
      <c r="Y171" s="37">
        <f t="shared" si="37"/>
        <v>0</v>
      </c>
      <c r="Z171" s="37">
        <f t="shared" si="38"/>
        <v>0</v>
      </c>
      <c r="AA171" s="37">
        <f t="shared" si="39"/>
        <v>0</v>
      </c>
      <c r="AB171" s="9">
        <f t="shared" si="41"/>
        <v>0</v>
      </c>
      <c r="AC171" s="10">
        <f t="shared" si="42"/>
        <v>0</v>
      </c>
      <c r="AD171" s="9">
        <f t="shared" si="43"/>
        <v>0</v>
      </c>
      <c r="AE171" s="9">
        <f t="shared" si="44"/>
        <v>0</v>
      </c>
    </row>
    <row r="172" spans="1:31" x14ac:dyDescent="0.25">
      <c r="A172" s="21" t="s">
        <v>1658</v>
      </c>
      <c r="B172" s="21" t="s">
        <v>1653</v>
      </c>
      <c r="C172" s="21" t="s">
        <v>1654</v>
      </c>
      <c r="D172" s="21">
        <v>215.5</v>
      </c>
      <c r="E172" s="21">
        <v>153</v>
      </c>
      <c r="F172" s="21">
        <v>0</v>
      </c>
      <c r="G172" s="22">
        <v>0</v>
      </c>
      <c r="H172" s="21">
        <v>0</v>
      </c>
      <c r="I172" s="19">
        <v>0</v>
      </c>
      <c r="J172" s="21">
        <v>0</v>
      </c>
      <c r="K172" s="21"/>
      <c r="L172" s="21">
        <v>1</v>
      </c>
      <c r="M172" s="7">
        <f t="shared" si="40"/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/>
      <c r="T172" s="17"/>
      <c r="U172" s="17"/>
      <c r="V172" s="6">
        <f t="shared" si="45"/>
        <v>0</v>
      </c>
      <c r="W172" s="9">
        <f t="shared" si="31"/>
        <v>1</v>
      </c>
      <c r="X172" s="9">
        <f t="shared" si="46"/>
        <v>0</v>
      </c>
      <c r="Y172" s="37">
        <f t="shared" si="37"/>
        <v>0</v>
      </c>
      <c r="Z172" s="37">
        <f t="shared" si="38"/>
        <v>0</v>
      </c>
      <c r="AA172" s="37">
        <f t="shared" si="39"/>
        <v>0</v>
      </c>
      <c r="AB172" s="9">
        <f t="shared" si="41"/>
        <v>0</v>
      </c>
      <c r="AC172" s="10">
        <f t="shared" si="42"/>
        <v>0</v>
      </c>
      <c r="AD172" s="9">
        <f t="shared" si="43"/>
        <v>0</v>
      </c>
      <c r="AE172" s="9">
        <f t="shared" si="44"/>
        <v>0</v>
      </c>
    </row>
    <row r="173" spans="1:31" x14ac:dyDescent="0.25">
      <c r="A173" s="21" t="s">
        <v>1659</v>
      </c>
      <c r="B173" s="21" t="s">
        <v>1653</v>
      </c>
      <c r="C173" s="21" t="s">
        <v>1654</v>
      </c>
      <c r="D173" s="21">
        <v>290.5</v>
      </c>
      <c r="E173" s="21">
        <v>166.5</v>
      </c>
      <c r="F173" s="21">
        <v>0</v>
      </c>
      <c r="G173" s="22">
        <v>0</v>
      </c>
      <c r="H173" s="21">
        <v>0</v>
      </c>
      <c r="I173" s="19">
        <v>0</v>
      </c>
      <c r="J173" s="21">
        <v>0</v>
      </c>
      <c r="K173" s="21"/>
      <c r="L173" s="21">
        <v>1</v>
      </c>
      <c r="M173" s="7">
        <f t="shared" si="40"/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1</v>
      </c>
      <c r="S173" s="17"/>
      <c r="T173" s="17"/>
      <c r="U173" s="17"/>
      <c r="V173" s="6">
        <f t="shared" si="45"/>
        <v>0</v>
      </c>
      <c r="W173" s="9">
        <f>IF((M173=0)*AND(R173=0)*AND(P173=0)*AND(Q173=0),1,0)</f>
        <v>0</v>
      </c>
      <c r="X173" s="9">
        <f t="shared" si="46"/>
        <v>1</v>
      </c>
      <c r="Y173" s="37">
        <f t="shared" si="37"/>
        <v>0</v>
      </c>
      <c r="Z173" s="37">
        <f t="shared" si="38"/>
        <v>0</v>
      </c>
      <c r="AA173" s="37">
        <f t="shared" si="39"/>
        <v>0</v>
      </c>
      <c r="AB173" s="9">
        <f t="shared" si="41"/>
        <v>0</v>
      </c>
      <c r="AC173" s="10">
        <f t="shared" si="42"/>
        <v>0</v>
      </c>
      <c r="AD173" s="9">
        <f>IF((V173+W173+X173+Y173+Z173+AA173+AB173+AC173)=0,1,0)</f>
        <v>0</v>
      </c>
      <c r="AE173" s="9">
        <f t="shared" si="44"/>
        <v>0</v>
      </c>
    </row>
    <row r="174" spans="1:31" x14ac:dyDescent="0.25">
      <c r="A174" s="21" t="s">
        <v>1660</v>
      </c>
      <c r="B174" s="21" t="s">
        <v>1653</v>
      </c>
      <c r="C174" s="21" t="s">
        <v>1654</v>
      </c>
      <c r="D174" s="21">
        <v>316</v>
      </c>
      <c r="E174" s="21">
        <v>268.5</v>
      </c>
      <c r="F174" s="21">
        <v>0</v>
      </c>
      <c r="G174" s="22">
        <v>0</v>
      </c>
      <c r="H174" s="21">
        <v>0</v>
      </c>
      <c r="I174" s="19">
        <v>0</v>
      </c>
      <c r="J174" s="21">
        <v>0</v>
      </c>
      <c r="K174" s="21"/>
      <c r="L174" s="21">
        <v>2</v>
      </c>
      <c r="M174" s="7">
        <f t="shared" si="40"/>
        <v>1</v>
      </c>
      <c r="N174" s="17">
        <v>0</v>
      </c>
      <c r="O174" s="17">
        <v>1</v>
      </c>
      <c r="P174" s="17">
        <v>0</v>
      </c>
      <c r="Q174" s="17">
        <v>1</v>
      </c>
      <c r="R174" s="17">
        <v>1</v>
      </c>
      <c r="S174" s="17"/>
      <c r="T174" s="17"/>
      <c r="U174" s="17"/>
      <c r="V174" s="6">
        <f t="shared" si="45"/>
        <v>0</v>
      </c>
      <c r="W174" s="9">
        <f t="shared" ref="W174:W176" si="47">IF((M174=0)*AND(R174=0)*AND(P174=0)*AND(Q174=0),1,0)</f>
        <v>0</v>
      </c>
      <c r="X174" s="9">
        <f t="shared" si="46"/>
        <v>0</v>
      </c>
      <c r="Y174" s="37">
        <f t="shared" si="37"/>
        <v>0</v>
      </c>
      <c r="Z174" s="37">
        <f t="shared" si="38"/>
        <v>0</v>
      </c>
      <c r="AA174" s="37">
        <f t="shared" si="39"/>
        <v>1</v>
      </c>
      <c r="AB174" s="9">
        <f t="shared" si="41"/>
        <v>0</v>
      </c>
      <c r="AC174" s="10">
        <f t="shared" si="42"/>
        <v>0</v>
      </c>
      <c r="AD174" s="9">
        <f t="shared" si="43"/>
        <v>0</v>
      </c>
      <c r="AE174" s="9">
        <f t="shared" si="44"/>
        <v>0</v>
      </c>
    </row>
    <row r="175" spans="1:31" x14ac:dyDescent="0.25">
      <c r="A175" s="21" t="s">
        <v>1661</v>
      </c>
      <c r="B175" s="21" t="s">
        <v>1653</v>
      </c>
      <c r="C175" s="21" t="s">
        <v>1654</v>
      </c>
      <c r="D175" s="21">
        <v>263.5</v>
      </c>
      <c r="E175" s="21">
        <v>311.5</v>
      </c>
      <c r="F175" s="21">
        <v>0</v>
      </c>
      <c r="G175" s="22">
        <v>0</v>
      </c>
      <c r="H175" s="21">
        <v>0</v>
      </c>
      <c r="I175" s="19">
        <v>0</v>
      </c>
      <c r="J175" s="21">
        <v>0</v>
      </c>
      <c r="K175" s="21"/>
      <c r="L175" s="21">
        <v>1</v>
      </c>
      <c r="M175" s="7">
        <f t="shared" si="40"/>
        <v>0</v>
      </c>
      <c r="N175" s="17">
        <v>0</v>
      </c>
      <c r="O175" s="17">
        <v>0</v>
      </c>
      <c r="P175" s="17">
        <v>1</v>
      </c>
      <c r="Q175" s="17">
        <v>0</v>
      </c>
      <c r="R175" s="17">
        <v>0</v>
      </c>
      <c r="S175" s="17"/>
      <c r="T175" s="17"/>
      <c r="U175" s="17"/>
      <c r="V175" s="6">
        <f t="shared" si="45"/>
        <v>1</v>
      </c>
      <c r="W175" s="9">
        <f t="shared" si="47"/>
        <v>0</v>
      </c>
      <c r="X175" s="9">
        <f t="shared" si="46"/>
        <v>0</v>
      </c>
      <c r="Y175" s="37">
        <f t="shared" si="37"/>
        <v>0</v>
      </c>
      <c r="Z175" s="37">
        <f t="shared" si="38"/>
        <v>0</v>
      </c>
      <c r="AA175" s="37">
        <f t="shared" si="39"/>
        <v>0</v>
      </c>
      <c r="AB175" s="9">
        <f t="shared" si="41"/>
        <v>0</v>
      </c>
      <c r="AC175" s="10">
        <f t="shared" si="42"/>
        <v>0</v>
      </c>
      <c r="AD175" s="9">
        <f>IF((V175+W175+X175+Y175+Z175+AA175+AB175+AC175)=0,1,0)</f>
        <v>0</v>
      </c>
      <c r="AE175" s="9">
        <f t="shared" si="44"/>
        <v>0</v>
      </c>
    </row>
    <row r="176" spans="1:31" x14ac:dyDescent="0.25">
      <c r="A176" s="21" t="s">
        <v>1662</v>
      </c>
      <c r="B176" s="21" t="s">
        <v>1653</v>
      </c>
      <c r="C176" s="21" t="s">
        <v>1654</v>
      </c>
      <c r="D176" s="21">
        <v>319.5</v>
      </c>
      <c r="E176" s="21">
        <v>372</v>
      </c>
      <c r="F176" s="21">
        <v>0</v>
      </c>
      <c r="G176" s="22">
        <v>0</v>
      </c>
      <c r="H176" s="21">
        <v>0</v>
      </c>
      <c r="I176" s="19">
        <v>0</v>
      </c>
      <c r="J176" s="21">
        <v>0</v>
      </c>
      <c r="K176" s="21"/>
      <c r="L176" s="21">
        <v>2</v>
      </c>
      <c r="M176" s="7">
        <f t="shared" si="40"/>
        <v>1</v>
      </c>
      <c r="N176" s="17">
        <v>1</v>
      </c>
      <c r="O176" s="17">
        <v>0</v>
      </c>
      <c r="P176" s="17">
        <v>0</v>
      </c>
      <c r="Q176" s="17">
        <v>0</v>
      </c>
      <c r="R176" s="17">
        <v>1</v>
      </c>
      <c r="S176" s="17">
        <v>1</v>
      </c>
      <c r="T176" s="17">
        <v>1</v>
      </c>
      <c r="U176" s="17"/>
      <c r="V176" s="6">
        <f t="shared" si="45"/>
        <v>0</v>
      </c>
      <c r="W176" s="9">
        <f t="shared" si="47"/>
        <v>0</v>
      </c>
      <c r="X176" s="9">
        <f t="shared" si="46"/>
        <v>0</v>
      </c>
      <c r="Y176" s="37">
        <f t="shared" si="37"/>
        <v>0</v>
      </c>
      <c r="Z176" s="37">
        <f t="shared" si="38"/>
        <v>1</v>
      </c>
      <c r="AA176" s="37">
        <f t="shared" si="39"/>
        <v>0</v>
      </c>
      <c r="AB176" s="9">
        <f t="shared" si="41"/>
        <v>0</v>
      </c>
      <c r="AC176" s="10">
        <f t="shared" si="42"/>
        <v>0</v>
      </c>
      <c r="AD176" s="9">
        <f t="shared" si="43"/>
        <v>0</v>
      </c>
      <c r="AE176" s="9">
        <f t="shared" si="44"/>
        <v>0</v>
      </c>
    </row>
    <row r="177" spans="1:31" x14ac:dyDescent="0.25">
      <c r="A177" s="21" t="s">
        <v>1663</v>
      </c>
      <c r="B177" s="21" t="s">
        <v>1653</v>
      </c>
      <c r="C177" s="21" t="s">
        <v>1654</v>
      </c>
      <c r="D177" s="21">
        <v>110.5</v>
      </c>
      <c r="E177" s="21">
        <v>445.5</v>
      </c>
      <c r="F177" s="21">
        <v>0</v>
      </c>
      <c r="G177" s="22">
        <v>0</v>
      </c>
      <c r="H177" s="21">
        <v>0</v>
      </c>
      <c r="I177" s="19">
        <v>0</v>
      </c>
      <c r="J177" s="21">
        <v>0</v>
      </c>
      <c r="K177" s="21"/>
      <c r="L177" s="21">
        <v>1</v>
      </c>
      <c r="M177" s="7">
        <f t="shared" si="40"/>
        <v>0</v>
      </c>
      <c r="N177" s="17">
        <v>0</v>
      </c>
      <c r="O177" s="17">
        <v>0</v>
      </c>
      <c r="P177" s="17">
        <v>1</v>
      </c>
      <c r="Q177" s="17">
        <v>0</v>
      </c>
      <c r="R177" s="17">
        <v>0</v>
      </c>
      <c r="S177" s="17"/>
      <c r="T177" s="17"/>
      <c r="U177" s="17"/>
      <c r="V177" s="6">
        <f t="shared" si="45"/>
        <v>1</v>
      </c>
      <c r="W177" s="9">
        <f t="shared" si="31"/>
        <v>0</v>
      </c>
      <c r="X177" s="9">
        <f t="shared" si="46"/>
        <v>0</v>
      </c>
      <c r="Y177" s="37">
        <f t="shared" si="37"/>
        <v>0</v>
      </c>
      <c r="Z177" s="37">
        <f t="shared" si="38"/>
        <v>0</v>
      </c>
      <c r="AA177" s="37">
        <f t="shared" si="39"/>
        <v>0</v>
      </c>
      <c r="AB177" s="9">
        <f t="shared" si="41"/>
        <v>0</v>
      </c>
      <c r="AC177" s="10">
        <f t="shared" si="42"/>
        <v>0</v>
      </c>
      <c r="AD177" s="9">
        <f t="shared" si="43"/>
        <v>0</v>
      </c>
      <c r="AE177" s="9">
        <f t="shared" si="44"/>
        <v>0</v>
      </c>
    </row>
    <row r="178" spans="1:31" x14ac:dyDescent="0.25">
      <c r="A178" s="21" t="s">
        <v>1664</v>
      </c>
      <c r="B178" s="21" t="s">
        <v>1653</v>
      </c>
      <c r="C178" s="21" t="s">
        <v>1654</v>
      </c>
      <c r="D178" s="21">
        <v>342</v>
      </c>
      <c r="E178" s="21">
        <v>136.5</v>
      </c>
      <c r="F178" s="21">
        <v>0</v>
      </c>
      <c r="G178" s="22">
        <v>0</v>
      </c>
      <c r="H178" s="21">
        <v>0</v>
      </c>
      <c r="I178" s="19">
        <v>0</v>
      </c>
      <c r="J178" s="21">
        <v>0</v>
      </c>
      <c r="K178" s="21"/>
      <c r="L178" s="21">
        <v>1</v>
      </c>
      <c r="M178" s="7">
        <f t="shared" si="40"/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/>
      <c r="T178" s="17"/>
      <c r="U178" s="17"/>
      <c r="V178" s="6">
        <f t="shared" si="45"/>
        <v>0</v>
      </c>
      <c r="W178" s="9">
        <f t="shared" si="31"/>
        <v>1</v>
      </c>
      <c r="X178" s="9">
        <f t="shared" si="46"/>
        <v>0</v>
      </c>
      <c r="Y178" s="37">
        <f t="shared" si="37"/>
        <v>0</v>
      </c>
      <c r="Z178" s="37">
        <f t="shared" si="38"/>
        <v>0</v>
      </c>
      <c r="AA178" s="37">
        <f t="shared" si="39"/>
        <v>0</v>
      </c>
      <c r="AB178" s="9">
        <f t="shared" si="41"/>
        <v>0</v>
      </c>
      <c r="AC178" s="10">
        <f t="shared" si="42"/>
        <v>0</v>
      </c>
      <c r="AD178" s="9">
        <f t="shared" si="43"/>
        <v>0</v>
      </c>
      <c r="AE178" s="9">
        <f t="shared" si="44"/>
        <v>0</v>
      </c>
    </row>
    <row r="179" spans="1:31" x14ac:dyDescent="0.25">
      <c r="A179" s="21" t="s">
        <v>1665</v>
      </c>
      <c r="B179" s="21" t="s">
        <v>1653</v>
      </c>
      <c r="C179" s="21" t="s">
        <v>1654</v>
      </c>
      <c r="D179" s="21">
        <v>347</v>
      </c>
      <c r="E179" s="21">
        <v>219.5</v>
      </c>
      <c r="F179" s="21">
        <v>0</v>
      </c>
      <c r="G179" s="22">
        <v>0</v>
      </c>
      <c r="H179" s="21">
        <v>0</v>
      </c>
      <c r="I179" s="19">
        <v>0</v>
      </c>
      <c r="J179" s="21">
        <v>0</v>
      </c>
      <c r="K179" s="21"/>
      <c r="L179" s="21">
        <v>1</v>
      </c>
      <c r="M179" s="7">
        <f t="shared" si="40"/>
        <v>0</v>
      </c>
      <c r="N179" s="17">
        <v>0</v>
      </c>
      <c r="O179" s="17">
        <v>0</v>
      </c>
      <c r="P179" s="17">
        <v>1</v>
      </c>
      <c r="Q179" s="17">
        <v>0</v>
      </c>
      <c r="R179" s="17">
        <v>0</v>
      </c>
      <c r="S179" s="17"/>
      <c r="T179" s="17"/>
      <c r="U179" s="17"/>
      <c r="V179" s="6">
        <f t="shared" si="45"/>
        <v>1</v>
      </c>
      <c r="W179" s="9">
        <f t="shared" si="31"/>
        <v>0</v>
      </c>
      <c r="X179" s="9">
        <f t="shared" si="46"/>
        <v>0</v>
      </c>
      <c r="Y179" s="37">
        <f t="shared" si="37"/>
        <v>0</v>
      </c>
      <c r="Z179" s="37">
        <f t="shared" si="38"/>
        <v>0</v>
      </c>
      <c r="AA179" s="37">
        <f t="shared" si="39"/>
        <v>0</v>
      </c>
      <c r="AB179" s="9">
        <f t="shared" si="41"/>
        <v>0</v>
      </c>
      <c r="AC179" s="10">
        <f t="shared" si="42"/>
        <v>0</v>
      </c>
      <c r="AD179" s="9">
        <f t="shared" si="43"/>
        <v>0</v>
      </c>
      <c r="AE179" s="9">
        <f t="shared" si="44"/>
        <v>0</v>
      </c>
    </row>
    <row r="180" spans="1:31" x14ac:dyDescent="0.25">
      <c r="A180" s="21" t="s">
        <v>1666</v>
      </c>
      <c r="B180" s="21" t="s">
        <v>1653</v>
      </c>
      <c r="C180" s="21" t="s">
        <v>1654</v>
      </c>
      <c r="D180" s="21">
        <v>431.5</v>
      </c>
      <c r="E180" s="21">
        <v>128.5</v>
      </c>
      <c r="F180" s="21">
        <v>0</v>
      </c>
      <c r="G180" s="22">
        <v>0</v>
      </c>
      <c r="H180" s="21">
        <v>0</v>
      </c>
      <c r="I180" s="19">
        <v>0</v>
      </c>
      <c r="J180" s="21">
        <v>0</v>
      </c>
      <c r="K180" s="21"/>
      <c r="L180" s="21">
        <v>1</v>
      </c>
      <c r="M180" s="7">
        <f t="shared" si="40"/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1</v>
      </c>
      <c r="S180" s="17"/>
      <c r="T180" s="17"/>
      <c r="U180" s="17"/>
      <c r="V180" s="6">
        <f t="shared" si="45"/>
        <v>0</v>
      </c>
      <c r="W180" s="9">
        <f t="shared" si="31"/>
        <v>0</v>
      </c>
      <c r="X180" s="9">
        <f t="shared" si="46"/>
        <v>1</v>
      </c>
      <c r="Y180" s="37">
        <f t="shared" si="37"/>
        <v>0</v>
      </c>
      <c r="Z180" s="37">
        <f t="shared" si="38"/>
        <v>0</v>
      </c>
      <c r="AA180" s="37">
        <f t="shared" si="39"/>
        <v>0</v>
      </c>
      <c r="AB180" s="9">
        <f t="shared" si="41"/>
        <v>0</v>
      </c>
      <c r="AC180" s="10">
        <f t="shared" si="42"/>
        <v>0</v>
      </c>
      <c r="AD180" s="9">
        <f t="shared" si="43"/>
        <v>0</v>
      </c>
      <c r="AE180" s="9">
        <f t="shared" si="44"/>
        <v>0</v>
      </c>
    </row>
    <row r="181" spans="1:31" x14ac:dyDescent="0.25">
      <c r="A181" s="21" t="s">
        <v>1667</v>
      </c>
      <c r="B181" s="21" t="s">
        <v>1653</v>
      </c>
      <c r="C181" s="21" t="s">
        <v>1654</v>
      </c>
      <c r="D181" s="21">
        <v>563.5</v>
      </c>
      <c r="E181" s="21">
        <v>295</v>
      </c>
      <c r="F181" s="21">
        <v>0</v>
      </c>
      <c r="G181" s="22">
        <v>0</v>
      </c>
      <c r="H181" s="21">
        <v>0</v>
      </c>
      <c r="I181" s="19">
        <v>0</v>
      </c>
      <c r="J181" s="21">
        <v>0</v>
      </c>
      <c r="K181" s="21"/>
      <c r="L181" s="21">
        <v>1</v>
      </c>
      <c r="M181" s="7">
        <f t="shared" si="40"/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1</v>
      </c>
      <c r="S181" s="17"/>
      <c r="T181" s="17"/>
      <c r="U181" s="17"/>
      <c r="V181" s="6">
        <f t="shared" si="45"/>
        <v>0</v>
      </c>
      <c r="W181" s="9">
        <f t="shared" si="31"/>
        <v>0</v>
      </c>
      <c r="X181" s="9">
        <f t="shared" si="46"/>
        <v>1</v>
      </c>
      <c r="Y181" s="37">
        <f t="shared" si="37"/>
        <v>0</v>
      </c>
      <c r="Z181" s="37">
        <f t="shared" si="38"/>
        <v>0</v>
      </c>
      <c r="AA181" s="37">
        <f t="shared" si="39"/>
        <v>0</v>
      </c>
      <c r="AB181" s="9">
        <f t="shared" si="41"/>
        <v>0</v>
      </c>
      <c r="AC181" s="10">
        <f t="shared" si="42"/>
        <v>0</v>
      </c>
      <c r="AD181" s="9">
        <f t="shared" si="43"/>
        <v>0</v>
      </c>
      <c r="AE181" s="9">
        <f t="shared" si="44"/>
        <v>0</v>
      </c>
    </row>
    <row r="182" spans="1:31" x14ac:dyDescent="0.25">
      <c r="A182" s="21" t="s">
        <v>1668</v>
      </c>
      <c r="B182" s="21" t="s">
        <v>1653</v>
      </c>
      <c r="C182" s="21" t="s">
        <v>1654</v>
      </c>
      <c r="D182" s="21">
        <v>440.5</v>
      </c>
      <c r="E182" s="21">
        <v>297</v>
      </c>
      <c r="F182" s="21">
        <v>0</v>
      </c>
      <c r="G182" s="22">
        <v>0</v>
      </c>
      <c r="H182" s="21">
        <v>0</v>
      </c>
      <c r="I182" s="19">
        <v>0</v>
      </c>
      <c r="J182" s="21">
        <v>0</v>
      </c>
      <c r="K182" s="21"/>
      <c r="L182" s="21">
        <v>2</v>
      </c>
      <c r="M182" s="7">
        <f t="shared" si="40"/>
        <v>1</v>
      </c>
      <c r="N182" s="17">
        <v>0</v>
      </c>
      <c r="O182" s="17">
        <v>0</v>
      </c>
      <c r="P182" s="17">
        <v>0</v>
      </c>
      <c r="Q182" s="17">
        <v>0</v>
      </c>
      <c r="R182" s="17">
        <v>1</v>
      </c>
      <c r="S182" s="17"/>
      <c r="T182" s="17"/>
      <c r="U182" s="17"/>
      <c r="V182" s="6">
        <f t="shared" si="45"/>
        <v>0</v>
      </c>
      <c r="W182" s="9">
        <f t="shared" si="31"/>
        <v>0</v>
      </c>
      <c r="X182" s="9">
        <f t="shared" si="46"/>
        <v>0</v>
      </c>
      <c r="Y182" s="37">
        <f t="shared" si="37"/>
        <v>1</v>
      </c>
      <c r="Z182" s="37">
        <f t="shared" si="38"/>
        <v>0</v>
      </c>
      <c r="AA182" s="37">
        <f t="shared" si="39"/>
        <v>0</v>
      </c>
      <c r="AB182" s="9">
        <f t="shared" si="41"/>
        <v>0</v>
      </c>
      <c r="AC182" s="10">
        <f t="shared" si="42"/>
        <v>0</v>
      </c>
      <c r="AD182" s="9">
        <f t="shared" si="43"/>
        <v>0</v>
      </c>
      <c r="AE182" s="9">
        <f t="shared" si="44"/>
        <v>0</v>
      </c>
    </row>
    <row r="183" spans="1:31" x14ac:dyDescent="0.25">
      <c r="A183" s="21" t="s">
        <v>1669</v>
      </c>
      <c r="B183" s="21" t="s">
        <v>1653</v>
      </c>
      <c r="C183" s="21" t="s">
        <v>1654</v>
      </c>
      <c r="D183" s="21">
        <v>657</v>
      </c>
      <c r="E183" s="21">
        <v>127</v>
      </c>
      <c r="F183" s="21">
        <v>0</v>
      </c>
      <c r="G183" s="22">
        <v>0</v>
      </c>
      <c r="H183" s="21">
        <v>0</v>
      </c>
      <c r="I183" s="19">
        <v>0</v>
      </c>
      <c r="J183" s="21">
        <v>0</v>
      </c>
      <c r="K183" s="21"/>
      <c r="L183" s="21">
        <v>1</v>
      </c>
      <c r="M183" s="7">
        <f t="shared" si="40"/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1</v>
      </c>
      <c r="S183" s="17"/>
      <c r="T183" s="17"/>
      <c r="U183" s="17"/>
      <c r="V183" s="6">
        <f t="shared" si="45"/>
        <v>0</v>
      </c>
      <c r="W183" s="9">
        <f t="shared" si="31"/>
        <v>0</v>
      </c>
      <c r="X183" s="9">
        <f t="shared" si="46"/>
        <v>1</v>
      </c>
      <c r="Y183" s="37">
        <f t="shared" si="37"/>
        <v>0</v>
      </c>
      <c r="Z183" s="37">
        <f t="shared" si="38"/>
        <v>0</v>
      </c>
      <c r="AA183" s="37">
        <f t="shared" si="39"/>
        <v>0</v>
      </c>
      <c r="AB183" s="9">
        <f t="shared" si="41"/>
        <v>0</v>
      </c>
      <c r="AC183" s="10">
        <f t="shared" si="42"/>
        <v>0</v>
      </c>
      <c r="AD183" s="9">
        <f t="shared" si="43"/>
        <v>0</v>
      </c>
      <c r="AE183" s="9">
        <f t="shared" si="44"/>
        <v>0</v>
      </c>
    </row>
    <row r="184" spans="1:31" x14ac:dyDescent="0.25">
      <c r="A184" s="21" t="s">
        <v>1670</v>
      </c>
      <c r="B184" s="21" t="s">
        <v>1653</v>
      </c>
      <c r="C184" s="21" t="s">
        <v>1654</v>
      </c>
      <c r="D184" s="21">
        <v>578</v>
      </c>
      <c r="E184" s="21">
        <v>136.5</v>
      </c>
      <c r="F184" s="21">
        <v>0</v>
      </c>
      <c r="G184" s="22">
        <v>0</v>
      </c>
      <c r="H184" s="21">
        <v>0</v>
      </c>
      <c r="I184" s="19">
        <v>0</v>
      </c>
      <c r="J184" s="21">
        <v>0</v>
      </c>
      <c r="K184" s="21"/>
      <c r="L184" s="21">
        <v>1</v>
      </c>
      <c r="M184" s="7">
        <f t="shared" si="40"/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1</v>
      </c>
      <c r="S184" s="17"/>
      <c r="T184" s="17"/>
      <c r="U184" s="17"/>
      <c r="V184" s="6">
        <f t="shared" si="45"/>
        <v>0</v>
      </c>
      <c r="W184" s="9">
        <f t="shared" ref="W184:W248" si="48">IF((M184=0)*AND(R184=0)*AND(P184=0)*AND(Q184=0),1,0)</f>
        <v>0</v>
      </c>
      <c r="X184" s="9">
        <f t="shared" si="46"/>
        <v>1</v>
      </c>
      <c r="Y184" s="37">
        <f t="shared" si="37"/>
        <v>0</v>
      </c>
      <c r="Z184" s="37">
        <f t="shared" si="38"/>
        <v>0</v>
      </c>
      <c r="AA184" s="37">
        <f t="shared" si="39"/>
        <v>0</v>
      </c>
      <c r="AB184" s="9">
        <f t="shared" si="41"/>
        <v>0</v>
      </c>
      <c r="AC184" s="10">
        <f t="shared" si="42"/>
        <v>0</v>
      </c>
      <c r="AD184" s="9">
        <f t="shared" si="43"/>
        <v>0</v>
      </c>
      <c r="AE184" s="9">
        <f t="shared" si="44"/>
        <v>0</v>
      </c>
    </row>
    <row r="185" spans="1:31" x14ac:dyDescent="0.25">
      <c r="A185" s="21" t="s">
        <v>1671</v>
      </c>
      <c r="B185" s="21" t="s">
        <v>1653</v>
      </c>
      <c r="C185" s="21" t="s">
        <v>1654</v>
      </c>
      <c r="D185" s="21">
        <v>538.5</v>
      </c>
      <c r="E185" s="21">
        <v>257</v>
      </c>
      <c r="F185" s="21">
        <v>0</v>
      </c>
      <c r="G185" s="22">
        <v>0</v>
      </c>
      <c r="H185" s="21">
        <v>0</v>
      </c>
      <c r="I185" s="19">
        <v>0</v>
      </c>
      <c r="J185" s="21">
        <v>0</v>
      </c>
      <c r="K185" s="21"/>
      <c r="L185" s="21">
        <v>2</v>
      </c>
      <c r="M185" s="7">
        <f t="shared" si="40"/>
        <v>1</v>
      </c>
      <c r="N185" s="17">
        <v>1</v>
      </c>
      <c r="O185" s="17">
        <v>0</v>
      </c>
      <c r="P185" s="17">
        <v>0</v>
      </c>
      <c r="Q185" s="17">
        <v>0</v>
      </c>
      <c r="R185" s="17">
        <v>1</v>
      </c>
      <c r="S185" s="17"/>
      <c r="T185" s="17"/>
      <c r="U185" s="17"/>
      <c r="V185" s="6">
        <f t="shared" si="45"/>
        <v>0</v>
      </c>
      <c r="W185" s="9">
        <f t="shared" si="48"/>
        <v>0</v>
      </c>
      <c r="X185" s="9">
        <f t="shared" si="46"/>
        <v>0</v>
      </c>
      <c r="Y185" s="37">
        <f t="shared" si="37"/>
        <v>1</v>
      </c>
      <c r="Z185" s="37">
        <f t="shared" si="38"/>
        <v>0</v>
      </c>
      <c r="AA185" s="37">
        <f t="shared" si="39"/>
        <v>0</v>
      </c>
      <c r="AB185" s="9">
        <f t="shared" si="41"/>
        <v>0</v>
      </c>
      <c r="AC185" s="10">
        <f t="shared" si="42"/>
        <v>0</v>
      </c>
      <c r="AD185" s="9">
        <f t="shared" si="43"/>
        <v>0</v>
      </c>
      <c r="AE185" s="9">
        <f t="shared" si="44"/>
        <v>0</v>
      </c>
    </row>
    <row r="186" spans="1:31" x14ac:dyDescent="0.25">
      <c r="A186" s="21" t="s">
        <v>1672</v>
      </c>
      <c r="B186" s="21" t="s">
        <v>1653</v>
      </c>
      <c r="C186" s="21" t="s">
        <v>1654</v>
      </c>
      <c r="D186" s="21">
        <v>482</v>
      </c>
      <c r="E186" s="21">
        <v>224</v>
      </c>
      <c r="F186" s="21">
        <v>0</v>
      </c>
      <c r="G186" s="22">
        <v>0</v>
      </c>
      <c r="H186" s="21">
        <v>0</v>
      </c>
      <c r="I186" s="19">
        <v>0</v>
      </c>
      <c r="J186" s="21">
        <v>0</v>
      </c>
      <c r="K186" s="21"/>
      <c r="L186" s="21">
        <v>1</v>
      </c>
      <c r="M186" s="7">
        <f t="shared" si="40"/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/>
      <c r="T186" s="17"/>
      <c r="U186" s="17"/>
      <c r="V186" s="6">
        <f t="shared" si="45"/>
        <v>0</v>
      </c>
      <c r="W186" s="9">
        <f t="shared" si="48"/>
        <v>1</v>
      </c>
      <c r="X186" s="9">
        <f t="shared" si="46"/>
        <v>0</v>
      </c>
      <c r="Y186" s="37">
        <f t="shared" si="37"/>
        <v>0</v>
      </c>
      <c r="Z186" s="37">
        <f t="shared" si="38"/>
        <v>0</v>
      </c>
      <c r="AA186" s="37">
        <f t="shared" si="39"/>
        <v>0</v>
      </c>
      <c r="AB186" s="9">
        <f t="shared" si="41"/>
        <v>0</v>
      </c>
      <c r="AC186" s="10">
        <f t="shared" si="42"/>
        <v>0</v>
      </c>
      <c r="AD186" s="9">
        <f t="shared" si="43"/>
        <v>0</v>
      </c>
      <c r="AE186" s="9">
        <f t="shared" si="44"/>
        <v>0</v>
      </c>
    </row>
    <row r="187" spans="1:31" x14ac:dyDescent="0.25">
      <c r="A187" s="21" t="s">
        <v>1673</v>
      </c>
      <c r="B187" s="21" t="s">
        <v>1653</v>
      </c>
      <c r="C187" s="21" t="s">
        <v>1654</v>
      </c>
      <c r="D187" s="21">
        <v>500</v>
      </c>
      <c r="E187" s="21">
        <v>145</v>
      </c>
      <c r="F187" s="21">
        <v>0</v>
      </c>
      <c r="G187" s="22">
        <v>0</v>
      </c>
      <c r="H187" s="21">
        <v>0</v>
      </c>
      <c r="I187" s="19">
        <v>0</v>
      </c>
      <c r="J187" s="21">
        <v>0</v>
      </c>
      <c r="K187" s="21"/>
      <c r="L187" s="21">
        <v>1</v>
      </c>
      <c r="M187" s="7">
        <f t="shared" si="40"/>
        <v>0</v>
      </c>
      <c r="N187" s="17">
        <v>0</v>
      </c>
      <c r="O187" s="17">
        <v>0</v>
      </c>
      <c r="P187" s="17">
        <v>1</v>
      </c>
      <c r="Q187" s="17">
        <v>0</v>
      </c>
      <c r="R187" s="17">
        <v>0</v>
      </c>
      <c r="S187" s="17"/>
      <c r="T187" s="17"/>
      <c r="U187" s="17"/>
      <c r="V187" s="6">
        <f t="shared" si="45"/>
        <v>1</v>
      </c>
      <c r="W187" s="9">
        <f t="shared" si="48"/>
        <v>0</v>
      </c>
      <c r="X187" s="9">
        <f t="shared" si="46"/>
        <v>0</v>
      </c>
      <c r="Y187" s="37">
        <f t="shared" si="37"/>
        <v>0</v>
      </c>
      <c r="Z187" s="37">
        <f t="shared" si="38"/>
        <v>0</v>
      </c>
      <c r="AA187" s="37">
        <f t="shared" si="39"/>
        <v>0</v>
      </c>
      <c r="AB187" s="9">
        <f t="shared" si="41"/>
        <v>0</v>
      </c>
      <c r="AC187" s="10">
        <f t="shared" si="42"/>
        <v>0</v>
      </c>
      <c r="AD187" s="9">
        <f t="shared" si="43"/>
        <v>0</v>
      </c>
      <c r="AE187" s="9">
        <f t="shared" si="44"/>
        <v>0</v>
      </c>
    </row>
    <row r="188" spans="1:31" x14ac:dyDescent="0.25">
      <c r="A188" s="21" t="s">
        <v>1674</v>
      </c>
      <c r="B188" s="21" t="s">
        <v>1653</v>
      </c>
      <c r="C188" s="21" t="s">
        <v>1654</v>
      </c>
      <c r="D188" s="21">
        <v>558</v>
      </c>
      <c r="E188" s="21">
        <v>192</v>
      </c>
      <c r="F188" s="21">
        <v>0</v>
      </c>
      <c r="G188" s="22">
        <v>0</v>
      </c>
      <c r="H188" s="21">
        <v>0</v>
      </c>
      <c r="I188" s="19">
        <v>0</v>
      </c>
      <c r="J188" s="21">
        <v>0</v>
      </c>
      <c r="K188" s="21"/>
      <c r="L188" s="21">
        <v>1</v>
      </c>
      <c r="M188" s="7">
        <f t="shared" si="40"/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/>
      <c r="T188" s="17"/>
      <c r="U188" s="17"/>
      <c r="V188" s="6">
        <f t="shared" si="45"/>
        <v>0</v>
      </c>
      <c r="W188" s="9">
        <f t="shared" si="48"/>
        <v>1</v>
      </c>
      <c r="X188" s="9">
        <f t="shared" si="46"/>
        <v>0</v>
      </c>
      <c r="Y188" s="37">
        <f t="shared" si="37"/>
        <v>0</v>
      </c>
      <c r="Z188" s="37">
        <f t="shared" si="38"/>
        <v>0</v>
      </c>
      <c r="AA188" s="37">
        <f t="shared" si="39"/>
        <v>0</v>
      </c>
      <c r="AB188" s="9">
        <f t="shared" si="41"/>
        <v>0</v>
      </c>
      <c r="AC188" s="10">
        <f t="shared" si="42"/>
        <v>0</v>
      </c>
      <c r="AD188" s="9">
        <f t="shared" si="43"/>
        <v>0</v>
      </c>
      <c r="AE188" s="9">
        <f t="shared" si="44"/>
        <v>0</v>
      </c>
    </row>
    <row r="189" spans="1:31" s="37" customFormat="1" x14ac:dyDescent="0.25">
      <c r="A189" s="37" t="s">
        <v>1675</v>
      </c>
      <c r="B189" s="37" t="s">
        <v>1676</v>
      </c>
      <c r="C189" s="37" t="s">
        <v>1677</v>
      </c>
      <c r="D189" s="37">
        <v>353</v>
      </c>
      <c r="E189" s="37">
        <v>323.5</v>
      </c>
      <c r="F189" s="37">
        <v>0</v>
      </c>
      <c r="G189" s="44">
        <v>0</v>
      </c>
      <c r="H189" s="37">
        <v>0</v>
      </c>
      <c r="I189" s="37">
        <v>0</v>
      </c>
      <c r="J189" s="37">
        <v>0</v>
      </c>
      <c r="L189" s="37">
        <v>2</v>
      </c>
      <c r="M189" s="42">
        <f t="shared" si="40"/>
        <v>1</v>
      </c>
      <c r="N189" s="38">
        <v>0</v>
      </c>
      <c r="O189" s="38">
        <v>1</v>
      </c>
      <c r="P189" s="38">
        <v>0</v>
      </c>
      <c r="Q189" s="38">
        <v>1</v>
      </c>
      <c r="R189" s="38">
        <v>1</v>
      </c>
      <c r="S189" s="38"/>
      <c r="T189" s="38"/>
      <c r="U189" s="38"/>
      <c r="V189" s="43">
        <f t="shared" si="45"/>
        <v>0</v>
      </c>
      <c r="W189" s="37">
        <f t="shared" si="48"/>
        <v>0</v>
      </c>
      <c r="X189" s="37">
        <f t="shared" si="46"/>
        <v>0</v>
      </c>
      <c r="Y189" s="37">
        <f t="shared" si="37"/>
        <v>0</v>
      </c>
      <c r="Z189" s="37">
        <f t="shared" si="38"/>
        <v>0</v>
      </c>
      <c r="AA189" s="37">
        <f t="shared" si="39"/>
        <v>1</v>
      </c>
      <c r="AB189" s="37">
        <f t="shared" si="41"/>
        <v>0</v>
      </c>
      <c r="AC189" s="37">
        <f t="shared" si="42"/>
        <v>0</v>
      </c>
      <c r="AD189" s="37">
        <f t="shared" si="43"/>
        <v>0</v>
      </c>
      <c r="AE189" s="37">
        <f t="shared" si="44"/>
        <v>0</v>
      </c>
    </row>
    <row r="190" spans="1:31" x14ac:dyDescent="0.25">
      <c r="A190" s="21" t="s">
        <v>1678</v>
      </c>
      <c r="B190" s="21" t="s">
        <v>1676</v>
      </c>
      <c r="C190" s="21" t="s">
        <v>1677</v>
      </c>
      <c r="D190" s="21">
        <v>309.5</v>
      </c>
      <c r="E190" s="21">
        <v>264.5</v>
      </c>
      <c r="F190" s="21">
        <v>0</v>
      </c>
      <c r="G190" s="22">
        <v>0</v>
      </c>
      <c r="H190" s="21">
        <v>0</v>
      </c>
      <c r="I190" s="19">
        <v>0</v>
      </c>
      <c r="J190" s="21">
        <v>0</v>
      </c>
      <c r="K190" s="21"/>
      <c r="L190" s="21">
        <v>1</v>
      </c>
      <c r="M190" s="7">
        <f t="shared" si="40"/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/>
      <c r="T190" s="17"/>
      <c r="U190" s="17"/>
      <c r="V190" s="6">
        <f t="shared" si="45"/>
        <v>0</v>
      </c>
      <c r="W190" s="9">
        <f t="shared" si="48"/>
        <v>1</v>
      </c>
      <c r="X190" s="9">
        <f t="shared" si="46"/>
        <v>0</v>
      </c>
      <c r="Y190" s="37">
        <f t="shared" si="37"/>
        <v>0</v>
      </c>
      <c r="Z190" s="37">
        <f t="shared" si="38"/>
        <v>0</v>
      </c>
      <c r="AA190" s="37">
        <f t="shared" si="39"/>
        <v>0</v>
      </c>
      <c r="AB190" s="9">
        <f t="shared" si="41"/>
        <v>0</v>
      </c>
      <c r="AC190" s="10">
        <f t="shared" si="42"/>
        <v>0</v>
      </c>
      <c r="AD190" s="9">
        <f t="shared" si="43"/>
        <v>0</v>
      </c>
      <c r="AE190" s="9">
        <f t="shared" si="44"/>
        <v>0</v>
      </c>
    </row>
    <row r="191" spans="1:31" x14ac:dyDescent="0.25">
      <c r="A191" s="21" t="s">
        <v>1679</v>
      </c>
      <c r="B191" s="21" t="s">
        <v>1676</v>
      </c>
      <c r="C191" s="21" t="s">
        <v>1677</v>
      </c>
      <c r="D191" s="21">
        <v>244.5</v>
      </c>
      <c r="E191" s="21">
        <v>384.5</v>
      </c>
      <c r="F191" s="21">
        <v>0</v>
      </c>
      <c r="G191" s="22">
        <v>0</v>
      </c>
      <c r="H191" s="21">
        <v>0</v>
      </c>
      <c r="I191" s="19">
        <v>0</v>
      </c>
      <c r="J191" s="21">
        <v>0</v>
      </c>
      <c r="K191" s="21"/>
      <c r="L191" s="21">
        <v>2</v>
      </c>
      <c r="M191" s="7">
        <f t="shared" si="40"/>
        <v>1</v>
      </c>
      <c r="N191" s="17">
        <v>1</v>
      </c>
      <c r="O191" s="17">
        <v>0</v>
      </c>
      <c r="P191" s="17">
        <v>0</v>
      </c>
      <c r="Q191" s="17">
        <v>0</v>
      </c>
      <c r="R191" s="17">
        <v>1</v>
      </c>
      <c r="S191" s="17"/>
      <c r="T191" s="17"/>
      <c r="U191" s="17"/>
      <c r="V191" s="6">
        <f t="shared" si="45"/>
        <v>0</v>
      </c>
      <c r="W191" s="9">
        <f t="shared" si="48"/>
        <v>0</v>
      </c>
      <c r="X191" s="9">
        <f t="shared" si="46"/>
        <v>0</v>
      </c>
      <c r="Y191" s="37">
        <f t="shared" si="37"/>
        <v>1</v>
      </c>
      <c r="Z191" s="37">
        <f t="shared" si="38"/>
        <v>0</v>
      </c>
      <c r="AA191" s="37">
        <f t="shared" si="39"/>
        <v>0</v>
      </c>
      <c r="AB191" s="9">
        <f t="shared" si="41"/>
        <v>0</v>
      </c>
      <c r="AC191" s="10">
        <f t="shared" si="42"/>
        <v>0</v>
      </c>
      <c r="AD191" s="9">
        <f t="shared" si="43"/>
        <v>0</v>
      </c>
      <c r="AE191" s="9">
        <f t="shared" si="44"/>
        <v>0</v>
      </c>
    </row>
    <row r="192" spans="1:31" x14ac:dyDescent="0.25">
      <c r="A192" s="21" t="s">
        <v>1680</v>
      </c>
      <c r="B192" s="21" t="s">
        <v>1676</v>
      </c>
      <c r="C192" s="21" t="s">
        <v>1677</v>
      </c>
      <c r="D192" s="21">
        <v>294.5</v>
      </c>
      <c r="E192" s="21">
        <v>159</v>
      </c>
      <c r="F192" s="21">
        <v>0</v>
      </c>
      <c r="G192" s="22">
        <v>0</v>
      </c>
      <c r="H192" s="21">
        <v>0</v>
      </c>
      <c r="I192" s="19">
        <v>0</v>
      </c>
      <c r="J192" s="21">
        <v>0</v>
      </c>
      <c r="K192" s="21"/>
      <c r="L192" s="21">
        <v>1</v>
      </c>
      <c r="M192" s="7">
        <f t="shared" si="40"/>
        <v>0</v>
      </c>
      <c r="N192" s="17">
        <v>0</v>
      </c>
      <c r="O192" s="17">
        <v>0</v>
      </c>
      <c r="P192" s="17">
        <v>1</v>
      </c>
      <c r="Q192" s="17">
        <v>0</v>
      </c>
      <c r="R192" s="17">
        <v>0</v>
      </c>
      <c r="S192" s="17"/>
      <c r="T192" s="17"/>
      <c r="U192" s="17"/>
      <c r="V192" s="6">
        <f t="shared" si="45"/>
        <v>1</v>
      </c>
      <c r="W192" s="9">
        <f t="shared" si="48"/>
        <v>0</v>
      </c>
      <c r="X192" s="9">
        <f t="shared" si="46"/>
        <v>0</v>
      </c>
      <c r="Y192" s="37">
        <f t="shared" si="37"/>
        <v>0</v>
      </c>
      <c r="Z192" s="37">
        <f t="shared" si="38"/>
        <v>0</v>
      </c>
      <c r="AA192" s="37">
        <f t="shared" si="39"/>
        <v>0</v>
      </c>
      <c r="AB192" s="9">
        <f t="shared" si="41"/>
        <v>0</v>
      </c>
      <c r="AC192" s="10">
        <f t="shared" si="42"/>
        <v>0</v>
      </c>
      <c r="AD192" s="9">
        <f t="shared" si="43"/>
        <v>0</v>
      </c>
      <c r="AE192" s="9">
        <f t="shared" si="44"/>
        <v>0</v>
      </c>
    </row>
    <row r="193" spans="1:31" x14ac:dyDescent="0.25">
      <c r="A193" s="21" t="s">
        <v>1681</v>
      </c>
      <c r="B193" s="21" t="s">
        <v>1676</v>
      </c>
      <c r="C193" s="21" t="s">
        <v>1677</v>
      </c>
      <c r="D193" s="21">
        <v>349</v>
      </c>
      <c r="E193" s="21">
        <v>197.5</v>
      </c>
      <c r="F193" s="21">
        <v>0</v>
      </c>
      <c r="G193" s="22">
        <v>0</v>
      </c>
      <c r="H193" s="21">
        <v>0</v>
      </c>
      <c r="I193" s="19">
        <v>0</v>
      </c>
      <c r="J193" s="21">
        <v>0</v>
      </c>
      <c r="K193" s="21"/>
      <c r="L193" s="21">
        <v>1</v>
      </c>
      <c r="M193" s="7">
        <f t="shared" si="40"/>
        <v>0</v>
      </c>
      <c r="N193" s="17">
        <v>0</v>
      </c>
      <c r="O193" s="17">
        <v>0</v>
      </c>
      <c r="P193" s="17">
        <v>1</v>
      </c>
      <c r="Q193" s="17">
        <v>0</v>
      </c>
      <c r="R193" s="17">
        <v>0</v>
      </c>
      <c r="S193" s="17"/>
      <c r="T193" s="17"/>
      <c r="U193" s="17"/>
      <c r="V193" s="6">
        <f t="shared" si="45"/>
        <v>1</v>
      </c>
      <c r="W193" s="9">
        <f t="shared" si="48"/>
        <v>0</v>
      </c>
      <c r="X193" s="9">
        <f t="shared" si="46"/>
        <v>0</v>
      </c>
      <c r="Y193" s="37">
        <f t="shared" si="37"/>
        <v>0</v>
      </c>
      <c r="Z193" s="37">
        <f t="shared" si="38"/>
        <v>0</v>
      </c>
      <c r="AA193" s="37">
        <f t="shared" si="39"/>
        <v>0</v>
      </c>
      <c r="AB193" s="9">
        <f t="shared" si="41"/>
        <v>0</v>
      </c>
      <c r="AC193" s="10">
        <f t="shared" si="42"/>
        <v>0</v>
      </c>
      <c r="AD193" s="9">
        <f t="shared" si="43"/>
        <v>0</v>
      </c>
      <c r="AE193" s="9">
        <f t="shared" si="44"/>
        <v>0</v>
      </c>
    </row>
    <row r="194" spans="1:31" x14ac:dyDescent="0.25">
      <c r="A194" s="23" t="s">
        <v>1682</v>
      </c>
      <c r="B194" s="23" t="s">
        <v>1676</v>
      </c>
      <c r="C194" s="23" t="s">
        <v>1677</v>
      </c>
      <c r="D194" s="23">
        <v>420.5</v>
      </c>
      <c r="E194" s="23">
        <v>94</v>
      </c>
      <c r="F194" s="23">
        <v>0</v>
      </c>
      <c r="G194" s="24">
        <v>0</v>
      </c>
      <c r="H194" s="23">
        <v>0</v>
      </c>
      <c r="I194" s="20">
        <v>0</v>
      </c>
      <c r="J194" s="23">
        <v>0</v>
      </c>
      <c r="K194" s="23"/>
      <c r="L194" s="21">
        <v>1</v>
      </c>
      <c r="M194" s="7">
        <f t="shared" si="40"/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/>
      <c r="T194" s="17"/>
      <c r="U194" s="17"/>
      <c r="V194" s="6">
        <f t="shared" si="45"/>
        <v>0</v>
      </c>
      <c r="W194" s="9">
        <f t="shared" si="48"/>
        <v>1</v>
      </c>
      <c r="X194" s="9">
        <f t="shared" si="46"/>
        <v>0</v>
      </c>
      <c r="Y194" s="37">
        <f t="shared" si="37"/>
        <v>0</v>
      </c>
      <c r="Z194" s="37">
        <f t="shared" si="38"/>
        <v>0</v>
      </c>
      <c r="AA194" s="37">
        <f t="shared" si="39"/>
        <v>0</v>
      </c>
      <c r="AB194" s="9">
        <f t="shared" si="41"/>
        <v>0</v>
      </c>
      <c r="AC194" s="10">
        <f t="shared" si="42"/>
        <v>0</v>
      </c>
      <c r="AD194" s="9">
        <f t="shared" si="43"/>
        <v>0</v>
      </c>
      <c r="AE194" s="9">
        <f t="shared" si="44"/>
        <v>0</v>
      </c>
    </row>
    <row r="195" spans="1:31" s="37" customFormat="1" x14ac:dyDescent="0.25">
      <c r="A195" s="37" t="s">
        <v>1683</v>
      </c>
      <c r="B195" s="37" t="s">
        <v>1684</v>
      </c>
      <c r="C195" s="37" t="s">
        <v>1685</v>
      </c>
      <c r="D195" s="37">
        <v>271</v>
      </c>
      <c r="E195" s="37">
        <v>444.5</v>
      </c>
      <c r="F195" s="37">
        <v>1109.748</v>
      </c>
      <c r="G195" s="44">
        <v>1</v>
      </c>
      <c r="H195" s="37">
        <v>2</v>
      </c>
      <c r="I195" s="37">
        <v>0</v>
      </c>
      <c r="J195" s="37">
        <v>2</v>
      </c>
      <c r="L195" s="37">
        <v>2</v>
      </c>
      <c r="M195" s="42">
        <f t="shared" si="40"/>
        <v>1</v>
      </c>
      <c r="N195" s="38">
        <v>0</v>
      </c>
      <c r="O195" s="38">
        <v>0</v>
      </c>
      <c r="P195" s="38">
        <v>0</v>
      </c>
      <c r="Q195" s="38">
        <v>0</v>
      </c>
      <c r="R195" s="38">
        <v>1</v>
      </c>
      <c r="S195" s="38"/>
      <c r="T195" s="38"/>
      <c r="U195" s="38"/>
      <c r="V195" s="43">
        <f t="shared" si="45"/>
        <v>0</v>
      </c>
      <c r="W195" s="37">
        <f t="shared" si="48"/>
        <v>0</v>
      </c>
      <c r="X195" s="37">
        <f t="shared" si="46"/>
        <v>0</v>
      </c>
      <c r="Y195" s="37">
        <f t="shared" ref="Y195:Y258" si="49">IF((M195=1)*AND(OR(N195=0,N195=1))*AND(O195=0)*AND(R195=1)*AND(S195=0)*AND(Q195=0)*AND(OR(T195=0,T195=1)),1,0)</f>
        <v>1</v>
      </c>
      <c r="Z195" s="37">
        <f t="shared" ref="Z195:Z258" si="50">IF((M195=1)*AND(N195=1)*AND(O195=0)*AND(R195=1)*AND(S195=1)*AND(T195=1),1,0)</f>
        <v>0</v>
      </c>
      <c r="AA195" s="37">
        <f t="shared" ref="AA195:AA258" si="51">IF((R195=1)*AND(Q195=1)*AND(O195=1)*AND(P195=0)*AND(N195=0),1,0)</f>
        <v>0</v>
      </c>
      <c r="AB195" s="37">
        <f t="shared" si="41"/>
        <v>0</v>
      </c>
      <c r="AC195" s="37">
        <f t="shared" si="42"/>
        <v>0</v>
      </c>
      <c r="AD195" s="37">
        <f t="shared" si="43"/>
        <v>0</v>
      </c>
      <c r="AE195" s="37">
        <f t="shared" si="44"/>
        <v>0</v>
      </c>
    </row>
    <row r="196" spans="1:31" x14ac:dyDescent="0.25">
      <c r="A196" s="21" t="s">
        <v>1686</v>
      </c>
      <c r="B196" s="21" t="s">
        <v>1684</v>
      </c>
      <c r="C196" s="21" t="s">
        <v>1685</v>
      </c>
      <c r="D196" s="21">
        <v>93.5</v>
      </c>
      <c r="E196" s="21">
        <v>355.5</v>
      </c>
      <c r="F196" s="21">
        <v>0</v>
      </c>
      <c r="G196" s="22">
        <v>0</v>
      </c>
      <c r="H196" s="21">
        <v>0</v>
      </c>
      <c r="I196" s="19">
        <v>0</v>
      </c>
      <c r="J196" s="21">
        <v>0</v>
      </c>
      <c r="K196" s="21"/>
      <c r="L196" s="21">
        <v>1</v>
      </c>
      <c r="M196" s="7">
        <f t="shared" si="40"/>
        <v>0</v>
      </c>
      <c r="N196" s="17">
        <v>0</v>
      </c>
      <c r="O196" s="17">
        <v>0</v>
      </c>
      <c r="P196" s="17">
        <v>1</v>
      </c>
      <c r="Q196" s="17">
        <v>0</v>
      </c>
      <c r="R196" s="17">
        <v>0</v>
      </c>
      <c r="S196" s="17"/>
      <c r="T196" s="17"/>
      <c r="U196" s="17"/>
      <c r="V196" s="6">
        <f t="shared" si="45"/>
        <v>1</v>
      </c>
      <c r="W196" s="9">
        <f t="shared" si="48"/>
        <v>0</v>
      </c>
      <c r="X196" s="9">
        <f t="shared" si="46"/>
        <v>0</v>
      </c>
      <c r="Y196" s="37">
        <f t="shared" si="49"/>
        <v>0</v>
      </c>
      <c r="Z196" s="37">
        <f t="shared" si="50"/>
        <v>0</v>
      </c>
      <c r="AA196" s="37">
        <f t="shared" si="51"/>
        <v>0</v>
      </c>
      <c r="AB196" s="9">
        <f t="shared" si="41"/>
        <v>0</v>
      </c>
      <c r="AC196" s="10">
        <f t="shared" si="42"/>
        <v>0</v>
      </c>
      <c r="AD196" s="9">
        <f t="shared" si="43"/>
        <v>0</v>
      </c>
      <c r="AE196" s="9">
        <f t="shared" si="44"/>
        <v>0</v>
      </c>
    </row>
    <row r="197" spans="1:31" x14ac:dyDescent="0.25">
      <c r="A197" s="21" t="s">
        <v>1687</v>
      </c>
      <c r="B197" s="21" t="s">
        <v>1684</v>
      </c>
      <c r="C197" s="21" t="s">
        <v>1685</v>
      </c>
      <c r="D197" s="21">
        <v>321</v>
      </c>
      <c r="E197" s="21">
        <v>193</v>
      </c>
      <c r="F197" s="21">
        <v>0</v>
      </c>
      <c r="G197" s="22">
        <v>0</v>
      </c>
      <c r="H197" s="21">
        <v>0</v>
      </c>
      <c r="I197" s="19">
        <v>0</v>
      </c>
      <c r="J197" s="21">
        <v>0</v>
      </c>
      <c r="K197" s="21"/>
      <c r="L197" s="21">
        <v>1</v>
      </c>
      <c r="M197" s="7">
        <f t="shared" si="40"/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/>
      <c r="T197" s="17"/>
      <c r="U197" s="17"/>
      <c r="V197" s="6">
        <f t="shared" si="45"/>
        <v>0</v>
      </c>
      <c r="W197" s="9">
        <f t="shared" si="48"/>
        <v>1</v>
      </c>
      <c r="X197" s="9">
        <f t="shared" si="46"/>
        <v>0</v>
      </c>
      <c r="Y197" s="37">
        <f t="shared" si="49"/>
        <v>0</v>
      </c>
      <c r="Z197" s="37">
        <f t="shared" si="50"/>
        <v>0</v>
      </c>
      <c r="AA197" s="37">
        <f t="shared" si="51"/>
        <v>0</v>
      </c>
      <c r="AB197" s="9">
        <f t="shared" si="41"/>
        <v>0</v>
      </c>
      <c r="AC197" s="10">
        <f t="shared" si="42"/>
        <v>0</v>
      </c>
      <c r="AD197" s="9">
        <f t="shared" si="43"/>
        <v>0</v>
      </c>
      <c r="AE197" s="9">
        <f t="shared" si="44"/>
        <v>0</v>
      </c>
    </row>
    <row r="198" spans="1:31" x14ac:dyDescent="0.25">
      <c r="A198" s="21" t="s">
        <v>1688</v>
      </c>
      <c r="B198" s="21" t="s">
        <v>1684</v>
      </c>
      <c r="C198" s="21" t="s">
        <v>1685</v>
      </c>
      <c r="D198" s="21">
        <v>275</v>
      </c>
      <c r="E198" s="21">
        <v>377</v>
      </c>
      <c r="F198" s="21">
        <v>0</v>
      </c>
      <c r="G198" s="22">
        <v>0</v>
      </c>
      <c r="H198" s="21">
        <v>0</v>
      </c>
      <c r="I198" s="19">
        <v>0</v>
      </c>
      <c r="J198" s="21">
        <v>0</v>
      </c>
      <c r="K198" s="21"/>
      <c r="L198" s="21">
        <v>1</v>
      </c>
      <c r="M198" s="7">
        <f t="shared" si="40"/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/>
      <c r="T198" s="17"/>
      <c r="U198" s="17"/>
      <c r="V198" s="6">
        <f t="shared" si="45"/>
        <v>0</v>
      </c>
      <c r="W198" s="9">
        <f t="shared" si="48"/>
        <v>1</v>
      </c>
      <c r="X198" s="9">
        <f t="shared" si="46"/>
        <v>0</v>
      </c>
      <c r="Y198" s="37">
        <f t="shared" si="49"/>
        <v>0</v>
      </c>
      <c r="Z198" s="37">
        <f t="shared" si="50"/>
        <v>0</v>
      </c>
      <c r="AA198" s="37">
        <f t="shared" si="51"/>
        <v>0</v>
      </c>
      <c r="AB198" s="9">
        <f t="shared" si="41"/>
        <v>0</v>
      </c>
      <c r="AC198" s="10">
        <f t="shared" si="42"/>
        <v>0</v>
      </c>
      <c r="AD198" s="9">
        <f t="shared" si="43"/>
        <v>0</v>
      </c>
      <c r="AE198" s="9">
        <f t="shared" si="44"/>
        <v>0</v>
      </c>
    </row>
    <row r="199" spans="1:31" x14ac:dyDescent="0.25">
      <c r="A199" s="21" t="s">
        <v>1689</v>
      </c>
      <c r="B199" s="21" t="s">
        <v>1684</v>
      </c>
      <c r="C199" s="21" t="s">
        <v>1685</v>
      </c>
      <c r="D199" s="21">
        <v>184.5</v>
      </c>
      <c r="E199" s="21">
        <v>448</v>
      </c>
      <c r="F199" s="21">
        <v>0</v>
      </c>
      <c r="G199" s="22">
        <v>0</v>
      </c>
      <c r="H199" s="21">
        <v>0</v>
      </c>
      <c r="I199" s="19">
        <v>0</v>
      </c>
      <c r="J199" s="21">
        <v>0</v>
      </c>
      <c r="K199" s="21"/>
      <c r="L199" s="21">
        <v>1</v>
      </c>
      <c r="M199" s="7">
        <f t="shared" si="40"/>
        <v>0</v>
      </c>
      <c r="N199" s="17">
        <v>0</v>
      </c>
      <c r="O199" s="17">
        <v>0</v>
      </c>
      <c r="P199" s="17">
        <v>1</v>
      </c>
      <c r="Q199" s="17">
        <v>0</v>
      </c>
      <c r="R199" s="17">
        <v>0</v>
      </c>
      <c r="S199" s="17"/>
      <c r="T199" s="17"/>
      <c r="U199" s="17"/>
      <c r="V199" s="6">
        <f t="shared" si="45"/>
        <v>1</v>
      </c>
      <c r="W199" s="9">
        <f t="shared" si="48"/>
        <v>0</v>
      </c>
      <c r="X199" s="9">
        <f t="shared" si="46"/>
        <v>0</v>
      </c>
      <c r="Y199" s="37">
        <f t="shared" si="49"/>
        <v>0</v>
      </c>
      <c r="Z199" s="37">
        <f t="shared" si="50"/>
        <v>0</v>
      </c>
      <c r="AA199" s="37">
        <f t="shared" si="51"/>
        <v>0</v>
      </c>
      <c r="AB199" s="9">
        <f t="shared" si="41"/>
        <v>0</v>
      </c>
      <c r="AC199" s="10">
        <f t="shared" si="42"/>
        <v>0</v>
      </c>
      <c r="AD199" s="9">
        <f t="shared" si="43"/>
        <v>0</v>
      </c>
      <c r="AE199" s="9">
        <f t="shared" si="44"/>
        <v>0</v>
      </c>
    </row>
    <row r="200" spans="1:31" x14ac:dyDescent="0.25">
      <c r="A200" s="21" t="s">
        <v>1690</v>
      </c>
      <c r="B200" s="21" t="s">
        <v>1684</v>
      </c>
      <c r="C200" s="21" t="s">
        <v>1685</v>
      </c>
      <c r="D200" s="21">
        <v>227</v>
      </c>
      <c r="E200" s="21">
        <v>488.5</v>
      </c>
      <c r="F200" s="21">
        <v>0</v>
      </c>
      <c r="G200" s="22">
        <v>0</v>
      </c>
      <c r="H200" s="21">
        <v>0</v>
      </c>
      <c r="I200" s="19">
        <v>0</v>
      </c>
      <c r="J200" s="21">
        <v>0</v>
      </c>
      <c r="K200" s="21"/>
      <c r="L200" s="21">
        <v>2</v>
      </c>
      <c r="M200" s="7">
        <f t="shared" si="40"/>
        <v>1</v>
      </c>
      <c r="N200" s="17">
        <v>1</v>
      </c>
      <c r="O200" s="17">
        <v>0</v>
      </c>
      <c r="P200" s="17">
        <v>0</v>
      </c>
      <c r="Q200" s="17">
        <v>0</v>
      </c>
      <c r="R200" s="17">
        <v>1</v>
      </c>
      <c r="S200" s="17"/>
      <c r="T200" s="17"/>
      <c r="U200" s="17"/>
      <c r="V200" s="6">
        <f t="shared" si="45"/>
        <v>0</v>
      </c>
      <c r="W200" s="9">
        <f t="shared" si="48"/>
        <v>0</v>
      </c>
      <c r="X200" s="9">
        <f t="shared" si="46"/>
        <v>0</v>
      </c>
      <c r="Y200" s="37">
        <f t="shared" si="49"/>
        <v>1</v>
      </c>
      <c r="Z200" s="37">
        <f t="shared" si="50"/>
        <v>0</v>
      </c>
      <c r="AA200" s="37">
        <f t="shared" si="51"/>
        <v>0</v>
      </c>
      <c r="AB200" s="9">
        <f t="shared" si="41"/>
        <v>0</v>
      </c>
      <c r="AC200" s="10">
        <f t="shared" si="42"/>
        <v>0</v>
      </c>
      <c r="AD200" s="9">
        <f t="shared" si="43"/>
        <v>0</v>
      </c>
      <c r="AE200" s="9">
        <f t="shared" si="44"/>
        <v>0</v>
      </c>
    </row>
    <row r="201" spans="1:31" x14ac:dyDescent="0.25">
      <c r="A201" s="21" t="s">
        <v>1691</v>
      </c>
      <c r="B201" s="21" t="s">
        <v>1684</v>
      </c>
      <c r="C201" s="21" t="s">
        <v>1685</v>
      </c>
      <c r="D201" s="21">
        <v>200.5</v>
      </c>
      <c r="E201" s="21">
        <v>64.5</v>
      </c>
      <c r="F201" s="21">
        <v>0</v>
      </c>
      <c r="G201" s="22">
        <v>0</v>
      </c>
      <c r="H201" s="21">
        <v>0</v>
      </c>
      <c r="I201" s="19">
        <v>0</v>
      </c>
      <c r="J201" s="21">
        <v>0</v>
      </c>
      <c r="K201" s="21"/>
      <c r="L201" s="21">
        <v>1</v>
      </c>
      <c r="M201" s="7">
        <f t="shared" si="40"/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/>
      <c r="T201" s="17"/>
      <c r="U201" s="17"/>
      <c r="V201" s="6">
        <f t="shared" si="45"/>
        <v>0</v>
      </c>
      <c r="W201" s="9">
        <f t="shared" si="48"/>
        <v>1</v>
      </c>
      <c r="X201" s="9">
        <f t="shared" si="46"/>
        <v>0</v>
      </c>
      <c r="Y201" s="37">
        <f t="shared" si="49"/>
        <v>0</v>
      </c>
      <c r="Z201" s="37">
        <f t="shared" si="50"/>
        <v>0</v>
      </c>
      <c r="AA201" s="37">
        <f t="shared" si="51"/>
        <v>0</v>
      </c>
      <c r="AB201" s="9">
        <f t="shared" si="41"/>
        <v>0</v>
      </c>
      <c r="AC201" s="10">
        <f t="shared" si="42"/>
        <v>0</v>
      </c>
      <c r="AD201" s="9">
        <f t="shared" si="43"/>
        <v>0</v>
      </c>
      <c r="AE201" s="9">
        <f t="shared" si="44"/>
        <v>0</v>
      </c>
    </row>
    <row r="202" spans="1:31" s="37" customFormat="1" x14ac:dyDescent="0.25">
      <c r="A202" s="37" t="s">
        <v>1692</v>
      </c>
      <c r="B202" s="37" t="s">
        <v>1693</v>
      </c>
      <c r="C202" s="37" t="s">
        <v>1694</v>
      </c>
      <c r="D202" s="37">
        <v>399</v>
      </c>
      <c r="E202" s="37">
        <v>156</v>
      </c>
      <c r="F202" s="37">
        <v>0</v>
      </c>
      <c r="G202" s="44">
        <v>0</v>
      </c>
      <c r="H202" s="37">
        <v>0</v>
      </c>
      <c r="I202" s="37">
        <v>0</v>
      </c>
      <c r="J202" s="37">
        <v>0</v>
      </c>
      <c r="L202" s="37">
        <v>1</v>
      </c>
      <c r="M202" s="42">
        <f t="shared" si="40"/>
        <v>0</v>
      </c>
      <c r="N202" s="38">
        <v>0</v>
      </c>
      <c r="O202" s="38">
        <v>0</v>
      </c>
      <c r="P202" s="38">
        <v>0</v>
      </c>
      <c r="Q202" s="38">
        <v>0</v>
      </c>
      <c r="R202" s="38">
        <v>1</v>
      </c>
      <c r="S202" s="38"/>
      <c r="T202" s="38"/>
      <c r="U202" s="38"/>
      <c r="V202" s="43">
        <f t="shared" si="45"/>
        <v>0</v>
      </c>
      <c r="W202" s="37">
        <f t="shared" si="48"/>
        <v>0</v>
      </c>
      <c r="X202" s="37">
        <f t="shared" si="46"/>
        <v>1</v>
      </c>
      <c r="Y202" s="37">
        <f t="shared" si="49"/>
        <v>0</v>
      </c>
      <c r="Z202" s="37">
        <f t="shared" si="50"/>
        <v>0</v>
      </c>
      <c r="AA202" s="37">
        <f t="shared" si="51"/>
        <v>0</v>
      </c>
      <c r="AB202" s="37">
        <f t="shared" si="41"/>
        <v>0</v>
      </c>
      <c r="AC202" s="37">
        <f t="shared" si="42"/>
        <v>0</v>
      </c>
      <c r="AD202" s="37">
        <f t="shared" si="43"/>
        <v>0</v>
      </c>
      <c r="AE202" s="37">
        <f t="shared" si="44"/>
        <v>0</v>
      </c>
    </row>
    <row r="203" spans="1:31" x14ac:dyDescent="0.25">
      <c r="A203" s="21" t="s">
        <v>1695</v>
      </c>
      <c r="B203" s="21" t="s">
        <v>1693</v>
      </c>
      <c r="C203" s="21" t="s">
        <v>1694</v>
      </c>
      <c r="D203" s="21">
        <v>472</v>
      </c>
      <c r="E203" s="21">
        <v>122</v>
      </c>
      <c r="F203" s="21">
        <v>0</v>
      </c>
      <c r="G203" s="22">
        <v>0</v>
      </c>
      <c r="H203" s="21">
        <v>0</v>
      </c>
      <c r="I203" s="19">
        <v>0</v>
      </c>
      <c r="J203" s="21">
        <v>0</v>
      </c>
      <c r="K203" s="21"/>
      <c r="L203" s="21">
        <v>1</v>
      </c>
      <c r="M203" s="7">
        <f t="shared" si="40"/>
        <v>0</v>
      </c>
      <c r="N203" s="17">
        <v>0</v>
      </c>
      <c r="O203" s="17">
        <v>0</v>
      </c>
      <c r="P203" s="17">
        <v>1</v>
      </c>
      <c r="Q203" s="17">
        <v>0</v>
      </c>
      <c r="R203" s="17">
        <v>0</v>
      </c>
      <c r="S203" s="17"/>
      <c r="T203" s="17"/>
      <c r="U203" s="17"/>
      <c r="V203" s="6">
        <f t="shared" si="45"/>
        <v>1</v>
      </c>
      <c r="W203" s="9">
        <f t="shared" si="48"/>
        <v>0</v>
      </c>
      <c r="X203" s="9">
        <f t="shared" si="46"/>
        <v>0</v>
      </c>
      <c r="Y203" s="37">
        <f t="shared" si="49"/>
        <v>0</v>
      </c>
      <c r="Z203" s="37">
        <f t="shared" si="50"/>
        <v>0</v>
      </c>
      <c r="AA203" s="37">
        <f t="shared" si="51"/>
        <v>0</v>
      </c>
      <c r="AB203" s="9">
        <f t="shared" si="41"/>
        <v>0</v>
      </c>
      <c r="AC203" s="10">
        <f t="shared" si="42"/>
        <v>0</v>
      </c>
      <c r="AD203" s="9">
        <f t="shared" si="43"/>
        <v>0</v>
      </c>
      <c r="AE203" s="9">
        <f t="shared" si="44"/>
        <v>0</v>
      </c>
    </row>
    <row r="204" spans="1:31" x14ac:dyDescent="0.25">
      <c r="A204" s="21" t="s">
        <v>1696</v>
      </c>
      <c r="B204" s="21" t="s">
        <v>1693</v>
      </c>
      <c r="C204" s="21" t="s">
        <v>1694</v>
      </c>
      <c r="D204" s="21">
        <v>628</v>
      </c>
      <c r="E204" s="21">
        <v>108.5</v>
      </c>
      <c r="F204" s="21">
        <v>0</v>
      </c>
      <c r="G204" s="22">
        <v>0</v>
      </c>
      <c r="H204" s="21">
        <v>0</v>
      </c>
      <c r="I204" s="19">
        <v>0</v>
      </c>
      <c r="J204" s="21">
        <v>0</v>
      </c>
      <c r="K204" s="21"/>
      <c r="L204" s="21">
        <v>1</v>
      </c>
      <c r="M204" s="7">
        <f t="shared" si="40"/>
        <v>0</v>
      </c>
      <c r="N204" s="17">
        <v>0</v>
      </c>
      <c r="O204" s="17">
        <v>0</v>
      </c>
      <c r="P204" s="17">
        <v>1</v>
      </c>
      <c r="Q204" s="17">
        <v>0</v>
      </c>
      <c r="R204" s="17">
        <v>0</v>
      </c>
      <c r="S204" s="17"/>
      <c r="T204" s="17"/>
      <c r="U204" s="17"/>
      <c r="V204" s="6">
        <f t="shared" si="45"/>
        <v>1</v>
      </c>
      <c r="W204" s="9">
        <f t="shared" si="48"/>
        <v>0</v>
      </c>
      <c r="X204" s="9">
        <f t="shared" si="46"/>
        <v>0</v>
      </c>
      <c r="Y204" s="37">
        <f t="shared" si="49"/>
        <v>0</v>
      </c>
      <c r="Z204" s="37">
        <f t="shared" si="50"/>
        <v>0</v>
      </c>
      <c r="AA204" s="37">
        <f t="shared" si="51"/>
        <v>0</v>
      </c>
      <c r="AB204" s="9">
        <f t="shared" si="41"/>
        <v>0</v>
      </c>
      <c r="AC204" s="10">
        <f t="shared" si="42"/>
        <v>0</v>
      </c>
      <c r="AD204" s="9">
        <f t="shared" si="43"/>
        <v>0</v>
      </c>
      <c r="AE204" s="9">
        <f t="shared" si="44"/>
        <v>0</v>
      </c>
    </row>
    <row r="205" spans="1:31" x14ac:dyDescent="0.25">
      <c r="A205" s="21" t="s">
        <v>1697</v>
      </c>
      <c r="B205" s="21" t="s">
        <v>1693</v>
      </c>
      <c r="C205" s="21" t="s">
        <v>1694</v>
      </c>
      <c r="D205" s="21">
        <v>502.5</v>
      </c>
      <c r="E205" s="21">
        <v>268</v>
      </c>
      <c r="F205" s="21">
        <v>0</v>
      </c>
      <c r="G205" s="22">
        <v>0</v>
      </c>
      <c r="H205" s="21">
        <v>0</v>
      </c>
      <c r="I205" s="19">
        <v>0</v>
      </c>
      <c r="J205" s="21">
        <v>0</v>
      </c>
      <c r="K205" s="21"/>
      <c r="L205" s="21">
        <v>1</v>
      </c>
      <c r="M205" s="7">
        <f t="shared" si="40"/>
        <v>0</v>
      </c>
      <c r="N205" s="17">
        <v>0</v>
      </c>
      <c r="O205" s="17">
        <v>0</v>
      </c>
      <c r="P205" s="17">
        <v>1</v>
      </c>
      <c r="Q205" s="17">
        <v>0</v>
      </c>
      <c r="R205" s="17">
        <v>0</v>
      </c>
      <c r="S205" s="17"/>
      <c r="T205" s="17"/>
      <c r="U205" s="17"/>
      <c r="V205" s="6">
        <f t="shared" si="45"/>
        <v>1</v>
      </c>
      <c r="W205" s="9">
        <f t="shared" si="48"/>
        <v>0</v>
      </c>
      <c r="X205" s="9">
        <f t="shared" si="46"/>
        <v>0</v>
      </c>
      <c r="Y205" s="37">
        <f t="shared" si="49"/>
        <v>0</v>
      </c>
      <c r="Z205" s="37">
        <f t="shared" si="50"/>
        <v>0</v>
      </c>
      <c r="AA205" s="37">
        <f t="shared" si="51"/>
        <v>0</v>
      </c>
      <c r="AB205" s="9">
        <f t="shared" si="41"/>
        <v>0</v>
      </c>
      <c r="AC205" s="10">
        <f t="shared" si="42"/>
        <v>0</v>
      </c>
      <c r="AD205" s="9">
        <f t="shared" si="43"/>
        <v>0</v>
      </c>
      <c r="AE205" s="9">
        <f t="shared" si="44"/>
        <v>0</v>
      </c>
    </row>
    <row r="206" spans="1:31" x14ac:dyDescent="0.25">
      <c r="A206" s="21" t="s">
        <v>1698</v>
      </c>
      <c r="B206" s="21" t="s">
        <v>1693</v>
      </c>
      <c r="C206" s="21" t="s">
        <v>1694</v>
      </c>
      <c r="D206" s="21">
        <v>532.5</v>
      </c>
      <c r="E206" s="21">
        <v>354.5</v>
      </c>
      <c r="F206" s="21">
        <v>0</v>
      </c>
      <c r="G206" s="22">
        <v>0</v>
      </c>
      <c r="H206" s="21">
        <v>0</v>
      </c>
      <c r="I206" s="19">
        <v>0</v>
      </c>
      <c r="J206" s="21">
        <v>0</v>
      </c>
      <c r="K206" s="21"/>
      <c r="L206" s="21">
        <v>1</v>
      </c>
      <c r="M206" s="7">
        <f t="shared" si="40"/>
        <v>0</v>
      </c>
      <c r="N206" s="17">
        <v>0</v>
      </c>
      <c r="O206" s="17">
        <v>0</v>
      </c>
      <c r="P206" s="17">
        <v>1</v>
      </c>
      <c r="Q206" s="17">
        <v>0</v>
      </c>
      <c r="R206" s="17">
        <v>0</v>
      </c>
      <c r="S206" s="17"/>
      <c r="T206" s="17"/>
      <c r="U206" s="17"/>
      <c r="V206" s="6">
        <f t="shared" si="45"/>
        <v>1</v>
      </c>
      <c r="W206" s="9">
        <f t="shared" si="48"/>
        <v>0</v>
      </c>
      <c r="X206" s="9">
        <f t="shared" si="46"/>
        <v>0</v>
      </c>
      <c r="Y206" s="37">
        <f t="shared" si="49"/>
        <v>0</v>
      </c>
      <c r="Z206" s="37">
        <f t="shared" si="50"/>
        <v>0</v>
      </c>
      <c r="AA206" s="37">
        <f t="shared" si="51"/>
        <v>0</v>
      </c>
      <c r="AB206" s="9">
        <f t="shared" si="41"/>
        <v>0</v>
      </c>
      <c r="AC206" s="10">
        <f t="shared" si="42"/>
        <v>0</v>
      </c>
      <c r="AD206" s="9">
        <f t="shared" si="43"/>
        <v>0</v>
      </c>
      <c r="AE206" s="9">
        <f t="shared" si="44"/>
        <v>0</v>
      </c>
    </row>
    <row r="207" spans="1:31" x14ac:dyDescent="0.25">
      <c r="A207" s="21" t="s">
        <v>1699</v>
      </c>
      <c r="B207" s="21" t="s">
        <v>1693</v>
      </c>
      <c r="C207" s="21" t="s">
        <v>1694</v>
      </c>
      <c r="D207" s="21">
        <v>149.5</v>
      </c>
      <c r="E207" s="21">
        <v>306</v>
      </c>
      <c r="F207" s="21">
        <v>0</v>
      </c>
      <c r="G207" s="22">
        <v>0</v>
      </c>
      <c r="H207" s="21">
        <v>0</v>
      </c>
      <c r="I207" s="19">
        <v>0</v>
      </c>
      <c r="J207" s="21">
        <v>0</v>
      </c>
      <c r="K207" s="21"/>
      <c r="L207" s="21">
        <v>1</v>
      </c>
      <c r="M207" s="7">
        <f t="shared" si="40"/>
        <v>0</v>
      </c>
      <c r="N207" s="17">
        <v>0</v>
      </c>
      <c r="O207" s="17">
        <v>0</v>
      </c>
      <c r="P207" s="17">
        <v>1</v>
      </c>
      <c r="Q207" s="17">
        <v>0</v>
      </c>
      <c r="R207" s="17">
        <v>0</v>
      </c>
      <c r="S207" s="17"/>
      <c r="T207" s="17"/>
      <c r="U207" s="17"/>
      <c r="V207" s="6">
        <f>IF((M207=0)*AND(R207=0)*AND(P207=1)*AND(Q207=0),1,0)</f>
        <v>1</v>
      </c>
      <c r="W207" s="9">
        <f t="shared" si="48"/>
        <v>0</v>
      </c>
      <c r="X207" s="9">
        <f>IF((R207=1)*AND(M207=0)*AND(Q207=0),1,0)</f>
        <v>0</v>
      </c>
      <c r="Y207" s="37">
        <f t="shared" si="49"/>
        <v>0</v>
      </c>
      <c r="Z207" s="37">
        <f t="shared" si="50"/>
        <v>0</v>
      </c>
      <c r="AA207" s="37">
        <f t="shared" si="51"/>
        <v>0</v>
      </c>
      <c r="AB207" s="9">
        <f>IF((R207=1)*AND(Q207=1)*AND(O207=1)*AND(P207=1),1,0)</f>
        <v>0</v>
      </c>
      <c r="AC207" s="10">
        <f>IF((R207=0)*AND(M207=1),1,0)</f>
        <v>0</v>
      </c>
      <c r="AD207" s="9">
        <f>IF((V207+W207+X207+Y207+Z207+AA207+AB207+AC207)=0,1,0)</f>
        <v>0</v>
      </c>
      <c r="AE207" s="9">
        <f t="shared" si="44"/>
        <v>0</v>
      </c>
    </row>
    <row r="208" spans="1:31" s="37" customFormat="1" x14ac:dyDescent="0.25">
      <c r="A208" s="37" t="s">
        <v>1700</v>
      </c>
      <c r="B208" s="37" t="s">
        <v>1701</v>
      </c>
      <c r="C208" s="37" t="s">
        <v>1702</v>
      </c>
      <c r="D208" s="37">
        <v>157</v>
      </c>
      <c r="E208" s="37">
        <v>233</v>
      </c>
      <c r="F208" s="37">
        <v>932.14499999999998</v>
      </c>
      <c r="G208" s="44">
        <v>1</v>
      </c>
      <c r="H208" s="37">
        <v>2</v>
      </c>
      <c r="I208" s="37">
        <v>0</v>
      </c>
      <c r="J208" s="37">
        <v>2</v>
      </c>
      <c r="L208" s="37">
        <v>1</v>
      </c>
      <c r="M208" s="42">
        <f t="shared" si="40"/>
        <v>0</v>
      </c>
      <c r="N208" s="38">
        <v>0</v>
      </c>
      <c r="O208" s="38">
        <v>0</v>
      </c>
      <c r="P208" s="38">
        <v>0</v>
      </c>
      <c r="Q208" s="38">
        <v>0</v>
      </c>
      <c r="R208" s="38">
        <v>0</v>
      </c>
      <c r="S208" s="38"/>
      <c r="T208" s="38"/>
      <c r="U208" s="38"/>
      <c r="V208" s="43">
        <f t="shared" ref="V208:V271" si="52">IF((M208=0)*AND(R208=0)*AND(P208=1)*AND(Q208=0),1,0)</f>
        <v>0</v>
      </c>
      <c r="W208" s="37">
        <f t="shared" si="48"/>
        <v>1</v>
      </c>
      <c r="X208" s="37">
        <f t="shared" ref="X208:X271" si="53">IF((R208=1)*AND(M208=0)*AND(Q208=0),1,0)</f>
        <v>0</v>
      </c>
      <c r="Y208" s="37">
        <f t="shared" si="49"/>
        <v>0</v>
      </c>
      <c r="Z208" s="37">
        <f t="shared" si="50"/>
        <v>0</v>
      </c>
      <c r="AA208" s="37">
        <f t="shared" si="51"/>
        <v>0</v>
      </c>
      <c r="AB208" s="37">
        <f t="shared" ref="AB208:AB271" si="54">IF((R208=1)*AND(Q208=1)*AND(O208=1)*AND(P208=1),1,0)</f>
        <v>0</v>
      </c>
      <c r="AC208" s="37">
        <f t="shared" ref="AC208:AC271" si="55">IF((R208=0)*AND(M208=1),1,0)</f>
        <v>0</v>
      </c>
      <c r="AD208" s="37">
        <f t="shared" ref="AD208:AD271" si="56">IF((V208+W208+X208+Y208+Z208+AA208+AB208+AC208)=0,1,0)</f>
        <v>0</v>
      </c>
      <c r="AE208" s="37">
        <f t="shared" si="44"/>
        <v>0</v>
      </c>
    </row>
    <row r="209" spans="1:31" x14ac:dyDescent="0.25">
      <c r="A209" s="23" t="s">
        <v>1703</v>
      </c>
      <c r="B209" s="23" t="s">
        <v>1701</v>
      </c>
      <c r="C209" s="23" t="s">
        <v>1702</v>
      </c>
      <c r="D209" s="23">
        <v>168</v>
      </c>
      <c r="E209" s="23">
        <v>136.5</v>
      </c>
      <c r="F209" s="23">
        <v>0</v>
      </c>
      <c r="G209" s="24">
        <v>0</v>
      </c>
      <c r="H209" s="23">
        <v>0</v>
      </c>
      <c r="I209" s="20">
        <v>0</v>
      </c>
      <c r="J209" s="23">
        <v>0</v>
      </c>
      <c r="K209" s="23"/>
      <c r="L209" s="21">
        <v>1</v>
      </c>
      <c r="M209" s="7">
        <f t="shared" si="40"/>
        <v>0</v>
      </c>
      <c r="N209" s="17">
        <v>0</v>
      </c>
      <c r="O209" s="17">
        <v>0</v>
      </c>
      <c r="P209" s="17">
        <v>1</v>
      </c>
      <c r="Q209" s="17">
        <v>0</v>
      </c>
      <c r="R209" s="17">
        <v>0</v>
      </c>
      <c r="S209" s="17"/>
      <c r="T209" s="17"/>
      <c r="U209" s="17"/>
      <c r="V209" s="6">
        <f t="shared" si="52"/>
        <v>1</v>
      </c>
      <c r="W209" s="9">
        <f t="shared" si="48"/>
        <v>0</v>
      </c>
      <c r="X209" s="9">
        <f t="shared" si="53"/>
        <v>0</v>
      </c>
      <c r="Y209" s="37">
        <f t="shared" si="49"/>
        <v>0</v>
      </c>
      <c r="Z209" s="37">
        <f t="shared" si="50"/>
        <v>0</v>
      </c>
      <c r="AA209" s="37">
        <f t="shared" si="51"/>
        <v>0</v>
      </c>
      <c r="AB209" s="9">
        <f t="shared" si="54"/>
        <v>0</v>
      </c>
      <c r="AC209" s="10">
        <f t="shared" si="55"/>
        <v>0</v>
      </c>
      <c r="AD209" s="9">
        <f t="shared" si="56"/>
        <v>0</v>
      </c>
      <c r="AE209" s="9">
        <f t="shared" si="44"/>
        <v>0</v>
      </c>
    </row>
    <row r="210" spans="1:31" x14ac:dyDescent="0.25">
      <c r="A210" s="23" t="s">
        <v>1704</v>
      </c>
      <c r="B210" s="23" t="s">
        <v>1701</v>
      </c>
      <c r="C210" s="23" t="s">
        <v>1702</v>
      </c>
      <c r="D210" s="23">
        <v>468</v>
      </c>
      <c r="E210" s="23">
        <v>93</v>
      </c>
      <c r="F210" s="23">
        <v>0</v>
      </c>
      <c r="G210" s="24">
        <v>0</v>
      </c>
      <c r="H210" s="23">
        <v>0</v>
      </c>
      <c r="I210" s="20">
        <v>0</v>
      </c>
      <c r="J210" s="23">
        <v>0</v>
      </c>
      <c r="K210" s="23"/>
      <c r="L210" s="21">
        <v>1</v>
      </c>
      <c r="M210" s="7">
        <f t="shared" si="40"/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/>
      <c r="T210" s="17"/>
      <c r="U210" s="17"/>
      <c r="V210" s="6">
        <f t="shared" si="52"/>
        <v>0</v>
      </c>
      <c r="W210" s="9">
        <f t="shared" si="48"/>
        <v>1</v>
      </c>
      <c r="X210" s="9">
        <f t="shared" si="53"/>
        <v>0</v>
      </c>
      <c r="Y210" s="37">
        <f t="shared" si="49"/>
        <v>0</v>
      </c>
      <c r="Z210" s="37">
        <f t="shared" si="50"/>
        <v>0</v>
      </c>
      <c r="AA210" s="37">
        <f t="shared" si="51"/>
        <v>0</v>
      </c>
      <c r="AB210" s="9">
        <f t="shared" si="54"/>
        <v>0</v>
      </c>
      <c r="AC210" s="10">
        <f t="shared" si="55"/>
        <v>0</v>
      </c>
      <c r="AD210" s="9">
        <f t="shared" si="56"/>
        <v>0</v>
      </c>
      <c r="AE210" s="9">
        <f t="shared" si="44"/>
        <v>0</v>
      </c>
    </row>
    <row r="211" spans="1:31" x14ac:dyDescent="0.25">
      <c r="A211" s="21" t="s">
        <v>1705</v>
      </c>
      <c r="B211" s="21" t="s">
        <v>1701</v>
      </c>
      <c r="C211" s="21" t="s">
        <v>1702</v>
      </c>
      <c r="D211" s="21">
        <v>536</v>
      </c>
      <c r="E211" s="21">
        <v>59.5</v>
      </c>
      <c r="F211" s="23">
        <v>0</v>
      </c>
      <c r="G211" s="22">
        <v>0</v>
      </c>
      <c r="H211" s="23">
        <v>0</v>
      </c>
      <c r="I211" s="19">
        <v>0</v>
      </c>
      <c r="J211" s="23">
        <v>0</v>
      </c>
      <c r="K211" s="21"/>
      <c r="L211" s="21">
        <v>1</v>
      </c>
      <c r="M211" s="7">
        <f t="shared" si="40"/>
        <v>0</v>
      </c>
      <c r="N211" s="17">
        <v>0</v>
      </c>
      <c r="O211" s="17">
        <v>0</v>
      </c>
      <c r="P211" s="17">
        <v>1</v>
      </c>
      <c r="Q211" s="17">
        <v>0</v>
      </c>
      <c r="R211" s="17">
        <v>0</v>
      </c>
      <c r="S211" s="17"/>
      <c r="T211" s="17"/>
      <c r="U211" s="17"/>
      <c r="V211" s="6">
        <f t="shared" si="52"/>
        <v>1</v>
      </c>
      <c r="W211" s="9">
        <f t="shared" si="48"/>
        <v>0</v>
      </c>
      <c r="X211" s="9">
        <f t="shared" si="53"/>
        <v>0</v>
      </c>
      <c r="Y211" s="37">
        <f t="shared" si="49"/>
        <v>0</v>
      </c>
      <c r="Z211" s="37">
        <f t="shared" si="50"/>
        <v>0</v>
      </c>
      <c r="AA211" s="37">
        <f t="shared" si="51"/>
        <v>0</v>
      </c>
      <c r="AB211" s="9">
        <f t="shared" si="54"/>
        <v>0</v>
      </c>
      <c r="AC211" s="10">
        <f t="shared" si="55"/>
        <v>0</v>
      </c>
      <c r="AD211" s="9">
        <f t="shared" si="56"/>
        <v>0</v>
      </c>
      <c r="AE211" s="9">
        <f t="shared" si="44"/>
        <v>0</v>
      </c>
    </row>
    <row r="212" spans="1:31" x14ac:dyDescent="0.25">
      <c r="A212" s="21" t="s">
        <v>1706</v>
      </c>
      <c r="B212" s="21" t="s">
        <v>1701</v>
      </c>
      <c r="C212" s="21" t="s">
        <v>1702</v>
      </c>
      <c r="D212" s="21">
        <v>538.5</v>
      </c>
      <c r="E212" s="21">
        <v>387.5</v>
      </c>
      <c r="F212" s="23">
        <v>0</v>
      </c>
      <c r="G212" s="22">
        <v>0</v>
      </c>
      <c r="H212" s="23">
        <v>0</v>
      </c>
      <c r="I212" s="19">
        <v>0</v>
      </c>
      <c r="J212" s="23">
        <v>0</v>
      </c>
      <c r="K212" s="21"/>
      <c r="L212" s="21">
        <v>1</v>
      </c>
      <c r="M212" s="7">
        <f t="shared" si="40"/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/>
      <c r="T212" s="17"/>
      <c r="U212" s="17"/>
      <c r="V212" s="6">
        <f t="shared" si="52"/>
        <v>0</v>
      </c>
      <c r="W212" s="9">
        <f t="shared" si="48"/>
        <v>1</v>
      </c>
      <c r="X212" s="9">
        <f t="shared" si="53"/>
        <v>0</v>
      </c>
      <c r="Y212" s="37">
        <f t="shared" si="49"/>
        <v>0</v>
      </c>
      <c r="Z212" s="37">
        <f t="shared" si="50"/>
        <v>0</v>
      </c>
      <c r="AA212" s="37">
        <f t="shared" si="51"/>
        <v>0</v>
      </c>
      <c r="AB212" s="9">
        <f t="shared" si="54"/>
        <v>0</v>
      </c>
      <c r="AC212" s="10">
        <f t="shared" si="55"/>
        <v>0</v>
      </c>
      <c r="AD212" s="9">
        <f t="shared" si="56"/>
        <v>0</v>
      </c>
      <c r="AE212" s="9">
        <f t="shared" si="44"/>
        <v>0</v>
      </c>
    </row>
    <row r="213" spans="1:31" x14ac:dyDescent="0.25">
      <c r="A213" s="21" t="s">
        <v>1707</v>
      </c>
      <c r="B213" s="21" t="s">
        <v>1701</v>
      </c>
      <c r="C213" s="21" t="s">
        <v>1702</v>
      </c>
      <c r="D213" s="21">
        <v>476</v>
      </c>
      <c r="E213" s="21">
        <v>436.5</v>
      </c>
      <c r="F213" s="23">
        <v>0</v>
      </c>
      <c r="G213" s="22">
        <v>0</v>
      </c>
      <c r="H213" s="23">
        <v>0</v>
      </c>
      <c r="I213" s="19">
        <v>0</v>
      </c>
      <c r="J213" s="23">
        <v>0</v>
      </c>
      <c r="K213" s="21"/>
      <c r="L213" s="21">
        <v>1</v>
      </c>
      <c r="M213" s="7">
        <f t="shared" si="40"/>
        <v>0</v>
      </c>
      <c r="N213" s="17">
        <v>0</v>
      </c>
      <c r="O213" s="17">
        <v>0</v>
      </c>
      <c r="P213" s="17">
        <v>1</v>
      </c>
      <c r="Q213" s="17">
        <v>0</v>
      </c>
      <c r="R213" s="17">
        <v>0</v>
      </c>
      <c r="S213" s="17"/>
      <c r="T213" s="17"/>
      <c r="U213" s="17"/>
      <c r="V213" s="6">
        <f t="shared" si="52"/>
        <v>1</v>
      </c>
      <c r="W213" s="9">
        <f t="shared" si="48"/>
        <v>0</v>
      </c>
      <c r="X213" s="9">
        <f t="shared" si="53"/>
        <v>0</v>
      </c>
      <c r="Y213" s="37">
        <f t="shared" si="49"/>
        <v>0</v>
      </c>
      <c r="Z213" s="37">
        <f t="shared" si="50"/>
        <v>0</v>
      </c>
      <c r="AA213" s="37">
        <f t="shared" si="51"/>
        <v>0</v>
      </c>
      <c r="AB213" s="9">
        <f t="shared" si="54"/>
        <v>0</v>
      </c>
      <c r="AC213" s="10">
        <f t="shared" si="55"/>
        <v>0</v>
      </c>
      <c r="AD213" s="9">
        <f t="shared" si="56"/>
        <v>0</v>
      </c>
      <c r="AE213" s="9">
        <f t="shared" si="44"/>
        <v>0</v>
      </c>
    </row>
    <row r="214" spans="1:31" x14ac:dyDescent="0.25">
      <c r="A214" s="21" t="s">
        <v>1708</v>
      </c>
      <c r="B214" s="21" t="s">
        <v>1701</v>
      </c>
      <c r="C214" s="21" t="s">
        <v>1702</v>
      </c>
      <c r="D214" s="21">
        <v>603.5</v>
      </c>
      <c r="E214" s="21">
        <v>421</v>
      </c>
      <c r="F214" s="23">
        <v>0</v>
      </c>
      <c r="G214" s="22">
        <v>0</v>
      </c>
      <c r="H214" s="23">
        <v>0</v>
      </c>
      <c r="I214" s="19">
        <v>0</v>
      </c>
      <c r="J214" s="23">
        <v>0</v>
      </c>
      <c r="K214" s="21"/>
      <c r="L214" s="21">
        <v>1</v>
      </c>
      <c r="M214" s="7">
        <f t="shared" si="40"/>
        <v>0</v>
      </c>
      <c r="N214" s="17">
        <v>0</v>
      </c>
      <c r="O214" s="17">
        <v>0</v>
      </c>
      <c r="P214" s="17">
        <v>1</v>
      </c>
      <c r="Q214" s="17">
        <v>0</v>
      </c>
      <c r="R214" s="17">
        <v>0</v>
      </c>
      <c r="S214" s="17"/>
      <c r="T214" s="17"/>
      <c r="U214" s="17"/>
      <c r="V214" s="6">
        <f t="shared" si="52"/>
        <v>1</v>
      </c>
      <c r="W214" s="9">
        <f t="shared" si="48"/>
        <v>0</v>
      </c>
      <c r="X214" s="9">
        <f t="shared" si="53"/>
        <v>0</v>
      </c>
      <c r="Y214" s="37">
        <f t="shared" si="49"/>
        <v>0</v>
      </c>
      <c r="Z214" s="37">
        <f t="shared" si="50"/>
        <v>0</v>
      </c>
      <c r="AA214" s="37">
        <f t="shared" si="51"/>
        <v>0</v>
      </c>
      <c r="AB214" s="9">
        <f t="shared" si="54"/>
        <v>0</v>
      </c>
      <c r="AC214" s="10">
        <f t="shared" si="55"/>
        <v>0</v>
      </c>
      <c r="AD214" s="9">
        <f t="shared" si="56"/>
        <v>0</v>
      </c>
      <c r="AE214" s="9">
        <f t="shared" si="44"/>
        <v>0</v>
      </c>
    </row>
    <row r="215" spans="1:31" x14ac:dyDescent="0.25">
      <c r="A215" s="21" t="s">
        <v>1709</v>
      </c>
      <c r="B215" s="21" t="s">
        <v>1701</v>
      </c>
      <c r="C215" s="21" t="s">
        <v>1702</v>
      </c>
      <c r="D215" s="21">
        <v>188</v>
      </c>
      <c r="E215" s="21">
        <v>298.5</v>
      </c>
      <c r="F215" s="23">
        <v>0</v>
      </c>
      <c r="G215" s="22">
        <v>0</v>
      </c>
      <c r="H215" s="23">
        <v>0</v>
      </c>
      <c r="I215" s="19">
        <v>0</v>
      </c>
      <c r="J215" s="23">
        <v>0</v>
      </c>
      <c r="K215" s="21"/>
      <c r="L215" s="21">
        <v>2</v>
      </c>
      <c r="M215" s="7">
        <f t="shared" si="40"/>
        <v>1</v>
      </c>
      <c r="N215" s="17">
        <v>0</v>
      </c>
      <c r="O215" s="17">
        <v>0</v>
      </c>
      <c r="P215" s="17">
        <v>0</v>
      </c>
      <c r="Q215" s="17">
        <v>0</v>
      </c>
      <c r="R215" s="17">
        <v>1</v>
      </c>
      <c r="S215" s="17"/>
      <c r="T215" s="17"/>
      <c r="U215" s="17"/>
      <c r="V215" s="6">
        <f t="shared" si="52"/>
        <v>0</v>
      </c>
      <c r="W215" s="9">
        <f t="shared" si="48"/>
        <v>0</v>
      </c>
      <c r="X215" s="9">
        <f t="shared" si="53"/>
        <v>0</v>
      </c>
      <c r="Y215" s="37">
        <f t="shared" si="49"/>
        <v>1</v>
      </c>
      <c r="Z215" s="37">
        <f t="shared" si="50"/>
        <v>0</v>
      </c>
      <c r="AA215" s="37">
        <f t="shared" si="51"/>
        <v>0</v>
      </c>
      <c r="AB215" s="9">
        <f t="shared" si="54"/>
        <v>0</v>
      </c>
      <c r="AC215" s="10">
        <f t="shared" si="55"/>
        <v>0</v>
      </c>
      <c r="AD215" s="9">
        <f t="shared" si="56"/>
        <v>0</v>
      </c>
      <c r="AE215" s="9">
        <f t="shared" si="44"/>
        <v>0</v>
      </c>
    </row>
    <row r="216" spans="1:31" x14ac:dyDescent="0.25">
      <c r="A216" s="21" t="s">
        <v>1710</v>
      </c>
      <c r="B216" s="21" t="s">
        <v>1701</v>
      </c>
      <c r="C216" s="21" t="s">
        <v>1702</v>
      </c>
      <c r="D216" s="21">
        <v>272</v>
      </c>
      <c r="E216" s="21">
        <v>306.5</v>
      </c>
      <c r="F216" s="23">
        <v>0</v>
      </c>
      <c r="G216" s="22">
        <v>0</v>
      </c>
      <c r="H216" s="23">
        <v>0</v>
      </c>
      <c r="I216" s="19">
        <v>0</v>
      </c>
      <c r="J216" s="23">
        <v>0</v>
      </c>
      <c r="K216" s="21"/>
      <c r="L216" s="21">
        <v>1</v>
      </c>
      <c r="M216" s="7">
        <f t="shared" si="40"/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/>
      <c r="T216" s="17"/>
      <c r="U216" s="17"/>
      <c r="V216" s="6">
        <f t="shared" si="52"/>
        <v>0</v>
      </c>
      <c r="W216" s="9">
        <f t="shared" si="48"/>
        <v>1</v>
      </c>
      <c r="X216" s="9">
        <f t="shared" si="53"/>
        <v>0</v>
      </c>
      <c r="Y216" s="37">
        <f t="shared" si="49"/>
        <v>0</v>
      </c>
      <c r="Z216" s="37">
        <f t="shared" si="50"/>
        <v>0</v>
      </c>
      <c r="AA216" s="37">
        <f t="shared" si="51"/>
        <v>0</v>
      </c>
      <c r="AB216" s="9">
        <f t="shared" si="54"/>
        <v>0</v>
      </c>
      <c r="AC216" s="10">
        <f t="shared" si="55"/>
        <v>0</v>
      </c>
      <c r="AD216" s="9">
        <f t="shared" si="56"/>
        <v>0</v>
      </c>
      <c r="AE216" s="9">
        <f t="shared" si="44"/>
        <v>0</v>
      </c>
    </row>
    <row r="217" spans="1:31" x14ac:dyDescent="0.25">
      <c r="A217" s="21" t="s">
        <v>1711</v>
      </c>
      <c r="B217" s="21" t="s">
        <v>1701</v>
      </c>
      <c r="C217" s="21" t="s">
        <v>1702</v>
      </c>
      <c r="D217" s="21">
        <v>344.5</v>
      </c>
      <c r="E217" s="21">
        <v>347</v>
      </c>
      <c r="F217" s="23">
        <v>0</v>
      </c>
      <c r="G217" s="22">
        <v>0</v>
      </c>
      <c r="H217" s="23">
        <v>0</v>
      </c>
      <c r="I217" s="19">
        <v>0</v>
      </c>
      <c r="J217" s="23">
        <v>0</v>
      </c>
      <c r="K217" s="21"/>
      <c r="L217" s="21">
        <v>1</v>
      </c>
      <c r="M217" s="7">
        <f t="shared" si="40"/>
        <v>0</v>
      </c>
      <c r="N217" s="17">
        <v>0</v>
      </c>
      <c r="O217" s="17">
        <v>0</v>
      </c>
      <c r="P217" s="17">
        <v>1</v>
      </c>
      <c r="Q217" s="17">
        <v>0</v>
      </c>
      <c r="R217" s="17">
        <v>0</v>
      </c>
      <c r="S217" s="17"/>
      <c r="T217" s="17"/>
      <c r="U217" s="17"/>
      <c r="V217" s="6">
        <f t="shared" si="52"/>
        <v>1</v>
      </c>
      <c r="W217" s="9">
        <f t="shared" si="48"/>
        <v>0</v>
      </c>
      <c r="X217" s="9">
        <f t="shared" si="53"/>
        <v>0</v>
      </c>
      <c r="Y217" s="37">
        <f t="shared" si="49"/>
        <v>0</v>
      </c>
      <c r="Z217" s="37">
        <f t="shared" si="50"/>
        <v>0</v>
      </c>
      <c r="AA217" s="37">
        <f t="shared" si="51"/>
        <v>0</v>
      </c>
      <c r="AB217" s="9">
        <f t="shared" si="54"/>
        <v>0</v>
      </c>
      <c r="AC217" s="10">
        <f t="shared" si="55"/>
        <v>0</v>
      </c>
      <c r="AD217" s="9">
        <f t="shared" si="56"/>
        <v>0</v>
      </c>
      <c r="AE217" s="9">
        <f t="shared" si="44"/>
        <v>0</v>
      </c>
    </row>
    <row r="218" spans="1:31" x14ac:dyDescent="0.25">
      <c r="A218" s="21" t="s">
        <v>1712</v>
      </c>
      <c r="B218" s="21" t="s">
        <v>1701</v>
      </c>
      <c r="C218" s="21" t="s">
        <v>1702</v>
      </c>
      <c r="D218" s="21">
        <v>277</v>
      </c>
      <c r="E218" s="21">
        <v>383</v>
      </c>
      <c r="F218" s="23">
        <v>0</v>
      </c>
      <c r="G218" s="22">
        <v>0</v>
      </c>
      <c r="H218" s="23">
        <v>0</v>
      </c>
      <c r="I218" s="19">
        <v>0</v>
      </c>
      <c r="J218" s="23">
        <v>0</v>
      </c>
      <c r="K218" s="21"/>
      <c r="L218" s="21">
        <v>1</v>
      </c>
      <c r="M218" s="7">
        <f t="shared" si="40"/>
        <v>0</v>
      </c>
      <c r="N218" s="17">
        <v>0</v>
      </c>
      <c r="O218" s="17">
        <v>0</v>
      </c>
      <c r="P218" s="17">
        <v>1</v>
      </c>
      <c r="Q218" s="17">
        <v>0</v>
      </c>
      <c r="R218" s="17">
        <v>0</v>
      </c>
      <c r="S218" s="17"/>
      <c r="T218" s="17"/>
      <c r="U218" s="17"/>
      <c r="V218" s="6">
        <f t="shared" si="52"/>
        <v>1</v>
      </c>
      <c r="W218" s="9">
        <f t="shared" si="48"/>
        <v>0</v>
      </c>
      <c r="X218" s="9">
        <f t="shared" si="53"/>
        <v>0</v>
      </c>
      <c r="Y218" s="37">
        <f t="shared" si="49"/>
        <v>0</v>
      </c>
      <c r="Z218" s="37">
        <f t="shared" si="50"/>
        <v>0</v>
      </c>
      <c r="AA218" s="37">
        <f t="shared" si="51"/>
        <v>0</v>
      </c>
      <c r="AB218" s="9">
        <f t="shared" si="54"/>
        <v>0</v>
      </c>
      <c r="AC218" s="10">
        <f t="shared" si="55"/>
        <v>0</v>
      </c>
      <c r="AD218" s="9">
        <f t="shared" si="56"/>
        <v>0</v>
      </c>
      <c r="AE218" s="9">
        <f t="shared" si="44"/>
        <v>0</v>
      </c>
    </row>
    <row r="219" spans="1:31" s="37" customFormat="1" x14ac:dyDescent="0.25">
      <c r="A219" s="37" t="s">
        <v>1713</v>
      </c>
      <c r="B219" s="37" t="s">
        <v>1714</v>
      </c>
      <c r="C219" s="37" t="s">
        <v>1715</v>
      </c>
      <c r="D219" s="37">
        <v>529.5</v>
      </c>
      <c r="E219" s="37">
        <v>35</v>
      </c>
      <c r="F219" s="43">
        <v>0</v>
      </c>
      <c r="G219" s="44">
        <v>0</v>
      </c>
      <c r="H219" s="43">
        <v>0</v>
      </c>
      <c r="I219" s="37">
        <v>0</v>
      </c>
      <c r="J219" s="43">
        <v>0</v>
      </c>
      <c r="L219" s="37">
        <v>2</v>
      </c>
      <c r="M219" s="42">
        <f t="shared" si="40"/>
        <v>1</v>
      </c>
      <c r="N219" s="38">
        <v>0</v>
      </c>
      <c r="O219" s="38">
        <v>0</v>
      </c>
      <c r="P219" s="38">
        <v>0</v>
      </c>
      <c r="Q219" s="38">
        <v>0</v>
      </c>
      <c r="R219" s="38">
        <v>1</v>
      </c>
      <c r="S219" s="38"/>
      <c r="T219" s="38"/>
      <c r="U219" s="38"/>
      <c r="V219" s="43">
        <f t="shared" si="52"/>
        <v>0</v>
      </c>
      <c r="W219" s="37">
        <f t="shared" si="48"/>
        <v>0</v>
      </c>
      <c r="X219" s="37">
        <f t="shared" si="53"/>
        <v>0</v>
      </c>
      <c r="Y219" s="37">
        <f t="shared" si="49"/>
        <v>1</v>
      </c>
      <c r="Z219" s="37">
        <f t="shared" si="50"/>
        <v>0</v>
      </c>
      <c r="AA219" s="37">
        <f t="shared" si="51"/>
        <v>0</v>
      </c>
      <c r="AB219" s="37">
        <f t="shared" si="54"/>
        <v>0</v>
      </c>
      <c r="AC219" s="37">
        <f t="shared" si="55"/>
        <v>0</v>
      </c>
      <c r="AD219" s="37">
        <f t="shared" si="56"/>
        <v>0</v>
      </c>
      <c r="AE219" s="37">
        <f t="shared" si="44"/>
        <v>0</v>
      </c>
    </row>
    <row r="220" spans="1:31" x14ac:dyDescent="0.25">
      <c r="A220" s="21" t="s">
        <v>1716</v>
      </c>
      <c r="B220" s="21" t="s">
        <v>1714</v>
      </c>
      <c r="C220" s="21" t="s">
        <v>1715</v>
      </c>
      <c r="D220" s="21">
        <v>536</v>
      </c>
      <c r="E220" s="21">
        <v>114</v>
      </c>
      <c r="F220" s="21">
        <v>2226.703</v>
      </c>
      <c r="G220" s="22">
        <v>1</v>
      </c>
      <c r="H220" s="21">
        <v>4</v>
      </c>
      <c r="I220" s="19">
        <v>1</v>
      </c>
      <c r="J220" s="21">
        <v>0</v>
      </c>
      <c r="K220" s="21"/>
      <c r="L220" s="21">
        <v>1</v>
      </c>
      <c r="M220" s="7">
        <f t="shared" si="40"/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1</v>
      </c>
      <c r="S220" s="17"/>
      <c r="T220" s="17"/>
      <c r="U220" s="17"/>
      <c r="V220" s="6">
        <f t="shared" si="52"/>
        <v>0</v>
      </c>
      <c r="W220" s="9">
        <f t="shared" si="48"/>
        <v>0</v>
      </c>
      <c r="X220" s="9">
        <f t="shared" si="53"/>
        <v>1</v>
      </c>
      <c r="Y220" s="37">
        <f t="shared" si="49"/>
        <v>0</v>
      </c>
      <c r="Z220" s="37">
        <f t="shared" si="50"/>
        <v>0</v>
      </c>
      <c r="AA220" s="37">
        <f t="shared" si="51"/>
        <v>0</v>
      </c>
      <c r="AB220" s="9">
        <f t="shared" si="54"/>
        <v>0</v>
      </c>
      <c r="AC220" s="10">
        <f t="shared" si="55"/>
        <v>0</v>
      </c>
      <c r="AD220" s="9">
        <f t="shared" si="56"/>
        <v>0</v>
      </c>
      <c r="AE220" s="9">
        <f t="shared" si="44"/>
        <v>0</v>
      </c>
    </row>
    <row r="221" spans="1:31" x14ac:dyDescent="0.25">
      <c r="A221" s="21" t="s">
        <v>1717</v>
      </c>
      <c r="B221" s="21" t="s">
        <v>1714</v>
      </c>
      <c r="C221" s="21" t="s">
        <v>1715</v>
      </c>
      <c r="D221" s="21">
        <v>346.5</v>
      </c>
      <c r="E221" s="21">
        <v>149.5</v>
      </c>
      <c r="F221" s="21">
        <v>0</v>
      </c>
      <c r="G221" s="22">
        <v>0</v>
      </c>
      <c r="H221" s="21">
        <v>0</v>
      </c>
      <c r="I221" s="19">
        <v>0</v>
      </c>
      <c r="J221" s="21">
        <v>0</v>
      </c>
      <c r="K221" s="21"/>
      <c r="L221" s="21">
        <v>2</v>
      </c>
      <c r="M221" s="7">
        <f t="shared" si="40"/>
        <v>1</v>
      </c>
      <c r="N221" s="17">
        <v>0</v>
      </c>
      <c r="O221" s="17">
        <v>0</v>
      </c>
      <c r="P221" s="17">
        <v>0</v>
      </c>
      <c r="Q221" s="17">
        <v>0</v>
      </c>
      <c r="R221" s="17">
        <v>1</v>
      </c>
      <c r="S221" s="17"/>
      <c r="T221" s="17"/>
      <c r="U221" s="17"/>
      <c r="V221" s="6">
        <f t="shared" si="52"/>
        <v>0</v>
      </c>
      <c r="W221" s="9">
        <f t="shared" si="48"/>
        <v>0</v>
      </c>
      <c r="X221" s="9">
        <f t="shared" si="53"/>
        <v>0</v>
      </c>
      <c r="Y221" s="37">
        <f t="shared" si="49"/>
        <v>1</v>
      </c>
      <c r="Z221" s="37">
        <f t="shared" si="50"/>
        <v>0</v>
      </c>
      <c r="AA221" s="37">
        <f t="shared" si="51"/>
        <v>0</v>
      </c>
      <c r="AB221" s="9">
        <f t="shared" si="54"/>
        <v>0</v>
      </c>
      <c r="AC221" s="10">
        <f t="shared" si="55"/>
        <v>0</v>
      </c>
      <c r="AD221" s="9">
        <f t="shared" si="56"/>
        <v>0</v>
      </c>
      <c r="AE221" s="9">
        <f t="shared" si="44"/>
        <v>0</v>
      </c>
    </row>
    <row r="222" spans="1:31" x14ac:dyDescent="0.25">
      <c r="A222" s="21" t="s">
        <v>1718</v>
      </c>
      <c r="B222" s="21" t="s">
        <v>1714</v>
      </c>
      <c r="C222" s="21" t="s">
        <v>1715</v>
      </c>
      <c r="D222" s="21">
        <v>265.5</v>
      </c>
      <c r="E222" s="21">
        <v>170</v>
      </c>
      <c r="F222" s="21">
        <v>0</v>
      </c>
      <c r="G222" s="22">
        <v>0</v>
      </c>
      <c r="H222" s="21">
        <v>0</v>
      </c>
      <c r="I222" s="19">
        <v>0</v>
      </c>
      <c r="J222" s="21">
        <v>0</v>
      </c>
      <c r="K222" s="21"/>
      <c r="L222" s="21">
        <v>1</v>
      </c>
      <c r="M222" s="7">
        <f t="shared" si="40"/>
        <v>0</v>
      </c>
      <c r="N222" s="17">
        <v>0</v>
      </c>
      <c r="O222" s="17">
        <v>0</v>
      </c>
      <c r="P222" s="17">
        <v>1</v>
      </c>
      <c r="Q222" s="17">
        <v>0</v>
      </c>
      <c r="R222" s="17">
        <v>0</v>
      </c>
      <c r="S222" s="17"/>
      <c r="T222" s="17"/>
      <c r="U222" s="17"/>
      <c r="V222" s="6">
        <f t="shared" si="52"/>
        <v>1</v>
      </c>
      <c r="W222" s="9">
        <f t="shared" si="48"/>
        <v>0</v>
      </c>
      <c r="X222" s="9">
        <f t="shared" si="53"/>
        <v>0</v>
      </c>
      <c r="Y222" s="37">
        <f t="shared" si="49"/>
        <v>0</v>
      </c>
      <c r="Z222" s="37">
        <f t="shared" si="50"/>
        <v>0</v>
      </c>
      <c r="AA222" s="37">
        <f t="shared" si="51"/>
        <v>0</v>
      </c>
      <c r="AB222" s="9">
        <f t="shared" si="54"/>
        <v>0</v>
      </c>
      <c r="AC222" s="10">
        <f t="shared" si="55"/>
        <v>0</v>
      </c>
      <c r="AD222" s="9">
        <f t="shared" si="56"/>
        <v>0</v>
      </c>
      <c r="AE222" s="9">
        <f t="shared" si="44"/>
        <v>0</v>
      </c>
    </row>
    <row r="223" spans="1:31" x14ac:dyDescent="0.25">
      <c r="A223" s="21" t="s">
        <v>1719</v>
      </c>
      <c r="B223" s="21" t="s">
        <v>1714</v>
      </c>
      <c r="C223" s="21" t="s">
        <v>1715</v>
      </c>
      <c r="D223" s="21">
        <v>361</v>
      </c>
      <c r="E223" s="21">
        <v>259</v>
      </c>
      <c r="F223" s="21">
        <v>0</v>
      </c>
      <c r="G223" s="22">
        <v>0</v>
      </c>
      <c r="H223" s="21">
        <v>0</v>
      </c>
      <c r="I223" s="19">
        <v>0</v>
      </c>
      <c r="J223" s="21">
        <v>0</v>
      </c>
      <c r="K223" s="21"/>
      <c r="L223" s="21">
        <v>1</v>
      </c>
      <c r="M223" s="7">
        <f t="shared" si="40"/>
        <v>0</v>
      </c>
      <c r="N223" s="17">
        <v>0</v>
      </c>
      <c r="O223" s="17">
        <v>0</v>
      </c>
      <c r="P223" s="17">
        <v>1</v>
      </c>
      <c r="Q223" s="17">
        <v>0</v>
      </c>
      <c r="R223" s="17">
        <v>0</v>
      </c>
      <c r="S223" s="17"/>
      <c r="T223" s="17"/>
      <c r="U223" s="17"/>
      <c r="V223" s="6">
        <f t="shared" si="52"/>
        <v>1</v>
      </c>
      <c r="W223" s="9">
        <f t="shared" si="48"/>
        <v>0</v>
      </c>
      <c r="X223" s="9">
        <f t="shared" si="53"/>
        <v>0</v>
      </c>
      <c r="Y223" s="37">
        <f t="shared" si="49"/>
        <v>0</v>
      </c>
      <c r="Z223" s="37">
        <f t="shared" si="50"/>
        <v>0</v>
      </c>
      <c r="AA223" s="37">
        <f t="shared" si="51"/>
        <v>0</v>
      </c>
      <c r="AB223" s="9">
        <f t="shared" si="54"/>
        <v>0</v>
      </c>
      <c r="AC223" s="10">
        <f t="shared" si="55"/>
        <v>0</v>
      </c>
      <c r="AD223" s="9">
        <f t="shared" si="56"/>
        <v>0</v>
      </c>
      <c r="AE223" s="9">
        <f t="shared" si="44"/>
        <v>0</v>
      </c>
    </row>
    <row r="224" spans="1:31" x14ac:dyDescent="0.25">
      <c r="A224" s="21" t="s">
        <v>1720</v>
      </c>
      <c r="B224" s="21" t="s">
        <v>1714</v>
      </c>
      <c r="C224" s="21" t="s">
        <v>1715</v>
      </c>
      <c r="D224" s="21">
        <v>355.5</v>
      </c>
      <c r="E224" s="21">
        <v>333.5</v>
      </c>
      <c r="F224" s="21">
        <v>0</v>
      </c>
      <c r="G224" s="22">
        <v>0</v>
      </c>
      <c r="H224" s="21">
        <v>0</v>
      </c>
      <c r="I224" s="19">
        <v>0</v>
      </c>
      <c r="J224" s="21">
        <v>0</v>
      </c>
      <c r="K224" s="21"/>
      <c r="L224" s="21">
        <v>1</v>
      </c>
      <c r="M224" s="7">
        <f t="shared" si="40"/>
        <v>0</v>
      </c>
      <c r="N224" s="17">
        <v>0</v>
      </c>
      <c r="O224" s="17">
        <v>0</v>
      </c>
      <c r="P224" s="17">
        <v>1</v>
      </c>
      <c r="Q224" s="17">
        <v>0</v>
      </c>
      <c r="R224" s="17">
        <v>0</v>
      </c>
      <c r="S224" s="17"/>
      <c r="T224" s="17"/>
      <c r="U224" s="17"/>
      <c r="V224" s="6">
        <f t="shared" si="52"/>
        <v>1</v>
      </c>
      <c r="W224" s="9">
        <f t="shared" si="48"/>
        <v>0</v>
      </c>
      <c r="X224" s="9">
        <f t="shared" si="53"/>
        <v>0</v>
      </c>
      <c r="Y224" s="37">
        <f t="shared" si="49"/>
        <v>0</v>
      </c>
      <c r="Z224" s="37">
        <f t="shared" si="50"/>
        <v>0</v>
      </c>
      <c r="AA224" s="37">
        <f t="shared" si="51"/>
        <v>0</v>
      </c>
      <c r="AB224" s="9">
        <f t="shared" si="54"/>
        <v>0</v>
      </c>
      <c r="AC224" s="10">
        <f t="shared" si="55"/>
        <v>0</v>
      </c>
      <c r="AD224" s="9">
        <f t="shared" si="56"/>
        <v>0</v>
      </c>
      <c r="AE224" s="9">
        <f t="shared" si="44"/>
        <v>0</v>
      </c>
    </row>
    <row r="225" spans="1:31" x14ac:dyDescent="0.25">
      <c r="A225" s="21" t="s">
        <v>1721</v>
      </c>
      <c r="B225" s="21" t="s">
        <v>1714</v>
      </c>
      <c r="C225" s="21" t="s">
        <v>1715</v>
      </c>
      <c r="D225" s="21">
        <v>413</v>
      </c>
      <c r="E225" s="21">
        <v>425.5</v>
      </c>
      <c r="F225" s="21">
        <v>0</v>
      </c>
      <c r="G225" s="22">
        <v>0</v>
      </c>
      <c r="H225" s="21">
        <v>0</v>
      </c>
      <c r="I225" s="19">
        <v>0</v>
      </c>
      <c r="J225" s="21">
        <v>0</v>
      </c>
      <c r="K225" s="21"/>
      <c r="L225" s="21">
        <v>2</v>
      </c>
      <c r="M225" s="7">
        <f t="shared" si="40"/>
        <v>1</v>
      </c>
      <c r="N225" s="17">
        <v>0</v>
      </c>
      <c r="O225" s="17">
        <v>0</v>
      </c>
      <c r="P225" s="17">
        <v>0</v>
      </c>
      <c r="Q225" s="17">
        <v>0</v>
      </c>
      <c r="R225" s="17">
        <v>1</v>
      </c>
      <c r="S225" s="17"/>
      <c r="T225" s="17"/>
      <c r="U225" s="17"/>
      <c r="V225" s="6">
        <f t="shared" si="52"/>
        <v>0</v>
      </c>
      <c r="W225" s="9">
        <f t="shared" si="48"/>
        <v>0</v>
      </c>
      <c r="X225" s="9">
        <f t="shared" si="53"/>
        <v>0</v>
      </c>
      <c r="Y225" s="37">
        <f t="shared" si="49"/>
        <v>1</v>
      </c>
      <c r="Z225" s="37">
        <f t="shared" si="50"/>
        <v>0</v>
      </c>
      <c r="AA225" s="37">
        <f t="shared" si="51"/>
        <v>0</v>
      </c>
      <c r="AB225" s="9">
        <f t="shared" si="54"/>
        <v>0</v>
      </c>
      <c r="AC225" s="10">
        <f t="shared" si="55"/>
        <v>0</v>
      </c>
      <c r="AD225" s="9">
        <f t="shared" si="56"/>
        <v>0</v>
      </c>
      <c r="AE225" s="9">
        <f t="shared" si="44"/>
        <v>0</v>
      </c>
    </row>
    <row r="226" spans="1:31" x14ac:dyDescent="0.25">
      <c r="A226" s="21" t="s">
        <v>1722</v>
      </c>
      <c r="B226" s="21" t="s">
        <v>1714</v>
      </c>
      <c r="C226" s="21" t="s">
        <v>1715</v>
      </c>
      <c r="D226" s="21">
        <v>511</v>
      </c>
      <c r="E226" s="21">
        <v>466</v>
      </c>
      <c r="F226" s="21">
        <v>555.43100000000004</v>
      </c>
      <c r="G226" s="22">
        <v>1</v>
      </c>
      <c r="H226" s="21">
        <v>1</v>
      </c>
      <c r="I226" s="19">
        <v>0</v>
      </c>
      <c r="J226" s="21">
        <v>1</v>
      </c>
      <c r="K226" s="21"/>
      <c r="L226" s="21">
        <v>1</v>
      </c>
      <c r="M226" s="7">
        <f t="shared" si="40"/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1</v>
      </c>
      <c r="S226" s="17"/>
      <c r="T226" s="17"/>
      <c r="U226" s="17"/>
      <c r="V226" s="6">
        <f t="shared" si="52"/>
        <v>0</v>
      </c>
      <c r="W226" s="9">
        <f t="shared" si="48"/>
        <v>0</v>
      </c>
      <c r="X226" s="9">
        <f t="shared" si="53"/>
        <v>1</v>
      </c>
      <c r="Y226" s="37">
        <f t="shared" si="49"/>
        <v>0</v>
      </c>
      <c r="Z226" s="37">
        <f t="shared" si="50"/>
        <v>0</v>
      </c>
      <c r="AA226" s="37">
        <f t="shared" si="51"/>
        <v>0</v>
      </c>
      <c r="AB226" s="9">
        <f t="shared" si="54"/>
        <v>0</v>
      </c>
      <c r="AC226" s="10">
        <f t="shared" si="55"/>
        <v>0</v>
      </c>
      <c r="AD226" s="9">
        <f t="shared" si="56"/>
        <v>0</v>
      </c>
      <c r="AE226" s="9">
        <f t="shared" si="44"/>
        <v>0</v>
      </c>
    </row>
    <row r="227" spans="1:31" x14ac:dyDescent="0.25">
      <c r="A227" s="21" t="s">
        <v>1723</v>
      </c>
      <c r="B227" s="21" t="s">
        <v>1714</v>
      </c>
      <c r="C227" s="21" t="s">
        <v>1715</v>
      </c>
      <c r="D227" s="21">
        <v>603</v>
      </c>
      <c r="E227" s="21">
        <v>358</v>
      </c>
      <c r="F227" s="21">
        <v>1309.5329999999999</v>
      </c>
      <c r="G227" s="22">
        <v>1</v>
      </c>
      <c r="H227" s="21">
        <v>2</v>
      </c>
      <c r="I227" s="19">
        <v>0</v>
      </c>
      <c r="J227" s="21">
        <v>2</v>
      </c>
      <c r="K227" s="21"/>
      <c r="L227" s="21">
        <v>1</v>
      </c>
      <c r="M227" s="7">
        <f t="shared" si="40"/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/>
      <c r="T227" s="17"/>
      <c r="U227" s="17"/>
      <c r="V227" s="6">
        <f t="shared" si="52"/>
        <v>0</v>
      </c>
      <c r="W227" s="9">
        <f t="shared" si="48"/>
        <v>1</v>
      </c>
      <c r="X227" s="9">
        <f t="shared" si="53"/>
        <v>0</v>
      </c>
      <c r="Y227" s="37">
        <f t="shared" si="49"/>
        <v>0</v>
      </c>
      <c r="Z227" s="37">
        <f t="shared" si="50"/>
        <v>0</v>
      </c>
      <c r="AA227" s="37">
        <f t="shared" si="51"/>
        <v>0</v>
      </c>
      <c r="AB227" s="9">
        <f t="shared" si="54"/>
        <v>0</v>
      </c>
      <c r="AC227" s="10">
        <f t="shared" si="55"/>
        <v>0</v>
      </c>
      <c r="AD227" s="9">
        <f t="shared" si="56"/>
        <v>0</v>
      </c>
      <c r="AE227" s="9">
        <f t="shared" si="44"/>
        <v>0</v>
      </c>
    </row>
    <row r="228" spans="1:31" x14ac:dyDescent="0.25">
      <c r="A228" s="21" t="s">
        <v>1724</v>
      </c>
      <c r="B228" s="21" t="s">
        <v>1714</v>
      </c>
      <c r="C228" s="21" t="s">
        <v>1715</v>
      </c>
      <c r="D228" s="21">
        <v>69.5</v>
      </c>
      <c r="E228" s="21">
        <v>67.5</v>
      </c>
      <c r="F228" s="21">
        <v>0</v>
      </c>
      <c r="G228" s="22">
        <v>0</v>
      </c>
      <c r="H228" s="21">
        <v>0</v>
      </c>
      <c r="I228" s="19">
        <v>0</v>
      </c>
      <c r="J228" s="21">
        <v>0</v>
      </c>
      <c r="K228" s="21"/>
      <c r="L228" s="21">
        <v>1</v>
      </c>
      <c r="M228" s="7">
        <f t="shared" si="40"/>
        <v>0</v>
      </c>
      <c r="N228" s="17">
        <v>0</v>
      </c>
      <c r="O228" s="17">
        <v>0</v>
      </c>
      <c r="P228" s="17">
        <v>1</v>
      </c>
      <c r="Q228" s="17">
        <v>0</v>
      </c>
      <c r="R228" s="17">
        <v>0</v>
      </c>
      <c r="S228" s="17"/>
      <c r="T228" s="17"/>
      <c r="U228" s="17"/>
      <c r="V228" s="6">
        <f t="shared" si="52"/>
        <v>1</v>
      </c>
      <c r="W228" s="9">
        <f t="shared" si="48"/>
        <v>0</v>
      </c>
      <c r="X228" s="9">
        <f t="shared" si="53"/>
        <v>0</v>
      </c>
      <c r="Y228" s="37">
        <f t="shared" si="49"/>
        <v>0</v>
      </c>
      <c r="Z228" s="37">
        <f t="shared" si="50"/>
        <v>0</v>
      </c>
      <c r="AA228" s="37">
        <f t="shared" si="51"/>
        <v>0</v>
      </c>
      <c r="AB228" s="9">
        <f t="shared" si="54"/>
        <v>0</v>
      </c>
      <c r="AC228" s="10">
        <f t="shared" si="55"/>
        <v>0</v>
      </c>
      <c r="AD228" s="9">
        <f t="shared" si="56"/>
        <v>0</v>
      </c>
      <c r="AE228" s="9">
        <f t="shared" si="44"/>
        <v>0</v>
      </c>
    </row>
    <row r="229" spans="1:31" s="37" customFormat="1" x14ac:dyDescent="0.25">
      <c r="A229" s="37" t="s">
        <v>1725</v>
      </c>
      <c r="B229" s="37" t="s">
        <v>1726</v>
      </c>
      <c r="C229" s="37" t="s">
        <v>1727</v>
      </c>
      <c r="D229" s="37">
        <v>538</v>
      </c>
      <c r="E229" s="37">
        <v>106</v>
      </c>
      <c r="F229" s="37">
        <v>676.71699999999998</v>
      </c>
      <c r="G229" s="44">
        <v>2</v>
      </c>
      <c r="H229" s="37">
        <v>1</v>
      </c>
      <c r="I229" s="37">
        <v>0</v>
      </c>
      <c r="J229" s="37">
        <v>1</v>
      </c>
      <c r="L229" s="37">
        <v>1</v>
      </c>
      <c r="M229" s="42">
        <f t="shared" si="40"/>
        <v>0</v>
      </c>
      <c r="N229" s="38">
        <v>0</v>
      </c>
      <c r="O229" s="38">
        <v>0</v>
      </c>
      <c r="P229" s="38">
        <v>1</v>
      </c>
      <c r="Q229" s="38">
        <v>0</v>
      </c>
      <c r="R229" s="38">
        <v>0</v>
      </c>
      <c r="S229" s="38"/>
      <c r="T229" s="38"/>
      <c r="U229" s="38"/>
      <c r="V229" s="43">
        <f t="shared" si="52"/>
        <v>1</v>
      </c>
      <c r="W229" s="37">
        <f t="shared" si="48"/>
        <v>0</v>
      </c>
      <c r="X229" s="37">
        <f t="shared" si="53"/>
        <v>0</v>
      </c>
      <c r="Y229" s="37">
        <f t="shared" si="49"/>
        <v>0</v>
      </c>
      <c r="Z229" s="37">
        <f t="shared" si="50"/>
        <v>0</v>
      </c>
      <c r="AA229" s="37">
        <f t="shared" si="51"/>
        <v>0</v>
      </c>
      <c r="AB229" s="37">
        <f t="shared" si="54"/>
        <v>0</v>
      </c>
      <c r="AC229" s="37">
        <f t="shared" si="55"/>
        <v>0</v>
      </c>
      <c r="AD229" s="37">
        <f t="shared" si="56"/>
        <v>0</v>
      </c>
      <c r="AE229" s="37">
        <f t="shared" si="44"/>
        <v>0</v>
      </c>
    </row>
    <row r="230" spans="1:31" x14ac:dyDescent="0.25">
      <c r="A230" s="21" t="s">
        <v>1728</v>
      </c>
      <c r="B230" s="21" t="s">
        <v>1726</v>
      </c>
      <c r="C230" s="21" t="s">
        <v>1727</v>
      </c>
      <c r="D230" s="21">
        <v>599</v>
      </c>
      <c r="E230" s="21">
        <v>48.5</v>
      </c>
      <c r="F230" s="21">
        <v>0</v>
      </c>
      <c r="G230" s="22">
        <v>0</v>
      </c>
      <c r="H230" s="21">
        <v>0</v>
      </c>
      <c r="I230" s="19">
        <v>0</v>
      </c>
      <c r="J230" s="21">
        <v>0</v>
      </c>
      <c r="K230" s="21"/>
      <c r="L230" s="21">
        <v>1</v>
      </c>
      <c r="M230" s="7">
        <f t="shared" si="40"/>
        <v>0</v>
      </c>
      <c r="N230" s="17">
        <v>0</v>
      </c>
      <c r="O230" s="17">
        <v>0</v>
      </c>
      <c r="P230" s="17">
        <v>1</v>
      </c>
      <c r="Q230" s="17">
        <v>0</v>
      </c>
      <c r="R230" s="17">
        <v>0</v>
      </c>
      <c r="S230" s="17"/>
      <c r="T230" s="17"/>
      <c r="U230" s="17"/>
      <c r="V230" s="6">
        <f t="shared" si="52"/>
        <v>1</v>
      </c>
      <c r="W230" s="9">
        <f t="shared" si="48"/>
        <v>0</v>
      </c>
      <c r="X230" s="9">
        <f t="shared" si="53"/>
        <v>0</v>
      </c>
      <c r="Y230" s="37">
        <f t="shared" si="49"/>
        <v>0</v>
      </c>
      <c r="Z230" s="37">
        <f t="shared" si="50"/>
        <v>0</v>
      </c>
      <c r="AA230" s="37">
        <f t="shared" si="51"/>
        <v>0</v>
      </c>
      <c r="AB230" s="9">
        <f t="shared" si="54"/>
        <v>0</v>
      </c>
      <c r="AC230" s="10">
        <f t="shared" si="55"/>
        <v>0</v>
      </c>
      <c r="AD230" s="9">
        <f t="shared" si="56"/>
        <v>0</v>
      </c>
      <c r="AE230" s="9">
        <f t="shared" si="44"/>
        <v>0</v>
      </c>
    </row>
    <row r="231" spans="1:31" x14ac:dyDescent="0.25">
      <c r="A231" s="21" t="s">
        <v>1729</v>
      </c>
      <c r="B231" s="21" t="s">
        <v>1726</v>
      </c>
      <c r="C231" s="21" t="s">
        <v>1727</v>
      </c>
      <c r="D231" s="21">
        <v>619</v>
      </c>
      <c r="E231" s="21">
        <v>303.5</v>
      </c>
      <c r="F231" s="21">
        <v>0</v>
      </c>
      <c r="G231" s="22">
        <v>0</v>
      </c>
      <c r="H231" s="21">
        <v>0</v>
      </c>
      <c r="I231" s="19">
        <v>0</v>
      </c>
      <c r="J231" s="21">
        <v>0</v>
      </c>
      <c r="K231" s="21"/>
      <c r="L231" s="21">
        <v>1</v>
      </c>
      <c r="M231" s="7">
        <f t="shared" si="40"/>
        <v>0</v>
      </c>
      <c r="N231" s="17">
        <v>0</v>
      </c>
      <c r="O231" s="17">
        <v>0</v>
      </c>
      <c r="P231" s="17">
        <v>1</v>
      </c>
      <c r="Q231" s="17">
        <v>0</v>
      </c>
      <c r="R231" s="17">
        <v>0</v>
      </c>
      <c r="S231" s="17"/>
      <c r="T231" s="17"/>
      <c r="U231" s="17"/>
      <c r="V231" s="6">
        <f t="shared" si="52"/>
        <v>1</v>
      </c>
      <c r="W231" s="9">
        <f t="shared" si="48"/>
        <v>0</v>
      </c>
      <c r="X231" s="9">
        <f t="shared" si="53"/>
        <v>0</v>
      </c>
      <c r="Y231" s="37">
        <f t="shared" si="49"/>
        <v>0</v>
      </c>
      <c r="Z231" s="37">
        <f t="shared" si="50"/>
        <v>0</v>
      </c>
      <c r="AA231" s="37">
        <f t="shared" si="51"/>
        <v>0</v>
      </c>
      <c r="AB231" s="9">
        <f t="shared" si="54"/>
        <v>0</v>
      </c>
      <c r="AC231" s="10">
        <f t="shared" si="55"/>
        <v>0</v>
      </c>
      <c r="AD231" s="9">
        <f t="shared" si="56"/>
        <v>0</v>
      </c>
      <c r="AE231" s="9">
        <f t="shared" si="44"/>
        <v>0</v>
      </c>
    </row>
    <row r="232" spans="1:31" x14ac:dyDescent="0.25">
      <c r="A232" s="21" t="s">
        <v>1730</v>
      </c>
      <c r="B232" s="21" t="s">
        <v>1726</v>
      </c>
      <c r="C232" s="21" t="s">
        <v>1727</v>
      </c>
      <c r="D232" s="21">
        <v>346.5</v>
      </c>
      <c r="E232" s="21">
        <v>318</v>
      </c>
      <c r="F232" s="21">
        <v>0</v>
      </c>
      <c r="G232" s="22">
        <v>0</v>
      </c>
      <c r="H232" s="21">
        <v>0</v>
      </c>
      <c r="I232" s="19">
        <v>0</v>
      </c>
      <c r="J232" s="21">
        <v>0</v>
      </c>
      <c r="K232" s="21"/>
      <c r="L232" s="21">
        <v>2</v>
      </c>
      <c r="M232" s="7">
        <f t="shared" si="40"/>
        <v>1</v>
      </c>
      <c r="N232" s="17">
        <v>1</v>
      </c>
      <c r="O232" s="17">
        <v>0</v>
      </c>
      <c r="P232" s="17">
        <v>0</v>
      </c>
      <c r="Q232" s="17">
        <v>0</v>
      </c>
      <c r="R232" s="17">
        <v>1</v>
      </c>
      <c r="S232" s="17"/>
      <c r="T232" s="17"/>
      <c r="U232" s="17"/>
      <c r="V232" s="6">
        <f t="shared" si="52"/>
        <v>0</v>
      </c>
      <c r="W232" s="9">
        <f t="shared" si="48"/>
        <v>0</v>
      </c>
      <c r="X232" s="9">
        <f t="shared" si="53"/>
        <v>0</v>
      </c>
      <c r="Y232" s="37">
        <f t="shared" si="49"/>
        <v>1</v>
      </c>
      <c r="Z232" s="37">
        <f t="shared" si="50"/>
        <v>0</v>
      </c>
      <c r="AA232" s="37">
        <f t="shared" si="51"/>
        <v>0</v>
      </c>
      <c r="AB232" s="9">
        <f t="shared" si="54"/>
        <v>0</v>
      </c>
      <c r="AC232" s="10">
        <f t="shared" si="55"/>
        <v>0</v>
      </c>
      <c r="AD232" s="9">
        <f t="shared" si="56"/>
        <v>0</v>
      </c>
      <c r="AE232" s="9">
        <f t="shared" si="44"/>
        <v>0</v>
      </c>
    </row>
    <row r="233" spans="1:31" x14ac:dyDescent="0.25">
      <c r="A233" s="21" t="s">
        <v>1731</v>
      </c>
      <c r="B233" s="21" t="s">
        <v>1726</v>
      </c>
      <c r="C233" s="21" t="s">
        <v>1727</v>
      </c>
      <c r="D233" s="21">
        <v>223.5</v>
      </c>
      <c r="E233" s="21">
        <v>291</v>
      </c>
      <c r="F233" s="21">
        <v>0</v>
      </c>
      <c r="G233" s="22">
        <v>0</v>
      </c>
      <c r="H233" s="21">
        <v>0</v>
      </c>
      <c r="I233" s="19">
        <v>0</v>
      </c>
      <c r="J233" s="21">
        <v>0</v>
      </c>
      <c r="K233" s="21"/>
      <c r="L233" s="21">
        <v>1</v>
      </c>
      <c r="M233" s="7">
        <f t="shared" ref="M233:M277" si="57">L233-1</f>
        <v>0</v>
      </c>
      <c r="N233" s="17">
        <v>0</v>
      </c>
      <c r="O233" s="17">
        <v>0</v>
      </c>
      <c r="P233" s="17">
        <v>1</v>
      </c>
      <c r="Q233" s="17">
        <v>0</v>
      </c>
      <c r="R233" s="17">
        <v>0</v>
      </c>
      <c r="S233" s="17"/>
      <c r="T233" s="17"/>
      <c r="U233" s="17"/>
      <c r="V233" s="6">
        <f t="shared" si="52"/>
        <v>1</v>
      </c>
      <c r="W233" s="9">
        <f t="shared" si="48"/>
        <v>0</v>
      </c>
      <c r="X233" s="9">
        <f t="shared" si="53"/>
        <v>0</v>
      </c>
      <c r="Y233" s="37">
        <f t="shared" si="49"/>
        <v>0</v>
      </c>
      <c r="Z233" s="37">
        <f t="shared" si="50"/>
        <v>0</v>
      </c>
      <c r="AA233" s="37">
        <f t="shared" si="51"/>
        <v>0</v>
      </c>
      <c r="AB233" s="9">
        <f t="shared" si="54"/>
        <v>0</v>
      </c>
      <c r="AC233" s="10">
        <f t="shared" si="55"/>
        <v>0</v>
      </c>
      <c r="AD233" s="9">
        <f t="shared" si="56"/>
        <v>0</v>
      </c>
      <c r="AE233" s="9">
        <f t="shared" ref="AE233:AE277" si="58">IF(SUM(V233:AD233)&gt;1,1,0)</f>
        <v>0</v>
      </c>
    </row>
    <row r="234" spans="1:31" x14ac:dyDescent="0.25">
      <c r="A234" s="21" t="s">
        <v>1732</v>
      </c>
      <c r="B234" s="21" t="s">
        <v>1726</v>
      </c>
      <c r="C234" s="21" t="s">
        <v>1727</v>
      </c>
      <c r="D234" s="21">
        <v>115.5</v>
      </c>
      <c r="E234" s="21">
        <v>327</v>
      </c>
      <c r="F234" s="21">
        <v>298.43599999999998</v>
      </c>
      <c r="G234" s="22">
        <v>1</v>
      </c>
      <c r="H234" s="21">
        <v>1</v>
      </c>
      <c r="I234" s="19">
        <v>0</v>
      </c>
      <c r="J234" s="21">
        <v>1</v>
      </c>
      <c r="K234" s="21"/>
      <c r="L234" s="21">
        <v>2</v>
      </c>
      <c r="M234" s="7">
        <f t="shared" si="57"/>
        <v>1</v>
      </c>
      <c r="N234" s="17">
        <v>1</v>
      </c>
      <c r="O234" s="17">
        <v>0</v>
      </c>
      <c r="P234" s="17">
        <v>0</v>
      </c>
      <c r="Q234" s="17">
        <v>0</v>
      </c>
      <c r="R234" s="17">
        <v>0</v>
      </c>
      <c r="S234" s="17"/>
      <c r="T234" s="17"/>
      <c r="U234" s="17"/>
      <c r="V234" s="6">
        <f t="shared" si="52"/>
        <v>0</v>
      </c>
      <c r="W234" s="9">
        <f t="shared" si="48"/>
        <v>0</v>
      </c>
      <c r="X234" s="9">
        <f t="shared" si="53"/>
        <v>0</v>
      </c>
      <c r="Y234" s="37">
        <f t="shared" si="49"/>
        <v>0</v>
      </c>
      <c r="Z234" s="37">
        <f t="shared" si="50"/>
        <v>0</v>
      </c>
      <c r="AA234" s="37">
        <f t="shared" si="51"/>
        <v>0</v>
      </c>
      <c r="AB234" s="9">
        <f t="shared" si="54"/>
        <v>0</v>
      </c>
      <c r="AC234" s="10">
        <f t="shared" si="55"/>
        <v>1</v>
      </c>
      <c r="AD234" s="9">
        <f t="shared" si="56"/>
        <v>0</v>
      </c>
      <c r="AE234" s="9">
        <f t="shared" si="58"/>
        <v>0</v>
      </c>
    </row>
    <row r="235" spans="1:31" x14ac:dyDescent="0.25">
      <c r="A235" s="21" t="s">
        <v>1733</v>
      </c>
      <c r="B235" s="21" t="s">
        <v>1726</v>
      </c>
      <c r="C235" s="21" t="s">
        <v>1727</v>
      </c>
      <c r="D235" s="21">
        <v>133.5</v>
      </c>
      <c r="E235" s="21">
        <v>409.5</v>
      </c>
      <c r="F235" s="21">
        <v>7387.107</v>
      </c>
      <c r="G235" s="22">
        <v>14</v>
      </c>
      <c r="H235" s="21">
        <v>14</v>
      </c>
      <c r="I235" s="19">
        <v>0</v>
      </c>
      <c r="J235" s="21">
        <v>14</v>
      </c>
      <c r="K235" s="21"/>
      <c r="L235" s="21">
        <v>2</v>
      </c>
      <c r="M235" s="7">
        <f t="shared" si="57"/>
        <v>1</v>
      </c>
      <c r="N235" s="17">
        <v>0</v>
      </c>
      <c r="O235" s="17">
        <v>1</v>
      </c>
      <c r="P235" s="17">
        <v>1</v>
      </c>
      <c r="Q235" s="17">
        <v>1</v>
      </c>
      <c r="R235" s="17">
        <v>1</v>
      </c>
      <c r="S235" s="17"/>
      <c r="T235" s="17"/>
      <c r="U235" s="17"/>
      <c r="V235" s="6">
        <f t="shared" si="52"/>
        <v>0</v>
      </c>
      <c r="W235" s="9">
        <f t="shared" si="48"/>
        <v>0</v>
      </c>
      <c r="X235" s="9">
        <f t="shared" si="53"/>
        <v>0</v>
      </c>
      <c r="Y235" s="37">
        <f t="shared" si="49"/>
        <v>0</v>
      </c>
      <c r="Z235" s="37">
        <f t="shared" si="50"/>
        <v>0</v>
      </c>
      <c r="AA235" s="37">
        <f t="shared" si="51"/>
        <v>0</v>
      </c>
      <c r="AB235" s="9">
        <f t="shared" si="54"/>
        <v>1</v>
      </c>
      <c r="AC235" s="10">
        <f t="shared" si="55"/>
        <v>0</v>
      </c>
      <c r="AD235" s="9">
        <f t="shared" si="56"/>
        <v>0</v>
      </c>
      <c r="AE235" s="9">
        <f t="shared" si="58"/>
        <v>0</v>
      </c>
    </row>
    <row r="236" spans="1:31" x14ac:dyDescent="0.25">
      <c r="A236" s="21" t="s">
        <v>1734</v>
      </c>
      <c r="B236" s="21" t="s">
        <v>1726</v>
      </c>
      <c r="C236" s="21" t="s">
        <v>1727</v>
      </c>
      <c r="D236" s="21">
        <v>212.5</v>
      </c>
      <c r="E236" s="21">
        <v>368</v>
      </c>
      <c r="F236" s="21">
        <v>314.87400000000002</v>
      </c>
      <c r="G236" s="22">
        <v>1</v>
      </c>
      <c r="H236" s="21">
        <v>1</v>
      </c>
      <c r="I236" s="19">
        <v>0</v>
      </c>
      <c r="J236" s="21">
        <v>1</v>
      </c>
      <c r="K236" s="21"/>
      <c r="L236" s="21">
        <v>1</v>
      </c>
      <c r="M236" s="7">
        <f t="shared" si="57"/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1</v>
      </c>
      <c r="S236" s="17"/>
      <c r="T236" s="17"/>
      <c r="U236" s="17"/>
      <c r="V236" s="6">
        <f t="shared" si="52"/>
        <v>0</v>
      </c>
      <c r="W236" s="9">
        <f t="shared" si="48"/>
        <v>0</v>
      </c>
      <c r="X236" s="9">
        <f t="shared" si="53"/>
        <v>1</v>
      </c>
      <c r="Y236" s="37">
        <f t="shared" si="49"/>
        <v>0</v>
      </c>
      <c r="Z236" s="37">
        <f t="shared" si="50"/>
        <v>0</v>
      </c>
      <c r="AA236" s="37">
        <f t="shared" si="51"/>
        <v>0</v>
      </c>
      <c r="AB236" s="9">
        <f t="shared" si="54"/>
        <v>0</v>
      </c>
      <c r="AC236" s="10">
        <f t="shared" si="55"/>
        <v>0</v>
      </c>
      <c r="AD236" s="9">
        <f t="shared" si="56"/>
        <v>0</v>
      </c>
      <c r="AE236" s="9">
        <f t="shared" si="58"/>
        <v>0</v>
      </c>
    </row>
    <row r="237" spans="1:31" x14ac:dyDescent="0.25">
      <c r="A237" s="21" t="s">
        <v>1735</v>
      </c>
      <c r="B237" s="21" t="s">
        <v>1726</v>
      </c>
      <c r="C237" s="21" t="s">
        <v>1727</v>
      </c>
      <c r="D237" s="21">
        <v>345.5</v>
      </c>
      <c r="E237" s="21">
        <v>411.5</v>
      </c>
      <c r="F237" s="21">
        <v>557.75199999999995</v>
      </c>
      <c r="G237" s="22">
        <v>1</v>
      </c>
      <c r="H237" s="21">
        <v>1</v>
      </c>
      <c r="I237" s="19">
        <v>0</v>
      </c>
      <c r="J237" s="21">
        <v>1</v>
      </c>
      <c r="K237" s="21"/>
      <c r="L237" s="21">
        <v>2</v>
      </c>
      <c r="M237" s="7">
        <f t="shared" si="57"/>
        <v>1</v>
      </c>
      <c r="N237" s="17">
        <v>1</v>
      </c>
      <c r="O237" s="17">
        <v>0</v>
      </c>
      <c r="P237" s="17">
        <v>0</v>
      </c>
      <c r="Q237" s="17">
        <v>0</v>
      </c>
      <c r="R237" s="17">
        <v>1</v>
      </c>
      <c r="S237" s="17"/>
      <c r="T237" s="17"/>
      <c r="U237" s="17"/>
      <c r="V237" s="6">
        <f t="shared" si="52"/>
        <v>0</v>
      </c>
      <c r="W237" s="9">
        <f t="shared" si="48"/>
        <v>0</v>
      </c>
      <c r="X237" s="9">
        <f t="shared" si="53"/>
        <v>0</v>
      </c>
      <c r="Y237" s="37">
        <f t="shared" si="49"/>
        <v>1</v>
      </c>
      <c r="Z237" s="37">
        <f t="shared" si="50"/>
        <v>0</v>
      </c>
      <c r="AA237" s="37">
        <f t="shared" si="51"/>
        <v>0</v>
      </c>
      <c r="AB237" s="9">
        <f t="shared" si="54"/>
        <v>0</v>
      </c>
      <c r="AC237" s="10">
        <f t="shared" si="55"/>
        <v>0</v>
      </c>
      <c r="AD237" s="9">
        <f t="shared" si="56"/>
        <v>0</v>
      </c>
      <c r="AE237" s="9">
        <f t="shared" si="58"/>
        <v>0</v>
      </c>
    </row>
    <row r="238" spans="1:31" x14ac:dyDescent="0.25">
      <c r="A238" s="21" t="s">
        <v>1736</v>
      </c>
      <c r="B238" s="21" t="s">
        <v>1726</v>
      </c>
      <c r="C238" s="21" t="s">
        <v>1727</v>
      </c>
      <c r="D238" s="21">
        <v>494</v>
      </c>
      <c r="E238" s="21">
        <v>487</v>
      </c>
      <c r="F238" s="21">
        <v>0</v>
      </c>
      <c r="G238" s="22">
        <v>0</v>
      </c>
      <c r="H238" s="21">
        <v>0</v>
      </c>
      <c r="I238" s="19">
        <v>0</v>
      </c>
      <c r="J238" s="21">
        <v>0</v>
      </c>
      <c r="K238" s="21"/>
      <c r="L238" s="21">
        <v>1</v>
      </c>
      <c r="M238" s="7">
        <f t="shared" si="57"/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/>
      <c r="T238" s="17"/>
      <c r="U238" s="17"/>
      <c r="V238" s="6">
        <f t="shared" si="52"/>
        <v>0</v>
      </c>
      <c r="W238" s="9">
        <f t="shared" si="48"/>
        <v>1</v>
      </c>
      <c r="X238" s="9">
        <f t="shared" si="53"/>
        <v>0</v>
      </c>
      <c r="Y238" s="37">
        <f t="shared" si="49"/>
        <v>0</v>
      </c>
      <c r="Z238" s="37">
        <f t="shared" si="50"/>
        <v>0</v>
      </c>
      <c r="AA238" s="37">
        <f t="shared" si="51"/>
        <v>0</v>
      </c>
      <c r="AB238" s="9">
        <f t="shared" si="54"/>
        <v>0</v>
      </c>
      <c r="AC238" s="10">
        <f t="shared" si="55"/>
        <v>0</v>
      </c>
      <c r="AD238" s="9">
        <f t="shared" si="56"/>
        <v>0</v>
      </c>
      <c r="AE238" s="9">
        <f t="shared" si="58"/>
        <v>0</v>
      </c>
    </row>
    <row r="239" spans="1:31" s="37" customFormat="1" x14ac:dyDescent="0.25">
      <c r="A239" s="37" t="s">
        <v>1737</v>
      </c>
      <c r="B239" s="37" t="s">
        <v>1738</v>
      </c>
      <c r="C239" s="37" t="s">
        <v>1739</v>
      </c>
      <c r="D239" s="37">
        <v>481.5</v>
      </c>
      <c r="E239" s="37">
        <v>108.5</v>
      </c>
      <c r="F239" s="37">
        <v>0</v>
      </c>
      <c r="G239" s="44">
        <v>0</v>
      </c>
      <c r="H239" s="37">
        <v>0</v>
      </c>
      <c r="I239" s="37">
        <v>0</v>
      </c>
      <c r="J239" s="37">
        <v>0</v>
      </c>
      <c r="L239" s="37">
        <v>2</v>
      </c>
      <c r="M239" s="42">
        <f t="shared" si="57"/>
        <v>1</v>
      </c>
      <c r="N239" s="38">
        <v>0</v>
      </c>
      <c r="O239" s="38">
        <v>1</v>
      </c>
      <c r="P239" s="38">
        <v>1</v>
      </c>
      <c r="Q239" s="38">
        <v>1</v>
      </c>
      <c r="R239" s="38">
        <v>1</v>
      </c>
      <c r="S239" s="38"/>
      <c r="T239" s="38"/>
      <c r="U239" s="38" t="s">
        <v>1498</v>
      </c>
      <c r="V239" s="43">
        <f t="shared" si="52"/>
        <v>0</v>
      </c>
      <c r="W239" s="37">
        <f t="shared" si="48"/>
        <v>0</v>
      </c>
      <c r="X239" s="37">
        <f t="shared" si="53"/>
        <v>0</v>
      </c>
      <c r="Y239" s="37">
        <f t="shared" si="49"/>
        <v>0</v>
      </c>
      <c r="Z239" s="37">
        <f t="shared" si="50"/>
        <v>0</v>
      </c>
      <c r="AA239" s="37">
        <f t="shared" si="51"/>
        <v>0</v>
      </c>
      <c r="AB239" s="37">
        <f t="shared" si="54"/>
        <v>1</v>
      </c>
      <c r="AC239" s="37">
        <f t="shared" si="55"/>
        <v>0</v>
      </c>
      <c r="AD239" s="37">
        <f t="shared" si="56"/>
        <v>0</v>
      </c>
      <c r="AE239" s="37">
        <f t="shared" si="58"/>
        <v>0</v>
      </c>
    </row>
    <row r="240" spans="1:31" x14ac:dyDescent="0.25">
      <c r="A240" s="21" t="s">
        <v>1740</v>
      </c>
      <c r="B240" s="21" t="s">
        <v>1738</v>
      </c>
      <c r="C240" s="21" t="s">
        <v>1739</v>
      </c>
      <c r="D240" s="21">
        <v>278.5</v>
      </c>
      <c r="E240" s="21">
        <v>121.5</v>
      </c>
      <c r="F240" s="21">
        <v>0</v>
      </c>
      <c r="G240" s="22">
        <v>0</v>
      </c>
      <c r="H240" s="21">
        <v>0</v>
      </c>
      <c r="I240" s="19">
        <v>0</v>
      </c>
      <c r="J240" s="21">
        <v>0</v>
      </c>
      <c r="K240" s="21"/>
      <c r="L240" s="21">
        <v>2</v>
      </c>
      <c r="M240" s="7">
        <f t="shared" si="57"/>
        <v>1</v>
      </c>
      <c r="N240" s="17">
        <v>0</v>
      </c>
      <c r="O240" s="17">
        <v>0</v>
      </c>
      <c r="P240" s="17">
        <v>0</v>
      </c>
      <c r="Q240" s="17">
        <v>0</v>
      </c>
      <c r="R240" s="17">
        <v>1</v>
      </c>
      <c r="S240" s="17"/>
      <c r="T240" s="17"/>
      <c r="U240" s="17" t="s">
        <v>1498</v>
      </c>
      <c r="V240" s="6">
        <f t="shared" si="52"/>
        <v>0</v>
      </c>
      <c r="W240" s="9">
        <f t="shared" si="48"/>
        <v>0</v>
      </c>
      <c r="X240" s="9">
        <f t="shared" si="53"/>
        <v>0</v>
      </c>
      <c r="Y240" s="37">
        <f t="shared" si="49"/>
        <v>1</v>
      </c>
      <c r="Z240" s="37">
        <f t="shared" si="50"/>
        <v>0</v>
      </c>
      <c r="AA240" s="37">
        <f t="shared" si="51"/>
        <v>0</v>
      </c>
      <c r="AB240" s="9">
        <f t="shared" si="54"/>
        <v>0</v>
      </c>
      <c r="AC240" s="10">
        <f t="shared" si="55"/>
        <v>0</v>
      </c>
      <c r="AD240" s="9">
        <f t="shared" si="56"/>
        <v>0</v>
      </c>
      <c r="AE240" s="9">
        <f t="shared" si="58"/>
        <v>0</v>
      </c>
    </row>
    <row r="241" spans="1:31" x14ac:dyDescent="0.25">
      <c r="A241" s="21" t="s">
        <v>1741</v>
      </c>
      <c r="B241" s="21" t="s">
        <v>1738</v>
      </c>
      <c r="C241" s="21" t="s">
        <v>1739</v>
      </c>
      <c r="D241" s="21">
        <v>189.5</v>
      </c>
      <c r="E241" s="21">
        <v>105.5</v>
      </c>
      <c r="F241" s="21">
        <v>0</v>
      </c>
      <c r="G241" s="22">
        <v>0</v>
      </c>
      <c r="H241" s="21">
        <v>0</v>
      </c>
      <c r="I241" s="19">
        <v>0</v>
      </c>
      <c r="J241" s="21">
        <v>0</v>
      </c>
      <c r="K241" s="21"/>
      <c r="L241" s="21">
        <v>1</v>
      </c>
      <c r="M241" s="7">
        <f t="shared" si="57"/>
        <v>0</v>
      </c>
      <c r="N241" s="17">
        <v>0</v>
      </c>
      <c r="O241" s="17">
        <v>0</v>
      </c>
      <c r="P241" s="17">
        <v>1</v>
      </c>
      <c r="Q241" s="17">
        <v>0</v>
      </c>
      <c r="R241" s="17">
        <v>0</v>
      </c>
      <c r="S241" s="17"/>
      <c r="T241" s="17"/>
      <c r="U241" s="17"/>
      <c r="V241" s="6">
        <f t="shared" si="52"/>
        <v>1</v>
      </c>
      <c r="W241" s="9">
        <f t="shared" si="48"/>
        <v>0</v>
      </c>
      <c r="X241" s="9">
        <f t="shared" si="53"/>
        <v>0</v>
      </c>
      <c r="Y241" s="37">
        <f t="shared" si="49"/>
        <v>0</v>
      </c>
      <c r="Z241" s="37">
        <f t="shared" si="50"/>
        <v>0</v>
      </c>
      <c r="AA241" s="37">
        <f t="shared" si="51"/>
        <v>0</v>
      </c>
      <c r="AB241" s="9">
        <f t="shared" si="54"/>
        <v>0</v>
      </c>
      <c r="AC241" s="10">
        <f t="shared" si="55"/>
        <v>0</v>
      </c>
      <c r="AD241" s="9">
        <f t="shared" si="56"/>
        <v>0</v>
      </c>
      <c r="AE241" s="9">
        <f t="shared" si="58"/>
        <v>0</v>
      </c>
    </row>
    <row r="242" spans="1:31" x14ac:dyDescent="0.25">
      <c r="A242" s="21" t="s">
        <v>1742</v>
      </c>
      <c r="B242" s="21" t="s">
        <v>1738</v>
      </c>
      <c r="C242" s="21" t="s">
        <v>1739</v>
      </c>
      <c r="D242" s="21">
        <v>54</v>
      </c>
      <c r="E242" s="21">
        <v>98</v>
      </c>
      <c r="F242" s="21">
        <v>0</v>
      </c>
      <c r="G242" s="22">
        <v>0</v>
      </c>
      <c r="H242" s="21">
        <v>0</v>
      </c>
      <c r="I242" s="19">
        <v>0</v>
      </c>
      <c r="J242" s="21">
        <v>0</v>
      </c>
      <c r="K242" s="21"/>
      <c r="L242" s="21">
        <v>2</v>
      </c>
      <c r="M242" s="7">
        <f t="shared" si="57"/>
        <v>1</v>
      </c>
      <c r="N242" s="17">
        <v>0</v>
      </c>
      <c r="O242" s="17">
        <v>0</v>
      </c>
      <c r="P242" s="17">
        <v>0</v>
      </c>
      <c r="Q242" s="17">
        <v>0</v>
      </c>
      <c r="R242" s="17">
        <v>1</v>
      </c>
      <c r="S242" s="17"/>
      <c r="T242" s="17"/>
      <c r="U242" s="17" t="s">
        <v>1498</v>
      </c>
      <c r="V242" s="6">
        <f t="shared" si="52"/>
        <v>0</v>
      </c>
      <c r="W242" s="9">
        <f t="shared" si="48"/>
        <v>0</v>
      </c>
      <c r="X242" s="9">
        <f t="shared" si="53"/>
        <v>0</v>
      </c>
      <c r="Y242" s="37">
        <f t="shared" si="49"/>
        <v>1</v>
      </c>
      <c r="Z242" s="37">
        <f t="shared" si="50"/>
        <v>0</v>
      </c>
      <c r="AA242" s="37">
        <f t="shared" si="51"/>
        <v>0</v>
      </c>
      <c r="AB242" s="9">
        <f t="shared" si="54"/>
        <v>0</v>
      </c>
      <c r="AC242" s="10">
        <f t="shared" si="55"/>
        <v>0</v>
      </c>
      <c r="AD242" s="9">
        <f t="shared" si="56"/>
        <v>0</v>
      </c>
      <c r="AE242" s="9">
        <f t="shared" si="58"/>
        <v>0</v>
      </c>
    </row>
    <row r="243" spans="1:31" x14ac:dyDescent="0.25">
      <c r="A243" s="21" t="s">
        <v>1743</v>
      </c>
      <c r="B243" s="21" t="s">
        <v>1738</v>
      </c>
      <c r="C243" s="21" t="s">
        <v>1739</v>
      </c>
      <c r="D243" s="21">
        <v>332.5</v>
      </c>
      <c r="E243" s="21">
        <v>284</v>
      </c>
      <c r="F243" s="21">
        <v>0</v>
      </c>
      <c r="G243" s="22">
        <v>0</v>
      </c>
      <c r="H243" s="21">
        <v>0</v>
      </c>
      <c r="I243" s="19">
        <v>0</v>
      </c>
      <c r="J243" s="21">
        <v>0</v>
      </c>
      <c r="K243" s="21"/>
      <c r="L243" s="21">
        <v>1</v>
      </c>
      <c r="M243" s="7">
        <f t="shared" si="57"/>
        <v>0</v>
      </c>
      <c r="N243" s="17">
        <v>0</v>
      </c>
      <c r="O243" s="17">
        <v>0</v>
      </c>
      <c r="P243" s="17">
        <v>1</v>
      </c>
      <c r="Q243" s="17">
        <v>0</v>
      </c>
      <c r="R243" s="17">
        <v>0</v>
      </c>
      <c r="S243" s="17"/>
      <c r="T243" s="17"/>
      <c r="U243" s="17"/>
      <c r="V243" s="6">
        <f t="shared" si="52"/>
        <v>1</v>
      </c>
      <c r="W243" s="9">
        <f t="shared" si="48"/>
        <v>0</v>
      </c>
      <c r="X243" s="9">
        <f t="shared" si="53"/>
        <v>0</v>
      </c>
      <c r="Y243" s="37">
        <f t="shared" si="49"/>
        <v>0</v>
      </c>
      <c r="Z243" s="37">
        <f t="shared" si="50"/>
        <v>0</v>
      </c>
      <c r="AA243" s="37">
        <f t="shared" si="51"/>
        <v>0</v>
      </c>
      <c r="AB243" s="9">
        <f t="shared" si="54"/>
        <v>0</v>
      </c>
      <c r="AC243" s="10">
        <f t="shared" si="55"/>
        <v>0</v>
      </c>
      <c r="AD243" s="9">
        <f t="shared" si="56"/>
        <v>0</v>
      </c>
      <c r="AE243" s="9">
        <f t="shared" si="58"/>
        <v>0</v>
      </c>
    </row>
    <row r="244" spans="1:31" x14ac:dyDescent="0.25">
      <c r="A244" s="21" t="s">
        <v>1744</v>
      </c>
      <c r="B244" s="21" t="s">
        <v>1738</v>
      </c>
      <c r="C244" s="21" t="s">
        <v>1739</v>
      </c>
      <c r="D244" s="21">
        <v>293.5</v>
      </c>
      <c r="E244" s="21">
        <v>383.5</v>
      </c>
      <c r="F244" s="21">
        <v>0</v>
      </c>
      <c r="G244" s="22">
        <v>0</v>
      </c>
      <c r="H244" s="21">
        <v>0</v>
      </c>
      <c r="I244" s="19">
        <v>0</v>
      </c>
      <c r="J244" s="21">
        <v>0</v>
      </c>
      <c r="K244" s="21"/>
      <c r="L244" s="21">
        <v>1</v>
      </c>
      <c r="M244" s="7">
        <f t="shared" si="57"/>
        <v>0</v>
      </c>
      <c r="N244" s="17">
        <v>0</v>
      </c>
      <c r="O244" s="17">
        <v>0</v>
      </c>
      <c r="P244" s="17">
        <v>1</v>
      </c>
      <c r="Q244" s="17">
        <v>0</v>
      </c>
      <c r="R244" s="17">
        <v>0</v>
      </c>
      <c r="S244" s="17"/>
      <c r="T244" s="17"/>
      <c r="U244" s="17"/>
      <c r="V244" s="6">
        <f t="shared" si="52"/>
        <v>1</v>
      </c>
      <c r="W244" s="9">
        <f t="shared" si="48"/>
        <v>0</v>
      </c>
      <c r="X244" s="9">
        <f t="shared" si="53"/>
        <v>0</v>
      </c>
      <c r="Y244" s="37">
        <f t="shared" si="49"/>
        <v>0</v>
      </c>
      <c r="Z244" s="37">
        <f t="shared" si="50"/>
        <v>0</v>
      </c>
      <c r="AA244" s="37">
        <f t="shared" si="51"/>
        <v>0</v>
      </c>
      <c r="AB244" s="9">
        <f t="shared" si="54"/>
        <v>0</v>
      </c>
      <c r="AC244" s="10">
        <f t="shared" si="55"/>
        <v>0</v>
      </c>
      <c r="AD244" s="9">
        <f t="shared" si="56"/>
        <v>0</v>
      </c>
      <c r="AE244" s="9">
        <f t="shared" si="58"/>
        <v>0</v>
      </c>
    </row>
    <row r="245" spans="1:31" x14ac:dyDescent="0.25">
      <c r="A245" s="21" t="s">
        <v>1745</v>
      </c>
      <c r="B245" s="21" t="s">
        <v>1738</v>
      </c>
      <c r="C245" s="21" t="s">
        <v>1739</v>
      </c>
      <c r="D245" s="21">
        <v>179.5</v>
      </c>
      <c r="E245" s="21">
        <v>422.5</v>
      </c>
      <c r="F245" s="21">
        <v>463.09500000000003</v>
      </c>
      <c r="G245" s="22">
        <v>1</v>
      </c>
      <c r="H245" s="21">
        <v>1</v>
      </c>
      <c r="I245" s="19">
        <v>0</v>
      </c>
      <c r="J245" s="21">
        <v>1</v>
      </c>
      <c r="K245" s="21"/>
      <c r="L245" s="21">
        <v>2</v>
      </c>
      <c r="M245" s="7">
        <f t="shared" si="57"/>
        <v>1</v>
      </c>
      <c r="N245" s="17">
        <v>0</v>
      </c>
      <c r="O245" s="17">
        <v>1</v>
      </c>
      <c r="P245" s="17">
        <v>0</v>
      </c>
      <c r="Q245" s="17">
        <v>1</v>
      </c>
      <c r="R245" s="17">
        <v>1</v>
      </c>
      <c r="S245" s="17"/>
      <c r="T245" s="17"/>
      <c r="U245" s="17"/>
      <c r="V245" s="6">
        <f t="shared" si="52"/>
        <v>0</v>
      </c>
      <c r="W245" s="9">
        <f t="shared" si="48"/>
        <v>0</v>
      </c>
      <c r="X245" s="9">
        <f t="shared" si="53"/>
        <v>0</v>
      </c>
      <c r="Y245" s="37">
        <f t="shared" si="49"/>
        <v>0</v>
      </c>
      <c r="Z245" s="37">
        <f t="shared" si="50"/>
        <v>0</v>
      </c>
      <c r="AA245" s="37">
        <f t="shared" si="51"/>
        <v>1</v>
      </c>
      <c r="AB245" s="9">
        <f t="shared" si="54"/>
        <v>0</v>
      </c>
      <c r="AC245" s="10">
        <f t="shared" si="55"/>
        <v>0</v>
      </c>
      <c r="AD245" s="9">
        <f t="shared" si="56"/>
        <v>0</v>
      </c>
      <c r="AE245" s="9">
        <f t="shared" si="58"/>
        <v>0</v>
      </c>
    </row>
    <row r="246" spans="1:31" x14ac:dyDescent="0.25">
      <c r="A246" s="21" t="s">
        <v>1746</v>
      </c>
      <c r="B246" s="21" t="s">
        <v>1738</v>
      </c>
      <c r="C246" s="21" t="s">
        <v>1739</v>
      </c>
      <c r="D246" s="21">
        <v>430.5</v>
      </c>
      <c r="E246" s="21">
        <v>342</v>
      </c>
      <c r="F246" s="21">
        <v>0</v>
      </c>
      <c r="G246" s="22">
        <v>0</v>
      </c>
      <c r="H246" s="21">
        <v>0</v>
      </c>
      <c r="I246" s="19">
        <v>0</v>
      </c>
      <c r="J246" s="21">
        <v>0</v>
      </c>
      <c r="K246" s="21"/>
      <c r="L246" s="21">
        <v>1</v>
      </c>
      <c r="M246" s="7">
        <f t="shared" si="57"/>
        <v>0</v>
      </c>
      <c r="N246" s="17">
        <v>0</v>
      </c>
      <c r="O246" s="17">
        <v>0</v>
      </c>
      <c r="P246" s="17">
        <v>1</v>
      </c>
      <c r="Q246" s="17">
        <v>0</v>
      </c>
      <c r="R246" s="17">
        <v>0</v>
      </c>
      <c r="S246" s="17"/>
      <c r="T246" s="17"/>
      <c r="U246" s="17"/>
      <c r="V246" s="6">
        <f t="shared" si="52"/>
        <v>1</v>
      </c>
      <c r="W246" s="9">
        <f t="shared" si="48"/>
        <v>0</v>
      </c>
      <c r="X246" s="9">
        <f t="shared" si="53"/>
        <v>0</v>
      </c>
      <c r="Y246" s="37">
        <f t="shared" si="49"/>
        <v>0</v>
      </c>
      <c r="Z246" s="37">
        <f t="shared" si="50"/>
        <v>0</v>
      </c>
      <c r="AA246" s="37">
        <f t="shared" si="51"/>
        <v>0</v>
      </c>
      <c r="AB246" s="9">
        <f t="shared" si="54"/>
        <v>0</v>
      </c>
      <c r="AC246" s="10">
        <f t="shared" si="55"/>
        <v>0</v>
      </c>
      <c r="AD246" s="9">
        <f t="shared" si="56"/>
        <v>0</v>
      </c>
      <c r="AE246" s="9">
        <f t="shared" si="58"/>
        <v>0</v>
      </c>
    </row>
    <row r="247" spans="1:31" x14ac:dyDescent="0.25">
      <c r="A247" s="21" t="s">
        <v>1747</v>
      </c>
      <c r="B247" s="21" t="s">
        <v>1738</v>
      </c>
      <c r="C247" s="21" t="s">
        <v>1739</v>
      </c>
      <c r="D247" s="21">
        <v>572</v>
      </c>
      <c r="E247" s="21">
        <v>464.5</v>
      </c>
      <c r="F247" s="21">
        <v>0</v>
      </c>
      <c r="G247" s="22">
        <v>0</v>
      </c>
      <c r="H247" s="21">
        <v>0</v>
      </c>
      <c r="I247" s="19">
        <v>0</v>
      </c>
      <c r="J247" s="21">
        <v>0</v>
      </c>
      <c r="K247" s="21"/>
      <c r="L247" s="21">
        <v>1</v>
      </c>
      <c r="M247" s="7">
        <f t="shared" si="57"/>
        <v>0</v>
      </c>
      <c r="N247" s="17">
        <v>0</v>
      </c>
      <c r="O247" s="17">
        <v>0</v>
      </c>
      <c r="P247" s="17">
        <v>1</v>
      </c>
      <c r="Q247" s="17">
        <v>0</v>
      </c>
      <c r="R247" s="17">
        <v>0</v>
      </c>
      <c r="S247" s="17"/>
      <c r="T247" s="17"/>
      <c r="U247" s="17"/>
      <c r="V247" s="6">
        <f t="shared" si="52"/>
        <v>1</v>
      </c>
      <c r="W247" s="9">
        <f t="shared" si="48"/>
        <v>0</v>
      </c>
      <c r="X247" s="9">
        <f t="shared" si="53"/>
        <v>0</v>
      </c>
      <c r="Y247" s="37">
        <f t="shared" si="49"/>
        <v>0</v>
      </c>
      <c r="Z247" s="37">
        <f t="shared" si="50"/>
        <v>0</v>
      </c>
      <c r="AA247" s="37">
        <f t="shared" si="51"/>
        <v>0</v>
      </c>
      <c r="AB247" s="9">
        <f t="shared" si="54"/>
        <v>0</v>
      </c>
      <c r="AC247" s="10">
        <f t="shared" si="55"/>
        <v>0</v>
      </c>
      <c r="AD247" s="9">
        <f t="shared" si="56"/>
        <v>0</v>
      </c>
      <c r="AE247" s="9">
        <f t="shared" si="58"/>
        <v>0</v>
      </c>
    </row>
    <row r="248" spans="1:31" s="37" customFormat="1" x14ac:dyDescent="0.25">
      <c r="A248" s="37" t="s">
        <v>1748</v>
      </c>
      <c r="B248" s="37" t="s">
        <v>1749</v>
      </c>
      <c r="C248" s="37" t="s">
        <v>1750</v>
      </c>
      <c r="D248" s="37">
        <v>624.5</v>
      </c>
      <c r="E248" s="37">
        <v>378.5</v>
      </c>
      <c r="F248" s="37">
        <v>419.64800000000002</v>
      </c>
      <c r="G248" s="44">
        <v>1</v>
      </c>
      <c r="H248" s="37">
        <v>1</v>
      </c>
      <c r="I248" s="37">
        <v>0</v>
      </c>
      <c r="J248" s="37">
        <v>1</v>
      </c>
      <c r="L248" s="37">
        <v>2</v>
      </c>
      <c r="M248" s="42">
        <f t="shared" si="57"/>
        <v>1</v>
      </c>
      <c r="N248" s="38">
        <v>0</v>
      </c>
      <c r="O248" s="38">
        <v>0</v>
      </c>
      <c r="P248" s="38">
        <v>0</v>
      </c>
      <c r="Q248" s="38">
        <v>0</v>
      </c>
      <c r="R248" s="38">
        <v>1</v>
      </c>
      <c r="S248" s="38"/>
      <c r="T248" s="38"/>
      <c r="U248" s="38"/>
      <c r="V248" s="43">
        <f t="shared" si="52"/>
        <v>0</v>
      </c>
      <c r="W248" s="37">
        <f t="shared" si="48"/>
        <v>0</v>
      </c>
      <c r="X248" s="37">
        <f t="shared" si="53"/>
        <v>0</v>
      </c>
      <c r="Y248" s="37">
        <f t="shared" si="49"/>
        <v>1</v>
      </c>
      <c r="Z248" s="37">
        <f t="shared" si="50"/>
        <v>0</v>
      </c>
      <c r="AA248" s="37">
        <f t="shared" si="51"/>
        <v>0</v>
      </c>
      <c r="AB248" s="37">
        <f t="shared" si="54"/>
        <v>0</v>
      </c>
      <c r="AC248" s="37">
        <f t="shared" si="55"/>
        <v>0</v>
      </c>
      <c r="AD248" s="37">
        <f t="shared" si="56"/>
        <v>0</v>
      </c>
      <c r="AE248" s="37">
        <f t="shared" si="58"/>
        <v>0</v>
      </c>
    </row>
    <row r="249" spans="1:31" x14ac:dyDescent="0.25">
      <c r="A249" s="21" t="s">
        <v>1751</v>
      </c>
      <c r="B249" s="21" t="s">
        <v>1749</v>
      </c>
      <c r="C249" s="21" t="s">
        <v>1750</v>
      </c>
      <c r="D249" s="21">
        <v>306.5</v>
      </c>
      <c r="E249" s="21">
        <v>430</v>
      </c>
      <c r="F249" s="21">
        <v>3101.9340000000002</v>
      </c>
      <c r="G249" s="22">
        <v>5</v>
      </c>
      <c r="H249" s="21">
        <v>5</v>
      </c>
      <c r="I249" s="19">
        <v>0</v>
      </c>
      <c r="J249" s="21">
        <v>5</v>
      </c>
      <c r="K249" s="21"/>
      <c r="L249" s="21">
        <v>1</v>
      </c>
      <c r="M249" s="7">
        <f t="shared" si="57"/>
        <v>0</v>
      </c>
      <c r="N249" s="17">
        <v>0</v>
      </c>
      <c r="O249" s="17">
        <v>0</v>
      </c>
      <c r="P249" s="17">
        <v>1</v>
      </c>
      <c r="Q249" s="17">
        <v>0</v>
      </c>
      <c r="R249" s="17">
        <v>0</v>
      </c>
      <c r="S249" s="17"/>
      <c r="T249" s="17"/>
      <c r="U249" s="17"/>
      <c r="V249" s="6">
        <f t="shared" si="52"/>
        <v>1</v>
      </c>
      <c r="W249" s="9">
        <f t="shared" ref="W249:W277" si="59">IF((M249=0)*AND(R249=0)*AND(P249=0)*AND(Q249=0),1,0)</f>
        <v>0</v>
      </c>
      <c r="X249" s="9">
        <f t="shared" si="53"/>
        <v>0</v>
      </c>
      <c r="Y249" s="37">
        <f t="shared" si="49"/>
        <v>0</v>
      </c>
      <c r="Z249" s="37">
        <f t="shared" si="50"/>
        <v>0</v>
      </c>
      <c r="AA249" s="37">
        <f t="shared" si="51"/>
        <v>0</v>
      </c>
      <c r="AB249" s="9">
        <f t="shared" si="54"/>
        <v>0</v>
      </c>
      <c r="AC249" s="10">
        <f t="shared" si="55"/>
        <v>0</v>
      </c>
      <c r="AD249" s="9">
        <f t="shared" si="56"/>
        <v>0</v>
      </c>
      <c r="AE249" s="9">
        <f t="shared" si="58"/>
        <v>0</v>
      </c>
    </row>
    <row r="250" spans="1:31" x14ac:dyDescent="0.25">
      <c r="A250" s="21" t="s">
        <v>1752</v>
      </c>
      <c r="B250" s="21" t="s">
        <v>1749</v>
      </c>
      <c r="C250" s="21" t="s">
        <v>1750</v>
      </c>
      <c r="D250" s="21">
        <v>149</v>
      </c>
      <c r="E250" s="21">
        <v>468.5</v>
      </c>
      <c r="F250" s="21">
        <v>646.90899999999999</v>
      </c>
      <c r="G250" s="22">
        <v>1</v>
      </c>
      <c r="H250" s="21">
        <v>1</v>
      </c>
      <c r="I250" s="19">
        <v>0</v>
      </c>
      <c r="J250" s="21">
        <v>1</v>
      </c>
      <c r="K250" s="21"/>
      <c r="L250" s="21">
        <v>1</v>
      </c>
      <c r="M250" s="7">
        <f t="shared" si="57"/>
        <v>0</v>
      </c>
      <c r="N250" s="17">
        <v>0</v>
      </c>
      <c r="O250" s="17">
        <v>0</v>
      </c>
      <c r="P250" s="17">
        <v>1</v>
      </c>
      <c r="Q250" s="17">
        <v>0</v>
      </c>
      <c r="R250" s="17">
        <v>0</v>
      </c>
      <c r="S250" s="17"/>
      <c r="T250" s="17"/>
      <c r="U250" s="17"/>
      <c r="V250" s="6">
        <f t="shared" si="52"/>
        <v>1</v>
      </c>
      <c r="W250" s="9">
        <f t="shared" si="59"/>
        <v>0</v>
      </c>
      <c r="X250" s="9">
        <f t="shared" si="53"/>
        <v>0</v>
      </c>
      <c r="Y250" s="37">
        <f t="shared" si="49"/>
        <v>0</v>
      </c>
      <c r="Z250" s="37">
        <f t="shared" si="50"/>
        <v>0</v>
      </c>
      <c r="AA250" s="37">
        <f t="shared" si="51"/>
        <v>0</v>
      </c>
      <c r="AB250" s="9">
        <f t="shared" si="54"/>
        <v>0</v>
      </c>
      <c r="AC250" s="10">
        <f t="shared" si="55"/>
        <v>0</v>
      </c>
      <c r="AD250" s="9">
        <f t="shared" si="56"/>
        <v>0</v>
      </c>
      <c r="AE250" s="9">
        <f t="shared" si="58"/>
        <v>0</v>
      </c>
    </row>
    <row r="251" spans="1:31" x14ac:dyDescent="0.25">
      <c r="A251" s="21" t="s">
        <v>1753</v>
      </c>
      <c r="B251" s="21" t="s">
        <v>1749</v>
      </c>
      <c r="C251" s="21" t="s">
        <v>1750</v>
      </c>
      <c r="D251" s="21">
        <v>85.5</v>
      </c>
      <c r="E251" s="21">
        <v>457.5</v>
      </c>
      <c r="F251" s="21">
        <v>765.08500000000004</v>
      </c>
      <c r="G251" s="22">
        <v>1</v>
      </c>
      <c r="H251" s="21">
        <v>1</v>
      </c>
      <c r="I251" s="19">
        <v>0</v>
      </c>
      <c r="J251" s="21">
        <v>1</v>
      </c>
      <c r="K251" s="21"/>
      <c r="L251" s="21">
        <v>1</v>
      </c>
      <c r="M251" s="7">
        <f t="shared" si="57"/>
        <v>0</v>
      </c>
      <c r="N251" s="17">
        <v>0</v>
      </c>
      <c r="O251" s="17">
        <v>0</v>
      </c>
      <c r="P251" s="17">
        <v>1</v>
      </c>
      <c r="Q251" s="17">
        <v>0</v>
      </c>
      <c r="R251" s="17">
        <v>0</v>
      </c>
      <c r="S251" s="17"/>
      <c r="T251" s="17"/>
      <c r="U251" s="17"/>
      <c r="V251" s="6">
        <f t="shared" si="52"/>
        <v>1</v>
      </c>
      <c r="W251" s="9">
        <f t="shared" si="59"/>
        <v>0</v>
      </c>
      <c r="X251" s="9">
        <f t="shared" si="53"/>
        <v>0</v>
      </c>
      <c r="Y251" s="37">
        <f t="shared" si="49"/>
        <v>0</v>
      </c>
      <c r="Z251" s="37">
        <f t="shared" si="50"/>
        <v>0</v>
      </c>
      <c r="AA251" s="37">
        <f t="shared" si="51"/>
        <v>0</v>
      </c>
      <c r="AB251" s="9">
        <f t="shared" si="54"/>
        <v>0</v>
      </c>
      <c r="AC251" s="10">
        <f t="shared" si="55"/>
        <v>0</v>
      </c>
      <c r="AD251" s="9">
        <f t="shared" si="56"/>
        <v>0</v>
      </c>
      <c r="AE251" s="9">
        <f t="shared" si="58"/>
        <v>0</v>
      </c>
    </row>
    <row r="252" spans="1:31" x14ac:dyDescent="0.25">
      <c r="A252" s="21" t="s">
        <v>1754</v>
      </c>
      <c r="B252" s="21" t="s">
        <v>1749</v>
      </c>
      <c r="C252" s="21" t="s">
        <v>1750</v>
      </c>
      <c r="D252" s="21">
        <v>133.5</v>
      </c>
      <c r="E252" s="21">
        <v>402</v>
      </c>
      <c r="F252" s="21">
        <v>0</v>
      </c>
      <c r="G252" s="22">
        <v>0</v>
      </c>
      <c r="H252" s="21">
        <v>0</v>
      </c>
      <c r="I252" s="19">
        <v>0</v>
      </c>
      <c r="J252" s="21">
        <v>0</v>
      </c>
      <c r="K252" s="21"/>
      <c r="L252" s="21">
        <v>1</v>
      </c>
      <c r="M252" s="7">
        <f t="shared" si="57"/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/>
      <c r="T252" s="17"/>
      <c r="U252" s="17"/>
      <c r="V252" s="6">
        <f t="shared" si="52"/>
        <v>0</v>
      </c>
      <c r="W252" s="9">
        <f t="shared" si="59"/>
        <v>1</v>
      </c>
      <c r="X252" s="9">
        <f t="shared" si="53"/>
        <v>0</v>
      </c>
      <c r="Y252" s="37">
        <f t="shared" si="49"/>
        <v>0</v>
      </c>
      <c r="Z252" s="37">
        <f t="shared" si="50"/>
        <v>0</v>
      </c>
      <c r="AA252" s="37">
        <f t="shared" si="51"/>
        <v>0</v>
      </c>
      <c r="AB252" s="9">
        <f t="shared" si="54"/>
        <v>0</v>
      </c>
      <c r="AC252" s="10">
        <f t="shared" si="55"/>
        <v>0</v>
      </c>
      <c r="AD252" s="9">
        <f t="shared" si="56"/>
        <v>0</v>
      </c>
      <c r="AE252" s="9">
        <f t="shared" si="58"/>
        <v>0</v>
      </c>
    </row>
    <row r="253" spans="1:31" x14ac:dyDescent="0.25">
      <c r="A253" s="21" t="s">
        <v>1755</v>
      </c>
      <c r="B253" s="21" t="s">
        <v>1749</v>
      </c>
      <c r="C253" s="21" t="s">
        <v>1750</v>
      </c>
      <c r="D253" s="21">
        <v>355.5</v>
      </c>
      <c r="E253" s="21">
        <v>337</v>
      </c>
      <c r="F253" s="21">
        <v>0</v>
      </c>
      <c r="G253" s="22">
        <v>0</v>
      </c>
      <c r="H253" s="21">
        <v>0</v>
      </c>
      <c r="I253" s="19">
        <v>0</v>
      </c>
      <c r="J253" s="21">
        <v>0</v>
      </c>
      <c r="K253" s="21"/>
      <c r="L253" s="21">
        <v>1</v>
      </c>
      <c r="M253" s="7">
        <f t="shared" si="57"/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/>
      <c r="T253" s="17"/>
      <c r="U253" s="17"/>
      <c r="V253" s="6">
        <f t="shared" si="52"/>
        <v>0</v>
      </c>
      <c r="W253" s="9">
        <f t="shared" si="59"/>
        <v>1</v>
      </c>
      <c r="X253" s="9">
        <f t="shared" si="53"/>
        <v>0</v>
      </c>
      <c r="Y253" s="37">
        <f t="shared" si="49"/>
        <v>0</v>
      </c>
      <c r="Z253" s="37">
        <f t="shared" si="50"/>
        <v>0</v>
      </c>
      <c r="AA253" s="37">
        <f t="shared" si="51"/>
        <v>0</v>
      </c>
      <c r="AB253" s="9">
        <f t="shared" si="54"/>
        <v>0</v>
      </c>
      <c r="AC253" s="10">
        <f t="shared" si="55"/>
        <v>0</v>
      </c>
      <c r="AD253" s="9">
        <f t="shared" si="56"/>
        <v>0</v>
      </c>
      <c r="AE253" s="9">
        <f t="shared" si="58"/>
        <v>0</v>
      </c>
    </row>
    <row r="254" spans="1:31" x14ac:dyDescent="0.25">
      <c r="A254" s="21" t="s">
        <v>1756</v>
      </c>
      <c r="B254" s="21" t="s">
        <v>1749</v>
      </c>
      <c r="C254" s="21" t="s">
        <v>1750</v>
      </c>
      <c r="D254" s="21">
        <v>93</v>
      </c>
      <c r="E254" s="21">
        <v>214</v>
      </c>
      <c r="F254" s="21">
        <v>1852.5070000000001</v>
      </c>
      <c r="G254" s="22">
        <v>2</v>
      </c>
      <c r="H254" s="21">
        <v>4</v>
      </c>
      <c r="I254" s="19">
        <v>0</v>
      </c>
      <c r="J254" s="21">
        <v>4</v>
      </c>
      <c r="K254" s="21"/>
      <c r="L254" s="21">
        <v>1</v>
      </c>
      <c r="M254" s="7">
        <f t="shared" si="57"/>
        <v>0</v>
      </c>
      <c r="N254" s="17">
        <v>0</v>
      </c>
      <c r="O254" s="17">
        <v>0</v>
      </c>
      <c r="P254" s="17">
        <v>1</v>
      </c>
      <c r="Q254" s="17">
        <v>0</v>
      </c>
      <c r="R254" s="17">
        <v>0</v>
      </c>
      <c r="S254" s="17"/>
      <c r="T254" s="17"/>
      <c r="U254" s="17"/>
      <c r="V254" s="6">
        <f t="shared" si="52"/>
        <v>1</v>
      </c>
      <c r="W254" s="9">
        <f t="shared" si="59"/>
        <v>0</v>
      </c>
      <c r="X254" s="9">
        <f t="shared" si="53"/>
        <v>0</v>
      </c>
      <c r="Y254" s="37">
        <f t="shared" si="49"/>
        <v>0</v>
      </c>
      <c r="Z254" s="37">
        <f t="shared" si="50"/>
        <v>0</v>
      </c>
      <c r="AA254" s="37">
        <f t="shared" si="51"/>
        <v>0</v>
      </c>
      <c r="AB254" s="9">
        <f t="shared" si="54"/>
        <v>0</v>
      </c>
      <c r="AC254" s="10">
        <f t="shared" si="55"/>
        <v>0</v>
      </c>
      <c r="AD254" s="9">
        <f t="shared" si="56"/>
        <v>0</v>
      </c>
      <c r="AE254" s="9">
        <f t="shared" si="58"/>
        <v>0</v>
      </c>
    </row>
    <row r="255" spans="1:31" x14ac:dyDescent="0.25">
      <c r="A255" s="21" t="s">
        <v>1757</v>
      </c>
      <c r="B255" s="21" t="s">
        <v>1749</v>
      </c>
      <c r="C255" s="21" t="s">
        <v>1750</v>
      </c>
      <c r="D255" s="21">
        <v>126</v>
      </c>
      <c r="E255" s="21">
        <v>158.5</v>
      </c>
      <c r="F255" s="21">
        <v>0</v>
      </c>
      <c r="G255" s="22">
        <v>0</v>
      </c>
      <c r="H255" s="21">
        <v>0</v>
      </c>
      <c r="I255" s="19">
        <v>0</v>
      </c>
      <c r="J255" s="21">
        <v>0</v>
      </c>
      <c r="K255" s="21"/>
      <c r="L255" s="21">
        <v>1</v>
      </c>
      <c r="M255" s="7">
        <f t="shared" si="57"/>
        <v>0</v>
      </c>
      <c r="N255" s="17">
        <v>0</v>
      </c>
      <c r="O255" s="17">
        <v>0</v>
      </c>
      <c r="P255" s="17">
        <v>1</v>
      </c>
      <c r="Q255" s="17">
        <v>0</v>
      </c>
      <c r="R255" s="17">
        <v>0</v>
      </c>
      <c r="S255" s="17"/>
      <c r="T255" s="17"/>
      <c r="U255" s="17"/>
      <c r="V255" s="6">
        <f t="shared" si="52"/>
        <v>1</v>
      </c>
      <c r="W255" s="9">
        <f t="shared" si="59"/>
        <v>0</v>
      </c>
      <c r="X255" s="9">
        <f t="shared" si="53"/>
        <v>0</v>
      </c>
      <c r="Y255" s="37">
        <f t="shared" si="49"/>
        <v>0</v>
      </c>
      <c r="Z255" s="37">
        <f t="shared" si="50"/>
        <v>0</v>
      </c>
      <c r="AA255" s="37">
        <f t="shared" si="51"/>
        <v>0</v>
      </c>
      <c r="AB255" s="9">
        <f t="shared" si="54"/>
        <v>0</v>
      </c>
      <c r="AC255" s="10">
        <f t="shared" si="55"/>
        <v>0</v>
      </c>
      <c r="AD255" s="9">
        <f t="shared" si="56"/>
        <v>0</v>
      </c>
      <c r="AE255" s="9">
        <f t="shared" si="58"/>
        <v>0</v>
      </c>
    </row>
    <row r="256" spans="1:31" x14ac:dyDescent="0.25">
      <c r="A256" s="21" t="s">
        <v>1758</v>
      </c>
      <c r="B256" s="21" t="s">
        <v>1749</v>
      </c>
      <c r="C256" s="21" t="s">
        <v>1750</v>
      </c>
      <c r="D256" s="21">
        <v>250</v>
      </c>
      <c r="E256" s="21">
        <v>125.5</v>
      </c>
      <c r="F256" s="21">
        <v>0</v>
      </c>
      <c r="G256" s="22">
        <v>0</v>
      </c>
      <c r="H256" s="21">
        <v>0</v>
      </c>
      <c r="I256" s="19">
        <v>0</v>
      </c>
      <c r="J256" s="21">
        <v>0</v>
      </c>
      <c r="K256" s="21"/>
      <c r="L256" s="21">
        <v>1</v>
      </c>
      <c r="M256" s="7">
        <f t="shared" si="57"/>
        <v>0</v>
      </c>
      <c r="N256" s="17">
        <v>0</v>
      </c>
      <c r="O256" s="17">
        <v>0</v>
      </c>
      <c r="P256" s="17">
        <v>1</v>
      </c>
      <c r="Q256" s="17">
        <v>0</v>
      </c>
      <c r="R256" s="17">
        <v>0</v>
      </c>
      <c r="S256" s="17"/>
      <c r="T256" s="17"/>
      <c r="U256" s="17"/>
      <c r="V256" s="6">
        <f t="shared" si="52"/>
        <v>1</v>
      </c>
      <c r="W256" s="9">
        <f t="shared" si="59"/>
        <v>0</v>
      </c>
      <c r="X256" s="9">
        <f t="shared" si="53"/>
        <v>0</v>
      </c>
      <c r="Y256" s="37">
        <f t="shared" si="49"/>
        <v>0</v>
      </c>
      <c r="Z256" s="37">
        <f t="shared" si="50"/>
        <v>0</v>
      </c>
      <c r="AA256" s="37">
        <f t="shared" si="51"/>
        <v>0</v>
      </c>
      <c r="AB256" s="9">
        <f t="shared" si="54"/>
        <v>0</v>
      </c>
      <c r="AC256" s="10">
        <f t="shared" si="55"/>
        <v>0</v>
      </c>
      <c r="AD256" s="9">
        <f t="shared" si="56"/>
        <v>0</v>
      </c>
      <c r="AE256" s="9">
        <f t="shared" si="58"/>
        <v>0</v>
      </c>
    </row>
    <row r="257" spans="1:31" x14ac:dyDescent="0.25">
      <c r="A257" s="21" t="s">
        <v>1759</v>
      </c>
      <c r="B257" s="21" t="s">
        <v>1749</v>
      </c>
      <c r="C257" s="21" t="s">
        <v>1750</v>
      </c>
      <c r="D257" s="21">
        <v>375</v>
      </c>
      <c r="E257" s="21">
        <v>199</v>
      </c>
      <c r="F257" s="21">
        <v>0</v>
      </c>
      <c r="G257" s="22">
        <v>0</v>
      </c>
      <c r="H257" s="21">
        <v>0</v>
      </c>
      <c r="I257" s="19">
        <v>0</v>
      </c>
      <c r="J257" s="21">
        <v>0</v>
      </c>
      <c r="K257" s="21"/>
      <c r="L257" s="21">
        <v>2</v>
      </c>
      <c r="M257" s="7">
        <f t="shared" si="57"/>
        <v>1</v>
      </c>
      <c r="N257" s="17">
        <v>0</v>
      </c>
      <c r="O257" s="17">
        <v>1</v>
      </c>
      <c r="P257" s="17">
        <v>0</v>
      </c>
      <c r="Q257" s="17">
        <v>1</v>
      </c>
      <c r="R257" s="17">
        <v>1</v>
      </c>
      <c r="S257" s="17"/>
      <c r="T257" s="17"/>
      <c r="U257" s="17"/>
      <c r="V257" s="6">
        <f t="shared" si="52"/>
        <v>0</v>
      </c>
      <c r="W257" s="9">
        <f t="shared" si="59"/>
        <v>0</v>
      </c>
      <c r="X257" s="9">
        <f t="shared" si="53"/>
        <v>0</v>
      </c>
      <c r="Y257" s="37">
        <f t="shared" si="49"/>
        <v>0</v>
      </c>
      <c r="Z257" s="37">
        <f t="shared" si="50"/>
        <v>0</v>
      </c>
      <c r="AA257" s="37">
        <f t="shared" si="51"/>
        <v>1</v>
      </c>
      <c r="AB257" s="9">
        <f t="shared" si="54"/>
        <v>0</v>
      </c>
      <c r="AC257" s="10">
        <f t="shared" si="55"/>
        <v>0</v>
      </c>
      <c r="AD257" s="9">
        <f t="shared" si="56"/>
        <v>0</v>
      </c>
      <c r="AE257" s="9">
        <f t="shared" si="58"/>
        <v>0</v>
      </c>
    </row>
    <row r="258" spans="1:31" x14ac:dyDescent="0.25">
      <c r="A258" s="21" t="s">
        <v>1760</v>
      </c>
      <c r="B258" s="21" t="s">
        <v>1749</v>
      </c>
      <c r="C258" s="21" t="s">
        <v>1750</v>
      </c>
      <c r="D258" s="21">
        <v>449.5</v>
      </c>
      <c r="E258" s="21">
        <v>65.5</v>
      </c>
      <c r="F258" s="21">
        <v>0</v>
      </c>
      <c r="G258" s="22">
        <v>0</v>
      </c>
      <c r="H258" s="21">
        <v>0</v>
      </c>
      <c r="I258" s="19">
        <v>0</v>
      </c>
      <c r="J258" s="21">
        <v>0</v>
      </c>
      <c r="K258" s="21"/>
      <c r="L258" s="21">
        <v>1</v>
      </c>
      <c r="M258" s="7">
        <f t="shared" si="57"/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/>
      <c r="T258" s="17"/>
      <c r="U258" s="17"/>
      <c r="V258" s="6">
        <f t="shared" si="52"/>
        <v>0</v>
      </c>
      <c r="W258" s="9">
        <f t="shared" si="59"/>
        <v>1</v>
      </c>
      <c r="X258" s="9">
        <f t="shared" si="53"/>
        <v>0</v>
      </c>
      <c r="Y258" s="37">
        <f t="shared" si="49"/>
        <v>0</v>
      </c>
      <c r="Z258" s="37">
        <f t="shared" si="50"/>
        <v>0</v>
      </c>
      <c r="AA258" s="37">
        <f t="shared" si="51"/>
        <v>0</v>
      </c>
      <c r="AB258" s="9">
        <f t="shared" si="54"/>
        <v>0</v>
      </c>
      <c r="AC258" s="10">
        <f t="shared" si="55"/>
        <v>0</v>
      </c>
      <c r="AD258" s="9">
        <f t="shared" si="56"/>
        <v>0</v>
      </c>
      <c r="AE258" s="9">
        <f t="shared" si="58"/>
        <v>0</v>
      </c>
    </row>
    <row r="259" spans="1:31" x14ac:dyDescent="0.25">
      <c r="A259" s="21" t="s">
        <v>1761</v>
      </c>
      <c r="B259" s="21" t="s">
        <v>1749</v>
      </c>
      <c r="C259" s="21" t="s">
        <v>1750</v>
      </c>
      <c r="D259" s="21">
        <v>512.5</v>
      </c>
      <c r="E259" s="21">
        <v>114</v>
      </c>
      <c r="F259" s="21">
        <v>0</v>
      </c>
      <c r="G259" s="22">
        <v>0</v>
      </c>
      <c r="H259" s="21">
        <v>0</v>
      </c>
      <c r="I259" s="19">
        <v>0</v>
      </c>
      <c r="J259" s="21">
        <v>0</v>
      </c>
      <c r="K259" s="21"/>
      <c r="L259" s="21">
        <v>1</v>
      </c>
      <c r="M259" s="7">
        <f t="shared" si="57"/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/>
      <c r="T259" s="17"/>
      <c r="U259" s="17"/>
      <c r="V259" s="6">
        <f t="shared" si="52"/>
        <v>0</v>
      </c>
      <c r="W259" s="9">
        <f t="shared" si="59"/>
        <v>1</v>
      </c>
      <c r="X259" s="9">
        <f t="shared" si="53"/>
        <v>0</v>
      </c>
      <c r="Y259" s="37">
        <f t="shared" ref="Y259:Y277" si="60">IF((M259=1)*AND(OR(N259=0,N259=1))*AND(O259=0)*AND(R259=1)*AND(S259=0)*AND(Q259=0)*AND(OR(T259=0,T259=1)),1,0)</f>
        <v>0</v>
      </c>
      <c r="Z259" s="37">
        <f t="shared" ref="Z259:Z277" si="61">IF((M259=1)*AND(N259=1)*AND(O259=0)*AND(R259=1)*AND(S259=1)*AND(T259=1),1,0)</f>
        <v>0</v>
      </c>
      <c r="AA259" s="37">
        <f t="shared" ref="AA259:AA277" si="62">IF((R259=1)*AND(Q259=1)*AND(O259=1)*AND(P259=0)*AND(N259=0),1,0)</f>
        <v>0</v>
      </c>
      <c r="AB259" s="9">
        <f t="shared" si="54"/>
        <v>0</v>
      </c>
      <c r="AC259" s="10">
        <f t="shared" si="55"/>
        <v>0</v>
      </c>
      <c r="AD259" s="9">
        <f t="shared" si="56"/>
        <v>0</v>
      </c>
      <c r="AE259" s="9">
        <f t="shared" si="58"/>
        <v>0</v>
      </c>
    </row>
    <row r="260" spans="1:31" s="37" customFormat="1" x14ac:dyDescent="0.25">
      <c r="A260" s="37" t="s">
        <v>1762</v>
      </c>
      <c r="B260" s="37" t="s">
        <v>1763</v>
      </c>
      <c r="C260" s="37" t="s">
        <v>1764</v>
      </c>
      <c r="D260" s="37">
        <v>628.5</v>
      </c>
      <c r="E260" s="37">
        <v>211.5</v>
      </c>
      <c r="F260" s="37">
        <v>0</v>
      </c>
      <c r="G260" s="44">
        <v>0</v>
      </c>
      <c r="H260" s="37">
        <v>0</v>
      </c>
      <c r="I260" s="37">
        <v>0</v>
      </c>
      <c r="J260" s="37">
        <v>0</v>
      </c>
      <c r="L260" s="37">
        <v>1</v>
      </c>
      <c r="M260" s="42">
        <f t="shared" si="57"/>
        <v>0</v>
      </c>
      <c r="N260" s="38">
        <v>0</v>
      </c>
      <c r="O260" s="38">
        <v>0</v>
      </c>
      <c r="P260" s="38">
        <v>1</v>
      </c>
      <c r="Q260" s="38">
        <v>0</v>
      </c>
      <c r="R260" s="38">
        <v>0</v>
      </c>
      <c r="S260" s="38"/>
      <c r="T260" s="38"/>
      <c r="U260" s="38"/>
      <c r="V260" s="43">
        <f t="shared" si="52"/>
        <v>1</v>
      </c>
      <c r="W260" s="37">
        <f t="shared" si="59"/>
        <v>0</v>
      </c>
      <c r="X260" s="37">
        <f t="shared" si="53"/>
        <v>0</v>
      </c>
      <c r="Y260" s="37">
        <f t="shared" si="60"/>
        <v>0</v>
      </c>
      <c r="Z260" s="37">
        <f t="shared" si="61"/>
        <v>0</v>
      </c>
      <c r="AA260" s="37">
        <f t="shared" si="62"/>
        <v>0</v>
      </c>
      <c r="AB260" s="37">
        <f t="shared" si="54"/>
        <v>0</v>
      </c>
      <c r="AC260" s="37">
        <f t="shared" si="55"/>
        <v>0</v>
      </c>
      <c r="AD260" s="37">
        <f t="shared" si="56"/>
        <v>0</v>
      </c>
      <c r="AE260" s="37">
        <f t="shared" si="58"/>
        <v>0</v>
      </c>
    </row>
    <row r="261" spans="1:31" x14ac:dyDescent="0.25">
      <c r="A261" s="21" t="s">
        <v>1765</v>
      </c>
      <c r="B261" s="21" t="s">
        <v>1763</v>
      </c>
      <c r="C261" s="21" t="s">
        <v>1764</v>
      </c>
      <c r="D261" s="21">
        <v>487.5</v>
      </c>
      <c r="E261" s="21">
        <v>43.5</v>
      </c>
      <c r="F261" s="21">
        <v>509.21899999999999</v>
      </c>
      <c r="G261" s="22">
        <v>1</v>
      </c>
      <c r="H261" s="21">
        <v>1</v>
      </c>
      <c r="I261" s="19">
        <v>0</v>
      </c>
      <c r="J261" s="21">
        <v>1</v>
      </c>
      <c r="K261" s="21"/>
      <c r="L261" s="21">
        <v>1</v>
      </c>
      <c r="M261" s="7">
        <f t="shared" si="57"/>
        <v>0</v>
      </c>
      <c r="N261" s="17">
        <v>0</v>
      </c>
      <c r="O261" s="17">
        <v>0</v>
      </c>
      <c r="P261" s="17">
        <v>1</v>
      </c>
      <c r="Q261" s="17">
        <v>0</v>
      </c>
      <c r="R261" s="17">
        <v>0</v>
      </c>
      <c r="S261" s="17"/>
      <c r="T261" s="17"/>
      <c r="U261" s="17"/>
      <c r="V261" s="6">
        <f t="shared" si="52"/>
        <v>1</v>
      </c>
      <c r="W261" s="9">
        <f t="shared" si="59"/>
        <v>0</v>
      </c>
      <c r="X261" s="9">
        <f t="shared" si="53"/>
        <v>0</v>
      </c>
      <c r="Y261" s="37">
        <f t="shared" si="60"/>
        <v>0</v>
      </c>
      <c r="Z261" s="37">
        <f t="shared" si="61"/>
        <v>0</v>
      </c>
      <c r="AA261" s="37">
        <f t="shared" si="62"/>
        <v>0</v>
      </c>
      <c r="AB261" s="9">
        <f t="shared" si="54"/>
        <v>0</v>
      </c>
      <c r="AC261" s="10">
        <f t="shared" si="55"/>
        <v>0</v>
      </c>
      <c r="AD261" s="9">
        <f t="shared" si="56"/>
        <v>0</v>
      </c>
      <c r="AE261" s="9">
        <f t="shared" si="58"/>
        <v>0</v>
      </c>
    </row>
    <row r="262" spans="1:31" x14ac:dyDescent="0.25">
      <c r="A262" s="21" t="s">
        <v>1766</v>
      </c>
      <c r="B262" s="21" t="s">
        <v>1763</v>
      </c>
      <c r="C262" s="21" t="s">
        <v>1764</v>
      </c>
      <c r="D262" s="21">
        <v>203</v>
      </c>
      <c r="E262" s="21">
        <v>268</v>
      </c>
      <c r="F262" s="21">
        <v>0</v>
      </c>
      <c r="G262" s="22">
        <v>0</v>
      </c>
      <c r="H262" s="21">
        <v>0</v>
      </c>
      <c r="I262" s="19">
        <v>0</v>
      </c>
      <c r="J262" s="21">
        <v>0</v>
      </c>
      <c r="K262" s="21"/>
      <c r="L262" s="21">
        <v>1</v>
      </c>
      <c r="M262" s="7">
        <f t="shared" si="57"/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/>
      <c r="T262" s="17"/>
      <c r="U262" s="17"/>
      <c r="V262" s="6">
        <f t="shared" si="52"/>
        <v>0</v>
      </c>
      <c r="W262" s="9">
        <f t="shared" si="59"/>
        <v>1</v>
      </c>
      <c r="X262" s="9">
        <f t="shared" si="53"/>
        <v>0</v>
      </c>
      <c r="Y262" s="37">
        <f t="shared" si="60"/>
        <v>0</v>
      </c>
      <c r="Z262" s="37">
        <f t="shared" si="61"/>
        <v>0</v>
      </c>
      <c r="AA262" s="37">
        <f t="shared" si="62"/>
        <v>0</v>
      </c>
      <c r="AB262" s="9">
        <f t="shared" si="54"/>
        <v>0</v>
      </c>
      <c r="AC262" s="10">
        <f t="shared" si="55"/>
        <v>0</v>
      </c>
      <c r="AD262" s="9">
        <f t="shared" si="56"/>
        <v>0</v>
      </c>
      <c r="AE262" s="9">
        <f t="shared" si="58"/>
        <v>0</v>
      </c>
    </row>
    <row r="263" spans="1:31" x14ac:dyDescent="0.25">
      <c r="A263" s="21" t="s">
        <v>1767</v>
      </c>
      <c r="B263" s="21" t="s">
        <v>1763</v>
      </c>
      <c r="C263" s="21" t="s">
        <v>1764</v>
      </c>
      <c r="D263" s="21">
        <v>139.5</v>
      </c>
      <c r="E263" s="21">
        <v>347.5</v>
      </c>
      <c r="F263" s="21">
        <v>0</v>
      </c>
      <c r="G263" s="22">
        <v>0</v>
      </c>
      <c r="H263" s="21">
        <v>0</v>
      </c>
      <c r="I263" s="19">
        <v>0</v>
      </c>
      <c r="J263" s="21">
        <v>0</v>
      </c>
      <c r="K263" s="21"/>
      <c r="L263" s="21">
        <v>2</v>
      </c>
      <c r="M263" s="7">
        <f t="shared" si="57"/>
        <v>1</v>
      </c>
      <c r="N263" s="17">
        <v>0</v>
      </c>
      <c r="O263" s="17">
        <v>1</v>
      </c>
      <c r="P263" s="17">
        <v>0</v>
      </c>
      <c r="Q263" s="17">
        <v>1</v>
      </c>
      <c r="R263" s="17">
        <v>1</v>
      </c>
      <c r="S263" s="17"/>
      <c r="T263" s="17"/>
      <c r="U263" s="17"/>
      <c r="V263" s="6">
        <f t="shared" si="52"/>
        <v>0</v>
      </c>
      <c r="W263" s="9">
        <f t="shared" si="59"/>
        <v>0</v>
      </c>
      <c r="X263" s="9">
        <f t="shared" si="53"/>
        <v>0</v>
      </c>
      <c r="Y263" s="37">
        <f t="shared" si="60"/>
        <v>0</v>
      </c>
      <c r="Z263" s="37">
        <f t="shared" si="61"/>
        <v>0</v>
      </c>
      <c r="AA263" s="37">
        <f t="shared" si="62"/>
        <v>1</v>
      </c>
      <c r="AB263" s="9">
        <f t="shared" si="54"/>
        <v>0</v>
      </c>
      <c r="AC263" s="10">
        <f t="shared" si="55"/>
        <v>0</v>
      </c>
      <c r="AD263" s="9">
        <f t="shared" si="56"/>
        <v>0</v>
      </c>
      <c r="AE263" s="9">
        <f t="shared" si="58"/>
        <v>0</v>
      </c>
    </row>
    <row r="264" spans="1:31" x14ac:dyDescent="0.25">
      <c r="A264" s="21" t="s">
        <v>1768</v>
      </c>
      <c r="B264" s="21" t="s">
        <v>1763</v>
      </c>
      <c r="C264" s="21" t="s">
        <v>1764</v>
      </c>
      <c r="D264" s="21">
        <v>86.5</v>
      </c>
      <c r="E264" s="21">
        <v>432</v>
      </c>
      <c r="F264" s="21">
        <v>0</v>
      </c>
      <c r="G264" s="22">
        <v>0</v>
      </c>
      <c r="H264" s="21">
        <v>0</v>
      </c>
      <c r="I264" s="19">
        <v>0</v>
      </c>
      <c r="J264" s="21">
        <v>0</v>
      </c>
      <c r="K264" s="21"/>
      <c r="L264" s="21">
        <v>2</v>
      </c>
      <c r="M264" s="7">
        <f t="shared" si="57"/>
        <v>1</v>
      </c>
      <c r="N264" s="17">
        <v>1</v>
      </c>
      <c r="O264" s="17">
        <v>0</v>
      </c>
      <c r="P264" s="17">
        <v>0</v>
      </c>
      <c r="Q264" s="17">
        <v>0</v>
      </c>
      <c r="R264" s="17">
        <v>1</v>
      </c>
      <c r="S264" s="17">
        <v>1</v>
      </c>
      <c r="T264" s="17">
        <v>1</v>
      </c>
      <c r="U264" s="17"/>
      <c r="V264" s="6">
        <f t="shared" si="52"/>
        <v>0</v>
      </c>
      <c r="W264" s="9">
        <f t="shared" si="59"/>
        <v>0</v>
      </c>
      <c r="X264" s="9">
        <f t="shared" si="53"/>
        <v>0</v>
      </c>
      <c r="Y264" s="37">
        <f t="shared" si="60"/>
        <v>0</v>
      </c>
      <c r="Z264" s="37">
        <f t="shared" si="61"/>
        <v>1</v>
      </c>
      <c r="AA264" s="37">
        <f t="shared" si="62"/>
        <v>0</v>
      </c>
      <c r="AB264" s="9">
        <f t="shared" si="54"/>
        <v>0</v>
      </c>
      <c r="AC264" s="10">
        <f t="shared" si="55"/>
        <v>0</v>
      </c>
      <c r="AD264" s="9">
        <f t="shared" si="56"/>
        <v>0</v>
      </c>
      <c r="AE264" s="9">
        <f t="shared" si="58"/>
        <v>0</v>
      </c>
    </row>
    <row r="265" spans="1:31" x14ac:dyDescent="0.25">
      <c r="A265" s="21" t="s">
        <v>1769</v>
      </c>
      <c r="B265" s="21" t="s">
        <v>1763</v>
      </c>
      <c r="C265" s="21" t="s">
        <v>1764</v>
      </c>
      <c r="D265" s="21">
        <v>477</v>
      </c>
      <c r="E265" s="21">
        <v>434.5</v>
      </c>
      <c r="F265" s="21">
        <v>829.66200000000003</v>
      </c>
      <c r="G265" s="22">
        <v>1</v>
      </c>
      <c r="H265" s="21">
        <v>1</v>
      </c>
      <c r="I265" s="19">
        <v>0</v>
      </c>
      <c r="J265" s="21">
        <v>1</v>
      </c>
      <c r="K265" s="21"/>
      <c r="L265" s="21"/>
      <c r="M265" s="7">
        <f t="shared" si="57"/>
        <v>-1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/>
      <c r="T265" s="17"/>
      <c r="U265" s="17"/>
      <c r="V265" s="6">
        <f t="shared" si="52"/>
        <v>0</v>
      </c>
      <c r="W265" s="9">
        <f t="shared" si="59"/>
        <v>0</v>
      </c>
      <c r="X265" s="9">
        <f t="shared" si="53"/>
        <v>0</v>
      </c>
      <c r="Y265" s="37">
        <f t="shared" si="60"/>
        <v>0</v>
      </c>
      <c r="Z265" s="37">
        <f t="shared" si="61"/>
        <v>0</v>
      </c>
      <c r="AA265" s="37">
        <f t="shared" si="62"/>
        <v>0</v>
      </c>
      <c r="AB265" s="9">
        <f t="shared" si="54"/>
        <v>0</v>
      </c>
      <c r="AC265" s="10">
        <f t="shared" si="55"/>
        <v>0</v>
      </c>
      <c r="AD265" s="9">
        <f t="shared" si="56"/>
        <v>1</v>
      </c>
      <c r="AE265" s="9">
        <f t="shared" si="58"/>
        <v>0</v>
      </c>
    </row>
    <row r="266" spans="1:31" x14ac:dyDescent="0.25">
      <c r="A266" s="21" t="s">
        <v>1770</v>
      </c>
      <c r="B266" s="21" t="s">
        <v>1763</v>
      </c>
      <c r="C266" s="21" t="s">
        <v>1764</v>
      </c>
      <c r="D266" s="21">
        <v>522.5</v>
      </c>
      <c r="E266" s="21">
        <v>324</v>
      </c>
      <c r="F266" s="21">
        <v>0</v>
      </c>
      <c r="G266" s="22">
        <v>0</v>
      </c>
      <c r="H266" s="21">
        <v>0</v>
      </c>
      <c r="I266" s="19">
        <v>0</v>
      </c>
      <c r="J266" s="21">
        <v>0</v>
      </c>
      <c r="K266" s="21"/>
      <c r="L266" s="21">
        <v>1</v>
      </c>
      <c r="M266" s="7">
        <f t="shared" si="57"/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1</v>
      </c>
      <c r="S266" s="17"/>
      <c r="T266" s="17"/>
      <c r="U266" s="17"/>
      <c r="V266" s="6">
        <f t="shared" si="52"/>
        <v>0</v>
      </c>
      <c r="W266" s="9">
        <f t="shared" si="59"/>
        <v>0</v>
      </c>
      <c r="X266" s="9">
        <f t="shared" si="53"/>
        <v>1</v>
      </c>
      <c r="Y266" s="37">
        <f t="shared" si="60"/>
        <v>0</v>
      </c>
      <c r="Z266" s="37">
        <f t="shared" si="61"/>
        <v>0</v>
      </c>
      <c r="AA266" s="37">
        <f t="shared" si="62"/>
        <v>0</v>
      </c>
      <c r="AB266" s="9">
        <f t="shared" si="54"/>
        <v>0</v>
      </c>
      <c r="AC266" s="10">
        <f t="shared" si="55"/>
        <v>0</v>
      </c>
      <c r="AD266" s="9">
        <f t="shared" si="56"/>
        <v>0</v>
      </c>
      <c r="AE266" s="9">
        <f t="shared" si="58"/>
        <v>0</v>
      </c>
    </row>
    <row r="267" spans="1:31" x14ac:dyDescent="0.25">
      <c r="A267" s="21" t="s">
        <v>1771</v>
      </c>
      <c r="B267" s="21" t="s">
        <v>1763</v>
      </c>
      <c r="C267" s="21" t="s">
        <v>1764</v>
      </c>
      <c r="D267" s="21">
        <v>615.5</v>
      </c>
      <c r="E267" s="21">
        <v>291</v>
      </c>
      <c r="F267" s="21">
        <v>0</v>
      </c>
      <c r="G267" s="22">
        <v>0</v>
      </c>
      <c r="H267" s="21">
        <v>0</v>
      </c>
      <c r="I267" s="19">
        <v>0</v>
      </c>
      <c r="J267" s="21">
        <v>0</v>
      </c>
      <c r="K267" s="21"/>
      <c r="L267" s="21">
        <v>1</v>
      </c>
      <c r="M267" s="7">
        <f t="shared" si="57"/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1</v>
      </c>
      <c r="S267" s="17"/>
      <c r="T267" s="17"/>
      <c r="U267" s="17"/>
      <c r="V267" s="6">
        <f t="shared" si="52"/>
        <v>0</v>
      </c>
      <c r="W267" s="9">
        <f t="shared" si="59"/>
        <v>0</v>
      </c>
      <c r="X267" s="9">
        <f t="shared" si="53"/>
        <v>1</v>
      </c>
      <c r="Y267" s="37">
        <f t="shared" si="60"/>
        <v>0</v>
      </c>
      <c r="Z267" s="37">
        <f t="shared" si="61"/>
        <v>0</v>
      </c>
      <c r="AA267" s="37">
        <f t="shared" si="62"/>
        <v>0</v>
      </c>
      <c r="AB267" s="9">
        <f t="shared" si="54"/>
        <v>0</v>
      </c>
      <c r="AC267" s="10">
        <f t="shared" si="55"/>
        <v>0</v>
      </c>
      <c r="AD267" s="9">
        <f t="shared" si="56"/>
        <v>0</v>
      </c>
      <c r="AE267" s="9">
        <f t="shared" si="58"/>
        <v>0</v>
      </c>
    </row>
    <row r="268" spans="1:31" x14ac:dyDescent="0.25">
      <c r="A268" s="21" t="s">
        <v>1772</v>
      </c>
      <c r="B268" s="21" t="s">
        <v>1763</v>
      </c>
      <c r="C268" s="21" t="s">
        <v>1764</v>
      </c>
      <c r="D268" s="21">
        <v>596</v>
      </c>
      <c r="E268" s="21">
        <v>408.5</v>
      </c>
      <c r="F268" s="21">
        <v>764.86599999999999</v>
      </c>
      <c r="G268" s="22">
        <v>1</v>
      </c>
      <c r="H268" s="21">
        <v>1</v>
      </c>
      <c r="I268" s="19">
        <v>0</v>
      </c>
      <c r="J268" s="21">
        <v>1</v>
      </c>
      <c r="K268" s="21"/>
      <c r="L268" s="21">
        <v>1</v>
      </c>
      <c r="M268" s="7">
        <f t="shared" si="57"/>
        <v>0</v>
      </c>
      <c r="N268" s="17">
        <v>0</v>
      </c>
      <c r="O268" s="17">
        <v>0</v>
      </c>
      <c r="P268" s="17">
        <v>1</v>
      </c>
      <c r="Q268" s="17">
        <v>0</v>
      </c>
      <c r="R268" s="17">
        <v>0</v>
      </c>
      <c r="S268" s="17"/>
      <c r="T268" s="17"/>
      <c r="U268" s="17"/>
      <c r="V268" s="6">
        <f t="shared" si="52"/>
        <v>1</v>
      </c>
      <c r="W268" s="9">
        <f t="shared" si="59"/>
        <v>0</v>
      </c>
      <c r="X268" s="9">
        <f t="shared" si="53"/>
        <v>0</v>
      </c>
      <c r="Y268" s="37">
        <f t="shared" si="60"/>
        <v>0</v>
      </c>
      <c r="Z268" s="37">
        <f t="shared" si="61"/>
        <v>0</v>
      </c>
      <c r="AA268" s="37">
        <f t="shared" si="62"/>
        <v>0</v>
      </c>
      <c r="AB268" s="9">
        <f t="shared" si="54"/>
        <v>0</v>
      </c>
      <c r="AC268" s="10">
        <f t="shared" si="55"/>
        <v>0</v>
      </c>
      <c r="AD268" s="9">
        <f t="shared" si="56"/>
        <v>0</v>
      </c>
      <c r="AE268" s="9">
        <f t="shared" si="58"/>
        <v>0</v>
      </c>
    </row>
    <row r="269" spans="1:31" x14ac:dyDescent="0.25">
      <c r="A269" s="21" t="s">
        <v>1773</v>
      </c>
      <c r="B269" s="21" t="s">
        <v>1763</v>
      </c>
      <c r="C269" s="21" t="s">
        <v>1764</v>
      </c>
      <c r="D269" s="21">
        <v>593.5</v>
      </c>
      <c r="E269" s="21">
        <v>483.5</v>
      </c>
      <c r="F269" s="21">
        <v>0</v>
      </c>
      <c r="G269" s="22">
        <v>0</v>
      </c>
      <c r="H269" s="21">
        <v>0</v>
      </c>
      <c r="I269" s="19">
        <v>0</v>
      </c>
      <c r="J269" s="21">
        <v>0</v>
      </c>
      <c r="K269" s="21"/>
      <c r="L269" s="21">
        <v>1</v>
      </c>
      <c r="M269" s="7">
        <f t="shared" si="57"/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1</v>
      </c>
      <c r="S269" s="17"/>
      <c r="T269" s="17"/>
      <c r="U269" s="17"/>
      <c r="V269" s="6">
        <f t="shared" si="52"/>
        <v>0</v>
      </c>
      <c r="W269" s="9">
        <f t="shared" si="59"/>
        <v>0</v>
      </c>
      <c r="X269" s="9">
        <f t="shared" si="53"/>
        <v>1</v>
      </c>
      <c r="Y269" s="37">
        <f t="shared" si="60"/>
        <v>0</v>
      </c>
      <c r="Z269" s="37">
        <f t="shared" si="61"/>
        <v>0</v>
      </c>
      <c r="AA269" s="37">
        <f t="shared" si="62"/>
        <v>0</v>
      </c>
      <c r="AB269" s="9">
        <f t="shared" si="54"/>
        <v>0</v>
      </c>
      <c r="AC269" s="10">
        <f t="shared" si="55"/>
        <v>0</v>
      </c>
      <c r="AD269" s="9">
        <f t="shared" si="56"/>
        <v>0</v>
      </c>
      <c r="AE269" s="9">
        <f t="shared" si="58"/>
        <v>0</v>
      </c>
    </row>
    <row r="270" spans="1:31" s="37" customFormat="1" x14ac:dyDescent="0.25">
      <c r="A270" s="37" t="s">
        <v>1774</v>
      </c>
      <c r="B270" s="37" t="s">
        <v>1775</v>
      </c>
      <c r="C270" s="37" t="s">
        <v>1776</v>
      </c>
      <c r="D270" s="37">
        <v>272</v>
      </c>
      <c r="E270" s="37">
        <v>224</v>
      </c>
      <c r="F270" s="37">
        <v>0</v>
      </c>
      <c r="G270" s="44">
        <v>0</v>
      </c>
      <c r="H270" s="37">
        <v>0</v>
      </c>
      <c r="I270" s="37">
        <v>0</v>
      </c>
      <c r="J270" s="37">
        <v>0</v>
      </c>
      <c r="L270" s="37">
        <v>2</v>
      </c>
      <c r="M270" s="42">
        <f t="shared" si="57"/>
        <v>1</v>
      </c>
      <c r="N270" s="38">
        <v>1</v>
      </c>
      <c r="O270" s="38">
        <v>0</v>
      </c>
      <c r="P270" s="38">
        <v>0</v>
      </c>
      <c r="Q270" s="38">
        <v>0</v>
      </c>
      <c r="R270" s="38">
        <v>1</v>
      </c>
      <c r="S270" s="38"/>
      <c r="T270" s="38"/>
      <c r="U270" s="38"/>
      <c r="V270" s="43">
        <f t="shared" si="52"/>
        <v>0</v>
      </c>
      <c r="W270" s="37">
        <f t="shared" si="59"/>
        <v>0</v>
      </c>
      <c r="X270" s="37">
        <f t="shared" si="53"/>
        <v>0</v>
      </c>
      <c r="Y270" s="37">
        <f t="shared" si="60"/>
        <v>1</v>
      </c>
      <c r="Z270" s="37">
        <f t="shared" si="61"/>
        <v>0</v>
      </c>
      <c r="AA270" s="37">
        <f t="shared" si="62"/>
        <v>0</v>
      </c>
      <c r="AB270" s="37">
        <f t="shared" si="54"/>
        <v>0</v>
      </c>
      <c r="AC270" s="37">
        <f t="shared" si="55"/>
        <v>0</v>
      </c>
      <c r="AD270" s="37">
        <f t="shared" si="56"/>
        <v>0</v>
      </c>
      <c r="AE270" s="37">
        <f t="shared" si="58"/>
        <v>0</v>
      </c>
    </row>
    <row r="271" spans="1:31" x14ac:dyDescent="0.25">
      <c r="A271" s="21" t="s">
        <v>1777</v>
      </c>
      <c r="B271" s="21" t="s">
        <v>1775</v>
      </c>
      <c r="C271" s="21" t="s">
        <v>1776</v>
      </c>
      <c r="D271" s="21">
        <v>181</v>
      </c>
      <c r="E271" s="21">
        <v>137.5</v>
      </c>
      <c r="F271" s="21">
        <v>0</v>
      </c>
      <c r="G271" s="22">
        <v>0</v>
      </c>
      <c r="H271" s="21">
        <v>0</v>
      </c>
      <c r="I271" s="19">
        <v>0</v>
      </c>
      <c r="J271" s="21">
        <v>0</v>
      </c>
      <c r="K271" s="21"/>
      <c r="L271" s="21">
        <v>1</v>
      </c>
      <c r="M271" s="7">
        <f t="shared" si="57"/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1</v>
      </c>
      <c r="S271" s="17"/>
      <c r="T271" s="17"/>
      <c r="U271" s="17"/>
      <c r="V271" s="6">
        <f t="shared" si="52"/>
        <v>0</v>
      </c>
      <c r="W271" s="9">
        <f t="shared" si="59"/>
        <v>0</v>
      </c>
      <c r="X271" s="9">
        <f t="shared" si="53"/>
        <v>1</v>
      </c>
      <c r="Y271" s="37">
        <f t="shared" si="60"/>
        <v>0</v>
      </c>
      <c r="Z271" s="37">
        <f t="shared" si="61"/>
        <v>0</v>
      </c>
      <c r="AA271" s="37">
        <f t="shared" si="62"/>
        <v>0</v>
      </c>
      <c r="AB271" s="9">
        <f t="shared" si="54"/>
        <v>0</v>
      </c>
      <c r="AC271" s="10">
        <f t="shared" si="55"/>
        <v>0</v>
      </c>
      <c r="AD271" s="9">
        <f t="shared" si="56"/>
        <v>0</v>
      </c>
      <c r="AE271" s="9">
        <f t="shared" si="58"/>
        <v>0</v>
      </c>
    </row>
    <row r="272" spans="1:31" x14ac:dyDescent="0.25">
      <c r="A272" s="21" t="s">
        <v>1778</v>
      </c>
      <c r="B272" s="21" t="s">
        <v>1775</v>
      </c>
      <c r="C272" s="21" t="s">
        <v>1776</v>
      </c>
      <c r="D272" s="21">
        <v>166</v>
      </c>
      <c r="E272" s="21">
        <v>230.5</v>
      </c>
      <c r="F272" s="21">
        <v>0</v>
      </c>
      <c r="G272" s="22">
        <v>0</v>
      </c>
      <c r="H272" s="21">
        <v>0</v>
      </c>
      <c r="I272" s="19">
        <v>0</v>
      </c>
      <c r="J272" s="21">
        <v>0</v>
      </c>
      <c r="K272" s="21"/>
      <c r="L272" s="21">
        <v>1</v>
      </c>
      <c r="M272" s="7">
        <f t="shared" si="57"/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/>
      <c r="T272" s="17"/>
      <c r="U272" s="17"/>
      <c r="V272" s="6">
        <f t="shared" ref="V272:V277" si="63">IF((M272=0)*AND(R272=0)*AND(P272=1)*AND(Q272=0),1,0)</f>
        <v>0</v>
      </c>
      <c r="W272" s="9">
        <f t="shared" si="59"/>
        <v>1</v>
      </c>
      <c r="X272" s="9">
        <f t="shared" ref="X272:X277" si="64">IF((R272=1)*AND(M272=0)*AND(Q272=0),1,0)</f>
        <v>0</v>
      </c>
      <c r="Y272" s="37">
        <f t="shared" si="60"/>
        <v>0</v>
      </c>
      <c r="Z272" s="37">
        <f t="shared" si="61"/>
        <v>0</v>
      </c>
      <c r="AA272" s="37">
        <f t="shared" si="62"/>
        <v>0</v>
      </c>
      <c r="AB272" s="9">
        <f t="shared" ref="AB272:AB277" si="65">IF((R272=1)*AND(Q272=1)*AND(O272=1)*AND(P272=1),1,0)</f>
        <v>0</v>
      </c>
      <c r="AC272" s="10">
        <f t="shared" ref="AC272:AC277" si="66">IF((R272=0)*AND(M272=1),1,0)</f>
        <v>0</v>
      </c>
      <c r="AD272" s="9">
        <f t="shared" ref="AD272:AD277" si="67">IF((V272+W272+X272+Y272+Z272+AA272+AB272+AC272)=0,1,0)</f>
        <v>0</v>
      </c>
      <c r="AE272" s="9">
        <f t="shared" si="58"/>
        <v>0</v>
      </c>
    </row>
    <row r="273" spans="1:32" x14ac:dyDescent="0.25">
      <c r="A273" s="21" t="s">
        <v>1779</v>
      </c>
      <c r="B273" s="21" t="s">
        <v>1775</v>
      </c>
      <c r="C273" s="21" t="s">
        <v>1776</v>
      </c>
      <c r="D273" s="21">
        <v>95</v>
      </c>
      <c r="E273" s="21">
        <v>264</v>
      </c>
      <c r="F273" s="21">
        <v>0</v>
      </c>
      <c r="G273" s="22">
        <v>0</v>
      </c>
      <c r="H273" s="21">
        <v>0</v>
      </c>
      <c r="I273" s="19">
        <v>0</v>
      </c>
      <c r="J273" s="21">
        <v>0</v>
      </c>
      <c r="K273" s="21"/>
      <c r="L273" s="21">
        <v>1</v>
      </c>
      <c r="M273" s="7">
        <f t="shared" si="57"/>
        <v>0</v>
      </c>
      <c r="N273" s="17">
        <v>0</v>
      </c>
      <c r="O273" s="17">
        <v>0</v>
      </c>
      <c r="P273" s="17">
        <v>1</v>
      </c>
      <c r="Q273" s="17">
        <v>0</v>
      </c>
      <c r="R273" s="17">
        <v>0</v>
      </c>
      <c r="S273" s="17"/>
      <c r="T273" s="17"/>
      <c r="U273" s="17"/>
      <c r="V273" s="6">
        <f t="shared" si="63"/>
        <v>1</v>
      </c>
      <c r="W273" s="9">
        <f t="shared" si="59"/>
        <v>0</v>
      </c>
      <c r="X273" s="9">
        <f t="shared" si="64"/>
        <v>0</v>
      </c>
      <c r="Y273" s="37">
        <f t="shared" si="60"/>
        <v>0</v>
      </c>
      <c r="Z273" s="37">
        <f t="shared" si="61"/>
        <v>0</v>
      </c>
      <c r="AA273" s="37">
        <f t="shared" si="62"/>
        <v>0</v>
      </c>
      <c r="AB273" s="9">
        <f t="shared" si="65"/>
        <v>0</v>
      </c>
      <c r="AC273" s="10">
        <f t="shared" si="66"/>
        <v>0</v>
      </c>
      <c r="AD273" s="9">
        <f t="shared" si="67"/>
        <v>0</v>
      </c>
      <c r="AE273" s="9">
        <f t="shared" si="58"/>
        <v>0</v>
      </c>
    </row>
    <row r="274" spans="1:32" x14ac:dyDescent="0.25">
      <c r="A274" s="21" t="s">
        <v>1780</v>
      </c>
      <c r="B274" s="21" t="s">
        <v>1775</v>
      </c>
      <c r="C274" s="21" t="s">
        <v>1776</v>
      </c>
      <c r="D274" s="21">
        <v>116</v>
      </c>
      <c r="E274" s="21">
        <v>450</v>
      </c>
      <c r="F274" s="21">
        <v>0</v>
      </c>
      <c r="G274" s="22">
        <v>0</v>
      </c>
      <c r="H274" s="21">
        <v>0</v>
      </c>
      <c r="I274" s="19">
        <v>0</v>
      </c>
      <c r="J274" s="21">
        <v>0</v>
      </c>
      <c r="K274" s="21"/>
      <c r="L274" s="21">
        <v>1</v>
      </c>
      <c r="M274" s="7">
        <f t="shared" si="57"/>
        <v>0</v>
      </c>
      <c r="N274" s="17">
        <v>0</v>
      </c>
      <c r="O274" s="17">
        <v>0</v>
      </c>
      <c r="P274" s="17">
        <v>1</v>
      </c>
      <c r="Q274" s="17">
        <v>0</v>
      </c>
      <c r="R274" s="17">
        <v>0</v>
      </c>
      <c r="S274" s="17"/>
      <c r="T274" s="17"/>
      <c r="U274" s="17"/>
      <c r="V274" s="6">
        <f t="shared" si="63"/>
        <v>1</v>
      </c>
      <c r="W274" s="9">
        <f t="shared" si="59"/>
        <v>0</v>
      </c>
      <c r="X274" s="9">
        <f t="shared" si="64"/>
        <v>0</v>
      </c>
      <c r="Y274" s="37">
        <f t="shared" si="60"/>
        <v>0</v>
      </c>
      <c r="Z274" s="37">
        <f t="shared" si="61"/>
        <v>0</v>
      </c>
      <c r="AA274" s="37">
        <f t="shared" si="62"/>
        <v>0</v>
      </c>
      <c r="AB274" s="9">
        <f t="shared" si="65"/>
        <v>0</v>
      </c>
      <c r="AC274" s="10">
        <f t="shared" si="66"/>
        <v>0</v>
      </c>
      <c r="AD274" s="9">
        <f t="shared" si="67"/>
        <v>0</v>
      </c>
      <c r="AE274" s="9">
        <f t="shared" si="58"/>
        <v>0</v>
      </c>
    </row>
    <row r="275" spans="1:32" x14ac:dyDescent="0.25">
      <c r="A275" s="21" t="s">
        <v>1781</v>
      </c>
      <c r="B275" s="21" t="s">
        <v>1775</v>
      </c>
      <c r="C275" s="21" t="s">
        <v>1776</v>
      </c>
      <c r="D275" s="21">
        <v>570.5</v>
      </c>
      <c r="E275" s="21">
        <v>79.5</v>
      </c>
      <c r="F275" s="21">
        <v>0</v>
      </c>
      <c r="G275" s="22">
        <v>0</v>
      </c>
      <c r="H275" s="21">
        <v>0</v>
      </c>
      <c r="I275" s="19">
        <v>0</v>
      </c>
      <c r="J275" s="21">
        <v>0</v>
      </c>
      <c r="K275" s="21"/>
      <c r="L275" s="21">
        <v>2</v>
      </c>
      <c r="M275" s="7">
        <f t="shared" si="57"/>
        <v>1</v>
      </c>
      <c r="N275" s="17">
        <v>0</v>
      </c>
      <c r="O275" s="17">
        <v>1</v>
      </c>
      <c r="P275" s="17">
        <v>1</v>
      </c>
      <c r="Q275" s="17">
        <v>1</v>
      </c>
      <c r="R275" s="17">
        <v>1</v>
      </c>
      <c r="S275" s="17"/>
      <c r="T275" s="17"/>
      <c r="U275" s="17"/>
      <c r="V275" s="6">
        <f t="shared" si="63"/>
        <v>0</v>
      </c>
      <c r="W275" s="9">
        <f t="shared" si="59"/>
        <v>0</v>
      </c>
      <c r="X275" s="9">
        <f t="shared" si="64"/>
        <v>0</v>
      </c>
      <c r="Y275" s="37">
        <f t="shared" si="60"/>
        <v>0</v>
      </c>
      <c r="Z275" s="37">
        <f t="shared" si="61"/>
        <v>0</v>
      </c>
      <c r="AA275" s="37">
        <f t="shared" si="62"/>
        <v>0</v>
      </c>
      <c r="AB275" s="9">
        <f t="shared" si="65"/>
        <v>1</v>
      </c>
      <c r="AC275" s="10">
        <f t="shared" si="66"/>
        <v>0</v>
      </c>
      <c r="AD275" s="9">
        <f t="shared" si="67"/>
        <v>0</v>
      </c>
      <c r="AE275" s="9">
        <f t="shared" si="58"/>
        <v>0</v>
      </c>
    </row>
    <row r="276" spans="1:32" x14ac:dyDescent="0.25">
      <c r="A276" s="21" t="s">
        <v>1782</v>
      </c>
      <c r="B276" s="21" t="s">
        <v>1775</v>
      </c>
      <c r="C276" s="21" t="s">
        <v>1776</v>
      </c>
      <c r="D276" s="21">
        <v>591</v>
      </c>
      <c r="E276" s="21">
        <v>455.5</v>
      </c>
      <c r="F276" s="21">
        <v>0</v>
      </c>
      <c r="G276" s="22">
        <v>0</v>
      </c>
      <c r="H276" s="21">
        <v>0</v>
      </c>
      <c r="I276" s="19">
        <v>0</v>
      </c>
      <c r="J276" s="21">
        <v>0</v>
      </c>
      <c r="K276" s="21"/>
      <c r="L276" s="21">
        <v>2</v>
      </c>
      <c r="M276" s="7">
        <f t="shared" si="57"/>
        <v>1</v>
      </c>
      <c r="N276" s="17">
        <v>0</v>
      </c>
      <c r="O276" s="17">
        <v>0</v>
      </c>
      <c r="P276" s="17">
        <v>1</v>
      </c>
      <c r="Q276" s="17">
        <v>0</v>
      </c>
      <c r="R276" s="17">
        <v>0</v>
      </c>
      <c r="S276" s="17"/>
      <c r="T276" s="17"/>
      <c r="U276" s="17"/>
      <c r="V276" s="6">
        <f t="shared" si="63"/>
        <v>0</v>
      </c>
      <c r="W276" s="9">
        <f t="shared" si="59"/>
        <v>0</v>
      </c>
      <c r="X276" s="9">
        <f t="shared" si="64"/>
        <v>0</v>
      </c>
      <c r="Y276" s="37">
        <f t="shared" si="60"/>
        <v>0</v>
      </c>
      <c r="Z276" s="37">
        <f t="shared" si="61"/>
        <v>0</v>
      </c>
      <c r="AA276" s="37">
        <f t="shared" si="62"/>
        <v>0</v>
      </c>
      <c r="AB276" s="9">
        <f t="shared" si="65"/>
        <v>0</v>
      </c>
      <c r="AC276" s="10">
        <f t="shared" si="66"/>
        <v>1</v>
      </c>
      <c r="AD276" s="9">
        <f t="shared" si="67"/>
        <v>0</v>
      </c>
      <c r="AE276" s="9">
        <f t="shared" si="58"/>
        <v>0</v>
      </c>
    </row>
    <row r="277" spans="1:32" x14ac:dyDescent="0.25">
      <c r="A277" s="21" t="s">
        <v>1783</v>
      </c>
      <c r="B277" s="21" t="s">
        <v>1775</v>
      </c>
      <c r="C277" s="21" t="s">
        <v>1776</v>
      </c>
      <c r="D277" s="21">
        <v>476</v>
      </c>
      <c r="E277" s="21">
        <v>307</v>
      </c>
      <c r="F277" s="21">
        <v>0</v>
      </c>
      <c r="G277" s="22">
        <v>0</v>
      </c>
      <c r="H277" s="21">
        <v>0</v>
      </c>
      <c r="I277" s="19">
        <v>0</v>
      </c>
      <c r="J277" s="21">
        <v>0</v>
      </c>
      <c r="K277" s="21"/>
      <c r="L277" s="21">
        <v>1</v>
      </c>
      <c r="M277" s="7">
        <f t="shared" si="57"/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1</v>
      </c>
      <c r="S277" s="17"/>
      <c r="T277" s="17"/>
      <c r="U277" s="17"/>
      <c r="V277" s="6">
        <f t="shared" si="63"/>
        <v>0</v>
      </c>
      <c r="W277" s="9">
        <f t="shared" si="59"/>
        <v>0</v>
      </c>
      <c r="X277" s="9">
        <f t="shared" si="64"/>
        <v>1</v>
      </c>
      <c r="Y277" s="37">
        <f t="shared" si="60"/>
        <v>0</v>
      </c>
      <c r="Z277" s="37">
        <f t="shared" si="61"/>
        <v>0</v>
      </c>
      <c r="AA277" s="37">
        <f t="shared" si="62"/>
        <v>0</v>
      </c>
      <c r="AB277" s="9">
        <f t="shared" si="65"/>
        <v>0</v>
      </c>
      <c r="AC277" s="10">
        <f t="shared" si="66"/>
        <v>0</v>
      </c>
      <c r="AD277" s="9">
        <f t="shared" si="67"/>
        <v>0</v>
      </c>
      <c r="AE277" s="9">
        <f t="shared" si="58"/>
        <v>0</v>
      </c>
    </row>
    <row r="284" spans="1:32" x14ac:dyDescent="0.25">
      <c r="H284" s="25" t="s">
        <v>2611</v>
      </c>
      <c r="I284" s="16">
        <f>COUNTIF(I2:I277,  "&gt;0")</f>
        <v>19</v>
      </c>
      <c r="J284" s="16"/>
      <c r="L284" s="9"/>
      <c r="M284" s="26"/>
      <c r="N284" s="27"/>
      <c r="O284" s="27"/>
      <c r="P284" s="27"/>
      <c r="Q284" s="27"/>
      <c r="R284" s="27"/>
      <c r="S284" s="27"/>
      <c r="T284" s="27"/>
      <c r="U284" s="27"/>
      <c r="V284" s="9">
        <f>COUNTIFS($I$2:$I$277, "&gt;0", V2:V277,"=1")</f>
        <v>3</v>
      </c>
      <c r="W284" s="9">
        <f t="shared" ref="W284:AE284" si="68">COUNTIFS($I$2:$I$277, "&gt;0", W2:W277,"=1")</f>
        <v>1</v>
      </c>
      <c r="X284" s="9">
        <f t="shared" si="68"/>
        <v>1</v>
      </c>
      <c r="Y284" s="9">
        <f t="shared" si="68"/>
        <v>0</v>
      </c>
      <c r="Z284" s="9">
        <f t="shared" si="68"/>
        <v>1</v>
      </c>
      <c r="AA284" s="9">
        <f t="shared" si="68"/>
        <v>6</v>
      </c>
      <c r="AB284" s="9">
        <f t="shared" si="68"/>
        <v>7</v>
      </c>
      <c r="AC284" s="9">
        <f t="shared" si="68"/>
        <v>0</v>
      </c>
      <c r="AD284" s="9">
        <f t="shared" si="68"/>
        <v>0</v>
      </c>
      <c r="AE284" s="9">
        <f t="shared" si="68"/>
        <v>0</v>
      </c>
      <c r="AF284" s="28" t="e">
        <f>COUNTIFS(#REF!, "&gt;0",AF143:AF279, "=1")</f>
        <v>#REF!</v>
      </c>
    </row>
    <row r="285" spans="1:32" x14ac:dyDescent="0.25">
      <c r="H285" s="25" t="s">
        <v>2612</v>
      </c>
      <c r="I285" s="16">
        <f>I284*100/AF288</f>
        <v>6.8840579710144931</v>
      </c>
      <c r="J285" s="16"/>
      <c r="L285" s="9"/>
      <c r="M285" s="26"/>
      <c r="N285" s="29"/>
      <c r="O285" s="29"/>
      <c r="P285" s="29"/>
      <c r="Q285" s="29"/>
      <c r="R285" s="29"/>
      <c r="S285" s="29"/>
      <c r="T285" s="29"/>
      <c r="U285" s="29"/>
      <c r="V285" s="6">
        <f>V284*100/V288</f>
        <v>2.7777777777777777</v>
      </c>
      <c r="W285" s="6">
        <f t="shared" ref="W285:AA285" si="69">W284*100/W288</f>
        <v>2.0833333333333335</v>
      </c>
      <c r="X285" s="6">
        <f t="shared" si="69"/>
        <v>4.166666666666667</v>
      </c>
      <c r="Y285" s="6">
        <f t="shared" si="69"/>
        <v>0</v>
      </c>
      <c r="Z285" s="6">
        <f t="shared" si="69"/>
        <v>20</v>
      </c>
      <c r="AA285" s="6">
        <f t="shared" si="69"/>
        <v>33.333333333333336</v>
      </c>
      <c r="AB285" s="6">
        <f>AB284*100/AB288</f>
        <v>41.176470588235297</v>
      </c>
      <c r="AC285" s="6">
        <f t="shared" ref="AC285:AF285" si="70">AC284*100/AC288</f>
        <v>0</v>
      </c>
      <c r="AD285" s="6">
        <f t="shared" si="70"/>
        <v>0</v>
      </c>
      <c r="AE285" s="6" t="e">
        <f t="shared" si="70"/>
        <v>#DIV/0!</v>
      </c>
      <c r="AF285" s="30" t="e">
        <f t="shared" si="70"/>
        <v>#REF!</v>
      </c>
    </row>
    <row r="286" spans="1:32" x14ac:dyDescent="0.25">
      <c r="I286" s="16"/>
      <c r="L286" s="9"/>
      <c r="M286" s="26"/>
      <c r="N286" s="29"/>
      <c r="O286" s="29"/>
      <c r="P286" s="29"/>
      <c r="Q286" s="29"/>
      <c r="R286" s="29"/>
      <c r="S286" s="29"/>
      <c r="T286" s="29"/>
      <c r="U286" s="29"/>
      <c r="V286" s="6"/>
      <c r="W286" s="9"/>
      <c r="X286" s="9"/>
      <c r="Y286" s="9"/>
      <c r="Z286" s="9"/>
      <c r="AA286" s="9"/>
      <c r="AB286" s="9"/>
      <c r="AC286" s="10"/>
      <c r="AD286" s="9"/>
      <c r="AE286" s="9"/>
    </row>
    <row r="287" spans="1:32" x14ac:dyDescent="0.25">
      <c r="I287" s="16"/>
      <c r="L287" s="9"/>
      <c r="M287" s="26"/>
      <c r="N287" s="27"/>
      <c r="O287" s="29"/>
      <c r="P287" s="29"/>
      <c r="Q287" s="29">
        <v>0</v>
      </c>
      <c r="R287" s="29">
        <v>0</v>
      </c>
      <c r="S287" s="29"/>
      <c r="T287" s="29"/>
      <c r="U287" s="29">
        <v>0</v>
      </c>
      <c r="V287" s="4" t="s">
        <v>19</v>
      </c>
      <c r="W287" s="4" t="s">
        <v>20</v>
      </c>
      <c r="X287" s="4" t="s">
        <v>2613</v>
      </c>
      <c r="Y287" s="4" t="s">
        <v>22</v>
      </c>
      <c r="Z287" s="4" t="s">
        <v>23</v>
      </c>
      <c r="AA287" s="4" t="s">
        <v>24</v>
      </c>
      <c r="AB287" s="4" t="s">
        <v>25</v>
      </c>
      <c r="AC287" s="5" t="s">
        <v>2614</v>
      </c>
      <c r="AD287" s="4" t="s">
        <v>27</v>
      </c>
      <c r="AE287" s="6" t="s">
        <v>28</v>
      </c>
    </row>
    <row r="288" spans="1:32" x14ac:dyDescent="0.25">
      <c r="I288" s="16"/>
      <c r="L288" s="9"/>
      <c r="M288" s="26"/>
      <c r="N288" s="27"/>
      <c r="O288" s="29"/>
      <c r="P288" s="29"/>
      <c r="Q288" s="29">
        <v>0</v>
      </c>
      <c r="R288" s="29">
        <v>0</v>
      </c>
      <c r="S288" s="29"/>
      <c r="T288" s="29"/>
      <c r="U288" s="29">
        <v>0</v>
      </c>
      <c r="V288" s="6">
        <f>SUM(V2:V277)</f>
        <v>108</v>
      </c>
      <c r="W288" s="6">
        <f>SUM(W2:W277)</f>
        <v>48</v>
      </c>
      <c r="X288" s="6">
        <f t="shared" ref="X288:AE288" si="71">SUM(X2:X277)</f>
        <v>24</v>
      </c>
      <c r="Y288" s="6">
        <f t="shared" si="71"/>
        <v>44</v>
      </c>
      <c r="Z288" s="6">
        <f t="shared" si="71"/>
        <v>5</v>
      </c>
      <c r="AA288" s="6">
        <f t="shared" si="71"/>
        <v>18</v>
      </c>
      <c r="AB288" s="6">
        <f t="shared" si="71"/>
        <v>17</v>
      </c>
      <c r="AC288" s="6">
        <f t="shared" si="71"/>
        <v>7</v>
      </c>
      <c r="AD288" s="6">
        <f t="shared" si="71"/>
        <v>5</v>
      </c>
      <c r="AE288" s="6">
        <f t="shared" si="71"/>
        <v>0</v>
      </c>
      <c r="AF288" s="6">
        <f>SUM(V288:AE288)</f>
        <v>276</v>
      </c>
    </row>
    <row r="289" spans="9:31" x14ac:dyDescent="0.25">
      <c r="I289" s="16"/>
      <c r="L289" s="9"/>
      <c r="M289" s="26"/>
      <c r="N289" s="27"/>
      <c r="O289" s="29"/>
      <c r="P289" s="29"/>
      <c r="Q289" s="29">
        <v>0</v>
      </c>
      <c r="R289" s="29">
        <v>0</v>
      </c>
      <c r="S289" s="29"/>
      <c r="T289" s="29"/>
      <c r="U289" s="29">
        <v>0</v>
      </c>
      <c r="V289" s="31">
        <f>V288/$AF$288</f>
        <v>0.39130434782608697</v>
      </c>
      <c r="W289" s="31">
        <f t="shared" ref="W289:AE289" si="72">W288/$AF$288</f>
        <v>0.17391304347826086</v>
      </c>
      <c r="X289" s="31">
        <f t="shared" si="72"/>
        <v>8.6956521739130432E-2</v>
      </c>
      <c r="Y289" s="31">
        <f t="shared" si="72"/>
        <v>0.15942028985507245</v>
      </c>
      <c r="Z289" s="31">
        <f t="shared" si="72"/>
        <v>1.8115942028985508E-2</v>
      </c>
      <c r="AA289" s="31">
        <f t="shared" si="72"/>
        <v>6.5217391304347824E-2</v>
      </c>
      <c r="AB289" s="31">
        <f t="shared" si="72"/>
        <v>6.1594202898550728E-2</v>
      </c>
      <c r="AC289" s="31">
        <f t="shared" si="72"/>
        <v>2.5362318840579712E-2</v>
      </c>
      <c r="AD289" s="31">
        <f t="shared" si="72"/>
        <v>1.8115942028985508E-2</v>
      </c>
      <c r="AE289" s="31">
        <f t="shared" si="72"/>
        <v>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1"/>
  <sheetViews>
    <sheetView zoomScale="60" zoomScaleNormal="60" zoomScalePageLayoutView="60" workbookViewId="0">
      <selection activeCell="S1" sqref="S1:T1"/>
    </sheetView>
  </sheetViews>
  <sheetFormatPr baseColWidth="10" defaultColWidth="11.42578125" defaultRowHeight="15" x14ac:dyDescent="0.25"/>
  <cols>
    <col min="1" max="1" width="71.42578125" customWidth="1"/>
    <col min="2" max="8" width="3.28515625" customWidth="1"/>
    <col min="9" max="9" width="3.28515625" style="19" customWidth="1"/>
    <col min="10" max="11" width="3.28515625" customWidth="1"/>
    <col min="12" max="31" width="4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9" t="s">
        <v>8</v>
      </c>
      <c r="J1" t="s">
        <v>9</v>
      </c>
      <c r="K1" t="s">
        <v>10</v>
      </c>
      <c r="L1" t="s">
        <v>11</v>
      </c>
      <c r="M1" s="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7" t="s">
        <v>3103</v>
      </c>
      <c r="T1" s="17" t="s">
        <v>3104</v>
      </c>
      <c r="U1" s="12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5" t="s">
        <v>26</v>
      </c>
      <c r="AD1" s="4" t="s">
        <v>27</v>
      </c>
      <c r="AE1" s="6" t="s">
        <v>28</v>
      </c>
    </row>
    <row r="2" spans="1:31" s="37" customFormat="1" x14ac:dyDescent="0.25">
      <c r="A2" s="37" t="s">
        <v>632</v>
      </c>
      <c r="B2" s="37" t="s">
        <v>633</v>
      </c>
      <c r="C2" s="37" t="s">
        <v>634</v>
      </c>
      <c r="D2" s="37">
        <v>429</v>
      </c>
      <c r="E2" s="37">
        <v>301.5</v>
      </c>
      <c r="F2" s="37">
        <v>40505.542999999998</v>
      </c>
      <c r="G2" s="37">
        <v>24</v>
      </c>
      <c r="H2" s="37">
        <v>37</v>
      </c>
      <c r="I2" s="37">
        <v>1</v>
      </c>
      <c r="L2" s="37">
        <v>2</v>
      </c>
      <c r="M2" s="42">
        <f>L2-1</f>
        <v>1</v>
      </c>
      <c r="N2" s="45">
        <v>0</v>
      </c>
      <c r="O2" s="45">
        <v>1</v>
      </c>
      <c r="P2" s="45">
        <v>1</v>
      </c>
      <c r="Q2" s="45">
        <v>1</v>
      </c>
      <c r="R2" s="45">
        <v>1</v>
      </c>
      <c r="S2" s="45"/>
      <c r="T2" s="45"/>
      <c r="U2" s="45"/>
      <c r="V2" s="43">
        <f>IF((M2=0)*AND(R2=0)*AND(P2=1)*AND(Q2=0),1,0)</f>
        <v>0</v>
      </c>
      <c r="W2" s="37">
        <f t="shared" ref="W2:W66" si="0">IF((M2=0)*AND(R2=0)*AND(P2=0)*AND(Q2=0),1,0)</f>
        <v>0</v>
      </c>
      <c r="X2" s="37">
        <f>IF((R2=1)*AND(M2=0)*AND(Q2=0),1,0)</f>
        <v>0</v>
      </c>
      <c r="Y2" s="37">
        <f>IF((M2=1)*AND(OR(N2=0,N2=1))*AND(O2=0)*AND(R2=1)*AND(S2=0)*AND(Q2=0)*AND(OR(T2=0,T2=1)),1,0)</f>
        <v>0</v>
      </c>
      <c r="Z2" s="37">
        <f>IF((M2=1)*AND(N2=1)*AND(O2=0)*AND(R2=1)*AND(S2=1)*AND(T2=1),1,0)</f>
        <v>0</v>
      </c>
      <c r="AA2" s="37">
        <f>IF((R2=1)*AND(Q2=1)*AND(O2=1)*AND(P2=0)*AND(N2=0),1,0)</f>
        <v>0</v>
      </c>
      <c r="AB2" s="37">
        <f>IF((R2=1)*AND(Q2=1)*AND(O2=1)*AND(P2=1),1,0)</f>
        <v>1</v>
      </c>
      <c r="AC2" s="37">
        <f>IF((R2=0)*AND(M2=1),1,0)</f>
        <v>0</v>
      </c>
      <c r="AD2" s="37">
        <f>IF((V2+W2+X2+Y2+Z2+AA2+AB2+AC2)=0,1,0)</f>
        <v>0</v>
      </c>
      <c r="AE2" s="37">
        <f>IF(SUM(V2:AD2)&gt;1,1,0)</f>
        <v>0</v>
      </c>
    </row>
    <row r="3" spans="1:31" x14ac:dyDescent="0.25">
      <c r="A3" t="s">
        <v>635</v>
      </c>
      <c r="B3" t="s">
        <v>633</v>
      </c>
      <c r="C3" t="s">
        <v>634</v>
      </c>
      <c r="D3">
        <v>536.5</v>
      </c>
      <c r="E3">
        <v>258.5</v>
      </c>
      <c r="F3">
        <v>0</v>
      </c>
      <c r="G3">
        <v>0</v>
      </c>
      <c r="H3">
        <v>0</v>
      </c>
      <c r="I3" s="19">
        <v>0</v>
      </c>
      <c r="L3">
        <v>1</v>
      </c>
      <c r="M3" s="7">
        <f t="shared" ref="M3:M66" si="1">L3-1</f>
        <v>0</v>
      </c>
      <c r="N3" s="12">
        <v>0</v>
      </c>
      <c r="O3" s="12">
        <v>0</v>
      </c>
      <c r="P3" s="12">
        <v>0</v>
      </c>
      <c r="Q3" s="12">
        <v>0</v>
      </c>
      <c r="R3" s="12">
        <v>1</v>
      </c>
      <c r="S3" s="12"/>
      <c r="T3" s="12"/>
      <c r="U3" s="12"/>
      <c r="V3" s="6">
        <f>IF((M3=0)*AND(R3=0)*AND(P3=1)*AND(Q3=0),1,0)</f>
        <v>0</v>
      </c>
      <c r="W3" s="9">
        <f t="shared" si="0"/>
        <v>0</v>
      </c>
      <c r="X3" s="9">
        <f>IF((R3=1)*AND(M3=0)*AND(Q3=0),1,0)</f>
        <v>1</v>
      </c>
      <c r="Y3" s="37">
        <f t="shared" ref="Y3:Y66" si="2">IF((M3=1)*AND(OR(N3=0,N3=1))*AND(O3=0)*AND(R3=1)*AND(S3=0)*AND(Q3=0)*AND(OR(T3=0,T3=1)),1,0)</f>
        <v>0</v>
      </c>
      <c r="Z3" s="37">
        <f t="shared" ref="Z3:Z66" si="3">IF((M3=1)*AND(N3=1)*AND(O3=0)*AND(R3=1)*AND(S3=1)*AND(T3=1),1,0)</f>
        <v>0</v>
      </c>
      <c r="AA3" s="37">
        <f t="shared" ref="AA3:AA66" si="4">IF((R3=1)*AND(Q3=1)*AND(O3=1)*AND(P3=0)*AND(N3=0),1,0)</f>
        <v>0</v>
      </c>
      <c r="AB3" s="9">
        <f t="shared" ref="AB3:AB40" si="5">IF((R3=1)*AND(Q3=1)*AND(O3=1)*AND(P3=1),1,0)</f>
        <v>0</v>
      </c>
      <c r="AC3" s="10">
        <f t="shared" ref="AC3:AC40" si="6">IF((R3=0)*AND(M3=1),1,0)</f>
        <v>0</v>
      </c>
      <c r="AD3" s="9">
        <f t="shared" ref="AD3:AD40" si="7">IF((V3+W3+X3+Y3+Z3+AA3+AB3+AC3)=0,1,0)</f>
        <v>0</v>
      </c>
      <c r="AE3" s="9">
        <f t="shared" ref="AE3:AE66" si="8">IF(SUM(V3:AD3)&gt;1,1,0)</f>
        <v>0</v>
      </c>
    </row>
    <row r="4" spans="1:31" x14ac:dyDescent="0.25">
      <c r="A4" t="s">
        <v>636</v>
      </c>
      <c r="B4" t="s">
        <v>633</v>
      </c>
      <c r="C4" t="s">
        <v>634</v>
      </c>
      <c r="D4">
        <v>586.5</v>
      </c>
      <c r="E4">
        <v>134.5</v>
      </c>
      <c r="F4">
        <v>1932.502</v>
      </c>
      <c r="G4">
        <v>2</v>
      </c>
      <c r="H4">
        <v>2</v>
      </c>
      <c r="I4" s="19">
        <v>0</v>
      </c>
      <c r="L4">
        <v>2</v>
      </c>
      <c r="M4" s="7">
        <f t="shared" si="1"/>
        <v>1</v>
      </c>
      <c r="N4" s="12">
        <v>0</v>
      </c>
      <c r="O4" s="12">
        <v>1</v>
      </c>
      <c r="P4" s="12">
        <v>0</v>
      </c>
      <c r="Q4" s="12">
        <v>1</v>
      </c>
      <c r="R4" s="12">
        <v>1</v>
      </c>
      <c r="S4" s="12"/>
      <c r="T4" s="12"/>
      <c r="U4" s="12"/>
      <c r="V4" s="6">
        <f t="shared" ref="V4:V40" si="9">IF((M4=0)*AND(R4=0)*AND(P4=1)*AND(Q4=0),1,0)</f>
        <v>0</v>
      </c>
      <c r="W4" s="9">
        <f t="shared" si="0"/>
        <v>0</v>
      </c>
      <c r="X4" s="9">
        <f t="shared" ref="X4:X40" si="10">IF((R4=1)*AND(M4=0)*AND(Q4=0),1,0)</f>
        <v>0</v>
      </c>
      <c r="Y4" s="37">
        <f t="shared" si="2"/>
        <v>0</v>
      </c>
      <c r="Z4" s="37">
        <f t="shared" si="3"/>
        <v>0</v>
      </c>
      <c r="AA4" s="37">
        <f t="shared" si="4"/>
        <v>1</v>
      </c>
      <c r="AB4" s="9">
        <f t="shared" si="5"/>
        <v>0</v>
      </c>
      <c r="AC4" s="10">
        <f t="shared" si="6"/>
        <v>0</v>
      </c>
      <c r="AD4" s="9">
        <f t="shared" si="7"/>
        <v>0</v>
      </c>
      <c r="AE4" s="9">
        <f t="shared" si="8"/>
        <v>0</v>
      </c>
    </row>
    <row r="5" spans="1:31" x14ac:dyDescent="0.25">
      <c r="A5" t="s">
        <v>637</v>
      </c>
      <c r="B5" t="s">
        <v>633</v>
      </c>
      <c r="C5" t="s">
        <v>634</v>
      </c>
      <c r="D5">
        <v>495</v>
      </c>
      <c r="E5">
        <v>79</v>
      </c>
      <c r="F5">
        <v>1605.39</v>
      </c>
      <c r="G5">
        <v>1</v>
      </c>
      <c r="H5">
        <v>2</v>
      </c>
      <c r="I5" s="19">
        <v>0</v>
      </c>
      <c r="L5">
        <v>1</v>
      </c>
      <c r="M5" s="7">
        <f t="shared" si="1"/>
        <v>0</v>
      </c>
      <c r="N5" s="12">
        <v>0</v>
      </c>
      <c r="O5" s="12">
        <v>0</v>
      </c>
      <c r="P5" s="12">
        <v>1</v>
      </c>
      <c r="Q5" s="12">
        <v>0</v>
      </c>
      <c r="R5" s="12">
        <v>0</v>
      </c>
      <c r="S5" s="12"/>
      <c r="T5" s="12"/>
      <c r="U5" s="12"/>
      <c r="V5" s="6">
        <f t="shared" si="9"/>
        <v>1</v>
      </c>
      <c r="W5" s="9">
        <f t="shared" si="0"/>
        <v>0</v>
      </c>
      <c r="X5" s="9">
        <f t="shared" si="10"/>
        <v>0</v>
      </c>
      <c r="Y5" s="37">
        <f t="shared" si="2"/>
        <v>0</v>
      </c>
      <c r="Z5" s="37">
        <f t="shared" si="3"/>
        <v>0</v>
      </c>
      <c r="AA5" s="37">
        <f t="shared" si="4"/>
        <v>0</v>
      </c>
      <c r="AB5" s="9">
        <f t="shared" si="5"/>
        <v>0</v>
      </c>
      <c r="AC5" s="10">
        <f t="shared" si="6"/>
        <v>0</v>
      </c>
      <c r="AD5" s="9">
        <f t="shared" si="7"/>
        <v>0</v>
      </c>
      <c r="AE5" s="9">
        <f t="shared" si="8"/>
        <v>0</v>
      </c>
    </row>
    <row r="6" spans="1:31" x14ac:dyDescent="0.25">
      <c r="A6" t="s">
        <v>638</v>
      </c>
      <c r="B6" t="s">
        <v>633</v>
      </c>
      <c r="C6" t="s">
        <v>634</v>
      </c>
      <c r="D6">
        <v>641</v>
      </c>
      <c r="E6">
        <v>303</v>
      </c>
      <c r="F6">
        <v>0</v>
      </c>
      <c r="G6">
        <v>0</v>
      </c>
      <c r="H6">
        <v>0</v>
      </c>
      <c r="I6" s="19">
        <v>0</v>
      </c>
      <c r="L6">
        <v>1</v>
      </c>
      <c r="M6" s="7">
        <f t="shared" si="1"/>
        <v>0</v>
      </c>
      <c r="N6" s="12">
        <v>0</v>
      </c>
      <c r="O6" s="12">
        <v>0</v>
      </c>
      <c r="P6" s="12">
        <v>1</v>
      </c>
      <c r="Q6" s="12">
        <v>0</v>
      </c>
      <c r="R6" s="12">
        <v>0</v>
      </c>
      <c r="S6" s="12"/>
      <c r="T6" s="12"/>
      <c r="U6" s="12"/>
      <c r="V6" s="6">
        <f t="shared" si="9"/>
        <v>1</v>
      </c>
      <c r="W6" s="9">
        <f t="shared" si="0"/>
        <v>0</v>
      </c>
      <c r="X6" s="9">
        <f t="shared" si="10"/>
        <v>0</v>
      </c>
      <c r="Y6" s="37">
        <f t="shared" si="2"/>
        <v>0</v>
      </c>
      <c r="Z6" s="37">
        <f t="shared" si="3"/>
        <v>0</v>
      </c>
      <c r="AA6" s="37">
        <f t="shared" si="4"/>
        <v>0</v>
      </c>
      <c r="AB6" s="9">
        <f t="shared" si="5"/>
        <v>0</v>
      </c>
      <c r="AC6" s="10">
        <f t="shared" si="6"/>
        <v>0</v>
      </c>
      <c r="AD6" s="9">
        <f t="shared" si="7"/>
        <v>0</v>
      </c>
      <c r="AE6" s="9">
        <f t="shared" si="8"/>
        <v>0</v>
      </c>
    </row>
    <row r="7" spans="1:31" x14ac:dyDescent="0.25">
      <c r="A7" t="s">
        <v>639</v>
      </c>
      <c r="B7" t="s">
        <v>633</v>
      </c>
      <c r="C7" t="s">
        <v>634</v>
      </c>
      <c r="D7">
        <v>517.5</v>
      </c>
      <c r="E7">
        <v>401</v>
      </c>
      <c r="F7">
        <v>1239.7449999999999</v>
      </c>
      <c r="G7">
        <v>1</v>
      </c>
      <c r="H7">
        <v>1</v>
      </c>
      <c r="I7" s="19">
        <v>0</v>
      </c>
      <c r="L7">
        <v>1</v>
      </c>
      <c r="M7" s="7">
        <f t="shared" si="1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/>
      <c r="T7" s="12"/>
      <c r="U7" s="12"/>
      <c r="V7" s="6">
        <f t="shared" si="9"/>
        <v>0</v>
      </c>
      <c r="W7" s="9">
        <f>IF((M7=0)*AND(R7=0)*AND(P7=0)*AND(Q7=0),1,0)</f>
        <v>1</v>
      </c>
      <c r="X7" s="9">
        <f t="shared" si="10"/>
        <v>0</v>
      </c>
      <c r="Y7" s="37">
        <f t="shared" si="2"/>
        <v>0</v>
      </c>
      <c r="Z7" s="37">
        <f t="shared" si="3"/>
        <v>0</v>
      </c>
      <c r="AA7" s="37">
        <f t="shared" si="4"/>
        <v>0</v>
      </c>
      <c r="AB7" s="9">
        <f t="shared" si="5"/>
        <v>0</v>
      </c>
      <c r="AC7" s="10">
        <f t="shared" si="6"/>
        <v>0</v>
      </c>
      <c r="AD7" s="9">
        <f>IF((V7+W7+X7+Y7+Z7+AA7+AB7+AC7)=0,1,0)</f>
        <v>0</v>
      </c>
      <c r="AE7" s="9">
        <f t="shared" si="8"/>
        <v>0</v>
      </c>
    </row>
    <row r="8" spans="1:31" x14ac:dyDescent="0.25">
      <c r="A8" t="s">
        <v>640</v>
      </c>
      <c r="B8" t="s">
        <v>633</v>
      </c>
      <c r="C8" t="s">
        <v>634</v>
      </c>
      <c r="D8">
        <v>370</v>
      </c>
      <c r="E8">
        <v>389.5</v>
      </c>
      <c r="F8">
        <v>1459.5219999999999</v>
      </c>
      <c r="G8">
        <v>1</v>
      </c>
      <c r="H8">
        <v>1</v>
      </c>
      <c r="I8" s="19">
        <v>0</v>
      </c>
      <c r="L8">
        <v>2</v>
      </c>
      <c r="M8" s="7">
        <f t="shared" si="1"/>
        <v>1</v>
      </c>
      <c r="N8" s="12">
        <v>0</v>
      </c>
      <c r="O8" s="12">
        <v>0</v>
      </c>
      <c r="P8" s="12">
        <v>0</v>
      </c>
      <c r="Q8" s="12">
        <v>0</v>
      </c>
      <c r="R8" s="12">
        <v>1</v>
      </c>
      <c r="S8" s="12"/>
      <c r="T8" s="12"/>
      <c r="U8" s="12"/>
      <c r="V8" s="6">
        <f t="shared" si="9"/>
        <v>0</v>
      </c>
      <c r="W8" s="9">
        <f t="shared" ref="W8:W10" si="11">IF((M8=0)*AND(R8=0)*AND(P8=0)*AND(Q8=0),1,0)</f>
        <v>0</v>
      </c>
      <c r="X8" s="9">
        <f t="shared" si="10"/>
        <v>0</v>
      </c>
      <c r="Y8" s="37">
        <f t="shared" si="2"/>
        <v>1</v>
      </c>
      <c r="Z8" s="37">
        <f t="shared" si="3"/>
        <v>0</v>
      </c>
      <c r="AA8" s="37">
        <f t="shared" si="4"/>
        <v>0</v>
      </c>
      <c r="AB8" s="9">
        <f t="shared" si="5"/>
        <v>0</v>
      </c>
      <c r="AC8" s="10">
        <f t="shared" si="6"/>
        <v>0</v>
      </c>
      <c r="AD8" s="9">
        <f t="shared" si="7"/>
        <v>0</v>
      </c>
      <c r="AE8" s="9">
        <f t="shared" si="8"/>
        <v>0</v>
      </c>
    </row>
    <row r="9" spans="1:31" x14ac:dyDescent="0.25">
      <c r="A9" t="s">
        <v>641</v>
      </c>
      <c r="B9" t="s">
        <v>633</v>
      </c>
      <c r="C9" t="s">
        <v>634</v>
      </c>
      <c r="D9">
        <v>318</v>
      </c>
      <c r="E9">
        <v>450</v>
      </c>
      <c r="F9">
        <v>0</v>
      </c>
      <c r="G9">
        <v>0</v>
      </c>
      <c r="H9">
        <v>0</v>
      </c>
      <c r="I9" s="19">
        <v>0</v>
      </c>
      <c r="L9">
        <v>1</v>
      </c>
      <c r="M9" s="7">
        <f t="shared" si="1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/>
      <c r="T9" s="12"/>
      <c r="U9" s="12"/>
      <c r="V9" s="6">
        <f t="shared" si="9"/>
        <v>0</v>
      </c>
      <c r="W9" s="9">
        <f t="shared" si="11"/>
        <v>1</v>
      </c>
      <c r="X9" s="9">
        <f t="shared" si="10"/>
        <v>0</v>
      </c>
      <c r="Y9" s="37">
        <f t="shared" si="2"/>
        <v>0</v>
      </c>
      <c r="Z9" s="37">
        <f t="shared" si="3"/>
        <v>0</v>
      </c>
      <c r="AA9" s="37">
        <f t="shared" si="4"/>
        <v>0</v>
      </c>
      <c r="AB9" s="9">
        <f t="shared" si="5"/>
        <v>0</v>
      </c>
      <c r="AC9" s="10">
        <f t="shared" si="6"/>
        <v>0</v>
      </c>
      <c r="AD9" s="9">
        <f>IF((V9+W9+X9+Y9+Z9+AA9+AB9+AC9)=0,1,0)</f>
        <v>0</v>
      </c>
      <c r="AE9" s="9">
        <f t="shared" si="8"/>
        <v>0</v>
      </c>
    </row>
    <row r="10" spans="1:31" x14ac:dyDescent="0.25">
      <c r="A10" t="s">
        <v>642</v>
      </c>
      <c r="B10" t="s">
        <v>633</v>
      </c>
      <c r="C10" t="s">
        <v>634</v>
      </c>
      <c r="D10">
        <v>159.5</v>
      </c>
      <c r="E10">
        <v>371.5</v>
      </c>
      <c r="F10">
        <v>0</v>
      </c>
      <c r="G10">
        <v>0</v>
      </c>
      <c r="H10">
        <v>0</v>
      </c>
      <c r="I10" s="19">
        <v>0</v>
      </c>
      <c r="L10">
        <v>1</v>
      </c>
      <c r="M10" s="7">
        <f t="shared" si="1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/>
      <c r="T10" s="12"/>
      <c r="U10" s="12"/>
      <c r="V10" s="6">
        <f t="shared" si="9"/>
        <v>0</v>
      </c>
      <c r="W10" s="9">
        <f t="shared" si="11"/>
        <v>1</v>
      </c>
      <c r="X10" s="9">
        <f t="shared" si="10"/>
        <v>0</v>
      </c>
      <c r="Y10" s="37">
        <f t="shared" si="2"/>
        <v>0</v>
      </c>
      <c r="Z10" s="37">
        <f t="shared" si="3"/>
        <v>0</v>
      </c>
      <c r="AA10" s="37">
        <f t="shared" si="4"/>
        <v>0</v>
      </c>
      <c r="AB10" s="9">
        <f t="shared" si="5"/>
        <v>0</v>
      </c>
      <c r="AC10" s="10">
        <f t="shared" si="6"/>
        <v>0</v>
      </c>
      <c r="AD10" s="9">
        <f t="shared" si="7"/>
        <v>0</v>
      </c>
      <c r="AE10" s="9">
        <f t="shared" si="8"/>
        <v>0</v>
      </c>
    </row>
    <row r="11" spans="1:31" x14ac:dyDescent="0.25">
      <c r="A11" t="s">
        <v>643</v>
      </c>
      <c r="B11" t="s">
        <v>633</v>
      </c>
      <c r="C11" t="s">
        <v>634</v>
      </c>
      <c r="D11">
        <v>62.5</v>
      </c>
      <c r="E11">
        <v>383</v>
      </c>
      <c r="F11">
        <v>0</v>
      </c>
      <c r="G11">
        <v>0</v>
      </c>
      <c r="H11">
        <v>0</v>
      </c>
      <c r="I11" s="19">
        <v>0</v>
      </c>
      <c r="L11">
        <v>1</v>
      </c>
      <c r="M11" s="7">
        <f t="shared" si="1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/>
      <c r="T11" s="12"/>
      <c r="U11" s="12"/>
      <c r="V11" s="6">
        <f t="shared" si="9"/>
        <v>0</v>
      </c>
      <c r="W11" s="9">
        <f t="shared" si="0"/>
        <v>1</v>
      </c>
      <c r="X11" s="9">
        <f t="shared" si="10"/>
        <v>0</v>
      </c>
      <c r="Y11" s="37">
        <f t="shared" si="2"/>
        <v>0</v>
      </c>
      <c r="Z11" s="37">
        <f t="shared" si="3"/>
        <v>0</v>
      </c>
      <c r="AA11" s="37">
        <f t="shared" si="4"/>
        <v>0</v>
      </c>
      <c r="AB11" s="9">
        <f t="shared" si="5"/>
        <v>0</v>
      </c>
      <c r="AC11" s="10">
        <f t="shared" si="6"/>
        <v>0</v>
      </c>
      <c r="AD11" s="9">
        <f t="shared" si="7"/>
        <v>0</v>
      </c>
      <c r="AE11" s="9">
        <f t="shared" si="8"/>
        <v>0</v>
      </c>
    </row>
    <row r="12" spans="1:31" x14ac:dyDescent="0.25">
      <c r="A12" t="s">
        <v>644</v>
      </c>
      <c r="B12" t="s">
        <v>633</v>
      </c>
      <c r="C12" t="s">
        <v>634</v>
      </c>
      <c r="D12">
        <v>167</v>
      </c>
      <c r="E12">
        <v>171</v>
      </c>
      <c r="F12">
        <v>0</v>
      </c>
      <c r="G12">
        <v>0</v>
      </c>
      <c r="H12">
        <v>0</v>
      </c>
      <c r="I12" s="19">
        <v>0</v>
      </c>
      <c r="L12">
        <v>1</v>
      </c>
      <c r="M12" s="7">
        <f t="shared" si="1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1</v>
      </c>
      <c r="S12" s="12"/>
      <c r="T12" s="12"/>
      <c r="U12" s="12"/>
      <c r="V12" s="6">
        <f t="shared" si="9"/>
        <v>0</v>
      </c>
      <c r="W12" s="9">
        <f t="shared" si="0"/>
        <v>0</v>
      </c>
      <c r="X12" s="9">
        <f t="shared" si="10"/>
        <v>1</v>
      </c>
      <c r="Y12" s="37">
        <f t="shared" si="2"/>
        <v>0</v>
      </c>
      <c r="Z12" s="37">
        <f t="shared" si="3"/>
        <v>0</v>
      </c>
      <c r="AA12" s="37">
        <f t="shared" si="4"/>
        <v>0</v>
      </c>
      <c r="AB12" s="9">
        <f t="shared" si="5"/>
        <v>0</v>
      </c>
      <c r="AC12" s="10">
        <f t="shared" si="6"/>
        <v>0</v>
      </c>
      <c r="AD12" s="9">
        <f t="shared" si="7"/>
        <v>0</v>
      </c>
      <c r="AE12" s="9">
        <f t="shared" si="8"/>
        <v>0</v>
      </c>
    </row>
    <row r="13" spans="1:31" x14ac:dyDescent="0.25">
      <c r="A13" t="s">
        <v>645</v>
      </c>
      <c r="B13" t="s">
        <v>633</v>
      </c>
      <c r="C13" t="s">
        <v>634</v>
      </c>
      <c r="D13">
        <v>158</v>
      </c>
      <c r="E13">
        <v>85</v>
      </c>
      <c r="F13">
        <v>0</v>
      </c>
      <c r="G13">
        <v>0</v>
      </c>
      <c r="H13">
        <v>0</v>
      </c>
      <c r="I13" s="19">
        <v>0</v>
      </c>
      <c r="L13">
        <v>1</v>
      </c>
      <c r="M13" s="7">
        <f t="shared" si="1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/>
      <c r="T13" s="12"/>
      <c r="U13" s="12"/>
      <c r="V13" s="6">
        <f t="shared" si="9"/>
        <v>0</v>
      </c>
      <c r="W13" s="9">
        <f t="shared" si="0"/>
        <v>1</v>
      </c>
      <c r="X13" s="9">
        <f t="shared" si="10"/>
        <v>0</v>
      </c>
      <c r="Y13" s="37">
        <f t="shared" si="2"/>
        <v>0</v>
      </c>
      <c r="Z13" s="37">
        <f t="shared" si="3"/>
        <v>0</v>
      </c>
      <c r="AA13" s="37">
        <f t="shared" si="4"/>
        <v>0</v>
      </c>
      <c r="AB13" s="9">
        <f t="shared" si="5"/>
        <v>0</v>
      </c>
      <c r="AC13" s="10">
        <f t="shared" si="6"/>
        <v>0</v>
      </c>
      <c r="AD13" s="9">
        <f t="shared" si="7"/>
        <v>0</v>
      </c>
      <c r="AE13" s="9">
        <f t="shared" si="8"/>
        <v>0</v>
      </c>
    </row>
    <row r="14" spans="1:31" x14ac:dyDescent="0.25">
      <c r="A14" t="s">
        <v>646</v>
      </c>
      <c r="B14" t="s">
        <v>633</v>
      </c>
      <c r="C14" t="s">
        <v>634</v>
      </c>
      <c r="D14">
        <v>267</v>
      </c>
      <c r="E14">
        <v>106</v>
      </c>
      <c r="F14">
        <v>0</v>
      </c>
      <c r="G14">
        <v>0</v>
      </c>
      <c r="H14">
        <v>0</v>
      </c>
      <c r="I14" s="19">
        <v>0</v>
      </c>
      <c r="L14">
        <v>1</v>
      </c>
      <c r="M14" s="7">
        <f t="shared" si="1"/>
        <v>0</v>
      </c>
      <c r="N14" s="12">
        <v>0</v>
      </c>
      <c r="O14" s="12">
        <v>0</v>
      </c>
      <c r="P14" s="12">
        <v>0</v>
      </c>
      <c r="Q14" s="12">
        <v>0</v>
      </c>
      <c r="R14" s="12">
        <v>1</v>
      </c>
      <c r="S14" s="12"/>
      <c r="T14" s="12"/>
      <c r="U14" s="12"/>
      <c r="V14" s="6">
        <f t="shared" si="9"/>
        <v>0</v>
      </c>
      <c r="W14" s="9">
        <f t="shared" si="0"/>
        <v>0</v>
      </c>
      <c r="X14" s="9">
        <f t="shared" si="10"/>
        <v>1</v>
      </c>
      <c r="Y14" s="37">
        <f t="shared" si="2"/>
        <v>0</v>
      </c>
      <c r="Z14" s="37">
        <f t="shared" si="3"/>
        <v>0</v>
      </c>
      <c r="AA14" s="37">
        <f t="shared" si="4"/>
        <v>0</v>
      </c>
      <c r="AB14" s="9">
        <f t="shared" si="5"/>
        <v>0</v>
      </c>
      <c r="AC14" s="10">
        <f t="shared" si="6"/>
        <v>0</v>
      </c>
      <c r="AD14" s="9">
        <f t="shared" si="7"/>
        <v>0</v>
      </c>
      <c r="AE14" s="9">
        <f t="shared" si="8"/>
        <v>0</v>
      </c>
    </row>
    <row r="15" spans="1:31" x14ac:dyDescent="0.25">
      <c r="A15" t="s">
        <v>647</v>
      </c>
      <c r="B15" t="s">
        <v>633</v>
      </c>
      <c r="C15" t="s">
        <v>634</v>
      </c>
      <c r="D15">
        <v>332</v>
      </c>
      <c r="E15">
        <v>80.5</v>
      </c>
      <c r="F15">
        <v>0</v>
      </c>
      <c r="G15">
        <v>0</v>
      </c>
      <c r="H15">
        <v>0</v>
      </c>
      <c r="I15" s="19">
        <v>0</v>
      </c>
      <c r="L15">
        <v>1</v>
      </c>
      <c r="M15" s="7">
        <f t="shared" si="1"/>
        <v>0</v>
      </c>
      <c r="N15" s="12">
        <v>0</v>
      </c>
      <c r="O15" s="12">
        <v>0</v>
      </c>
      <c r="P15" s="12">
        <v>0</v>
      </c>
      <c r="Q15" s="12">
        <v>0</v>
      </c>
      <c r="R15" s="12">
        <v>1</v>
      </c>
      <c r="S15" s="12"/>
      <c r="T15" s="12"/>
      <c r="U15" s="12"/>
      <c r="V15" s="6">
        <f t="shared" si="9"/>
        <v>0</v>
      </c>
      <c r="W15" s="9">
        <f t="shared" si="0"/>
        <v>0</v>
      </c>
      <c r="X15" s="9">
        <f t="shared" si="10"/>
        <v>1</v>
      </c>
      <c r="Y15" s="37">
        <f t="shared" si="2"/>
        <v>0</v>
      </c>
      <c r="Z15" s="37">
        <f t="shared" si="3"/>
        <v>0</v>
      </c>
      <c r="AA15" s="37">
        <f t="shared" si="4"/>
        <v>0</v>
      </c>
      <c r="AB15" s="9">
        <f t="shared" si="5"/>
        <v>0</v>
      </c>
      <c r="AC15" s="10">
        <f t="shared" si="6"/>
        <v>0</v>
      </c>
      <c r="AD15" s="9">
        <f t="shared" si="7"/>
        <v>0</v>
      </c>
      <c r="AE15" s="9">
        <f t="shared" si="8"/>
        <v>0</v>
      </c>
    </row>
    <row r="16" spans="1:31" s="37" customFormat="1" x14ac:dyDescent="0.25">
      <c r="A16" s="37" t="s">
        <v>648</v>
      </c>
      <c r="B16" s="37" t="s">
        <v>649</v>
      </c>
      <c r="C16" s="37" t="s">
        <v>650</v>
      </c>
      <c r="D16" s="37">
        <v>610</v>
      </c>
      <c r="E16" s="37">
        <v>269</v>
      </c>
      <c r="F16" s="37">
        <v>1809.403</v>
      </c>
      <c r="G16" s="37">
        <v>1</v>
      </c>
      <c r="H16" s="37">
        <v>2</v>
      </c>
      <c r="I16" s="37">
        <v>0</v>
      </c>
      <c r="L16" s="37">
        <v>1</v>
      </c>
      <c r="M16" s="42">
        <f t="shared" si="1"/>
        <v>0</v>
      </c>
      <c r="N16" s="45">
        <v>0</v>
      </c>
      <c r="O16" s="45">
        <v>0</v>
      </c>
      <c r="P16" s="45">
        <v>1</v>
      </c>
      <c r="Q16" s="45">
        <v>0</v>
      </c>
      <c r="R16" s="45">
        <v>0</v>
      </c>
      <c r="S16" s="45"/>
      <c r="T16" s="45"/>
      <c r="U16" s="45"/>
      <c r="V16" s="43">
        <f t="shared" si="9"/>
        <v>1</v>
      </c>
      <c r="W16" s="37">
        <f t="shared" si="0"/>
        <v>0</v>
      </c>
      <c r="X16" s="37">
        <f t="shared" si="10"/>
        <v>0</v>
      </c>
      <c r="Y16" s="37">
        <f t="shared" si="2"/>
        <v>0</v>
      </c>
      <c r="Z16" s="37">
        <f t="shared" si="3"/>
        <v>0</v>
      </c>
      <c r="AA16" s="37">
        <f t="shared" si="4"/>
        <v>0</v>
      </c>
      <c r="AB16" s="37">
        <f t="shared" si="5"/>
        <v>0</v>
      </c>
      <c r="AC16" s="37">
        <f t="shared" si="6"/>
        <v>0</v>
      </c>
      <c r="AD16" s="37">
        <f t="shared" si="7"/>
        <v>0</v>
      </c>
      <c r="AE16" s="37">
        <f t="shared" si="8"/>
        <v>0</v>
      </c>
    </row>
    <row r="17" spans="1:31" x14ac:dyDescent="0.25">
      <c r="A17" t="s">
        <v>651</v>
      </c>
      <c r="B17" t="s">
        <v>649</v>
      </c>
      <c r="C17" t="s">
        <v>650</v>
      </c>
      <c r="D17">
        <v>534.5</v>
      </c>
      <c r="E17">
        <v>332.5</v>
      </c>
      <c r="F17">
        <v>0</v>
      </c>
      <c r="G17">
        <v>0</v>
      </c>
      <c r="H17">
        <v>0</v>
      </c>
      <c r="I17" s="19">
        <v>0</v>
      </c>
      <c r="L17">
        <v>2</v>
      </c>
      <c r="M17" s="7">
        <f t="shared" si="1"/>
        <v>1</v>
      </c>
      <c r="N17" s="12">
        <v>1</v>
      </c>
      <c r="O17" s="12">
        <v>0</v>
      </c>
      <c r="P17" s="12">
        <v>0</v>
      </c>
      <c r="Q17" s="12">
        <v>0</v>
      </c>
      <c r="R17" s="12">
        <v>1</v>
      </c>
      <c r="S17" s="12"/>
      <c r="T17" s="12"/>
      <c r="U17" s="12"/>
      <c r="V17" s="6">
        <f t="shared" si="9"/>
        <v>0</v>
      </c>
      <c r="W17" s="9">
        <f t="shared" si="0"/>
        <v>0</v>
      </c>
      <c r="X17" s="9">
        <f t="shared" si="10"/>
        <v>0</v>
      </c>
      <c r="Y17" s="37">
        <f t="shared" si="2"/>
        <v>1</v>
      </c>
      <c r="Z17" s="37">
        <f t="shared" si="3"/>
        <v>0</v>
      </c>
      <c r="AA17" s="37">
        <f t="shared" si="4"/>
        <v>0</v>
      </c>
      <c r="AB17" s="9">
        <f t="shared" si="5"/>
        <v>0</v>
      </c>
      <c r="AC17" s="10">
        <f t="shared" si="6"/>
        <v>0</v>
      </c>
      <c r="AD17" s="9">
        <f t="shared" si="7"/>
        <v>0</v>
      </c>
      <c r="AE17" s="9">
        <f t="shared" si="8"/>
        <v>0</v>
      </c>
    </row>
    <row r="18" spans="1:31" x14ac:dyDescent="0.25">
      <c r="A18" t="s">
        <v>652</v>
      </c>
      <c r="B18" t="s">
        <v>649</v>
      </c>
      <c r="C18" t="s">
        <v>650</v>
      </c>
      <c r="D18">
        <v>439.5</v>
      </c>
      <c r="E18">
        <v>447.5</v>
      </c>
      <c r="F18">
        <v>0</v>
      </c>
      <c r="G18">
        <v>0</v>
      </c>
      <c r="H18">
        <v>0</v>
      </c>
      <c r="I18" s="19">
        <v>0</v>
      </c>
      <c r="L18">
        <v>1</v>
      </c>
      <c r="M18" s="7">
        <f t="shared" si="1"/>
        <v>0</v>
      </c>
      <c r="N18" s="12">
        <v>0</v>
      </c>
      <c r="O18" s="12">
        <v>0</v>
      </c>
      <c r="P18" s="12">
        <v>1</v>
      </c>
      <c r="Q18" s="12">
        <v>0</v>
      </c>
      <c r="R18" s="12">
        <v>0</v>
      </c>
      <c r="S18" s="12"/>
      <c r="T18" s="12"/>
      <c r="U18" s="12"/>
      <c r="V18" s="6">
        <f t="shared" si="9"/>
        <v>1</v>
      </c>
      <c r="W18" s="9">
        <f t="shared" si="0"/>
        <v>0</v>
      </c>
      <c r="X18" s="9">
        <f t="shared" si="10"/>
        <v>0</v>
      </c>
      <c r="Y18" s="37">
        <f t="shared" si="2"/>
        <v>0</v>
      </c>
      <c r="Z18" s="37">
        <f t="shared" si="3"/>
        <v>0</v>
      </c>
      <c r="AA18" s="37">
        <f t="shared" si="4"/>
        <v>0</v>
      </c>
      <c r="AB18" s="9">
        <f t="shared" si="5"/>
        <v>0</v>
      </c>
      <c r="AC18" s="10">
        <f t="shared" si="6"/>
        <v>0</v>
      </c>
      <c r="AD18" s="9">
        <f t="shared" si="7"/>
        <v>0</v>
      </c>
      <c r="AE18" s="9">
        <f t="shared" si="8"/>
        <v>0</v>
      </c>
    </row>
    <row r="19" spans="1:31" x14ac:dyDescent="0.25">
      <c r="A19" t="s">
        <v>653</v>
      </c>
      <c r="B19" t="s">
        <v>649</v>
      </c>
      <c r="C19" t="s">
        <v>650</v>
      </c>
      <c r="D19">
        <v>410</v>
      </c>
      <c r="E19">
        <v>378</v>
      </c>
      <c r="F19">
        <v>0</v>
      </c>
      <c r="G19">
        <v>0</v>
      </c>
      <c r="H19">
        <v>0</v>
      </c>
      <c r="I19" s="19">
        <v>0</v>
      </c>
      <c r="L19">
        <v>1</v>
      </c>
      <c r="M19" s="7">
        <f t="shared" si="1"/>
        <v>0</v>
      </c>
      <c r="N19" s="12">
        <v>0</v>
      </c>
      <c r="O19" s="12">
        <v>0</v>
      </c>
      <c r="P19" s="12">
        <v>0</v>
      </c>
      <c r="Q19" s="12">
        <v>0</v>
      </c>
      <c r="R19" s="12">
        <v>1</v>
      </c>
      <c r="S19" s="12"/>
      <c r="T19" s="12"/>
      <c r="U19" s="12"/>
      <c r="V19" s="6">
        <f t="shared" si="9"/>
        <v>0</v>
      </c>
      <c r="W19" s="9">
        <f t="shared" si="0"/>
        <v>0</v>
      </c>
      <c r="X19" s="9">
        <f t="shared" si="10"/>
        <v>1</v>
      </c>
      <c r="Y19" s="37">
        <f t="shared" si="2"/>
        <v>0</v>
      </c>
      <c r="Z19" s="37">
        <f t="shared" si="3"/>
        <v>0</v>
      </c>
      <c r="AA19" s="37">
        <f t="shared" si="4"/>
        <v>0</v>
      </c>
      <c r="AB19" s="9">
        <f t="shared" si="5"/>
        <v>0</v>
      </c>
      <c r="AC19" s="10">
        <f t="shared" si="6"/>
        <v>0</v>
      </c>
      <c r="AD19" s="9">
        <f t="shared" si="7"/>
        <v>0</v>
      </c>
      <c r="AE19" s="9">
        <f t="shared" si="8"/>
        <v>0</v>
      </c>
    </row>
    <row r="20" spans="1:31" x14ac:dyDescent="0.25">
      <c r="A20" t="s">
        <v>654</v>
      </c>
      <c r="B20" t="s">
        <v>649</v>
      </c>
      <c r="C20" t="s">
        <v>650</v>
      </c>
      <c r="D20">
        <v>249</v>
      </c>
      <c r="E20">
        <v>296</v>
      </c>
      <c r="F20">
        <v>4988.17</v>
      </c>
      <c r="G20">
        <v>2</v>
      </c>
      <c r="H20">
        <v>4</v>
      </c>
      <c r="I20" s="19">
        <v>1</v>
      </c>
      <c r="L20">
        <v>2</v>
      </c>
      <c r="M20" s="7">
        <f t="shared" si="1"/>
        <v>1</v>
      </c>
      <c r="N20" s="12">
        <v>0</v>
      </c>
      <c r="O20" s="12">
        <v>1</v>
      </c>
      <c r="P20" s="12">
        <v>1</v>
      </c>
      <c r="Q20" s="12">
        <v>1</v>
      </c>
      <c r="R20" s="12">
        <v>1</v>
      </c>
      <c r="S20" s="12"/>
      <c r="T20" s="12"/>
      <c r="U20" s="12"/>
      <c r="V20" s="6">
        <f t="shared" si="9"/>
        <v>0</v>
      </c>
      <c r="W20" s="9">
        <f t="shared" si="0"/>
        <v>0</v>
      </c>
      <c r="X20" s="9">
        <f t="shared" si="10"/>
        <v>0</v>
      </c>
      <c r="Y20" s="37">
        <f t="shared" si="2"/>
        <v>0</v>
      </c>
      <c r="Z20" s="37">
        <f t="shared" si="3"/>
        <v>0</v>
      </c>
      <c r="AA20" s="37">
        <f t="shared" si="4"/>
        <v>0</v>
      </c>
      <c r="AB20" s="9">
        <f t="shared" si="5"/>
        <v>1</v>
      </c>
      <c r="AC20" s="10">
        <f t="shared" si="6"/>
        <v>0</v>
      </c>
      <c r="AD20" s="9">
        <f t="shared" si="7"/>
        <v>0</v>
      </c>
      <c r="AE20" s="9">
        <f t="shared" si="8"/>
        <v>0</v>
      </c>
    </row>
    <row r="21" spans="1:31" x14ac:dyDescent="0.25">
      <c r="A21" t="s">
        <v>655</v>
      </c>
      <c r="B21" t="s">
        <v>649</v>
      </c>
      <c r="C21" t="s">
        <v>650</v>
      </c>
      <c r="D21">
        <v>343</v>
      </c>
      <c r="E21">
        <v>267</v>
      </c>
      <c r="F21">
        <v>0</v>
      </c>
      <c r="G21">
        <v>0</v>
      </c>
      <c r="H21">
        <v>0</v>
      </c>
      <c r="I21" s="19">
        <v>0</v>
      </c>
      <c r="L21">
        <v>1</v>
      </c>
      <c r="M21" s="7">
        <f t="shared" si="1"/>
        <v>0</v>
      </c>
      <c r="N21" s="12">
        <v>0</v>
      </c>
      <c r="O21" s="12">
        <v>0</v>
      </c>
      <c r="P21" s="12">
        <v>1</v>
      </c>
      <c r="Q21" s="12">
        <v>0</v>
      </c>
      <c r="R21" s="12">
        <v>0</v>
      </c>
      <c r="S21" s="12"/>
      <c r="T21" s="12"/>
      <c r="U21" s="12"/>
      <c r="V21" s="6">
        <f t="shared" si="9"/>
        <v>1</v>
      </c>
      <c r="W21" s="9">
        <f t="shared" si="0"/>
        <v>0</v>
      </c>
      <c r="X21" s="9">
        <f t="shared" si="10"/>
        <v>0</v>
      </c>
      <c r="Y21" s="37">
        <f t="shared" si="2"/>
        <v>0</v>
      </c>
      <c r="Z21" s="37">
        <f t="shared" si="3"/>
        <v>0</v>
      </c>
      <c r="AA21" s="37">
        <f t="shared" si="4"/>
        <v>0</v>
      </c>
      <c r="AB21" s="9">
        <f t="shared" si="5"/>
        <v>0</v>
      </c>
      <c r="AC21" s="10">
        <f t="shared" si="6"/>
        <v>0</v>
      </c>
      <c r="AD21" s="9">
        <f t="shared" si="7"/>
        <v>0</v>
      </c>
      <c r="AE21" s="9">
        <f t="shared" si="8"/>
        <v>0</v>
      </c>
    </row>
    <row r="22" spans="1:31" x14ac:dyDescent="0.25">
      <c r="A22" t="s">
        <v>656</v>
      </c>
      <c r="B22" t="s">
        <v>649</v>
      </c>
      <c r="C22" t="s">
        <v>650</v>
      </c>
      <c r="D22">
        <v>472.5</v>
      </c>
      <c r="E22">
        <v>188</v>
      </c>
      <c r="F22">
        <v>692.39</v>
      </c>
      <c r="G22">
        <v>1</v>
      </c>
      <c r="H22">
        <v>1</v>
      </c>
      <c r="I22" s="19">
        <v>0</v>
      </c>
      <c r="L22">
        <v>1</v>
      </c>
      <c r="M22" s="7">
        <f t="shared" si="1"/>
        <v>0</v>
      </c>
      <c r="N22" s="12">
        <v>0</v>
      </c>
      <c r="O22" s="12">
        <v>0</v>
      </c>
      <c r="P22" s="12">
        <v>0</v>
      </c>
      <c r="Q22" s="12">
        <v>0</v>
      </c>
      <c r="R22" s="12">
        <v>1</v>
      </c>
      <c r="S22" s="12"/>
      <c r="T22" s="12"/>
      <c r="U22" s="12"/>
      <c r="V22" s="6">
        <f t="shared" si="9"/>
        <v>0</v>
      </c>
      <c r="W22" s="9">
        <f t="shared" si="0"/>
        <v>0</v>
      </c>
      <c r="X22" s="9">
        <f t="shared" si="10"/>
        <v>1</v>
      </c>
      <c r="Y22" s="37">
        <f t="shared" si="2"/>
        <v>0</v>
      </c>
      <c r="Z22" s="37">
        <f t="shared" si="3"/>
        <v>0</v>
      </c>
      <c r="AA22" s="37">
        <f t="shared" si="4"/>
        <v>0</v>
      </c>
      <c r="AB22" s="9">
        <f t="shared" si="5"/>
        <v>0</v>
      </c>
      <c r="AC22" s="10">
        <f t="shared" si="6"/>
        <v>0</v>
      </c>
      <c r="AD22" s="9">
        <f t="shared" si="7"/>
        <v>0</v>
      </c>
      <c r="AE22" s="9">
        <f t="shared" si="8"/>
        <v>0</v>
      </c>
    </row>
    <row r="23" spans="1:31" x14ac:dyDescent="0.25">
      <c r="A23" t="s">
        <v>657</v>
      </c>
      <c r="B23" t="s">
        <v>649</v>
      </c>
      <c r="C23" t="s">
        <v>650</v>
      </c>
      <c r="D23">
        <v>329</v>
      </c>
      <c r="E23">
        <v>101</v>
      </c>
      <c r="F23">
        <v>0</v>
      </c>
      <c r="G23">
        <v>0</v>
      </c>
      <c r="H23">
        <v>0</v>
      </c>
      <c r="I23" s="19">
        <v>0</v>
      </c>
      <c r="L23">
        <v>1</v>
      </c>
      <c r="M23" s="7">
        <f t="shared" si="1"/>
        <v>0</v>
      </c>
      <c r="N23" s="12">
        <v>0</v>
      </c>
      <c r="O23" s="12">
        <v>0</v>
      </c>
      <c r="P23" s="12">
        <v>0</v>
      </c>
      <c r="Q23" s="12">
        <v>0</v>
      </c>
      <c r="R23" s="12">
        <v>1</v>
      </c>
      <c r="S23" s="12"/>
      <c r="T23" s="12"/>
      <c r="U23" s="12"/>
      <c r="V23" s="6">
        <f t="shared" si="9"/>
        <v>0</v>
      </c>
      <c r="W23" s="9">
        <f t="shared" si="0"/>
        <v>0</v>
      </c>
      <c r="X23" s="9">
        <f t="shared" si="10"/>
        <v>1</v>
      </c>
      <c r="Y23" s="37">
        <f t="shared" si="2"/>
        <v>0</v>
      </c>
      <c r="Z23" s="37">
        <f t="shared" si="3"/>
        <v>0</v>
      </c>
      <c r="AA23" s="37">
        <f t="shared" si="4"/>
        <v>0</v>
      </c>
      <c r="AB23" s="9">
        <f t="shared" si="5"/>
        <v>0</v>
      </c>
      <c r="AC23" s="10">
        <f t="shared" si="6"/>
        <v>0</v>
      </c>
      <c r="AD23" s="9">
        <f t="shared" si="7"/>
        <v>0</v>
      </c>
      <c r="AE23" s="9">
        <f t="shared" si="8"/>
        <v>0</v>
      </c>
    </row>
    <row r="24" spans="1:31" x14ac:dyDescent="0.25">
      <c r="A24" t="s">
        <v>658</v>
      </c>
      <c r="B24" t="s">
        <v>649</v>
      </c>
      <c r="C24" t="s">
        <v>650</v>
      </c>
      <c r="D24">
        <v>178</v>
      </c>
      <c r="E24">
        <v>172</v>
      </c>
      <c r="F24">
        <v>0</v>
      </c>
      <c r="G24">
        <v>0</v>
      </c>
      <c r="H24">
        <v>0</v>
      </c>
      <c r="I24" s="19">
        <v>0</v>
      </c>
      <c r="L24">
        <v>1</v>
      </c>
      <c r="M24" s="7">
        <f t="shared" si="1"/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/>
      <c r="T24" s="12"/>
      <c r="U24" s="12"/>
      <c r="V24" s="6">
        <f t="shared" si="9"/>
        <v>0</v>
      </c>
      <c r="W24" s="9">
        <f t="shared" si="0"/>
        <v>1</v>
      </c>
      <c r="X24" s="9">
        <f t="shared" si="10"/>
        <v>0</v>
      </c>
      <c r="Y24" s="37">
        <f t="shared" si="2"/>
        <v>0</v>
      </c>
      <c r="Z24" s="37">
        <f t="shared" si="3"/>
        <v>0</v>
      </c>
      <c r="AA24" s="37">
        <f t="shared" si="4"/>
        <v>0</v>
      </c>
      <c r="AB24" s="9">
        <f t="shared" si="5"/>
        <v>0</v>
      </c>
      <c r="AC24" s="10">
        <f t="shared" si="6"/>
        <v>0</v>
      </c>
      <c r="AD24" s="9">
        <f t="shared" si="7"/>
        <v>0</v>
      </c>
      <c r="AE24" s="9">
        <f t="shared" si="8"/>
        <v>0</v>
      </c>
    </row>
    <row r="25" spans="1:31" x14ac:dyDescent="0.25">
      <c r="A25" t="s">
        <v>659</v>
      </c>
      <c r="B25" t="s">
        <v>649</v>
      </c>
      <c r="C25" t="s">
        <v>650</v>
      </c>
      <c r="D25">
        <v>205.5</v>
      </c>
      <c r="E25">
        <v>242.5</v>
      </c>
      <c r="F25">
        <v>2071.761</v>
      </c>
      <c r="G25">
        <v>1</v>
      </c>
      <c r="H25">
        <v>2</v>
      </c>
      <c r="I25" s="19">
        <v>0</v>
      </c>
      <c r="M25" s="7">
        <f t="shared" si="1"/>
        <v>-1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/>
      <c r="T25" s="12"/>
      <c r="U25" s="12"/>
      <c r="V25" s="6">
        <f t="shared" si="9"/>
        <v>0</v>
      </c>
      <c r="W25" s="9">
        <f t="shared" si="0"/>
        <v>0</v>
      </c>
      <c r="X25" s="9">
        <f t="shared" si="10"/>
        <v>0</v>
      </c>
      <c r="Y25" s="37">
        <f t="shared" si="2"/>
        <v>0</v>
      </c>
      <c r="Z25" s="37">
        <f t="shared" si="3"/>
        <v>0</v>
      </c>
      <c r="AA25" s="37">
        <f t="shared" si="4"/>
        <v>0</v>
      </c>
      <c r="AB25" s="9">
        <f t="shared" si="5"/>
        <v>0</v>
      </c>
      <c r="AC25" s="10">
        <f t="shared" si="6"/>
        <v>0</v>
      </c>
      <c r="AD25" s="9">
        <f t="shared" si="7"/>
        <v>1</v>
      </c>
      <c r="AE25" s="9">
        <f t="shared" si="8"/>
        <v>0</v>
      </c>
    </row>
    <row r="26" spans="1:31" x14ac:dyDescent="0.25">
      <c r="A26" t="s">
        <v>660</v>
      </c>
      <c r="B26" t="s">
        <v>649</v>
      </c>
      <c r="C26" t="s">
        <v>650</v>
      </c>
      <c r="D26">
        <v>536.5</v>
      </c>
      <c r="E26">
        <v>91</v>
      </c>
      <c r="F26">
        <v>1831.866</v>
      </c>
      <c r="G26">
        <v>1</v>
      </c>
      <c r="H26">
        <v>2</v>
      </c>
      <c r="I26" s="19">
        <v>0</v>
      </c>
      <c r="L26">
        <v>1</v>
      </c>
      <c r="M26" s="7">
        <f t="shared" si="1"/>
        <v>0</v>
      </c>
      <c r="N26" s="12">
        <v>0</v>
      </c>
      <c r="O26" s="12">
        <v>0</v>
      </c>
      <c r="P26" s="12">
        <v>0</v>
      </c>
      <c r="Q26" s="12">
        <v>0</v>
      </c>
      <c r="R26" s="12">
        <v>1</v>
      </c>
      <c r="S26" s="12"/>
      <c r="T26" s="12"/>
      <c r="U26" s="12"/>
      <c r="V26" s="6">
        <f t="shared" si="9"/>
        <v>0</v>
      </c>
      <c r="W26" s="9">
        <f t="shared" si="0"/>
        <v>0</v>
      </c>
      <c r="X26" s="9">
        <f t="shared" si="10"/>
        <v>1</v>
      </c>
      <c r="Y26" s="37">
        <f t="shared" si="2"/>
        <v>0</v>
      </c>
      <c r="Z26" s="37">
        <f t="shared" si="3"/>
        <v>0</v>
      </c>
      <c r="AA26" s="37">
        <f t="shared" si="4"/>
        <v>0</v>
      </c>
      <c r="AB26" s="9">
        <f t="shared" si="5"/>
        <v>0</v>
      </c>
      <c r="AC26" s="10">
        <f t="shared" si="6"/>
        <v>0</v>
      </c>
      <c r="AD26" s="9">
        <f t="shared" si="7"/>
        <v>0</v>
      </c>
      <c r="AE26" s="9">
        <f t="shared" si="8"/>
        <v>0</v>
      </c>
    </row>
    <row r="27" spans="1:31" s="37" customFormat="1" x14ac:dyDescent="0.25">
      <c r="A27" s="37" t="s">
        <v>661</v>
      </c>
      <c r="B27" s="37" t="s">
        <v>662</v>
      </c>
      <c r="C27" s="37" t="s">
        <v>663</v>
      </c>
      <c r="D27" s="37">
        <v>579</v>
      </c>
      <c r="E27" s="37">
        <v>124</v>
      </c>
      <c r="F27" s="37">
        <v>0</v>
      </c>
      <c r="G27" s="37">
        <v>0</v>
      </c>
      <c r="H27" s="37">
        <v>0</v>
      </c>
      <c r="I27" s="37">
        <v>0</v>
      </c>
      <c r="L27" s="37">
        <v>1</v>
      </c>
      <c r="M27" s="42">
        <f t="shared" si="1"/>
        <v>0</v>
      </c>
      <c r="N27" s="45">
        <v>0</v>
      </c>
      <c r="O27" s="45">
        <v>0</v>
      </c>
      <c r="P27" s="45">
        <v>0</v>
      </c>
      <c r="Q27" s="45">
        <v>0</v>
      </c>
      <c r="R27" s="45">
        <v>1</v>
      </c>
      <c r="S27" s="45"/>
      <c r="T27" s="45"/>
      <c r="U27" s="45"/>
      <c r="V27" s="43">
        <f t="shared" si="9"/>
        <v>0</v>
      </c>
      <c r="W27" s="37">
        <f t="shared" si="0"/>
        <v>0</v>
      </c>
      <c r="X27" s="37">
        <f t="shared" si="10"/>
        <v>1</v>
      </c>
      <c r="Y27" s="37">
        <f t="shared" si="2"/>
        <v>0</v>
      </c>
      <c r="Z27" s="37">
        <f t="shared" si="3"/>
        <v>0</v>
      </c>
      <c r="AA27" s="37">
        <f t="shared" si="4"/>
        <v>0</v>
      </c>
      <c r="AB27" s="37">
        <f t="shared" si="5"/>
        <v>0</v>
      </c>
      <c r="AC27" s="37">
        <f t="shared" si="6"/>
        <v>0</v>
      </c>
      <c r="AD27" s="37">
        <f t="shared" si="7"/>
        <v>0</v>
      </c>
      <c r="AE27" s="37">
        <f t="shared" si="8"/>
        <v>0</v>
      </c>
    </row>
    <row r="28" spans="1:31" x14ac:dyDescent="0.25">
      <c r="A28" t="s">
        <v>664</v>
      </c>
      <c r="B28" t="s">
        <v>662</v>
      </c>
      <c r="C28" t="s">
        <v>663</v>
      </c>
      <c r="D28">
        <v>508</v>
      </c>
      <c r="E28">
        <v>188</v>
      </c>
      <c r="F28">
        <v>2445.0880000000002</v>
      </c>
      <c r="G28">
        <v>2</v>
      </c>
      <c r="H28">
        <v>3</v>
      </c>
      <c r="I28" s="19">
        <v>0</v>
      </c>
      <c r="L28">
        <v>1</v>
      </c>
      <c r="M28" s="7">
        <f t="shared" si="1"/>
        <v>0</v>
      </c>
      <c r="N28" s="12">
        <v>0</v>
      </c>
      <c r="O28" s="12">
        <v>0</v>
      </c>
      <c r="P28" s="12">
        <v>1</v>
      </c>
      <c r="Q28" s="12">
        <v>0</v>
      </c>
      <c r="R28" s="12">
        <v>0</v>
      </c>
      <c r="S28" s="12"/>
      <c r="T28" s="12"/>
      <c r="U28" s="12"/>
      <c r="V28" s="6">
        <f t="shared" si="9"/>
        <v>1</v>
      </c>
      <c r="W28" s="9">
        <f t="shared" si="0"/>
        <v>0</v>
      </c>
      <c r="X28" s="9">
        <f t="shared" si="10"/>
        <v>0</v>
      </c>
      <c r="Y28" s="37">
        <f t="shared" si="2"/>
        <v>0</v>
      </c>
      <c r="Z28" s="37">
        <f t="shared" si="3"/>
        <v>0</v>
      </c>
      <c r="AA28" s="37">
        <f t="shared" si="4"/>
        <v>0</v>
      </c>
      <c r="AB28" s="9">
        <f t="shared" si="5"/>
        <v>0</v>
      </c>
      <c r="AC28" s="10">
        <f t="shared" si="6"/>
        <v>0</v>
      </c>
      <c r="AD28" s="9">
        <f t="shared" si="7"/>
        <v>0</v>
      </c>
      <c r="AE28" s="9">
        <f t="shared" si="8"/>
        <v>0</v>
      </c>
    </row>
    <row r="29" spans="1:31" x14ac:dyDescent="0.25">
      <c r="A29" t="s">
        <v>665</v>
      </c>
      <c r="B29" t="s">
        <v>662</v>
      </c>
      <c r="C29" t="s">
        <v>663</v>
      </c>
      <c r="D29">
        <v>521.5</v>
      </c>
      <c r="E29">
        <v>282</v>
      </c>
      <c r="F29">
        <v>10513.179</v>
      </c>
      <c r="G29">
        <v>5</v>
      </c>
      <c r="H29">
        <v>10</v>
      </c>
      <c r="I29" s="19">
        <v>1</v>
      </c>
      <c r="L29">
        <v>1</v>
      </c>
      <c r="M29" s="7">
        <f t="shared" si="1"/>
        <v>0</v>
      </c>
      <c r="N29" s="12">
        <v>0</v>
      </c>
      <c r="O29" s="12">
        <v>0</v>
      </c>
      <c r="P29" s="12">
        <v>1</v>
      </c>
      <c r="Q29" s="12">
        <v>0</v>
      </c>
      <c r="R29" s="12">
        <v>0</v>
      </c>
      <c r="S29" s="12"/>
      <c r="T29" s="12"/>
      <c r="U29" s="12"/>
      <c r="V29" s="6">
        <f t="shared" si="9"/>
        <v>1</v>
      </c>
      <c r="W29" s="9">
        <f t="shared" si="0"/>
        <v>0</v>
      </c>
      <c r="X29" s="9">
        <f t="shared" si="10"/>
        <v>0</v>
      </c>
      <c r="Y29" s="37">
        <f t="shared" si="2"/>
        <v>0</v>
      </c>
      <c r="Z29" s="37">
        <f t="shared" si="3"/>
        <v>0</v>
      </c>
      <c r="AA29" s="37">
        <f t="shared" si="4"/>
        <v>0</v>
      </c>
      <c r="AB29" s="9">
        <f t="shared" si="5"/>
        <v>0</v>
      </c>
      <c r="AC29" s="10">
        <f t="shared" si="6"/>
        <v>0</v>
      </c>
      <c r="AD29" s="9">
        <f t="shared" si="7"/>
        <v>0</v>
      </c>
      <c r="AE29" s="9">
        <f t="shared" si="8"/>
        <v>0</v>
      </c>
    </row>
    <row r="30" spans="1:31" x14ac:dyDescent="0.25">
      <c r="A30" t="s">
        <v>666</v>
      </c>
      <c r="B30" t="s">
        <v>662</v>
      </c>
      <c r="C30" t="s">
        <v>663</v>
      </c>
      <c r="D30">
        <v>309</v>
      </c>
      <c r="E30">
        <v>238</v>
      </c>
      <c r="F30">
        <v>0</v>
      </c>
      <c r="G30">
        <v>0</v>
      </c>
      <c r="H30">
        <v>0</v>
      </c>
      <c r="I30" s="19">
        <v>0</v>
      </c>
      <c r="L30">
        <v>1</v>
      </c>
      <c r="M30" s="7">
        <f t="shared" si="1"/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/>
      <c r="T30" s="12"/>
      <c r="U30" s="12"/>
      <c r="V30" s="6">
        <f t="shared" si="9"/>
        <v>0</v>
      </c>
      <c r="W30" s="9">
        <f t="shared" si="0"/>
        <v>1</v>
      </c>
      <c r="X30" s="9">
        <f t="shared" si="10"/>
        <v>0</v>
      </c>
      <c r="Y30" s="37">
        <f t="shared" si="2"/>
        <v>0</v>
      </c>
      <c r="Z30" s="37">
        <f t="shared" si="3"/>
        <v>0</v>
      </c>
      <c r="AA30" s="37">
        <f t="shared" si="4"/>
        <v>0</v>
      </c>
      <c r="AB30" s="9">
        <f t="shared" si="5"/>
        <v>0</v>
      </c>
      <c r="AC30" s="10">
        <f t="shared" si="6"/>
        <v>0</v>
      </c>
      <c r="AD30" s="9">
        <f t="shared" si="7"/>
        <v>0</v>
      </c>
      <c r="AE30" s="9">
        <f t="shared" si="8"/>
        <v>0</v>
      </c>
    </row>
    <row r="31" spans="1:31" x14ac:dyDescent="0.25">
      <c r="A31" t="s">
        <v>667</v>
      </c>
      <c r="B31" t="s">
        <v>662</v>
      </c>
      <c r="C31" t="s">
        <v>663</v>
      </c>
      <c r="D31">
        <v>308.5</v>
      </c>
      <c r="E31">
        <v>367.5</v>
      </c>
      <c r="F31">
        <v>5211.8100000000004</v>
      </c>
      <c r="G31">
        <v>3</v>
      </c>
      <c r="H31">
        <v>4</v>
      </c>
      <c r="I31" s="19">
        <v>0</v>
      </c>
      <c r="L31">
        <v>2</v>
      </c>
      <c r="M31" s="7">
        <f t="shared" si="1"/>
        <v>1</v>
      </c>
      <c r="N31" s="12">
        <v>0</v>
      </c>
      <c r="O31" s="12">
        <v>1</v>
      </c>
      <c r="P31" s="12">
        <v>0</v>
      </c>
      <c r="Q31" s="12">
        <v>1</v>
      </c>
      <c r="R31" s="12">
        <v>1</v>
      </c>
      <c r="S31" s="12"/>
      <c r="T31" s="12"/>
      <c r="U31" s="12"/>
      <c r="V31" s="6">
        <f t="shared" si="9"/>
        <v>0</v>
      </c>
      <c r="W31" s="9">
        <f t="shared" si="0"/>
        <v>0</v>
      </c>
      <c r="X31" s="9">
        <f t="shared" si="10"/>
        <v>0</v>
      </c>
      <c r="Y31" s="37">
        <f t="shared" si="2"/>
        <v>0</v>
      </c>
      <c r="Z31" s="37">
        <f t="shared" si="3"/>
        <v>0</v>
      </c>
      <c r="AA31" s="37">
        <f t="shared" si="4"/>
        <v>1</v>
      </c>
      <c r="AB31" s="9">
        <f t="shared" si="5"/>
        <v>0</v>
      </c>
      <c r="AC31" s="10">
        <f t="shared" si="6"/>
        <v>0</v>
      </c>
      <c r="AD31" s="9">
        <f t="shared" si="7"/>
        <v>0</v>
      </c>
      <c r="AE31" s="9">
        <f t="shared" si="8"/>
        <v>0</v>
      </c>
    </row>
    <row r="32" spans="1:31" x14ac:dyDescent="0.25">
      <c r="A32" t="s">
        <v>668</v>
      </c>
      <c r="B32" t="s">
        <v>662</v>
      </c>
      <c r="C32" t="s">
        <v>663</v>
      </c>
      <c r="D32">
        <v>389</v>
      </c>
      <c r="E32">
        <v>381</v>
      </c>
      <c r="F32">
        <v>0</v>
      </c>
      <c r="G32">
        <v>0</v>
      </c>
      <c r="H32">
        <v>0</v>
      </c>
      <c r="I32" s="19">
        <v>0</v>
      </c>
      <c r="L32">
        <v>1</v>
      </c>
      <c r="M32" s="7">
        <f t="shared" si="1"/>
        <v>0</v>
      </c>
      <c r="N32" s="12">
        <v>0</v>
      </c>
      <c r="O32" s="12">
        <v>0</v>
      </c>
      <c r="P32" s="12">
        <v>0</v>
      </c>
      <c r="Q32" s="12">
        <v>0</v>
      </c>
      <c r="R32" s="12">
        <v>1</v>
      </c>
      <c r="S32" s="12"/>
      <c r="T32" s="12"/>
      <c r="U32" s="12"/>
      <c r="V32" s="6">
        <f t="shared" si="9"/>
        <v>0</v>
      </c>
      <c r="W32" s="9">
        <f t="shared" si="0"/>
        <v>0</v>
      </c>
      <c r="X32" s="9">
        <f t="shared" si="10"/>
        <v>1</v>
      </c>
      <c r="Y32" s="37">
        <f t="shared" si="2"/>
        <v>0</v>
      </c>
      <c r="Z32" s="37">
        <f t="shared" si="3"/>
        <v>0</v>
      </c>
      <c r="AA32" s="37">
        <f t="shared" si="4"/>
        <v>0</v>
      </c>
      <c r="AB32" s="9">
        <f t="shared" si="5"/>
        <v>0</v>
      </c>
      <c r="AC32" s="10">
        <f t="shared" si="6"/>
        <v>0</v>
      </c>
      <c r="AD32" s="9">
        <f t="shared" si="7"/>
        <v>0</v>
      </c>
      <c r="AE32" s="9">
        <f t="shared" si="8"/>
        <v>0</v>
      </c>
    </row>
    <row r="33" spans="1:31" x14ac:dyDescent="0.25">
      <c r="A33" t="s">
        <v>669</v>
      </c>
      <c r="B33" t="s">
        <v>662</v>
      </c>
      <c r="C33" t="s">
        <v>663</v>
      </c>
      <c r="D33">
        <v>331.5</v>
      </c>
      <c r="E33">
        <v>440.5</v>
      </c>
      <c r="F33">
        <v>620.27800000000002</v>
      </c>
      <c r="G33">
        <v>1</v>
      </c>
      <c r="H33">
        <v>1</v>
      </c>
      <c r="I33" s="19">
        <v>0</v>
      </c>
      <c r="L33">
        <v>1</v>
      </c>
      <c r="M33" s="7">
        <f t="shared" si="1"/>
        <v>0</v>
      </c>
      <c r="N33" s="12">
        <v>0</v>
      </c>
      <c r="O33" s="12">
        <v>0</v>
      </c>
      <c r="P33" s="12">
        <v>1</v>
      </c>
      <c r="Q33" s="12">
        <v>0</v>
      </c>
      <c r="R33" s="12">
        <v>0</v>
      </c>
      <c r="S33" s="12"/>
      <c r="T33" s="12"/>
      <c r="U33" s="12"/>
      <c r="V33" s="6">
        <f t="shared" si="9"/>
        <v>1</v>
      </c>
      <c r="W33" s="9">
        <f t="shared" si="0"/>
        <v>0</v>
      </c>
      <c r="X33" s="9">
        <f t="shared" si="10"/>
        <v>0</v>
      </c>
      <c r="Y33" s="37">
        <f t="shared" si="2"/>
        <v>0</v>
      </c>
      <c r="Z33" s="37">
        <f t="shared" si="3"/>
        <v>0</v>
      </c>
      <c r="AA33" s="37">
        <f t="shared" si="4"/>
        <v>0</v>
      </c>
      <c r="AB33" s="9">
        <f t="shared" si="5"/>
        <v>0</v>
      </c>
      <c r="AC33" s="10">
        <f t="shared" si="6"/>
        <v>0</v>
      </c>
      <c r="AD33" s="9">
        <f t="shared" si="7"/>
        <v>0</v>
      </c>
      <c r="AE33" s="9">
        <f t="shared" si="8"/>
        <v>0</v>
      </c>
    </row>
    <row r="34" spans="1:31" x14ac:dyDescent="0.25">
      <c r="A34" t="s">
        <v>670</v>
      </c>
      <c r="B34" t="s">
        <v>662</v>
      </c>
      <c r="C34" t="s">
        <v>663</v>
      </c>
      <c r="D34">
        <v>85</v>
      </c>
      <c r="E34">
        <v>411</v>
      </c>
      <c r="F34">
        <v>0</v>
      </c>
      <c r="G34">
        <v>0</v>
      </c>
      <c r="H34">
        <v>0</v>
      </c>
      <c r="I34" s="19">
        <v>0</v>
      </c>
      <c r="L34">
        <v>2</v>
      </c>
      <c r="M34" s="7">
        <f t="shared" si="1"/>
        <v>1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/>
      <c r="T34" s="12"/>
      <c r="U34" s="12"/>
      <c r="V34" s="6">
        <f t="shared" si="9"/>
        <v>0</v>
      </c>
      <c r="W34" s="9">
        <f t="shared" si="0"/>
        <v>0</v>
      </c>
      <c r="X34" s="9">
        <f t="shared" si="10"/>
        <v>0</v>
      </c>
      <c r="Y34" s="37">
        <f t="shared" si="2"/>
        <v>0</v>
      </c>
      <c r="Z34" s="37">
        <f t="shared" si="3"/>
        <v>0</v>
      </c>
      <c r="AA34" s="37">
        <f t="shared" si="4"/>
        <v>0</v>
      </c>
      <c r="AB34" s="9">
        <f t="shared" si="5"/>
        <v>0</v>
      </c>
      <c r="AC34" s="10">
        <f t="shared" si="6"/>
        <v>1</v>
      </c>
      <c r="AD34" s="9">
        <f t="shared" si="7"/>
        <v>0</v>
      </c>
      <c r="AE34" s="9">
        <f t="shared" si="8"/>
        <v>0</v>
      </c>
    </row>
    <row r="35" spans="1:31" x14ac:dyDescent="0.25">
      <c r="A35" t="s">
        <v>671</v>
      </c>
      <c r="B35" t="s">
        <v>662</v>
      </c>
      <c r="C35" t="s">
        <v>663</v>
      </c>
      <c r="D35">
        <v>42.5</v>
      </c>
      <c r="E35">
        <v>454.5</v>
      </c>
      <c r="F35">
        <v>0</v>
      </c>
      <c r="G35">
        <v>0</v>
      </c>
      <c r="H35">
        <v>0</v>
      </c>
      <c r="I35" s="19">
        <v>0</v>
      </c>
      <c r="L35">
        <v>1</v>
      </c>
      <c r="M35" s="7">
        <f t="shared" si="1"/>
        <v>0</v>
      </c>
      <c r="N35" s="12">
        <v>0</v>
      </c>
      <c r="O35" s="12">
        <v>0</v>
      </c>
      <c r="P35" s="12">
        <v>1</v>
      </c>
      <c r="Q35" s="12">
        <v>0</v>
      </c>
      <c r="R35" s="12">
        <v>0</v>
      </c>
      <c r="S35" s="12"/>
      <c r="T35" s="12"/>
      <c r="U35" s="12"/>
      <c r="V35" s="6">
        <f t="shared" si="9"/>
        <v>1</v>
      </c>
      <c r="W35" s="9">
        <f t="shared" si="0"/>
        <v>0</v>
      </c>
      <c r="X35" s="9">
        <f t="shared" si="10"/>
        <v>0</v>
      </c>
      <c r="Y35" s="37">
        <f t="shared" si="2"/>
        <v>0</v>
      </c>
      <c r="Z35" s="37">
        <f t="shared" si="3"/>
        <v>0</v>
      </c>
      <c r="AA35" s="37">
        <f t="shared" si="4"/>
        <v>0</v>
      </c>
      <c r="AB35" s="9">
        <f t="shared" si="5"/>
        <v>0</v>
      </c>
      <c r="AC35" s="10">
        <f t="shared" si="6"/>
        <v>0</v>
      </c>
      <c r="AD35" s="9">
        <f t="shared" si="7"/>
        <v>0</v>
      </c>
      <c r="AE35" s="9">
        <f t="shared" si="8"/>
        <v>0</v>
      </c>
    </row>
    <row r="36" spans="1:31" x14ac:dyDescent="0.25">
      <c r="A36" t="s">
        <v>672</v>
      </c>
      <c r="B36" t="s">
        <v>662</v>
      </c>
      <c r="C36" t="s">
        <v>663</v>
      </c>
      <c r="D36">
        <v>105.5</v>
      </c>
      <c r="E36">
        <v>121.5</v>
      </c>
      <c r="F36">
        <v>0</v>
      </c>
      <c r="G36">
        <v>0</v>
      </c>
      <c r="H36">
        <v>0</v>
      </c>
      <c r="I36" s="19">
        <v>0</v>
      </c>
      <c r="L36">
        <v>1</v>
      </c>
      <c r="M36" s="7">
        <f t="shared" si="1"/>
        <v>0</v>
      </c>
      <c r="N36" s="12">
        <v>0</v>
      </c>
      <c r="O36" s="12">
        <v>0</v>
      </c>
      <c r="P36" s="12">
        <v>1</v>
      </c>
      <c r="Q36" s="12">
        <v>0</v>
      </c>
      <c r="R36" s="12">
        <v>0</v>
      </c>
      <c r="S36" s="12"/>
      <c r="T36" s="12"/>
      <c r="U36" s="12"/>
      <c r="V36" s="6">
        <f t="shared" si="9"/>
        <v>1</v>
      </c>
      <c r="W36" s="9">
        <f t="shared" si="0"/>
        <v>0</v>
      </c>
      <c r="X36" s="9">
        <f t="shared" si="10"/>
        <v>0</v>
      </c>
      <c r="Y36" s="37">
        <f t="shared" si="2"/>
        <v>0</v>
      </c>
      <c r="Z36" s="37">
        <f t="shared" si="3"/>
        <v>0</v>
      </c>
      <c r="AA36" s="37">
        <f t="shared" si="4"/>
        <v>0</v>
      </c>
      <c r="AB36" s="9">
        <f t="shared" si="5"/>
        <v>0</v>
      </c>
      <c r="AC36" s="10">
        <f t="shared" si="6"/>
        <v>0</v>
      </c>
      <c r="AD36" s="9">
        <f t="shared" si="7"/>
        <v>0</v>
      </c>
      <c r="AE36" s="9">
        <f t="shared" si="8"/>
        <v>0</v>
      </c>
    </row>
    <row r="37" spans="1:31" x14ac:dyDescent="0.25">
      <c r="A37" t="s">
        <v>673</v>
      </c>
      <c r="B37" t="s">
        <v>662</v>
      </c>
      <c r="C37" t="s">
        <v>663</v>
      </c>
      <c r="D37">
        <v>40</v>
      </c>
      <c r="E37">
        <v>52.5</v>
      </c>
      <c r="F37">
        <v>0</v>
      </c>
      <c r="G37">
        <v>0</v>
      </c>
      <c r="H37">
        <v>0</v>
      </c>
      <c r="I37" s="19">
        <v>0</v>
      </c>
      <c r="L37">
        <v>1</v>
      </c>
      <c r="M37" s="7">
        <f t="shared" si="1"/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/>
      <c r="T37" s="12"/>
      <c r="U37" s="12"/>
      <c r="V37" s="6">
        <f t="shared" si="9"/>
        <v>0</v>
      </c>
      <c r="W37" s="9">
        <f t="shared" si="0"/>
        <v>1</v>
      </c>
      <c r="X37" s="9">
        <f t="shared" si="10"/>
        <v>0</v>
      </c>
      <c r="Y37" s="37">
        <f t="shared" si="2"/>
        <v>0</v>
      </c>
      <c r="Z37" s="37">
        <f t="shared" si="3"/>
        <v>0</v>
      </c>
      <c r="AA37" s="37">
        <f t="shared" si="4"/>
        <v>0</v>
      </c>
      <c r="AB37" s="9">
        <f t="shared" si="5"/>
        <v>0</v>
      </c>
      <c r="AC37" s="10">
        <f t="shared" si="6"/>
        <v>0</v>
      </c>
      <c r="AD37" s="9">
        <f t="shared" si="7"/>
        <v>0</v>
      </c>
      <c r="AE37" s="9">
        <f t="shared" si="8"/>
        <v>0</v>
      </c>
    </row>
    <row r="38" spans="1:31" s="37" customFormat="1" x14ac:dyDescent="0.25">
      <c r="A38" s="37" t="s">
        <v>674</v>
      </c>
      <c r="B38" s="37" t="s">
        <v>675</v>
      </c>
      <c r="C38" s="37" t="s">
        <v>676</v>
      </c>
      <c r="D38" s="37">
        <v>472</v>
      </c>
      <c r="E38" s="37">
        <v>199</v>
      </c>
      <c r="F38" s="37">
        <v>0</v>
      </c>
      <c r="G38" s="37">
        <v>0</v>
      </c>
      <c r="H38" s="37">
        <v>0</v>
      </c>
      <c r="I38" s="37">
        <v>0</v>
      </c>
      <c r="L38" s="37">
        <v>1</v>
      </c>
      <c r="M38" s="42">
        <f t="shared" si="1"/>
        <v>0</v>
      </c>
      <c r="N38" s="45">
        <v>0</v>
      </c>
      <c r="O38" s="45">
        <v>0</v>
      </c>
      <c r="P38" s="45">
        <v>1</v>
      </c>
      <c r="Q38" s="45">
        <v>0</v>
      </c>
      <c r="R38" s="45">
        <v>0</v>
      </c>
      <c r="S38" s="45"/>
      <c r="T38" s="45"/>
      <c r="U38" s="45"/>
      <c r="V38" s="43">
        <f t="shared" si="9"/>
        <v>1</v>
      </c>
      <c r="W38" s="37">
        <f t="shared" si="0"/>
        <v>0</v>
      </c>
      <c r="X38" s="37">
        <f t="shared" si="10"/>
        <v>0</v>
      </c>
      <c r="Y38" s="37">
        <f t="shared" si="2"/>
        <v>0</v>
      </c>
      <c r="Z38" s="37">
        <f t="shared" si="3"/>
        <v>0</v>
      </c>
      <c r="AA38" s="37">
        <f t="shared" si="4"/>
        <v>0</v>
      </c>
      <c r="AB38" s="37">
        <f t="shared" si="5"/>
        <v>0</v>
      </c>
      <c r="AC38" s="37">
        <f t="shared" si="6"/>
        <v>0</v>
      </c>
      <c r="AD38" s="37">
        <f t="shared" si="7"/>
        <v>0</v>
      </c>
      <c r="AE38" s="37">
        <f t="shared" si="8"/>
        <v>0</v>
      </c>
    </row>
    <row r="39" spans="1:31" x14ac:dyDescent="0.25">
      <c r="A39" t="s">
        <v>677</v>
      </c>
      <c r="B39" t="s">
        <v>675</v>
      </c>
      <c r="C39" t="s">
        <v>676</v>
      </c>
      <c r="D39">
        <v>389</v>
      </c>
      <c r="E39">
        <v>251.5</v>
      </c>
      <c r="F39">
        <v>0</v>
      </c>
      <c r="G39">
        <v>0</v>
      </c>
      <c r="H39">
        <v>0</v>
      </c>
      <c r="I39" s="19">
        <v>0</v>
      </c>
      <c r="L39">
        <v>1</v>
      </c>
      <c r="M39" s="7">
        <f t="shared" si="1"/>
        <v>0</v>
      </c>
      <c r="N39" s="12">
        <v>0</v>
      </c>
      <c r="O39" s="12">
        <v>0</v>
      </c>
      <c r="P39" s="12">
        <v>0</v>
      </c>
      <c r="Q39" s="12">
        <v>0</v>
      </c>
      <c r="R39" s="12">
        <v>1</v>
      </c>
      <c r="S39" s="12"/>
      <c r="T39" s="12"/>
      <c r="U39" s="12"/>
      <c r="V39" s="6">
        <f t="shared" si="9"/>
        <v>0</v>
      </c>
      <c r="W39" s="9">
        <f t="shared" si="0"/>
        <v>0</v>
      </c>
      <c r="X39" s="9">
        <f t="shared" si="10"/>
        <v>1</v>
      </c>
      <c r="Y39" s="37">
        <f t="shared" si="2"/>
        <v>0</v>
      </c>
      <c r="Z39" s="37">
        <f t="shared" si="3"/>
        <v>0</v>
      </c>
      <c r="AA39" s="37">
        <f t="shared" si="4"/>
        <v>0</v>
      </c>
      <c r="AB39" s="9">
        <f t="shared" si="5"/>
        <v>0</v>
      </c>
      <c r="AC39" s="10">
        <f t="shared" si="6"/>
        <v>0</v>
      </c>
      <c r="AD39" s="9">
        <f t="shared" si="7"/>
        <v>0</v>
      </c>
      <c r="AE39" s="9">
        <f t="shared" si="8"/>
        <v>0</v>
      </c>
    </row>
    <row r="40" spans="1:31" x14ac:dyDescent="0.25">
      <c r="A40" t="s">
        <v>678</v>
      </c>
      <c r="B40" t="s">
        <v>675</v>
      </c>
      <c r="C40" t="s">
        <v>676</v>
      </c>
      <c r="D40">
        <v>339.5</v>
      </c>
      <c r="E40">
        <v>172</v>
      </c>
      <c r="F40">
        <v>0</v>
      </c>
      <c r="G40">
        <v>0</v>
      </c>
      <c r="H40">
        <v>0</v>
      </c>
      <c r="I40" s="19">
        <v>0</v>
      </c>
      <c r="L40">
        <v>1</v>
      </c>
      <c r="M40" s="7">
        <f t="shared" si="1"/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/>
      <c r="T40" s="12"/>
      <c r="U40" s="12"/>
      <c r="V40" s="6">
        <f t="shared" si="9"/>
        <v>0</v>
      </c>
      <c r="W40" s="9">
        <f t="shared" si="0"/>
        <v>1</v>
      </c>
      <c r="X40" s="9">
        <f t="shared" si="10"/>
        <v>0</v>
      </c>
      <c r="Y40" s="37">
        <f t="shared" si="2"/>
        <v>0</v>
      </c>
      <c r="Z40" s="37">
        <f t="shared" si="3"/>
        <v>0</v>
      </c>
      <c r="AA40" s="37">
        <f t="shared" si="4"/>
        <v>0</v>
      </c>
      <c r="AB40" s="9">
        <f t="shared" si="5"/>
        <v>0</v>
      </c>
      <c r="AC40" s="10">
        <f t="shared" si="6"/>
        <v>0</v>
      </c>
      <c r="AD40" s="9">
        <f t="shared" si="7"/>
        <v>0</v>
      </c>
      <c r="AE40" s="9">
        <f t="shared" si="8"/>
        <v>0</v>
      </c>
    </row>
    <row r="41" spans="1:31" x14ac:dyDescent="0.25">
      <c r="A41" t="s">
        <v>679</v>
      </c>
      <c r="B41" t="s">
        <v>675</v>
      </c>
      <c r="C41" t="s">
        <v>676</v>
      </c>
      <c r="D41">
        <v>220</v>
      </c>
      <c r="E41">
        <v>177.5</v>
      </c>
      <c r="F41">
        <v>0</v>
      </c>
      <c r="G41">
        <v>0</v>
      </c>
      <c r="H41">
        <v>0</v>
      </c>
      <c r="I41" s="19">
        <v>0</v>
      </c>
      <c r="L41">
        <v>1</v>
      </c>
      <c r="M41" s="7">
        <f t="shared" si="1"/>
        <v>0</v>
      </c>
      <c r="N41" s="12">
        <v>0</v>
      </c>
      <c r="O41" s="12">
        <v>0</v>
      </c>
      <c r="P41" s="12">
        <v>0</v>
      </c>
      <c r="Q41" s="12">
        <v>0</v>
      </c>
      <c r="R41" s="12">
        <v>1</v>
      </c>
      <c r="S41" s="12"/>
      <c r="T41" s="12"/>
      <c r="U41" s="12"/>
      <c r="V41" s="6">
        <f>IF((M41=0)*AND(R41=0)*AND(P41=1)*AND(Q41=0),1,0)</f>
        <v>0</v>
      </c>
      <c r="W41" s="9">
        <f t="shared" si="0"/>
        <v>0</v>
      </c>
      <c r="X41" s="9">
        <f>IF((R41=1)*AND(M41=0)*AND(Q41=0),1,0)</f>
        <v>1</v>
      </c>
      <c r="Y41" s="37">
        <f t="shared" si="2"/>
        <v>0</v>
      </c>
      <c r="Z41" s="37">
        <f t="shared" si="3"/>
        <v>0</v>
      </c>
      <c r="AA41" s="37">
        <f t="shared" si="4"/>
        <v>0</v>
      </c>
      <c r="AB41" s="9">
        <f>IF((R41=1)*AND(Q41=1)*AND(O41=1)*AND(P41=1),1,0)</f>
        <v>0</v>
      </c>
      <c r="AC41" s="10">
        <f>IF((R41=0)*AND(M41=1),1,0)</f>
        <v>0</v>
      </c>
      <c r="AD41" s="9">
        <f>IF((V41+W41+X41+Y41+Z41+AA41+AB41+AC41)=0,1,0)</f>
        <v>0</v>
      </c>
      <c r="AE41" s="9">
        <f t="shared" si="8"/>
        <v>0</v>
      </c>
    </row>
    <row r="42" spans="1:31" x14ac:dyDescent="0.25">
      <c r="A42" t="s">
        <v>680</v>
      </c>
      <c r="B42" t="s">
        <v>675</v>
      </c>
      <c r="C42" t="s">
        <v>676</v>
      </c>
      <c r="D42">
        <v>113.5</v>
      </c>
      <c r="E42">
        <v>267.5</v>
      </c>
      <c r="F42">
        <v>0</v>
      </c>
      <c r="G42">
        <v>0</v>
      </c>
      <c r="H42">
        <v>0</v>
      </c>
      <c r="I42" s="19">
        <v>0</v>
      </c>
      <c r="L42">
        <v>2</v>
      </c>
      <c r="M42" s="7">
        <f t="shared" si="1"/>
        <v>1</v>
      </c>
      <c r="N42" s="12">
        <v>0</v>
      </c>
      <c r="O42" s="12">
        <v>0</v>
      </c>
      <c r="P42" s="12">
        <v>0</v>
      </c>
      <c r="Q42" s="12">
        <v>0</v>
      </c>
      <c r="R42" s="12">
        <v>1</v>
      </c>
      <c r="S42" s="12"/>
      <c r="T42" s="12"/>
      <c r="U42" s="12"/>
      <c r="V42" s="6">
        <f t="shared" ref="V42:V105" si="12">IF((M42=0)*AND(R42=0)*AND(P42=1)*AND(Q42=0),1,0)</f>
        <v>0</v>
      </c>
      <c r="W42" s="9">
        <f t="shared" si="0"/>
        <v>0</v>
      </c>
      <c r="X42" s="9">
        <f t="shared" ref="X42:X105" si="13">IF((R42=1)*AND(M42=0)*AND(Q42=0),1,0)</f>
        <v>0</v>
      </c>
      <c r="Y42" s="37">
        <f t="shared" si="2"/>
        <v>1</v>
      </c>
      <c r="Z42" s="37">
        <f t="shared" si="3"/>
        <v>0</v>
      </c>
      <c r="AA42" s="37">
        <f t="shared" si="4"/>
        <v>0</v>
      </c>
      <c r="AB42" s="9">
        <f t="shared" ref="AB42:AB105" si="14">IF((R42=1)*AND(Q42=1)*AND(O42=1)*AND(P42=1),1,0)</f>
        <v>0</v>
      </c>
      <c r="AC42" s="10">
        <f t="shared" ref="AC42:AC105" si="15">IF((R42=0)*AND(M42=1),1,0)</f>
        <v>0</v>
      </c>
      <c r="AD42" s="9">
        <f t="shared" ref="AD42:AD105" si="16">IF((V42+W42+X42+Y42+Z42+AA42+AB42+AC42)=0,1,0)</f>
        <v>0</v>
      </c>
      <c r="AE42" s="9">
        <f t="shared" si="8"/>
        <v>0</v>
      </c>
    </row>
    <row r="43" spans="1:31" x14ac:dyDescent="0.25">
      <c r="A43" t="s">
        <v>681</v>
      </c>
      <c r="B43" t="s">
        <v>675</v>
      </c>
      <c r="C43" t="s">
        <v>676</v>
      </c>
      <c r="D43">
        <v>48.5</v>
      </c>
      <c r="E43">
        <v>363</v>
      </c>
      <c r="F43">
        <v>0</v>
      </c>
      <c r="G43">
        <v>0</v>
      </c>
      <c r="H43">
        <v>0</v>
      </c>
      <c r="I43" s="19">
        <v>0</v>
      </c>
      <c r="L43">
        <v>1</v>
      </c>
      <c r="M43" s="7">
        <f t="shared" si="1"/>
        <v>0</v>
      </c>
      <c r="N43" s="12">
        <v>0</v>
      </c>
      <c r="O43" s="12">
        <v>0</v>
      </c>
      <c r="P43" s="12">
        <v>0</v>
      </c>
      <c r="Q43" s="12">
        <v>0</v>
      </c>
      <c r="R43" s="12">
        <v>1</v>
      </c>
      <c r="S43" s="12"/>
      <c r="T43" s="12"/>
      <c r="U43" s="12"/>
      <c r="V43" s="6">
        <f t="shared" si="12"/>
        <v>0</v>
      </c>
      <c r="W43" s="9">
        <f t="shared" si="0"/>
        <v>0</v>
      </c>
      <c r="X43" s="9">
        <f t="shared" si="13"/>
        <v>1</v>
      </c>
      <c r="Y43" s="37">
        <f t="shared" si="2"/>
        <v>0</v>
      </c>
      <c r="Z43" s="37">
        <f t="shared" si="3"/>
        <v>0</v>
      </c>
      <c r="AA43" s="37">
        <f t="shared" si="4"/>
        <v>0</v>
      </c>
      <c r="AB43" s="9">
        <f t="shared" si="14"/>
        <v>0</v>
      </c>
      <c r="AC43" s="10">
        <f t="shared" si="15"/>
        <v>0</v>
      </c>
      <c r="AD43" s="9">
        <f t="shared" si="16"/>
        <v>0</v>
      </c>
      <c r="AE43" s="9">
        <f t="shared" si="8"/>
        <v>0</v>
      </c>
    </row>
    <row r="44" spans="1:31" x14ac:dyDescent="0.25">
      <c r="A44" t="s">
        <v>682</v>
      </c>
      <c r="B44" t="s">
        <v>675</v>
      </c>
      <c r="C44" t="s">
        <v>676</v>
      </c>
      <c r="D44">
        <v>50.5</v>
      </c>
      <c r="E44">
        <v>446.5</v>
      </c>
      <c r="F44">
        <v>0</v>
      </c>
      <c r="G44">
        <v>0</v>
      </c>
      <c r="H44">
        <v>0</v>
      </c>
      <c r="I44" s="19">
        <v>0</v>
      </c>
      <c r="L44">
        <v>1</v>
      </c>
      <c r="M44" s="7">
        <f t="shared" si="1"/>
        <v>0</v>
      </c>
      <c r="N44" s="12">
        <v>0</v>
      </c>
      <c r="O44" s="12">
        <v>0</v>
      </c>
      <c r="P44" s="12">
        <v>0</v>
      </c>
      <c r="Q44" s="12">
        <v>0</v>
      </c>
      <c r="R44" s="12">
        <v>1</v>
      </c>
      <c r="S44" s="12"/>
      <c r="T44" s="12"/>
      <c r="U44" s="12"/>
      <c r="V44" s="6">
        <f t="shared" si="12"/>
        <v>0</v>
      </c>
      <c r="W44" s="9">
        <f t="shared" si="0"/>
        <v>0</v>
      </c>
      <c r="X44" s="9">
        <f t="shared" si="13"/>
        <v>1</v>
      </c>
      <c r="Y44" s="37">
        <f t="shared" si="2"/>
        <v>0</v>
      </c>
      <c r="Z44" s="37">
        <f t="shared" si="3"/>
        <v>0</v>
      </c>
      <c r="AA44" s="37">
        <f t="shared" si="4"/>
        <v>0</v>
      </c>
      <c r="AB44" s="9">
        <f t="shared" si="14"/>
        <v>0</v>
      </c>
      <c r="AC44" s="10">
        <f t="shared" si="15"/>
        <v>0</v>
      </c>
      <c r="AD44" s="9">
        <f t="shared" si="16"/>
        <v>0</v>
      </c>
      <c r="AE44" s="9">
        <f t="shared" si="8"/>
        <v>0</v>
      </c>
    </row>
    <row r="45" spans="1:31" x14ac:dyDescent="0.25">
      <c r="A45" t="s">
        <v>683</v>
      </c>
      <c r="B45" t="s">
        <v>675</v>
      </c>
      <c r="C45" t="s">
        <v>676</v>
      </c>
      <c r="D45">
        <v>168</v>
      </c>
      <c r="E45">
        <v>461.5</v>
      </c>
      <c r="F45">
        <v>0</v>
      </c>
      <c r="G45">
        <v>0</v>
      </c>
      <c r="H45">
        <v>0</v>
      </c>
      <c r="I45" s="19">
        <v>0</v>
      </c>
      <c r="L45">
        <v>1</v>
      </c>
      <c r="M45" s="7">
        <f t="shared" si="1"/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/>
      <c r="T45" s="12"/>
      <c r="U45" s="12"/>
      <c r="V45" s="6">
        <f t="shared" si="12"/>
        <v>0</v>
      </c>
      <c r="W45" s="9">
        <f t="shared" si="0"/>
        <v>1</v>
      </c>
      <c r="X45" s="9">
        <f t="shared" si="13"/>
        <v>0</v>
      </c>
      <c r="Y45" s="37">
        <f t="shared" si="2"/>
        <v>0</v>
      </c>
      <c r="Z45" s="37">
        <f t="shared" si="3"/>
        <v>0</v>
      </c>
      <c r="AA45" s="37">
        <f t="shared" si="4"/>
        <v>0</v>
      </c>
      <c r="AB45" s="9">
        <f t="shared" si="14"/>
        <v>0</v>
      </c>
      <c r="AC45" s="10">
        <f t="shared" si="15"/>
        <v>0</v>
      </c>
      <c r="AD45" s="9">
        <f t="shared" si="16"/>
        <v>0</v>
      </c>
      <c r="AE45" s="9">
        <f t="shared" si="8"/>
        <v>0</v>
      </c>
    </row>
    <row r="46" spans="1:31" x14ac:dyDescent="0.25">
      <c r="A46" t="s">
        <v>684</v>
      </c>
      <c r="B46" t="s">
        <v>675</v>
      </c>
      <c r="C46" t="s">
        <v>676</v>
      </c>
      <c r="D46">
        <v>217</v>
      </c>
      <c r="E46">
        <v>393.5</v>
      </c>
      <c r="F46">
        <v>0</v>
      </c>
      <c r="G46">
        <v>0</v>
      </c>
      <c r="H46">
        <v>0</v>
      </c>
      <c r="I46" s="19">
        <v>0</v>
      </c>
      <c r="L46">
        <v>2</v>
      </c>
      <c r="M46" s="7">
        <f t="shared" si="1"/>
        <v>1</v>
      </c>
      <c r="N46" s="12">
        <v>1</v>
      </c>
      <c r="O46" s="12">
        <v>0</v>
      </c>
      <c r="P46" s="12">
        <v>0</v>
      </c>
      <c r="Q46" s="12">
        <v>0</v>
      </c>
      <c r="R46" s="12">
        <v>1</v>
      </c>
      <c r="S46" s="12">
        <v>1</v>
      </c>
      <c r="T46" s="12">
        <v>1</v>
      </c>
      <c r="U46" s="12"/>
      <c r="V46" s="6">
        <f t="shared" si="12"/>
        <v>0</v>
      </c>
      <c r="W46" s="9">
        <f t="shared" si="0"/>
        <v>0</v>
      </c>
      <c r="X46" s="9">
        <f t="shared" si="13"/>
        <v>0</v>
      </c>
      <c r="Y46" s="37">
        <f t="shared" si="2"/>
        <v>0</v>
      </c>
      <c r="Z46" s="37">
        <f t="shared" si="3"/>
        <v>1</v>
      </c>
      <c r="AA46" s="37">
        <f t="shared" si="4"/>
        <v>0</v>
      </c>
      <c r="AB46" s="9">
        <f t="shared" si="14"/>
        <v>0</v>
      </c>
      <c r="AC46" s="10">
        <f t="shared" si="15"/>
        <v>0</v>
      </c>
      <c r="AD46" s="9">
        <f t="shared" si="16"/>
        <v>0</v>
      </c>
      <c r="AE46" s="9">
        <f t="shared" si="8"/>
        <v>0</v>
      </c>
    </row>
    <row r="47" spans="1:31" x14ac:dyDescent="0.25">
      <c r="A47" t="s">
        <v>685</v>
      </c>
      <c r="B47" t="s">
        <v>675</v>
      </c>
      <c r="C47" t="s">
        <v>676</v>
      </c>
      <c r="D47">
        <v>384.5</v>
      </c>
      <c r="E47">
        <v>371.5</v>
      </c>
      <c r="F47">
        <v>39508.209000000003</v>
      </c>
      <c r="G47">
        <v>45</v>
      </c>
      <c r="H47">
        <v>42</v>
      </c>
      <c r="I47" s="19">
        <v>1</v>
      </c>
      <c r="L47">
        <v>2</v>
      </c>
      <c r="M47" s="7">
        <f t="shared" si="1"/>
        <v>1</v>
      </c>
      <c r="N47" s="12">
        <v>0</v>
      </c>
      <c r="O47" s="12">
        <v>1</v>
      </c>
      <c r="P47" s="12">
        <v>1</v>
      </c>
      <c r="Q47" s="12">
        <v>1</v>
      </c>
      <c r="R47" s="12">
        <v>1</v>
      </c>
      <c r="S47" s="12"/>
      <c r="T47" s="12"/>
      <c r="U47" s="12"/>
      <c r="V47" s="6">
        <f t="shared" si="12"/>
        <v>0</v>
      </c>
      <c r="W47" s="9">
        <f t="shared" si="0"/>
        <v>0</v>
      </c>
      <c r="X47" s="9">
        <f t="shared" si="13"/>
        <v>0</v>
      </c>
      <c r="Y47" s="37">
        <f t="shared" si="2"/>
        <v>0</v>
      </c>
      <c r="Z47" s="37">
        <f t="shared" si="3"/>
        <v>0</v>
      </c>
      <c r="AA47" s="37">
        <f t="shared" si="4"/>
        <v>0</v>
      </c>
      <c r="AB47" s="9">
        <f t="shared" si="14"/>
        <v>1</v>
      </c>
      <c r="AC47" s="10">
        <f t="shared" si="15"/>
        <v>0</v>
      </c>
      <c r="AD47" s="9">
        <f t="shared" si="16"/>
        <v>0</v>
      </c>
      <c r="AE47" s="9">
        <f t="shared" si="8"/>
        <v>0</v>
      </c>
    </row>
    <row r="48" spans="1:31" x14ac:dyDescent="0.25">
      <c r="A48" t="s">
        <v>686</v>
      </c>
      <c r="B48" t="s">
        <v>675</v>
      </c>
      <c r="C48" t="s">
        <v>676</v>
      </c>
      <c r="D48">
        <v>467.5</v>
      </c>
      <c r="E48">
        <v>326</v>
      </c>
      <c r="F48">
        <v>0</v>
      </c>
      <c r="G48">
        <v>0</v>
      </c>
      <c r="H48">
        <v>0</v>
      </c>
      <c r="I48" s="19">
        <v>0</v>
      </c>
      <c r="L48">
        <v>2</v>
      </c>
      <c r="M48" s="7">
        <f t="shared" si="1"/>
        <v>1</v>
      </c>
      <c r="N48" s="12">
        <v>1</v>
      </c>
      <c r="O48" s="12">
        <v>0</v>
      </c>
      <c r="P48" s="12">
        <v>0</v>
      </c>
      <c r="Q48" s="12">
        <v>0</v>
      </c>
      <c r="R48" s="12">
        <v>1</v>
      </c>
      <c r="S48" s="12"/>
      <c r="T48" s="12"/>
      <c r="U48" s="12"/>
      <c r="V48" s="6">
        <f t="shared" si="12"/>
        <v>0</v>
      </c>
      <c r="W48" s="9">
        <f t="shared" si="0"/>
        <v>0</v>
      </c>
      <c r="X48" s="9">
        <f t="shared" si="13"/>
        <v>0</v>
      </c>
      <c r="Y48" s="37">
        <f t="shared" si="2"/>
        <v>1</v>
      </c>
      <c r="Z48" s="37">
        <f t="shared" si="3"/>
        <v>0</v>
      </c>
      <c r="AA48" s="37">
        <f t="shared" si="4"/>
        <v>0</v>
      </c>
      <c r="AB48" s="9">
        <f t="shared" si="14"/>
        <v>0</v>
      </c>
      <c r="AC48" s="10">
        <f t="shared" si="15"/>
        <v>0</v>
      </c>
      <c r="AD48" s="9">
        <f t="shared" si="16"/>
        <v>0</v>
      </c>
      <c r="AE48" s="9">
        <f t="shared" si="8"/>
        <v>0</v>
      </c>
    </row>
    <row r="49" spans="1:31" x14ac:dyDescent="0.25">
      <c r="A49" t="s">
        <v>687</v>
      </c>
      <c r="B49" t="s">
        <v>675</v>
      </c>
      <c r="C49" t="s">
        <v>676</v>
      </c>
      <c r="D49">
        <v>594.5</v>
      </c>
      <c r="E49">
        <v>282</v>
      </c>
      <c r="F49">
        <v>683.85199999999998</v>
      </c>
      <c r="G49">
        <v>1</v>
      </c>
      <c r="H49">
        <v>1</v>
      </c>
      <c r="I49" s="19">
        <v>0</v>
      </c>
      <c r="L49">
        <v>1</v>
      </c>
      <c r="M49" s="7">
        <f t="shared" si="1"/>
        <v>0</v>
      </c>
      <c r="N49" s="12">
        <v>0</v>
      </c>
      <c r="O49" s="12">
        <v>0</v>
      </c>
      <c r="P49" s="12">
        <v>1</v>
      </c>
      <c r="Q49" s="12">
        <v>0</v>
      </c>
      <c r="R49" s="12">
        <v>0</v>
      </c>
      <c r="S49" s="12"/>
      <c r="T49" s="12"/>
      <c r="U49" s="12"/>
      <c r="V49" s="6">
        <f t="shared" si="12"/>
        <v>1</v>
      </c>
      <c r="W49" s="9">
        <f t="shared" si="0"/>
        <v>0</v>
      </c>
      <c r="X49" s="9">
        <f t="shared" si="13"/>
        <v>0</v>
      </c>
      <c r="Y49" s="37">
        <f t="shared" si="2"/>
        <v>0</v>
      </c>
      <c r="Z49" s="37">
        <f t="shared" si="3"/>
        <v>0</v>
      </c>
      <c r="AA49" s="37">
        <f t="shared" si="4"/>
        <v>0</v>
      </c>
      <c r="AB49" s="9">
        <f t="shared" si="14"/>
        <v>0</v>
      </c>
      <c r="AC49" s="10">
        <f t="shared" si="15"/>
        <v>0</v>
      </c>
      <c r="AD49" s="9">
        <f t="shared" si="16"/>
        <v>0</v>
      </c>
      <c r="AE49" s="9">
        <f t="shared" si="8"/>
        <v>0</v>
      </c>
    </row>
    <row r="50" spans="1:31" x14ac:dyDescent="0.25">
      <c r="A50" t="s">
        <v>688</v>
      </c>
      <c r="B50" t="s">
        <v>675</v>
      </c>
      <c r="C50" t="s">
        <v>676</v>
      </c>
      <c r="D50">
        <v>556.5</v>
      </c>
      <c r="E50">
        <v>201</v>
      </c>
      <c r="F50">
        <v>0</v>
      </c>
      <c r="G50">
        <v>0</v>
      </c>
      <c r="H50">
        <v>0</v>
      </c>
      <c r="I50" s="19">
        <v>0</v>
      </c>
      <c r="L50">
        <v>2</v>
      </c>
      <c r="M50" s="7">
        <f t="shared" si="1"/>
        <v>1</v>
      </c>
      <c r="N50" s="12">
        <v>0</v>
      </c>
      <c r="O50" s="12">
        <v>0</v>
      </c>
      <c r="P50" s="12">
        <v>0</v>
      </c>
      <c r="Q50" s="12">
        <v>0</v>
      </c>
      <c r="R50" s="12">
        <v>1</v>
      </c>
      <c r="S50" s="12"/>
      <c r="T50" s="12"/>
      <c r="U50" s="12"/>
      <c r="V50" s="6">
        <f t="shared" si="12"/>
        <v>0</v>
      </c>
      <c r="W50" s="9">
        <f t="shared" si="0"/>
        <v>0</v>
      </c>
      <c r="X50" s="9">
        <f t="shared" si="13"/>
        <v>0</v>
      </c>
      <c r="Y50" s="37">
        <f t="shared" si="2"/>
        <v>1</v>
      </c>
      <c r="Z50" s="37">
        <f t="shared" si="3"/>
        <v>0</v>
      </c>
      <c r="AA50" s="37">
        <f t="shared" si="4"/>
        <v>0</v>
      </c>
      <c r="AB50" s="9">
        <f t="shared" si="14"/>
        <v>0</v>
      </c>
      <c r="AC50" s="10">
        <f t="shared" si="15"/>
        <v>0</v>
      </c>
      <c r="AD50" s="9">
        <f t="shared" si="16"/>
        <v>0</v>
      </c>
      <c r="AE50" s="9">
        <f t="shared" si="8"/>
        <v>0</v>
      </c>
    </row>
    <row r="51" spans="1:31" s="37" customFormat="1" x14ac:dyDescent="0.25">
      <c r="A51" s="37" t="s">
        <v>689</v>
      </c>
      <c r="B51" s="37" t="s">
        <v>690</v>
      </c>
      <c r="C51" s="37" t="s">
        <v>691</v>
      </c>
      <c r="D51" s="37">
        <v>531.5</v>
      </c>
      <c r="E51" s="37">
        <v>313.5</v>
      </c>
      <c r="F51" s="37">
        <v>0</v>
      </c>
      <c r="G51" s="37">
        <v>0</v>
      </c>
      <c r="H51" s="37">
        <v>0</v>
      </c>
      <c r="I51" s="37">
        <v>0</v>
      </c>
      <c r="L51" s="37">
        <v>1</v>
      </c>
      <c r="M51" s="42">
        <f t="shared" si="1"/>
        <v>0</v>
      </c>
      <c r="N51" s="45">
        <v>0</v>
      </c>
      <c r="O51" s="45">
        <v>0</v>
      </c>
      <c r="P51" s="45">
        <v>1</v>
      </c>
      <c r="Q51" s="45">
        <v>0</v>
      </c>
      <c r="R51" s="45">
        <v>0</v>
      </c>
      <c r="S51" s="45"/>
      <c r="T51" s="45"/>
      <c r="U51" s="45"/>
      <c r="V51" s="43">
        <f t="shared" si="12"/>
        <v>1</v>
      </c>
      <c r="W51" s="37">
        <f t="shared" si="0"/>
        <v>0</v>
      </c>
      <c r="X51" s="37">
        <f t="shared" si="13"/>
        <v>0</v>
      </c>
      <c r="Y51" s="37">
        <f t="shared" si="2"/>
        <v>0</v>
      </c>
      <c r="Z51" s="37">
        <f t="shared" si="3"/>
        <v>0</v>
      </c>
      <c r="AA51" s="37">
        <f t="shared" si="4"/>
        <v>0</v>
      </c>
      <c r="AB51" s="37">
        <f t="shared" si="14"/>
        <v>0</v>
      </c>
      <c r="AC51" s="37">
        <f t="shared" si="15"/>
        <v>0</v>
      </c>
      <c r="AD51" s="37">
        <f t="shared" si="16"/>
        <v>0</v>
      </c>
      <c r="AE51" s="37">
        <f t="shared" si="8"/>
        <v>0</v>
      </c>
    </row>
    <row r="52" spans="1:31" x14ac:dyDescent="0.25">
      <c r="A52" t="s">
        <v>692</v>
      </c>
      <c r="B52" t="s">
        <v>690</v>
      </c>
      <c r="C52" t="s">
        <v>691</v>
      </c>
      <c r="D52">
        <v>418</v>
      </c>
      <c r="E52">
        <v>240.5</v>
      </c>
      <c r="F52">
        <v>649.72699999999998</v>
      </c>
      <c r="G52">
        <v>1</v>
      </c>
      <c r="H52">
        <v>1</v>
      </c>
      <c r="I52" s="19">
        <v>0</v>
      </c>
      <c r="L52">
        <v>1</v>
      </c>
      <c r="M52" s="7">
        <f t="shared" si="1"/>
        <v>0</v>
      </c>
      <c r="N52" s="12">
        <v>0</v>
      </c>
      <c r="O52" s="12">
        <v>0</v>
      </c>
      <c r="P52" s="12">
        <v>1</v>
      </c>
      <c r="Q52" s="12">
        <v>0</v>
      </c>
      <c r="R52" s="12">
        <v>0</v>
      </c>
      <c r="S52" s="12"/>
      <c r="T52" s="12"/>
      <c r="U52" s="12"/>
      <c r="V52" s="6">
        <f t="shared" si="12"/>
        <v>1</v>
      </c>
      <c r="W52" s="9">
        <f t="shared" si="0"/>
        <v>0</v>
      </c>
      <c r="X52" s="9">
        <f t="shared" si="13"/>
        <v>0</v>
      </c>
      <c r="Y52" s="37">
        <f t="shared" si="2"/>
        <v>0</v>
      </c>
      <c r="Z52" s="37">
        <f t="shared" si="3"/>
        <v>0</v>
      </c>
      <c r="AA52" s="37">
        <f t="shared" si="4"/>
        <v>0</v>
      </c>
      <c r="AB52" s="9">
        <f t="shared" si="14"/>
        <v>0</v>
      </c>
      <c r="AC52" s="10">
        <f t="shared" si="15"/>
        <v>0</v>
      </c>
      <c r="AD52" s="9">
        <f t="shared" si="16"/>
        <v>0</v>
      </c>
      <c r="AE52" s="9">
        <f t="shared" si="8"/>
        <v>0</v>
      </c>
    </row>
    <row r="53" spans="1:31" x14ac:dyDescent="0.25">
      <c r="A53" t="s">
        <v>693</v>
      </c>
      <c r="B53" t="s">
        <v>690</v>
      </c>
      <c r="C53" t="s">
        <v>691</v>
      </c>
      <c r="D53">
        <v>186.5</v>
      </c>
      <c r="E53">
        <v>70.5</v>
      </c>
      <c r="F53">
        <v>0</v>
      </c>
      <c r="G53">
        <v>0</v>
      </c>
      <c r="H53">
        <v>0</v>
      </c>
      <c r="I53" s="19">
        <v>0</v>
      </c>
      <c r="L53">
        <v>2</v>
      </c>
      <c r="M53" s="7">
        <f t="shared" si="1"/>
        <v>1</v>
      </c>
      <c r="N53" s="12">
        <v>0</v>
      </c>
      <c r="O53" s="12">
        <v>0</v>
      </c>
      <c r="P53" s="12">
        <v>0</v>
      </c>
      <c r="Q53" s="12">
        <v>0</v>
      </c>
      <c r="R53" s="12">
        <v>1</v>
      </c>
      <c r="S53" s="12"/>
      <c r="T53" s="12"/>
      <c r="U53" s="12"/>
      <c r="V53" s="6">
        <f t="shared" si="12"/>
        <v>0</v>
      </c>
      <c r="W53" s="9">
        <f t="shared" si="0"/>
        <v>0</v>
      </c>
      <c r="X53" s="9">
        <f t="shared" si="13"/>
        <v>0</v>
      </c>
      <c r="Y53" s="37">
        <f t="shared" si="2"/>
        <v>1</v>
      </c>
      <c r="Z53" s="37">
        <f t="shared" si="3"/>
        <v>0</v>
      </c>
      <c r="AA53" s="37">
        <f t="shared" si="4"/>
        <v>0</v>
      </c>
      <c r="AB53" s="9">
        <f t="shared" si="14"/>
        <v>0</v>
      </c>
      <c r="AC53" s="10">
        <f t="shared" si="15"/>
        <v>0</v>
      </c>
      <c r="AD53" s="9">
        <f t="shared" si="16"/>
        <v>0</v>
      </c>
      <c r="AE53" s="9">
        <f t="shared" si="8"/>
        <v>0</v>
      </c>
    </row>
    <row r="54" spans="1:31" x14ac:dyDescent="0.25">
      <c r="A54" t="s">
        <v>694</v>
      </c>
      <c r="B54" t="s">
        <v>690</v>
      </c>
      <c r="C54" t="s">
        <v>691</v>
      </c>
      <c r="D54">
        <v>190</v>
      </c>
      <c r="E54">
        <v>280.5</v>
      </c>
      <c r="F54">
        <v>12038.348</v>
      </c>
      <c r="G54">
        <v>6</v>
      </c>
      <c r="H54">
        <v>12</v>
      </c>
      <c r="I54" s="19">
        <v>2</v>
      </c>
      <c r="L54">
        <v>2</v>
      </c>
      <c r="M54" s="7">
        <f t="shared" si="1"/>
        <v>1</v>
      </c>
      <c r="N54" s="12">
        <v>0</v>
      </c>
      <c r="O54" s="12">
        <v>1</v>
      </c>
      <c r="P54" s="12">
        <v>1</v>
      </c>
      <c r="Q54" s="12">
        <v>1</v>
      </c>
      <c r="R54" s="12">
        <v>1</v>
      </c>
      <c r="S54" s="12"/>
      <c r="T54" s="12"/>
      <c r="U54" s="12"/>
      <c r="V54" s="6">
        <f t="shared" si="12"/>
        <v>0</v>
      </c>
      <c r="W54" s="9">
        <f t="shared" si="0"/>
        <v>0</v>
      </c>
      <c r="X54" s="9">
        <f t="shared" si="13"/>
        <v>0</v>
      </c>
      <c r="Y54" s="37">
        <f t="shared" si="2"/>
        <v>0</v>
      </c>
      <c r="Z54" s="37">
        <f t="shared" si="3"/>
        <v>0</v>
      </c>
      <c r="AA54" s="37">
        <f t="shared" si="4"/>
        <v>0</v>
      </c>
      <c r="AB54" s="9">
        <f t="shared" si="14"/>
        <v>1</v>
      </c>
      <c r="AC54" s="10">
        <f t="shared" si="15"/>
        <v>0</v>
      </c>
      <c r="AD54" s="9">
        <f t="shared" si="16"/>
        <v>0</v>
      </c>
      <c r="AE54" s="9">
        <f t="shared" si="8"/>
        <v>0</v>
      </c>
    </row>
    <row r="55" spans="1:31" x14ac:dyDescent="0.25">
      <c r="A55" t="s">
        <v>695</v>
      </c>
      <c r="B55" t="s">
        <v>690</v>
      </c>
      <c r="C55" t="s">
        <v>691</v>
      </c>
      <c r="D55">
        <v>278</v>
      </c>
      <c r="E55">
        <v>244</v>
      </c>
      <c r="F55">
        <v>1182.5360000000001</v>
      </c>
      <c r="G55">
        <v>1</v>
      </c>
      <c r="H55">
        <v>1</v>
      </c>
      <c r="I55" s="19">
        <v>0</v>
      </c>
      <c r="L55">
        <v>1</v>
      </c>
      <c r="M55" s="7">
        <f t="shared" si="1"/>
        <v>0</v>
      </c>
      <c r="N55" s="12">
        <v>0</v>
      </c>
      <c r="O55" s="12">
        <v>0</v>
      </c>
      <c r="P55" s="12">
        <v>1</v>
      </c>
      <c r="Q55" s="12">
        <v>0</v>
      </c>
      <c r="R55" s="12">
        <v>0</v>
      </c>
      <c r="S55" s="12"/>
      <c r="T55" s="12"/>
      <c r="U55" s="12"/>
      <c r="V55" s="6">
        <f t="shared" si="12"/>
        <v>1</v>
      </c>
      <c r="W55" s="9">
        <f t="shared" si="0"/>
        <v>0</v>
      </c>
      <c r="X55" s="9">
        <f t="shared" si="13"/>
        <v>0</v>
      </c>
      <c r="Y55" s="37">
        <f t="shared" si="2"/>
        <v>0</v>
      </c>
      <c r="Z55" s="37">
        <f t="shared" si="3"/>
        <v>0</v>
      </c>
      <c r="AA55" s="37">
        <f t="shared" si="4"/>
        <v>0</v>
      </c>
      <c r="AB55" s="9">
        <f t="shared" si="14"/>
        <v>0</v>
      </c>
      <c r="AC55" s="10">
        <f t="shared" si="15"/>
        <v>0</v>
      </c>
      <c r="AD55" s="9">
        <f t="shared" si="16"/>
        <v>0</v>
      </c>
      <c r="AE55" s="9">
        <f t="shared" si="8"/>
        <v>0</v>
      </c>
    </row>
    <row r="56" spans="1:31" x14ac:dyDescent="0.25">
      <c r="A56" t="s">
        <v>696</v>
      </c>
      <c r="B56" t="s">
        <v>690</v>
      </c>
      <c r="C56" t="s">
        <v>691</v>
      </c>
      <c r="D56">
        <v>103.5</v>
      </c>
      <c r="E56">
        <v>286.5</v>
      </c>
      <c r="F56">
        <v>0</v>
      </c>
      <c r="G56">
        <v>0</v>
      </c>
      <c r="H56">
        <v>0</v>
      </c>
      <c r="I56" s="19">
        <v>0</v>
      </c>
      <c r="L56">
        <v>1</v>
      </c>
      <c r="M56" s="7">
        <f t="shared" si="1"/>
        <v>0</v>
      </c>
      <c r="N56" s="12">
        <v>0</v>
      </c>
      <c r="O56" s="12">
        <v>0</v>
      </c>
      <c r="P56" s="12">
        <v>1</v>
      </c>
      <c r="Q56" s="12">
        <v>0</v>
      </c>
      <c r="R56" s="12">
        <v>0</v>
      </c>
      <c r="S56" s="12"/>
      <c r="T56" s="12"/>
      <c r="U56" s="12"/>
      <c r="V56" s="6">
        <f t="shared" si="12"/>
        <v>1</v>
      </c>
      <c r="W56" s="9">
        <f t="shared" si="0"/>
        <v>0</v>
      </c>
      <c r="X56" s="9">
        <f t="shared" si="13"/>
        <v>0</v>
      </c>
      <c r="Y56" s="37">
        <f t="shared" si="2"/>
        <v>0</v>
      </c>
      <c r="Z56" s="37">
        <f t="shared" si="3"/>
        <v>0</v>
      </c>
      <c r="AA56" s="37">
        <f t="shared" si="4"/>
        <v>0</v>
      </c>
      <c r="AB56" s="9">
        <f t="shared" si="14"/>
        <v>0</v>
      </c>
      <c r="AC56" s="10">
        <f t="shared" si="15"/>
        <v>0</v>
      </c>
      <c r="AD56" s="9">
        <f t="shared" si="16"/>
        <v>0</v>
      </c>
      <c r="AE56" s="9">
        <f t="shared" si="8"/>
        <v>0</v>
      </c>
    </row>
    <row r="57" spans="1:31" x14ac:dyDescent="0.25">
      <c r="A57" t="s">
        <v>697</v>
      </c>
      <c r="B57" t="s">
        <v>690</v>
      </c>
      <c r="C57" t="s">
        <v>691</v>
      </c>
      <c r="D57">
        <v>281</v>
      </c>
      <c r="E57">
        <v>344.5</v>
      </c>
      <c r="F57">
        <v>0</v>
      </c>
      <c r="G57">
        <v>0</v>
      </c>
      <c r="H57">
        <v>0</v>
      </c>
      <c r="I57" s="19">
        <v>0</v>
      </c>
      <c r="L57">
        <v>1</v>
      </c>
      <c r="M57" s="7">
        <f t="shared" si="1"/>
        <v>0</v>
      </c>
      <c r="N57" s="12">
        <v>0</v>
      </c>
      <c r="O57" s="12">
        <v>0</v>
      </c>
      <c r="P57" s="12">
        <v>0</v>
      </c>
      <c r="Q57" s="12">
        <v>0</v>
      </c>
      <c r="R57" s="12">
        <v>1</v>
      </c>
      <c r="S57" s="12"/>
      <c r="T57" s="12"/>
      <c r="U57" s="12"/>
      <c r="V57" s="6">
        <f t="shared" si="12"/>
        <v>0</v>
      </c>
      <c r="W57" s="9">
        <f t="shared" si="0"/>
        <v>0</v>
      </c>
      <c r="X57" s="9">
        <f t="shared" si="13"/>
        <v>1</v>
      </c>
      <c r="Y57" s="37">
        <f t="shared" si="2"/>
        <v>0</v>
      </c>
      <c r="Z57" s="37">
        <f t="shared" si="3"/>
        <v>0</v>
      </c>
      <c r="AA57" s="37">
        <f t="shared" si="4"/>
        <v>0</v>
      </c>
      <c r="AB57" s="9">
        <f t="shared" si="14"/>
        <v>0</v>
      </c>
      <c r="AC57" s="10">
        <f t="shared" si="15"/>
        <v>0</v>
      </c>
      <c r="AD57" s="9">
        <f t="shared" si="16"/>
        <v>0</v>
      </c>
      <c r="AE57" s="9">
        <f t="shared" si="8"/>
        <v>0</v>
      </c>
    </row>
    <row r="58" spans="1:31" x14ac:dyDescent="0.25">
      <c r="A58" t="s">
        <v>698</v>
      </c>
      <c r="B58" t="s">
        <v>690</v>
      </c>
      <c r="C58" t="s">
        <v>691</v>
      </c>
      <c r="D58">
        <v>307</v>
      </c>
      <c r="E58">
        <v>437.5</v>
      </c>
      <c r="F58">
        <v>1418.6959999999999</v>
      </c>
      <c r="G58">
        <v>1</v>
      </c>
      <c r="H58">
        <v>1</v>
      </c>
      <c r="I58" s="19">
        <v>0</v>
      </c>
      <c r="L58">
        <v>2</v>
      </c>
      <c r="M58" s="7">
        <f t="shared" si="1"/>
        <v>1</v>
      </c>
      <c r="N58" s="12">
        <v>1</v>
      </c>
      <c r="O58" s="12">
        <v>0</v>
      </c>
      <c r="P58" s="12">
        <v>0</v>
      </c>
      <c r="Q58" s="12">
        <v>0</v>
      </c>
      <c r="R58" s="12">
        <v>1</v>
      </c>
      <c r="S58" s="12">
        <v>1</v>
      </c>
      <c r="T58" s="12">
        <v>1</v>
      </c>
      <c r="U58" s="12"/>
      <c r="V58" s="6">
        <f t="shared" si="12"/>
        <v>0</v>
      </c>
      <c r="W58" s="9">
        <f t="shared" si="0"/>
        <v>0</v>
      </c>
      <c r="X58" s="9">
        <f t="shared" si="13"/>
        <v>0</v>
      </c>
      <c r="Y58" s="37">
        <f t="shared" si="2"/>
        <v>0</v>
      </c>
      <c r="Z58" s="37">
        <f t="shared" si="3"/>
        <v>1</v>
      </c>
      <c r="AA58" s="37">
        <f t="shared" si="4"/>
        <v>0</v>
      </c>
      <c r="AB58" s="9">
        <f t="shared" si="14"/>
        <v>0</v>
      </c>
      <c r="AC58" s="10">
        <f t="shared" si="15"/>
        <v>0</v>
      </c>
      <c r="AD58" s="9">
        <f t="shared" si="16"/>
        <v>0</v>
      </c>
      <c r="AE58" s="9">
        <f t="shared" si="8"/>
        <v>0</v>
      </c>
    </row>
    <row r="59" spans="1:31" x14ac:dyDescent="0.25">
      <c r="A59" t="s">
        <v>699</v>
      </c>
      <c r="B59" t="s">
        <v>690</v>
      </c>
      <c r="C59" t="s">
        <v>691</v>
      </c>
      <c r="D59">
        <v>480</v>
      </c>
      <c r="E59">
        <v>391</v>
      </c>
      <c r="F59">
        <v>0</v>
      </c>
      <c r="G59">
        <v>0</v>
      </c>
      <c r="H59">
        <v>0</v>
      </c>
      <c r="I59" s="19">
        <v>0</v>
      </c>
      <c r="L59">
        <v>2</v>
      </c>
      <c r="M59" s="7">
        <f t="shared" si="1"/>
        <v>1</v>
      </c>
      <c r="N59" s="12">
        <v>1</v>
      </c>
      <c r="O59" s="12">
        <v>0</v>
      </c>
      <c r="P59" s="12">
        <v>0</v>
      </c>
      <c r="Q59" s="12">
        <v>1</v>
      </c>
      <c r="R59" s="12">
        <v>1</v>
      </c>
      <c r="S59" s="12"/>
      <c r="T59" s="12"/>
      <c r="U59" s="12"/>
      <c r="V59" s="6">
        <f t="shared" si="12"/>
        <v>0</v>
      </c>
      <c r="W59" s="9">
        <f t="shared" si="0"/>
        <v>0</v>
      </c>
      <c r="X59" s="9">
        <f t="shared" si="13"/>
        <v>0</v>
      </c>
      <c r="Y59" s="37">
        <f t="shared" si="2"/>
        <v>0</v>
      </c>
      <c r="Z59" s="37">
        <f t="shared" si="3"/>
        <v>0</v>
      </c>
      <c r="AA59" s="37">
        <f t="shared" si="4"/>
        <v>0</v>
      </c>
      <c r="AB59" s="9">
        <f t="shared" si="14"/>
        <v>0</v>
      </c>
      <c r="AC59" s="10">
        <f t="shared" si="15"/>
        <v>0</v>
      </c>
      <c r="AD59" s="9">
        <f t="shared" si="16"/>
        <v>1</v>
      </c>
      <c r="AE59" s="9">
        <f t="shared" si="8"/>
        <v>0</v>
      </c>
    </row>
    <row r="60" spans="1:31" x14ac:dyDescent="0.25">
      <c r="A60" t="s">
        <v>700</v>
      </c>
      <c r="B60" t="s">
        <v>690</v>
      </c>
      <c r="C60" t="s">
        <v>691</v>
      </c>
      <c r="D60">
        <v>583.5</v>
      </c>
      <c r="E60">
        <v>426</v>
      </c>
      <c r="F60">
        <v>0</v>
      </c>
      <c r="G60">
        <v>0</v>
      </c>
      <c r="H60">
        <v>0</v>
      </c>
      <c r="I60" s="19">
        <v>0</v>
      </c>
      <c r="L60">
        <v>1</v>
      </c>
      <c r="M60" s="7">
        <f t="shared" si="1"/>
        <v>0</v>
      </c>
      <c r="N60" s="12">
        <v>0</v>
      </c>
      <c r="O60" s="12">
        <v>0</v>
      </c>
      <c r="P60" s="12">
        <v>1</v>
      </c>
      <c r="Q60" s="12">
        <v>0</v>
      </c>
      <c r="R60" s="12">
        <v>0</v>
      </c>
      <c r="S60" s="12"/>
      <c r="T60" s="12"/>
      <c r="U60" s="12"/>
      <c r="V60" s="6">
        <f t="shared" si="12"/>
        <v>1</v>
      </c>
      <c r="W60" s="9">
        <f t="shared" si="0"/>
        <v>0</v>
      </c>
      <c r="X60" s="9">
        <f t="shared" si="13"/>
        <v>0</v>
      </c>
      <c r="Y60" s="37">
        <f t="shared" si="2"/>
        <v>0</v>
      </c>
      <c r="Z60" s="37">
        <f t="shared" si="3"/>
        <v>0</v>
      </c>
      <c r="AA60" s="37">
        <f t="shared" si="4"/>
        <v>0</v>
      </c>
      <c r="AB60" s="9">
        <f t="shared" si="14"/>
        <v>0</v>
      </c>
      <c r="AC60" s="10">
        <f t="shared" si="15"/>
        <v>0</v>
      </c>
      <c r="AD60" s="9">
        <f t="shared" si="16"/>
        <v>0</v>
      </c>
      <c r="AE60" s="9">
        <f t="shared" si="8"/>
        <v>0</v>
      </c>
    </row>
    <row r="61" spans="1:31" s="37" customFormat="1" x14ac:dyDescent="0.25">
      <c r="A61" s="37" t="s">
        <v>701</v>
      </c>
      <c r="B61" s="37" t="s">
        <v>702</v>
      </c>
      <c r="C61" s="37" t="s">
        <v>703</v>
      </c>
      <c r="D61" s="37">
        <v>326.5</v>
      </c>
      <c r="E61" s="37">
        <v>59</v>
      </c>
      <c r="F61" s="37">
        <v>0</v>
      </c>
      <c r="G61" s="37">
        <v>0</v>
      </c>
      <c r="H61" s="37">
        <v>0</v>
      </c>
      <c r="I61" s="37">
        <v>0</v>
      </c>
      <c r="L61" s="37">
        <v>1</v>
      </c>
      <c r="M61" s="42">
        <f t="shared" si="1"/>
        <v>0</v>
      </c>
      <c r="N61" s="45">
        <v>0</v>
      </c>
      <c r="O61" s="45">
        <v>0</v>
      </c>
      <c r="P61" s="45">
        <v>0</v>
      </c>
      <c r="Q61" s="45">
        <v>0</v>
      </c>
      <c r="R61" s="45">
        <v>0</v>
      </c>
      <c r="S61" s="45"/>
      <c r="T61" s="45"/>
      <c r="U61" s="45"/>
      <c r="V61" s="43">
        <f t="shared" si="12"/>
        <v>0</v>
      </c>
      <c r="W61" s="37">
        <f t="shared" si="0"/>
        <v>1</v>
      </c>
      <c r="X61" s="37">
        <f t="shared" si="13"/>
        <v>0</v>
      </c>
      <c r="Y61" s="37">
        <f t="shared" si="2"/>
        <v>0</v>
      </c>
      <c r="Z61" s="37">
        <f t="shared" si="3"/>
        <v>0</v>
      </c>
      <c r="AA61" s="37">
        <f t="shared" si="4"/>
        <v>0</v>
      </c>
      <c r="AB61" s="37">
        <f t="shared" si="14"/>
        <v>0</v>
      </c>
      <c r="AC61" s="37">
        <f t="shared" si="15"/>
        <v>0</v>
      </c>
      <c r="AD61" s="37">
        <f t="shared" si="16"/>
        <v>0</v>
      </c>
      <c r="AE61" s="37">
        <f t="shared" si="8"/>
        <v>0</v>
      </c>
    </row>
    <row r="62" spans="1:31" x14ac:dyDescent="0.25">
      <c r="A62" t="s">
        <v>704</v>
      </c>
      <c r="B62" t="s">
        <v>702</v>
      </c>
      <c r="C62" t="s">
        <v>703</v>
      </c>
      <c r="D62">
        <v>347</v>
      </c>
      <c r="E62">
        <v>152</v>
      </c>
      <c r="F62">
        <v>34192.396999999997</v>
      </c>
      <c r="G62">
        <v>23</v>
      </c>
      <c r="H62">
        <v>32</v>
      </c>
      <c r="I62" s="19">
        <v>2</v>
      </c>
      <c r="L62">
        <v>2</v>
      </c>
      <c r="M62" s="7">
        <f t="shared" si="1"/>
        <v>1</v>
      </c>
      <c r="N62" s="12">
        <v>0</v>
      </c>
      <c r="O62" s="12">
        <v>1</v>
      </c>
      <c r="P62" s="12">
        <v>1</v>
      </c>
      <c r="Q62" s="12">
        <v>1</v>
      </c>
      <c r="R62" s="12">
        <v>1</v>
      </c>
      <c r="S62" s="12"/>
      <c r="T62" s="12"/>
      <c r="U62" s="12"/>
      <c r="V62" s="6">
        <f t="shared" si="12"/>
        <v>0</v>
      </c>
      <c r="W62" s="9">
        <f t="shared" si="0"/>
        <v>0</v>
      </c>
      <c r="X62" s="9">
        <f t="shared" si="13"/>
        <v>0</v>
      </c>
      <c r="Y62" s="37">
        <f t="shared" si="2"/>
        <v>0</v>
      </c>
      <c r="Z62" s="37">
        <f t="shared" si="3"/>
        <v>0</v>
      </c>
      <c r="AA62" s="37">
        <f t="shared" si="4"/>
        <v>0</v>
      </c>
      <c r="AB62" s="9">
        <f t="shared" si="14"/>
        <v>1</v>
      </c>
      <c r="AC62" s="10">
        <f t="shared" si="15"/>
        <v>0</v>
      </c>
      <c r="AD62" s="9">
        <f t="shared" si="16"/>
        <v>0</v>
      </c>
      <c r="AE62" s="9">
        <f t="shared" si="8"/>
        <v>0</v>
      </c>
    </row>
    <row r="63" spans="1:31" x14ac:dyDescent="0.25">
      <c r="A63" t="s">
        <v>705</v>
      </c>
      <c r="B63" t="s">
        <v>702</v>
      </c>
      <c r="C63" t="s">
        <v>703</v>
      </c>
      <c r="D63">
        <v>413.5</v>
      </c>
      <c r="E63">
        <v>227</v>
      </c>
      <c r="F63">
        <v>0</v>
      </c>
      <c r="G63">
        <v>0</v>
      </c>
      <c r="H63">
        <v>0</v>
      </c>
      <c r="I63" s="19">
        <v>0</v>
      </c>
      <c r="L63">
        <v>1</v>
      </c>
      <c r="M63" s="7">
        <f t="shared" si="1"/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/>
      <c r="T63" s="12"/>
      <c r="U63" s="12"/>
      <c r="V63" s="6">
        <f t="shared" si="12"/>
        <v>0</v>
      </c>
      <c r="W63" s="9">
        <f t="shared" si="0"/>
        <v>1</v>
      </c>
      <c r="X63" s="9">
        <f t="shared" si="13"/>
        <v>0</v>
      </c>
      <c r="Y63" s="37">
        <f t="shared" si="2"/>
        <v>0</v>
      </c>
      <c r="Z63" s="37">
        <f t="shared" si="3"/>
        <v>0</v>
      </c>
      <c r="AA63" s="37">
        <f t="shared" si="4"/>
        <v>0</v>
      </c>
      <c r="AB63" s="9">
        <f t="shared" si="14"/>
        <v>0</v>
      </c>
      <c r="AC63" s="10">
        <f t="shared" si="15"/>
        <v>0</v>
      </c>
      <c r="AD63" s="9">
        <f t="shared" si="16"/>
        <v>0</v>
      </c>
      <c r="AE63" s="9">
        <f t="shared" si="8"/>
        <v>0</v>
      </c>
    </row>
    <row r="64" spans="1:31" x14ac:dyDescent="0.25">
      <c r="A64" t="s">
        <v>706</v>
      </c>
      <c r="B64" t="s">
        <v>702</v>
      </c>
      <c r="C64" t="s">
        <v>703</v>
      </c>
      <c r="D64">
        <v>564</v>
      </c>
      <c r="E64">
        <v>235</v>
      </c>
      <c r="F64">
        <v>0</v>
      </c>
      <c r="G64">
        <v>0</v>
      </c>
      <c r="H64">
        <v>0</v>
      </c>
      <c r="I64" s="19">
        <v>0</v>
      </c>
      <c r="L64">
        <v>1</v>
      </c>
      <c r="M64" s="7">
        <f t="shared" si="1"/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/>
      <c r="T64" s="12"/>
      <c r="U64" s="12"/>
      <c r="V64" s="6">
        <f t="shared" si="12"/>
        <v>0</v>
      </c>
      <c r="W64" s="9">
        <f t="shared" si="0"/>
        <v>1</v>
      </c>
      <c r="X64" s="9">
        <f t="shared" si="13"/>
        <v>0</v>
      </c>
      <c r="Y64" s="37">
        <f t="shared" si="2"/>
        <v>0</v>
      </c>
      <c r="Z64" s="37">
        <f t="shared" si="3"/>
        <v>0</v>
      </c>
      <c r="AA64" s="37">
        <f t="shared" si="4"/>
        <v>0</v>
      </c>
      <c r="AB64" s="9">
        <f t="shared" si="14"/>
        <v>0</v>
      </c>
      <c r="AC64" s="10">
        <f t="shared" si="15"/>
        <v>0</v>
      </c>
      <c r="AD64" s="9">
        <f t="shared" si="16"/>
        <v>0</v>
      </c>
      <c r="AE64" s="9">
        <f t="shared" si="8"/>
        <v>0</v>
      </c>
    </row>
    <row r="65" spans="1:31" x14ac:dyDescent="0.25">
      <c r="A65" t="s">
        <v>707</v>
      </c>
      <c r="B65" t="s">
        <v>702</v>
      </c>
      <c r="C65" t="s">
        <v>703</v>
      </c>
      <c r="D65">
        <v>327.5</v>
      </c>
      <c r="E65">
        <v>303</v>
      </c>
      <c r="F65">
        <v>0</v>
      </c>
      <c r="G65">
        <v>0</v>
      </c>
      <c r="H65">
        <v>0</v>
      </c>
      <c r="I65" s="19">
        <v>0</v>
      </c>
      <c r="L65">
        <v>2</v>
      </c>
      <c r="M65" s="7">
        <f t="shared" si="1"/>
        <v>1</v>
      </c>
      <c r="N65" s="12">
        <v>1</v>
      </c>
      <c r="O65" s="12">
        <v>0</v>
      </c>
      <c r="P65" s="12">
        <v>0</v>
      </c>
      <c r="Q65" s="12">
        <v>0</v>
      </c>
      <c r="R65" s="12">
        <v>1</v>
      </c>
      <c r="S65" s="12"/>
      <c r="T65" s="12"/>
      <c r="U65" s="12"/>
      <c r="V65" s="6">
        <f t="shared" si="12"/>
        <v>0</v>
      </c>
      <c r="W65" s="9">
        <f t="shared" si="0"/>
        <v>0</v>
      </c>
      <c r="X65" s="9">
        <f t="shared" si="13"/>
        <v>0</v>
      </c>
      <c r="Y65" s="37">
        <f t="shared" si="2"/>
        <v>1</v>
      </c>
      <c r="Z65" s="37">
        <f t="shared" si="3"/>
        <v>0</v>
      </c>
      <c r="AA65" s="37">
        <f t="shared" si="4"/>
        <v>0</v>
      </c>
      <c r="AB65" s="9">
        <f t="shared" si="14"/>
        <v>0</v>
      </c>
      <c r="AC65" s="10">
        <f t="shared" si="15"/>
        <v>0</v>
      </c>
      <c r="AD65" s="9">
        <f t="shared" si="16"/>
        <v>0</v>
      </c>
      <c r="AE65" s="9">
        <f t="shared" si="8"/>
        <v>0</v>
      </c>
    </row>
    <row r="66" spans="1:31" x14ac:dyDescent="0.25">
      <c r="A66" t="s">
        <v>708</v>
      </c>
      <c r="B66" t="s">
        <v>702</v>
      </c>
      <c r="C66" t="s">
        <v>703</v>
      </c>
      <c r="D66">
        <v>411.5</v>
      </c>
      <c r="E66">
        <v>420</v>
      </c>
      <c r="F66">
        <v>0</v>
      </c>
      <c r="G66">
        <v>0</v>
      </c>
      <c r="H66">
        <v>0</v>
      </c>
      <c r="I66" s="19">
        <v>0</v>
      </c>
      <c r="M66" s="7">
        <f t="shared" si="1"/>
        <v>-1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/>
      <c r="T66" s="12"/>
      <c r="U66" s="12"/>
      <c r="V66" s="6">
        <f t="shared" si="12"/>
        <v>0</v>
      </c>
      <c r="W66" s="9">
        <f t="shared" si="0"/>
        <v>0</v>
      </c>
      <c r="X66" s="9">
        <f t="shared" si="13"/>
        <v>0</v>
      </c>
      <c r="Y66" s="37">
        <f t="shared" si="2"/>
        <v>0</v>
      </c>
      <c r="Z66" s="37">
        <f t="shared" si="3"/>
        <v>0</v>
      </c>
      <c r="AA66" s="37">
        <f t="shared" si="4"/>
        <v>0</v>
      </c>
      <c r="AB66" s="9">
        <f t="shared" si="14"/>
        <v>0</v>
      </c>
      <c r="AC66" s="10">
        <f t="shared" si="15"/>
        <v>0</v>
      </c>
      <c r="AD66" s="9">
        <f t="shared" si="16"/>
        <v>1</v>
      </c>
      <c r="AE66" s="9">
        <f t="shared" si="8"/>
        <v>0</v>
      </c>
    </row>
    <row r="67" spans="1:31" x14ac:dyDescent="0.25">
      <c r="A67" t="s">
        <v>709</v>
      </c>
      <c r="B67" t="s">
        <v>702</v>
      </c>
      <c r="C67" t="s">
        <v>703</v>
      </c>
      <c r="D67">
        <v>467.5</v>
      </c>
      <c r="E67">
        <v>481.5</v>
      </c>
      <c r="F67">
        <v>0</v>
      </c>
      <c r="G67">
        <v>0</v>
      </c>
      <c r="H67">
        <v>0</v>
      </c>
      <c r="I67" s="19">
        <v>0</v>
      </c>
      <c r="L67">
        <v>1</v>
      </c>
      <c r="M67" s="7">
        <f t="shared" ref="M67:M130" si="17">L67-1</f>
        <v>0</v>
      </c>
      <c r="N67" s="12">
        <v>0</v>
      </c>
      <c r="O67" s="12">
        <v>0</v>
      </c>
      <c r="P67" s="12">
        <v>1</v>
      </c>
      <c r="Q67" s="12">
        <v>0</v>
      </c>
      <c r="R67" s="12">
        <v>0</v>
      </c>
      <c r="S67" s="12"/>
      <c r="T67" s="12"/>
      <c r="U67" s="12"/>
      <c r="V67" s="6">
        <f t="shared" si="12"/>
        <v>1</v>
      </c>
      <c r="W67" s="9">
        <f t="shared" ref="W67:W116" si="18">IF((M67=0)*AND(R67=0)*AND(P67=0)*AND(Q67=0),1,0)</f>
        <v>0</v>
      </c>
      <c r="X67" s="9">
        <f t="shared" si="13"/>
        <v>0</v>
      </c>
      <c r="Y67" s="37">
        <f t="shared" ref="Y67:Y130" si="19">IF((M67=1)*AND(OR(N67=0,N67=1))*AND(O67=0)*AND(R67=1)*AND(S67=0)*AND(Q67=0)*AND(OR(T67=0,T67=1)),1,0)</f>
        <v>0</v>
      </c>
      <c r="Z67" s="37">
        <f t="shared" ref="Z67:Z130" si="20">IF((M67=1)*AND(N67=1)*AND(O67=0)*AND(R67=1)*AND(S67=1)*AND(T67=1),1,0)</f>
        <v>0</v>
      </c>
      <c r="AA67" s="37">
        <f t="shared" ref="AA67:AA130" si="21">IF((R67=1)*AND(Q67=1)*AND(O67=1)*AND(P67=0)*AND(N67=0),1,0)</f>
        <v>0</v>
      </c>
      <c r="AB67" s="9">
        <f t="shared" si="14"/>
        <v>0</v>
      </c>
      <c r="AC67" s="10">
        <f t="shared" si="15"/>
        <v>0</v>
      </c>
      <c r="AD67" s="9">
        <f t="shared" si="16"/>
        <v>0</v>
      </c>
      <c r="AE67" s="9">
        <f t="shared" ref="AE67:AE113" si="22">IF(SUM(V67:AD67)&gt;1,1,0)</f>
        <v>0</v>
      </c>
    </row>
    <row r="68" spans="1:31" x14ac:dyDescent="0.25">
      <c r="A68" t="s">
        <v>710</v>
      </c>
      <c r="B68" t="s">
        <v>702</v>
      </c>
      <c r="C68" t="s">
        <v>703</v>
      </c>
      <c r="D68">
        <v>267</v>
      </c>
      <c r="E68">
        <v>439</v>
      </c>
      <c r="F68">
        <v>0</v>
      </c>
      <c r="G68">
        <v>0</v>
      </c>
      <c r="H68">
        <v>0</v>
      </c>
      <c r="I68" s="19">
        <v>0</v>
      </c>
      <c r="L68">
        <v>3</v>
      </c>
      <c r="M68" s="7">
        <f t="shared" si="17"/>
        <v>2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/>
      <c r="T68" s="12"/>
      <c r="U68" s="12"/>
      <c r="V68" s="6">
        <f t="shared" si="12"/>
        <v>0</v>
      </c>
      <c r="W68" s="9">
        <f t="shared" si="18"/>
        <v>0</v>
      </c>
      <c r="X68" s="9">
        <f t="shared" si="13"/>
        <v>0</v>
      </c>
      <c r="Y68" s="37">
        <f t="shared" si="19"/>
        <v>0</v>
      </c>
      <c r="Z68" s="37">
        <f t="shared" si="20"/>
        <v>0</v>
      </c>
      <c r="AA68" s="37">
        <f t="shared" si="21"/>
        <v>0</v>
      </c>
      <c r="AB68" s="9">
        <f t="shared" si="14"/>
        <v>0</v>
      </c>
      <c r="AC68" s="10">
        <f t="shared" si="15"/>
        <v>0</v>
      </c>
      <c r="AD68" s="9">
        <f t="shared" si="16"/>
        <v>1</v>
      </c>
      <c r="AE68" s="9">
        <f t="shared" si="22"/>
        <v>0</v>
      </c>
    </row>
    <row r="69" spans="1:31" x14ac:dyDescent="0.25">
      <c r="A69" t="s">
        <v>711</v>
      </c>
      <c r="B69" t="s">
        <v>702</v>
      </c>
      <c r="C69" t="s">
        <v>703</v>
      </c>
      <c r="D69">
        <v>242.5</v>
      </c>
      <c r="E69">
        <v>208.5</v>
      </c>
      <c r="F69">
        <v>0</v>
      </c>
      <c r="G69">
        <v>0</v>
      </c>
      <c r="H69">
        <v>0</v>
      </c>
      <c r="I69" s="19">
        <v>0</v>
      </c>
      <c r="M69" s="7">
        <f t="shared" si="17"/>
        <v>-1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/>
      <c r="T69" s="12"/>
      <c r="U69" s="12"/>
      <c r="V69" s="6">
        <f t="shared" si="12"/>
        <v>0</v>
      </c>
      <c r="W69" s="9">
        <f t="shared" si="18"/>
        <v>0</v>
      </c>
      <c r="X69" s="9">
        <f t="shared" si="13"/>
        <v>0</v>
      </c>
      <c r="Y69" s="37">
        <f t="shared" si="19"/>
        <v>0</v>
      </c>
      <c r="Z69" s="37">
        <f t="shared" si="20"/>
        <v>0</v>
      </c>
      <c r="AA69" s="37">
        <f t="shared" si="21"/>
        <v>0</v>
      </c>
      <c r="AB69" s="9">
        <f t="shared" si="14"/>
        <v>0</v>
      </c>
      <c r="AC69" s="10">
        <f t="shared" si="15"/>
        <v>0</v>
      </c>
      <c r="AD69" s="9">
        <f t="shared" si="16"/>
        <v>1</v>
      </c>
      <c r="AE69" s="9">
        <f t="shared" si="22"/>
        <v>0</v>
      </c>
    </row>
    <row r="70" spans="1:31" x14ac:dyDescent="0.25">
      <c r="A70" t="s">
        <v>712</v>
      </c>
      <c r="B70" t="s">
        <v>702</v>
      </c>
      <c r="C70" t="s">
        <v>703</v>
      </c>
      <c r="D70">
        <v>123</v>
      </c>
      <c r="E70">
        <v>327</v>
      </c>
      <c r="F70">
        <v>2217.3530000000001</v>
      </c>
      <c r="G70">
        <v>1</v>
      </c>
      <c r="H70">
        <v>2</v>
      </c>
      <c r="I70" s="19">
        <v>0</v>
      </c>
      <c r="L70">
        <v>1</v>
      </c>
      <c r="M70" s="7">
        <f t="shared" si="17"/>
        <v>0</v>
      </c>
      <c r="N70" s="12">
        <v>0</v>
      </c>
      <c r="O70" s="12">
        <v>0</v>
      </c>
      <c r="P70" s="12">
        <v>0</v>
      </c>
      <c r="Q70" s="12">
        <v>0</v>
      </c>
      <c r="R70" s="12">
        <v>1</v>
      </c>
      <c r="S70" s="12"/>
      <c r="T70" s="12"/>
      <c r="U70" s="12"/>
      <c r="V70" s="6">
        <f t="shared" si="12"/>
        <v>0</v>
      </c>
      <c r="W70" s="9">
        <f t="shared" si="18"/>
        <v>0</v>
      </c>
      <c r="X70" s="9">
        <f t="shared" si="13"/>
        <v>1</v>
      </c>
      <c r="Y70" s="37">
        <f t="shared" si="19"/>
        <v>0</v>
      </c>
      <c r="Z70" s="37">
        <f t="shared" si="20"/>
        <v>0</v>
      </c>
      <c r="AA70" s="37">
        <f t="shared" si="21"/>
        <v>0</v>
      </c>
      <c r="AB70" s="9">
        <f t="shared" si="14"/>
        <v>0</v>
      </c>
      <c r="AC70" s="10">
        <f t="shared" si="15"/>
        <v>0</v>
      </c>
      <c r="AD70" s="9">
        <f t="shared" si="16"/>
        <v>0</v>
      </c>
      <c r="AE70" s="9">
        <f t="shared" si="22"/>
        <v>0</v>
      </c>
    </row>
    <row r="71" spans="1:31" x14ac:dyDescent="0.25">
      <c r="A71" t="s">
        <v>713</v>
      </c>
      <c r="B71" t="s">
        <v>702</v>
      </c>
      <c r="C71" t="s">
        <v>703</v>
      </c>
      <c r="D71">
        <v>69.5</v>
      </c>
      <c r="E71">
        <v>385.5</v>
      </c>
      <c r="F71">
        <v>0</v>
      </c>
      <c r="G71">
        <v>0</v>
      </c>
      <c r="H71">
        <v>0</v>
      </c>
      <c r="I71" s="19">
        <v>0</v>
      </c>
      <c r="L71">
        <v>1</v>
      </c>
      <c r="M71" s="7">
        <f t="shared" si="17"/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/>
      <c r="T71" s="12"/>
      <c r="U71" s="12"/>
      <c r="V71" s="6">
        <f t="shared" si="12"/>
        <v>0</v>
      </c>
      <c r="W71" s="9">
        <f t="shared" si="18"/>
        <v>1</v>
      </c>
      <c r="X71" s="9">
        <f t="shared" si="13"/>
        <v>0</v>
      </c>
      <c r="Y71" s="37">
        <f t="shared" si="19"/>
        <v>0</v>
      </c>
      <c r="Z71" s="37">
        <f t="shared" si="20"/>
        <v>0</v>
      </c>
      <c r="AA71" s="37">
        <f t="shared" si="21"/>
        <v>0</v>
      </c>
      <c r="AB71" s="9">
        <f t="shared" si="14"/>
        <v>0</v>
      </c>
      <c r="AC71" s="10">
        <f t="shared" si="15"/>
        <v>0</v>
      </c>
      <c r="AD71" s="9">
        <f t="shared" si="16"/>
        <v>0</v>
      </c>
      <c r="AE71" s="9">
        <f t="shared" si="22"/>
        <v>0</v>
      </c>
    </row>
    <row r="72" spans="1:31" x14ac:dyDescent="0.25">
      <c r="A72" t="s">
        <v>714</v>
      </c>
      <c r="B72" t="s">
        <v>702</v>
      </c>
      <c r="C72" t="s">
        <v>703</v>
      </c>
      <c r="D72">
        <v>183.5</v>
      </c>
      <c r="E72">
        <v>63.5</v>
      </c>
      <c r="F72">
        <v>0</v>
      </c>
      <c r="G72">
        <v>0</v>
      </c>
      <c r="H72">
        <v>0</v>
      </c>
      <c r="I72" s="19">
        <v>0</v>
      </c>
      <c r="L72">
        <v>1</v>
      </c>
      <c r="M72" s="7">
        <f t="shared" si="17"/>
        <v>0</v>
      </c>
      <c r="N72" s="12">
        <v>0</v>
      </c>
      <c r="O72" s="12">
        <v>0</v>
      </c>
      <c r="P72" s="12">
        <v>0</v>
      </c>
      <c r="Q72" s="12">
        <v>0</v>
      </c>
      <c r="R72" s="12">
        <v>1</v>
      </c>
      <c r="S72" s="12"/>
      <c r="T72" s="12"/>
      <c r="U72" s="12"/>
      <c r="V72" s="6">
        <f t="shared" si="12"/>
        <v>0</v>
      </c>
      <c r="W72" s="9">
        <f t="shared" si="18"/>
        <v>0</v>
      </c>
      <c r="X72" s="9">
        <f t="shared" si="13"/>
        <v>1</v>
      </c>
      <c r="Y72" s="37">
        <f t="shared" si="19"/>
        <v>0</v>
      </c>
      <c r="Z72" s="37">
        <f t="shared" si="20"/>
        <v>0</v>
      </c>
      <c r="AA72" s="37">
        <f t="shared" si="21"/>
        <v>0</v>
      </c>
      <c r="AB72" s="9">
        <f t="shared" si="14"/>
        <v>0</v>
      </c>
      <c r="AC72" s="10">
        <f t="shared" si="15"/>
        <v>0</v>
      </c>
      <c r="AD72" s="9">
        <f t="shared" si="16"/>
        <v>0</v>
      </c>
      <c r="AE72" s="9">
        <f t="shared" si="22"/>
        <v>0</v>
      </c>
    </row>
    <row r="73" spans="1:31" x14ac:dyDescent="0.25">
      <c r="A73" t="s">
        <v>715</v>
      </c>
      <c r="B73" t="s">
        <v>702</v>
      </c>
      <c r="C73" t="s">
        <v>703</v>
      </c>
      <c r="D73">
        <v>93.5</v>
      </c>
      <c r="E73">
        <v>86</v>
      </c>
      <c r="F73">
        <v>0</v>
      </c>
      <c r="G73">
        <v>0</v>
      </c>
      <c r="H73">
        <v>0</v>
      </c>
      <c r="I73" s="19">
        <v>0</v>
      </c>
      <c r="L73">
        <v>1</v>
      </c>
      <c r="M73" s="7">
        <f t="shared" si="17"/>
        <v>0</v>
      </c>
      <c r="N73" s="12">
        <v>0</v>
      </c>
      <c r="O73" s="12">
        <v>0</v>
      </c>
      <c r="P73" s="12">
        <v>0</v>
      </c>
      <c r="Q73" s="12">
        <v>0</v>
      </c>
      <c r="R73" s="12">
        <v>1</v>
      </c>
      <c r="S73" s="12"/>
      <c r="T73" s="12"/>
      <c r="U73" s="12"/>
      <c r="V73" s="6">
        <f t="shared" si="12"/>
        <v>0</v>
      </c>
      <c r="W73" s="9">
        <f t="shared" si="18"/>
        <v>0</v>
      </c>
      <c r="X73" s="9">
        <f t="shared" si="13"/>
        <v>1</v>
      </c>
      <c r="Y73" s="37">
        <f t="shared" si="19"/>
        <v>0</v>
      </c>
      <c r="Z73" s="37">
        <f t="shared" si="20"/>
        <v>0</v>
      </c>
      <c r="AA73" s="37">
        <f t="shared" si="21"/>
        <v>0</v>
      </c>
      <c r="AB73" s="9">
        <f t="shared" si="14"/>
        <v>0</v>
      </c>
      <c r="AC73" s="10">
        <f t="shared" si="15"/>
        <v>0</v>
      </c>
      <c r="AD73" s="9">
        <f t="shared" si="16"/>
        <v>0</v>
      </c>
      <c r="AE73" s="9">
        <f t="shared" si="22"/>
        <v>0</v>
      </c>
    </row>
    <row r="74" spans="1:31" s="37" customFormat="1" x14ac:dyDescent="0.25">
      <c r="A74" s="37" t="s">
        <v>716</v>
      </c>
      <c r="B74" s="37" t="s">
        <v>717</v>
      </c>
      <c r="C74" s="37" t="s">
        <v>718</v>
      </c>
      <c r="D74" s="37">
        <v>591.5</v>
      </c>
      <c r="E74" s="37">
        <v>117.5</v>
      </c>
      <c r="F74" s="37">
        <v>14527.789000000001</v>
      </c>
      <c r="G74" s="37">
        <v>10</v>
      </c>
      <c r="H74" s="37">
        <v>13</v>
      </c>
      <c r="I74" s="37">
        <v>0</v>
      </c>
      <c r="L74" s="37">
        <v>1</v>
      </c>
      <c r="M74" s="42">
        <f t="shared" si="17"/>
        <v>0</v>
      </c>
      <c r="N74" s="45">
        <v>0</v>
      </c>
      <c r="O74" s="45">
        <v>0</v>
      </c>
      <c r="P74" s="45">
        <v>1</v>
      </c>
      <c r="Q74" s="45">
        <v>0</v>
      </c>
      <c r="R74" s="45">
        <v>0</v>
      </c>
      <c r="S74" s="45"/>
      <c r="T74" s="45"/>
      <c r="U74" s="45"/>
      <c r="V74" s="43">
        <f t="shared" si="12"/>
        <v>1</v>
      </c>
      <c r="W74" s="37">
        <f t="shared" si="18"/>
        <v>0</v>
      </c>
      <c r="X74" s="37">
        <f t="shared" si="13"/>
        <v>0</v>
      </c>
      <c r="Y74" s="37">
        <f t="shared" si="19"/>
        <v>0</v>
      </c>
      <c r="Z74" s="37">
        <f t="shared" si="20"/>
        <v>0</v>
      </c>
      <c r="AA74" s="37">
        <f t="shared" si="21"/>
        <v>0</v>
      </c>
      <c r="AB74" s="37">
        <f t="shared" si="14"/>
        <v>0</v>
      </c>
      <c r="AC74" s="37">
        <f t="shared" si="15"/>
        <v>0</v>
      </c>
      <c r="AD74" s="37">
        <f t="shared" si="16"/>
        <v>0</v>
      </c>
      <c r="AE74" s="37">
        <f t="shared" si="22"/>
        <v>0</v>
      </c>
    </row>
    <row r="75" spans="1:31" x14ac:dyDescent="0.25">
      <c r="A75" t="s">
        <v>719</v>
      </c>
      <c r="B75" t="s">
        <v>717</v>
      </c>
      <c r="C75" t="s">
        <v>718</v>
      </c>
      <c r="D75">
        <v>610.5</v>
      </c>
      <c r="E75">
        <v>49</v>
      </c>
      <c r="F75">
        <v>0</v>
      </c>
      <c r="G75">
        <v>0</v>
      </c>
      <c r="H75">
        <v>0</v>
      </c>
      <c r="I75" s="19">
        <v>0</v>
      </c>
      <c r="L75">
        <v>1</v>
      </c>
      <c r="M75" s="7">
        <f t="shared" si="17"/>
        <v>0</v>
      </c>
      <c r="N75" s="12">
        <v>0</v>
      </c>
      <c r="O75" s="12">
        <v>0</v>
      </c>
      <c r="P75" s="12">
        <v>1</v>
      </c>
      <c r="Q75" s="12">
        <v>0</v>
      </c>
      <c r="R75" s="12">
        <v>0</v>
      </c>
      <c r="S75" s="12"/>
      <c r="T75" s="12"/>
      <c r="U75" s="12"/>
      <c r="V75" s="6">
        <f t="shared" si="12"/>
        <v>1</v>
      </c>
      <c r="W75" s="9">
        <f t="shared" si="18"/>
        <v>0</v>
      </c>
      <c r="X75" s="9">
        <f t="shared" si="13"/>
        <v>0</v>
      </c>
      <c r="Y75" s="37">
        <f t="shared" si="19"/>
        <v>0</v>
      </c>
      <c r="Z75" s="37">
        <f t="shared" si="20"/>
        <v>0</v>
      </c>
      <c r="AA75" s="37">
        <f t="shared" si="21"/>
        <v>0</v>
      </c>
      <c r="AB75" s="9">
        <f t="shared" si="14"/>
        <v>0</v>
      </c>
      <c r="AC75" s="10">
        <f t="shared" si="15"/>
        <v>0</v>
      </c>
      <c r="AD75" s="9">
        <f t="shared" si="16"/>
        <v>0</v>
      </c>
      <c r="AE75" s="9">
        <f t="shared" si="22"/>
        <v>0</v>
      </c>
    </row>
    <row r="76" spans="1:31" x14ac:dyDescent="0.25">
      <c r="A76" t="s">
        <v>720</v>
      </c>
      <c r="B76" t="s">
        <v>717</v>
      </c>
      <c r="C76" t="s">
        <v>718</v>
      </c>
      <c r="D76">
        <v>642.5</v>
      </c>
      <c r="E76">
        <v>271</v>
      </c>
      <c r="F76">
        <v>0</v>
      </c>
      <c r="G76">
        <v>0</v>
      </c>
      <c r="H76">
        <v>0</v>
      </c>
      <c r="I76" s="19">
        <v>0</v>
      </c>
      <c r="L76">
        <v>1</v>
      </c>
      <c r="M76" s="7">
        <f t="shared" si="17"/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/>
      <c r="T76" s="12"/>
      <c r="U76" s="12"/>
      <c r="V76" s="6">
        <f t="shared" si="12"/>
        <v>0</v>
      </c>
      <c r="W76" s="9">
        <f t="shared" si="18"/>
        <v>1</v>
      </c>
      <c r="X76" s="9">
        <f t="shared" si="13"/>
        <v>0</v>
      </c>
      <c r="Y76" s="37">
        <f t="shared" si="19"/>
        <v>0</v>
      </c>
      <c r="Z76" s="37">
        <f t="shared" si="20"/>
        <v>0</v>
      </c>
      <c r="AA76" s="37">
        <f t="shared" si="21"/>
        <v>0</v>
      </c>
      <c r="AB76" s="9">
        <f t="shared" si="14"/>
        <v>0</v>
      </c>
      <c r="AC76" s="10">
        <f t="shared" si="15"/>
        <v>0</v>
      </c>
      <c r="AD76" s="9">
        <f t="shared" si="16"/>
        <v>0</v>
      </c>
      <c r="AE76" s="9">
        <f t="shared" si="22"/>
        <v>0</v>
      </c>
    </row>
    <row r="77" spans="1:31" x14ac:dyDescent="0.25">
      <c r="A77" t="s">
        <v>721</v>
      </c>
      <c r="B77" t="s">
        <v>717</v>
      </c>
      <c r="C77" t="s">
        <v>718</v>
      </c>
      <c r="D77">
        <v>539.5</v>
      </c>
      <c r="E77">
        <v>223</v>
      </c>
      <c r="F77">
        <v>1230.7539999999999</v>
      </c>
      <c r="G77">
        <v>1</v>
      </c>
      <c r="H77">
        <v>1</v>
      </c>
      <c r="I77" s="19">
        <v>0</v>
      </c>
      <c r="L77">
        <v>1</v>
      </c>
      <c r="M77" s="7">
        <f t="shared" si="17"/>
        <v>0</v>
      </c>
      <c r="N77" s="12">
        <v>0</v>
      </c>
      <c r="O77" s="12">
        <v>0</v>
      </c>
      <c r="P77" s="12">
        <v>1</v>
      </c>
      <c r="Q77" s="12">
        <v>0</v>
      </c>
      <c r="R77" s="12">
        <v>0</v>
      </c>
      <c r="S77" s="12"/>
      <c r="T77" s="12"/>
      <c r="U77" s="12"/>
      <c r="V77" s="6">
        <f t="shared" si="12"/>
        <v>1</v>
      </c>
      <c r="W77" s="9">
        <f t="shared" si="18"/>
        <v>0</v>
      </c>
      <c r="X77" s="9">
        <f t="shared" si="13"/>
        <v>0</v>
      </c>
      <c r="Y77" s="37">
        <f t="shared" si="19"/>
        <v>0</v>
      </c>
      <c r="Z77" s="37">
        <f t="shared" si="20"/>
        <v>0</v>
      </c>
      <c r="AA77" s="37">
        <f t="shared" si="21"/>
        <v>0</v>
      </c>
      <c r="AB77" s="9">
        <f t="shared" si="14"/>
        <v>0</v>
      </c>
      <c r="AC77" s="10">
        <f t="shared" si="15"/>
        <v>0</v>
      </c>
      <c r="AD77" s="9">
        <f t="shared" si="16"/>
        <v>0</v>
      </c>
      <c r="AE77" s="9">
        <f t="shared" si="22"/>
        <v>0</v>
      </c>
    </row>
    <row r="78" spans="1:31" x14ac:dyDescent="0.25">
      <c r="A78" t="s">
        <v>722</v>
      </c>
      <c r="B78" t="s">
        <v>717</v>
      </c>
      <c r="C78" t="s">
        <v>718</v>
      </c>
      <c r="D78">
        <v>552.5</v>
      </c>
      <c r="E78">
        <v>152.5</v>
      </c>
      <c r="F78">
        <v>0</v>
      </c>
      <c r="G78">
        <v>0</v>
      </c>
      <c r="H78">
        <v>0</v>
      </c>
      <c r="I78" s="19">
        <v>0</v>
      </c>
      <c r="L78">
        <v>1</v>
      </c>
      <c r="M78" s="7">
        <f t="shared" si="17"/>
        <v>0</v>
      </c>
      <c r="N78" s="12">
        <v>0</v>
      </c>
      <c r="O78" s="12">
        <v>0</v>
      </c>
      <c r="P78" s="12">
        <v>1</v>
      </c>
      <c r="Q78" s="12">
        <v>0</v>
      </c>
      <c r="R78" s="12">
        <v>0</v>
      </c>
      <c r="S78" s="12"/>
      <c r="T78" s="12"/>
      <c r="U78" s="12"/>
      <c r="V78" s="6">
        <f t="shared" si="12"/>
        <v>1</v>
      </c>
      <c r="W78" s="9">
        <f t="shared" si="18"/>
        <v>0</v>
      </c>
      <c r="X78" s="9">
        <f t="shared" si="13"/>
        <v>0</v>
      </c>
      <c r="Y78" s="37">
        <f t="shared" si="19"/>
        <v>0</v>
      </c>
      <c r="Z78" s="37">
        <f t="shared" si="20"/>
        <v>0</v>
      </c>
      <c r="AA78" s="37">
        <f t="shared" si="21"/>
        <v>0</v>
      </c>
      <c r="AB78" s="9">
        <f t="shared" si="14"/>
        <v>0</v>
      </c>
      <c r="AC78" s="10">
        <f t="shared" si="15"/>
        <v>0</v>
      </c>
      <c r="AD78" s="9">
        <f t="shared" si="16"/>
        <v>0</v>
      </c>
      <c r="AE78" s="9">
        <f t="shared" si="22"/>
        <v>0</v>
      </c>
    </row>
    <row r="79" spans="1:31" x14ac:dyDescent="0.25">
      <c r="A79" t="s">
        <v>723</v>
      </c>
      <c r="B79" t="s">
        <v>717</v>
      </c>
      <c r="C79" t="s">
        <v>718</v>
      </c>
      <c r="D79">
        <v>417</v>
      </c>
      <c r="E79">
        <v>243.5</v>
      </c>
      <c r="F79">
        <v>0</v>
      </c>
      <c r="G79">
        <v>0</v>
      </c>
      <c r="H79">
        <v>0</v>
      </c>
      <c r="I79" s="19">
        <v>0</v>
      </c>
      <c r="L79">
        <v>1</v>
      </c>
      <c r="M79" s="7">
        <f t="shared" si="17"/>
        <v>0</v>
      </c>
      <c r="N79" s="12">
        <v>0</v>
      </c>
      <c r="O79" s="12">
        <v>0</v>
      </c>
      <c r="P79" s="12">
        <v>0</v>
      </c>
      <c r="Q79" s="12">
        <v>0</v>
      </c>
      <c r="R79" s="12">
        <v>1</v>
      </c>
      <c r="S79" s="12"/>
      <c r="T79" s="12"/>
      <c r="U79" s="12"/>
      <c r="V79" s="6">
        <f t="shared" si="12"/>
        <v>0</v>
      </c>
      <c r="W79" s="9">
        <f t="shared" si="18"/>
        <v>0</v>
      </c>
      <c r="X79" s="9">
        <f t="shared" si="13"/>
        <v>1</v>
      </c>
      <c r="Y79" s="37">
        <f t="shared" si="19"/>
        <v>0</v>
      </c>
      <c r="Z79" s="37">
        <f t="shared" si="20"/>
        <v>0</v>
      </c>
      <c r="AA79" s="37">
        <f t="shared" si="21"/>
        <v>0</v>
      </c>
      <c r="AB79" s="9">
        <f t="shared" si="14"/>
        <v>0</v>
      </c>
      <c r="AC79" s="10">
        <f t="shared" si="15"/>
        <v>0</v>
      </c>
      <c r="AD79" s="9">
        <f t="shared" si="16"/>
        <v>0</v>
      </c>
      <c r="AE79" s="9">
        <f t="shared" si="22"/>
        <v>0</v>
      </c>
    </row>
    <row r="80" spans="1:31" x14ac:dyDescent="0.25">
      <c r="A80" t="s">
        <v>724</v>
      </c>
      <c r="B80" t="s">
        <v>717</v>
      </c>
      <c r="C80" t="s">
        <v>718</v>
      </c>
      <c r="D80">
        <v>318.5</v>
      </c>
      <c r="E80">
        <v>257</v>
      </c>
      <c r="F80">
        <v>30167.297999999999</v>
      </c>
      <c r="G80">
        <v>18</v>
      </c>
      <c r="H80">
        <v>29</v>
      </c>
      <c r="I80" s="19">
        <v>2</v>
      </c>
      <c r="L80">
        <v>1</v>
      </c>
      <c r="M80" s="7">
        <f t="shared" si="17"/>
        <v>0</v>
      </c>
      <c r="N80" s="12">
        <v>1</v>
      </c>
      <c r="O80" s="12">
        <v>1</v>
      </c>
      <c r="P80" s="12">
        <v>0</v>
      </c>
      <c r="Q80" s="12">
        <v>1</v>
      </c>
      <c r="R80" s="12">
        <v>0</v>
      </c>
      <c r="S80" s="12"/>
      <c r="T80" s="12"/>
      <c r="U80" s="12"/>
      <c r="V80" s="6">
        <f t="shared" si="12"/>
        <v>0</v>
      </c>
      <c r="W80" s="9">
        <f t="shared" si="18"/>
        <v>0</v>
      </c>
      <c r="X80" s="9">
        <f t="shared" si="13"/>
        <v>0</v>
      </c>
      <c r="Y80" s="37">
        <f t="shared" si="19"/>
        <v>0</v>
      </c>
      <c r="Z80" s="37">
        <f t="shared" si="20"/>
        <v>0</v>
      </c>
      <c r="AA80" s="37">
        <f t="shared" si="21"/>
        <v>0</v>
      </c>
      <c r="AB80" s="9">
        <f t="shared" si="14"/>
        <v>0</v>
      </c>
      <c r="AC80" s="10">
        <f t="shared" si="15"/>
        <v>0</v>
      </c>
      <c r="AD80" s="9">
        <f t="shared" si="16"/>
        <v>1</v>
      </c>
      <c r="AE80" s="9">
        <f t="shared" si="22"/>
        <v>0</v>
      </c>
    </row>
    <row r="81" spans="1:31" x14ac:dyDescent="0.25">
      <c r="A81" t="s">
        <v>725</v>
      </c>
      <c r="B81" t="s">
        <v>717</v>
      </c>
      <c r="C81" t="s">
        <v>718</v>
      </c>
      <c r="D81">
        <v>397</v>
      </c>
      <c r="E81">
        <v>345.5</v>
      </c>
      <c r="F81">
        <v>0</v>
      </c>
      <c r="G81">
        <v>0</v>
      </c>
      <c r="H81">
        <v>0</v>
      </c>
      <c r="I81" s="19">
        <v>0</v>
      </c>
      <c r="L81">
        <v>1</v>
      </c>
      <c r="M81" s="7">
        <f t="shared" si="17"/>
        <v>0</v>
      </c>
      <c r="N81" s="12">
        <v>0</v>
      </c>
      <c r="O81" s="12">
        <v>0</v>
      </c>
      <c r="P81" s="12">
        <v>1</v>
      </c>
      <c r="Q81" s="12">
        <v>0</v>
      </c>
      <c r="R81" s="12">
        <v>0</v>
      </c>
      <c r="S81" s="12"/>
      <c r="T81" s="12"/>
      <c r="U81" s="12"/>
      <c r="V81" s="6">
        <f t="shared" si="12"/>
        <v>1</v>
      </c>
      <c r="W81" s="9">
        <f t="shared" si="18"/>
        <v>0</v>
      </c>
      <c r="X81" s="9">
        <f t="shared" si="13"/>
        <v>0</v>
      </c>
      <c r="Y81" s="37">
        <f t="shared" si="19"/>
        <v>0</v>
      </c>
      <c r="Z81" s="37">
        <f t="shared" si="20"/>
        <v>0</v>
      </c>
      <c r="AA81" s="37">
        <f t="shared" si="21"/>
        <v>0</v>
      </c>
      <c r="AB81" s="9">
        <f t="shared" si="14"/>
        <v>0</v>
      </c>
      <c r="AC81" s="10">
        <f t="shared" si="15"/>
        <v>0</v>
      </c>
      <c r="AD81" s="9">
        <f t="shared" si="16"/>
        <v>0</v>
      </c>
      <c r="AE81" s="9">
        <f t="shared" si="22"/>
        <v>0</v>
      </c>
    </row>
    <row r="82" spans="1:31" x14ac:dyDescent="0.25">
      <c r="A82" t="s">
        <v>726</v>
      </c>
      <c r="B82" t="s">
        <v>717</v>
      </c>
      <c r="C82" t="s">
        <v>718</v>
      </c>
      <c r="D82">
        <v>402.5</v>
      </c>
      <c r="E82">
        <v>465.5</v>
      </c>
      <c r="F82">
        <v>0</v>
      </c>
      <c r="G82">
        <v>0</v>
      </c>
      <c r="H82">
        <v>0</v>
      </c>
      <c r="I82" s="19">
        <v>0</v>
      </c>
      <c r="L82">
        <v>1</v>
      </c>
      <c r="M82" s="7">
        <f t="shared" si="17"/>
        <v>0</v>
      </c>
      <c r="N82" s="12">
        <v>0</v>
      </c>
      <c r="O82" s="12">
        <v>0</v>
      </c>
      <c r="P82" s="12">
        <v>1</v>
      </c>
      <c r="Q82" s="12">
        <v>0</v>
      </c>
      <c r="R82" s="12">
        <v>0</v>
      </c>
      <c r="S82" s="12"/>
      <c r="T82" s="12"/>
      <c r="U82" s="12"/>
      <c r="V82" s="6">
        <f t="shared" si="12"/>
        <v>1</v>
      </c>
      <c r="W82" s="9">
        <f t="shared" si="18"/>
        <v>0</v>
      </c>
      <c r="X82" s="9">
        <f t="shared" si="13"/>
        <v>0</v>
      </c>
      <c r="Y82" s="37">
        <f t="shared" si="19"/>
        <v>0</v>
      </c>
      <c r="Z82" s="37">
        <f t="shared" si="20"/>
        <v>0</v>
      </c>
      <c r="AA82" s="37">
        <f t="shared" si="21"/>
        <v>0</v>
      </c>
      <c r="AB82" s="9">
        <f t="shared" si="14"/>
        <v>0</v>
      </c>
      <c r="AC82" s="10">
        <f t="shared" si="15"/>
        <v>0</v>
      </c>
      <c r="AD82" s="9">
        <f t="shared" si="16"/>
        <v>0</v>
      </c>
      <c r="AE82" s="9">
        <f t="shared" si="22"/>
        <v>0</v>
      </c>
    </row>
    <row r="83" spans="1:31" x14ac:dyDescent="0.25">
      <c r="A83" t="s">
        <v>727</v>
      </c>
      <c r="B83" t="s">
        <v>717</v>
      </c>
      <c r="C83" t="s">
        <v>718</v>
      </c>
      <c r="D83">
        <v>234.5</v>
      </c>
      <c r="E83">
        <v>358.5</v>
      </c>
      <c r="F83">
        <v>1081.028</v>
      </c>
      <c r="G83">
        <v>1</v>
      </c>
      <c r="H83">
        <v>1</v>
      </c>
      <c r="I83" s="19">
        <v>0</v>
      </c>
      <c r="L83">
        <v>1</v>
      </c>
      <c r="M83" s="7">
        <f t="shared" si="17"/>
        <v>0</v>
      </c>
      <c r="N83" s="12">
        <v>0</v>
      </c>
      <c r="O83" s="12">
        <v>0</v>
      </c>
      <c r="P83" s="12">
        <v>0</v>
      </c>
      <c r="Q83" s="12">
        <v>0</v>
      </c>
      <c r="R83" s="12">
        <v>1</v>
      </c>
      <c r="S83" s="12"/>
      <c r="T83" s="12"/>
      <c r="U83" s="12"/>
      <c r="V83" s="6">
        <f t="shared" si="12"/>
        <v>0</v>
      </c>
      <c r="W83" s="9">
        <f t="shared" si="18"/>
        <v>0</v>
      </c>
      <c r="X83" s="9">
        <f t="shared" si="13"/>
        <v>1</v>
      </c>
      <c r="Y83" s="37">
        <f t="shared" si="19"/>
        <v>0</v>
      </c>
      <c r="Z83" s="37">
        <f t="shared" si="20"/>
        <v>0</v>
      </c>
      <c r="AA83" s="37">
        <f t="shared" si="21"/>
        <v>0</v>
      </c>
      <c r="AB83" s="9">
        <f t="shared" si="14"/>
        <v>0</v>
      </c>
      <c r="AC83" s="10">
        <f t="shared" si="15"/>
        <v>0</v>
      </c>
      <c r="AD83" s="9">
        <f t="shared" si="16"/>
        <v>0</v>
      </c>
      <c r="AE83" s="9">
        <f t="shared" si="22"/>
        <v>0</v>
      </c>
    </row>
    <row r="84" spans="1:31" x14ac:dyDescent="0.25">
      <c r="A84" t="s">
        <v>728</v>
      </c>
      <c r="B84" t="s">
        <v>717</v>
      </c>
      <c r="C84" t="s">
        <v>718</v>
      </c>
      <c r="D84">
        <v>165</v>
      </c>
      <c r="E84">
        <v>268.5</v>
      </c>
      <c r="F84">
        <v>0</v>
      </c>
      <c r="G84">
        <v>0</v>
      </c>
      <c r="H84">
        <v>0</v>
      </c>
      <c r="I84" s="19">
        <v>0</v>
      </c>
      <c r="L84">
        <v>2</v>
      </c>
      <c r="M84" s="7">
        <f t="shared" si="17"/>
        <v>1</v>
      </c>
      <c r="N84" s="12">
        <v>0</v>
      </c>
      <c r="O84" s="12">
        <v>1</v>
      </c>
      <c r="P84" s="12">
        <v>0</v>
      </c>
      <c r="Q84" s="12">
        <v>1</v>
      </c>
      <c r="R84" s="12">
        <v>1</v>
      </c>
      <c r="S84" s="12"/>
      <c r="T84" s="12"/>
      <c r="U84" s="12"/>
      <c r="V84" s="6">
        <f t="shared" si="12"/>
        <v>0</v>
      </c>
      <c r="W84" s="9">
        <f t="shared" si="18"/>
        <v>0</v>
      </c>
      <c r="X84" s="9">
        <f t="shared" si="13"/>
        <v>0</v>
      </c>
      <c r="Y84" s="37">
        <f t="shared" si="19"/>
        <v>0</v>
      </c>
      <c r="Z84" s="37">
        <f t="shared" si="20"/>
        <v>0</v>
      </c>
      <c r="AA84" s="37">
        <f t="shared" si="21"/>
        <v>1</v>
      </c>
      <c r="AB84" s="9">
        <f t="shared" si="14"/>
        <v>0</v>
      </c>
      <c r="AC84" s="10">
        <f t="shared" si="15"/>
        <v>0</v>
      </c>
      <c r="AD84" s="9">
        <f t="shared" si="16"/>
        <v>0</v>
      </c>
      <c r="AE84" s="9">
        <f t="shared" si="22"/>
        <v>0</v>
      </c>
    </row>
    <row r="85" spans="1:31" x14ac:dyDescent="0.25">
      <c r="A85" t="s">
        <v>729</v>
      </c>
      <c r="B85" t="s">
        <v>717</v>
      </c>
      <c r="C85" t="s">
        <v>718</v>
      </c>
      <c r="D85">
        <v>270</v>
      </c>
      <c r="E85">
        <v>148.5</v>
      </c>
      <c r="F85">
        <v>0</v>
      </c>
      <c r="G85">
        <v>0</v>
      </c>
      <c r="H85">
        <v>0</v>
      </c>
      <c r="I85" s="19">
        <v>0</v>
      </c>
      <c r="L85">
        <v>2</v>
      </c>
      <c r="M85" s="7">
        <f t="shared" si="17"/>
        <v>1</v>
      </c>
      <c r="N85" s="12">
        <v>0</v>
      </c>
      <c r="O85" s="12">
        <v>0</v>
      </c>
      <c r="P85" s="12">
        <v>0</v>
      </c>
      <c r="Q85" s="12">
        <v>0</v>
      </c>
      <c r="R85" s="12">
        <v>1</v>
      </c>
      <c r="S85" s="12"/>
      <c r="T85" s="12"/>
      <c r="U85" s="12"/>
      <c r="V85" s="6">
        <f t="shared" si="12"/>
        <v>0</v>
      </c>
      <c r="W85" s="9">
        <f t="shared" si="18"/>
        <v>0</v>
      </c>
      <c r="X85" s="9">
        <f t="shared" si="13"/>
        <v>0</v>
      </c>
      <c r="Y85" s="37">
        <f t="shared" si="19"/>
        <v>1</v>
      </c>
      <c r="Z85" s="37">
        <f t="shared" si="20"/>
        <v>0</v>
      </c>
      <c r="AA85" s="37">
        <f t="shared" si="21"/>
        <v>0</v>
      </c>
      <c r="AB85" s="9">
        <f t="shared" si="14"/>
        <v>0</v>
      </c>
      <c r="AC85" s="10">
        <f t="shared" si="15"/>
        <v>0</v>
      </c>
      <c r="AD85" s="9">
        <f t="shared" si="16"/>
        <v>0</v>
      </c>
      <c r="AE85" s="9">
        <f t="shared" si="22"/>
        <v>0</v>
      </c>
    </row>
    <row r="86" spans="1:31" x14ac:dyDescent="0.25">
      <c r="A86" t="s">
        <v>730</v>
      </c>
      <c r="B86" t="s">
        <v>717</v>
      </c>
      <c r="C86" t="s">
        <v>718</v>
      </c>
      <c r="D86">
        <v>162.5</v>
      </c>
      <c r="E86">
        <v>70.5</v>
      </c>
      <c r="F86">
        <v>0</v>
      </c>
      <c r="G86">
        <v>0</v>
      </c>
      <c r="H86">
        <v>0</v>
      </c>
      <c r="I86" s="19">
        <v>0</v>
      </c>
      <c r="L86">
        <v>2</v>
      </c>
      <c r="M86" s="7">
        <f t="shared" si="17"/>
        <v>1</v>
      </c>
      <c r="N86" s="12">
        <v>0</v>
      </c>
      <c r="O86" s="12">
        <v>0</v>
      </c>
      <c r="P86" s="12">
        <v>0</v>
      </c>
      <c r="Q86" s="12">
        <v>0</v>
      </c>
      <c r="R86" s="12">
        <v>1</v>
      </c>
      <c r="S86" s="12"/>
      <c r="T86" s="12"/>
      <c r="U86" s="12"/>
      <c r="V86" s="6">
        <f t="shared" si="12"/>
        <v>0</v>
      </c>
      <c r="W86" s="9">
        <f t="shared" si="18"/>
        <v>0</v>
      </c>
      <c r="X86" s="9">
        <f t="shared" si="13"/>
        <v>0</v>
      </c>
      <c r="Y86" s="37">
        <f t="shared" si="19"/>
        <v>1</v>
      </c>
      <c r="Z86" s="37">
        <f t="shared" si="20"/>
        <v>0</v>
      </c>
      <c r="AA86" s="37">
        <f t="shared" si="21"/>
        <v>0</v>
      </c>
      <c r="AB86" s="9">
        <f t="shared" si="14"/>
        <v>0</v>
      </c>
      <c r="AC86" s="10">
        <f t="shared" si="15"/>
        <v>0</v>
      </c>
      <c r="AD86" s="9">
        <f t="shared" si="16"/>
        <v>0</v>
      </c>
      <c r="AE86" s="9">
        <f t="shared" si="22"/>
        <v>0</v>
      </c>
    </row>
    <row r="87" spans="1:31" x14ac:dyDescent="0.25">
      <c r="A87" t="s">
        <v>731</v>
      </c>
      <c r="B87" t="s">
        <v>717</v>
      </c>
      <c r="C87" t="s">
        <v>718</v>
      </c>
      <c r="D87">
        <v>80.5</v>
      </c>
      <c r="E87">
        <v>152</v>
      </c>
      <c r="F87">
        <v>0</v>
      </c>
      <c r="G87">
        <v>0</v>
      </c>
      <c r="H87">
        <v>0</v>
      </c>
      <c r="I87" s="19">
        <v>0</v>
      </c>
      <c r="L87">
        <v>1</v>
      </c>
      <c r="M87" s="7">
        <f t="shared" si="17"/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/>
      <c r="T87" s="12"/>
      <c r="U87" s="12"/>
      <c r="V87" s="6">
        <f t="shared" si="12"/>
        <v>0</v>
      </c>
      <c r="W87" s="9">
        <f t="shared" si="18"/>
        <v>1</v>
      </c>
      <c r="X87" s="9">
        <f t="shared" si="13"/>
        <v>0</v>
      </c>
      <c r="Y87" s="37">
        <f t="shared" si="19"/>
        <v>0</v>
      </c>
      <c r="Z87" s="37">
        <f t="shared" si="20"/>
        <v>0</v>
      </c>
      <c r="AA87" s="37">
        <f t="shared" si="21"/>
        <v>0</v>
      </c>
      <c r="AB87" s="9">
        <f t="shared" si="14"/>
        <v>0</v>
      </c>
      <c r="AC87" s="10">
        <f t="shared" si="15"/>
        <v>0</v>
      </c>
      <c r="AD87" s="9">
        <f t="shared" si="16"/>
        <v>0</v>
      </c>
      <c r="AE87" s="9">
        <f t="shared" si="22"/>
        <v>0</v>
      </c>
    </row>
    <row r="88" spans="1:31" x14ac:dyDescent="0.25">
      <c r="A88" t="s">
        <v>732</v>
      </c>
      <c r="B88" t="s">
        <v>717</v>
      </c>
      <c r="C88" t="s">
        <v>718</v>
      </c>
      <c r="D88">
        <v>38</v>
      </c>
      <c r="E88">
        <v>234</v>
      </c>
      <c r="F88">
        <v>0</v>
      </c>
      <c r="G88">
        <v>0</v>
      </c>
      <c r="H88">
        <v>0</v>
      </c>
      <c r="I88" s="19">
        <v>0</v>
      </c>
      <c r="L88">
        <v>1</v>
      </c>
      <c r="M88" s="7">
        <f t="shared" si="17"/>
        <v>0</v>
      </c>
      <c r="N88" s="12">
        <v>0</v>
      </c>
      <c r="O88" s="12">
        <v>0</v>
      </c>
      <c r="P88" s="12">
        <v>1</v>
      </c>
      <c r="Q88" s="12">
        <v>0</v>
      </c>
      <c r="R88" s="12">
        <v>0</v>
      </c>
      <c r="S88" s="12"/>
      <c r="T88" s="12"/>
      <c r="U88" s="12"/>
      <c r="V88" s="6">
        <f t="shared" si="12"/>
        <v>1</v>
      </c>
      <c r="W88" s="9">
        <f t="shared" si="18"/>
        <v>0</v>
      </c>
      <c r="X88" s="9">
        <f t="shared" si="13"/>
        <v>0</v>
      </c>
      <c r="Y88" s="37">
        <f t="shared" si="19"/>
        <v>0</v>
      </c>
      <c r="Z88" s="37">
        <f t="shared" si="20"/>
        <v>0</v>
      </c>
      <c r="AA88" s="37">
        <f t="shared" si="21"/>
        <v>0</v>
      </c>
      <c r="AB88" s="9">
        <f t="shared" si="14"/>
        <v>0</v>
      </c>
      <c r="AC88" s="10">
        <f t="shared" si="15"/>
        <v>0</v>
      </c>
      <c r="AD88" s="9">
        <f t="shared" si="16"/>
        <v>0</v>
      </c>
      <c r="AE88" s="9">
        <f t="shared" si="22"/>
        <v>0</v>
      </c>
    </row>
    <row r="89" spans="1:31" s="37" customFormat="1" x14ac:dyDescent="0.25">
      <c r="A89" s="37" t="s">
        <v>733</v>
      </c>
      <c r="B89" s="37" t="s">
        <v>734</v>
      </c>
      <c r="C89" s="37" t="s">
        <v>735</v>
      </c>
      <c r="D89" s="37">
        <v>298</v>
      </c>
      <c r="E89" s="37">
        <v>138.5</v>
      </c>
      <c r="F89" s="37">
        <v>5329.8559999999998</v>
      </c>
      <c r="G89" s="37">
        <v>9</v>
      </c>
      <c r="H89" s="37">
        <v>7</v>
      </c>
      <c r="I89" s="37">
        <v>0</v>
      </c>
      <c r="L89" s="37">
        <v>2</v>
      </c>
      <c r="M89" s="42">
        <f t="shared" si="17"/>
        <v>1</v>
      </c>
      <c r="N89" s="45">
        <v>0</v>
      </c>
      <c r="O89" s="45">
        <v>1</v>
      </c>
      <c r="P89" s="45">
        <v>0</v>
      </c>
      <c r="Q89" s="45">
        <v>1</v>
      </c>
      <c r="R89" s="45">
        <v>1</v>
      </c>
      <c r="S89" s="45"/>
      <c r="T89" s="45"/>
      <c r="U89" s="45"/>
      <c r="V89" s="43">
        <f t="shared" si="12"/>
        <v>0</v>
      </c>
      <c r="W89" s="37">
        <f t="shared" si="18"/>
        <v>0</v>
      </c>
      <c r="X89" s="37">
        <f t="shared" si="13"/>
        <v>0</v>
      </c>
      <c r="Y89" s="37">
        <f t="shared" si="19"/>
        <v>0</v>
      </c>
      <c r="Z89" s="37">
        <f t="shared" si="20"/>
        <v>0</v>
      </c>
      <c r="AA89" s="37">
        <f t="shared" si="21"/>
        <v>1</v>
      </c>
      <c r="AB89" s="37">
        <f t="shared" si="14"/>
        <v>0</v>
      </c>
      <c r="AC89" s="37">
        <f t="shared" si="15"/>
        <v>0</v>
      </c>
      <c r="AD89" s="37">
        <f t="shared" si="16"/>
        <v>0</v>
      </c>
      <c r="AE89" s="37">
        <f t="shared" si="22"/>
        <v>0</v>
      </c>
    </row>
    <row r="90" spans="1:31" x14ac:dyDescent="0.25">
      <c r="A90" t="s">
        <v>736</v>
      </c>
      <c r="B90" t="s">
        <v>734</v>
      </c>
      <c r="C90" t="s">
        <v>735</v>
      </c>
      <c r="D90">
        <v>330.5</v>
      </c>
      <c r="E90">
        <v>216.5</v>
      </c>
      <c r="F90">
        <v>0</v>
      </c>
      <c r="G90">
        <v>0</v>
      </c>
      <c r="H90">
        <v>0</v>
      </c>
      <c r="I90" s="19">
        <v>0</v>
      </c>
      <c r="L90">
        <v>2</v>
      </c>
      <c r="M90" s="7">
        <f t="shared" si="17"/>
        <v>1</v>
      </c>
      <c r="N90" s="12">
        <v>1</v>
      </c>
      <c r="O90" s="12">
        <v>0</v>
      </c>
      <c r="P90" s="12">
        <v>0</v>
      </c>
      <c r="Q90" s="12">
        <v>0</v>
      </c>
      <c r="R90" s="12">
        <v>1</v>
      </c>
      <c r="S90" s="12"/>
      <c r="T90" s="12"/>
      <c r="U90" s="12"/>
      <c r="V90" s="6">
        <f t="shared" si="12"/>
        <v>0</v>
      </c>
      <c r="W90" s="9">
        <f t="shared" si="18"/>
        <v>0</v>
      </c>
      <c r="X90" s="9">
        <f t="shared" si="13"/>
        <v>0</v>
      </c>
      <c r="Y90" s="37">
        <f t="shared" si="19"/>
        <v>1</v>
      </c>
      <c r="Z90" s="37">
        <f t="shared" si="20"/>
        <v>0</v>
      </c>
      <c r="AA90" s="37">
        <f t="shared" si="21"/>
        <v>0</v>
      </c>
      <c r="AB90" s="9">
        <f t="shared" si="14"/>
        <v>0</v>
      </c>
      <c r="AC90" s="10">
        <f t="shared" si="15"/>
        <v>0</v>
      </c>
      <c r="AD90" s="9">
        <f t="shared" si="16"/>
        <v>0</v>
      </c>
      <c r="AE90" s="9">
        <f t="shared" si="22"/>
        <v>0</v>
      </c>
    </row>
    <row r="91" spans="1:31" x14ac:dyDescent="0.25">
      <c r="A91" t="s">
        <v>737</v>
      </c>
      <c r="B91" t="s">
        <v>734</v>
      </c>
      <c r="C91" t="s">
        <v>735</v>
      </c>
      <c r="D91">
        <v>112.5</v>
      </c>
      <c r="E91">
        <v>171.5</v>
      </c>
      <c r="F91">
        <v>0</v>
      </c>
      <c r="G91">
        <v>0</v>
      </c>
      <c r="H91">
        <v>0</v>
      </c>
      <c r="I91" s="19">
        <v>0</v>
      </c>
      <c r="L91">
        <v>2</v>
      </c>
      <c r="M91" s="7">
        <f t="shared" si="17"/>
        <v>1</v>
      </c>
      <c r="N91" s="12">
        <v>0</v>
      </c>
      <c r="O91" s="12">
        <v>0</v>
      </c>
      <c r="P91" s="12">
        <v>0</v>
      </c>
      <c r="Q91" s="12">
        <v>0</v>
      </c>
      <c r="R91" s="12">
        <v>1</v>
      </c>
      <c r="S91" s="12"/>
      <c r="T91" s="12"/>
      <c r="U91" s="12"/>
      <c r="V91" s="6">
        <f t="shared" si="12"/>
        <v>0</v>
      </c>
      <c r="W91" s="9">
        <f t="shared" si="18"/>
        <v>0</v>
      </c>
      <c r="X91" s="9">
        <f t="shared" si="13"/>
        <v>0</v>
      </c>
      <c r="Y91" s="37">
        <f t="shared" si="19"/>
        <v>1</v>
      </c>
      <c r="Z91" s="37">
        <f t="shared" si="20"/>
        <v>0</v>
      </c>
      <c r="AA91" s="37">
        <f t="shared" si="21"/>
        <v>0</v>
      </c>
      <c r="AB91" s="9">
        <f t="shared" si="14"/>
        <v>0</v>
      </c>
      <c r="AC91" s="10">
        <f t="shared" si="15"/>
        <v>0</v>
      </c>
      <c r="AD91" s="9">
        <f t="shared" si="16"/>
        <v>0</v>
      </c>
      <c r="AE91" s="9">
        <f t="shared" si="22"/>
        <v>0</v>
      </c>
    </row>
    <row r="92" spans="1:31" x14ac:dyDescent="0.25">
      <c r="A92" t="s">
        <v>738</v>
      </c>
      <c r="B92" t="s">
        <v>734</v>
      </c>
      <c r="C92" t="s">
        <v>735</v>
      </c>
      <c r="D92">
        <v>134.5</v>
      </c>
      <c r="E92">
        <v>332</v>
      </c>
      <c r="F92">
        <v>0</v>
      </c>
      <c r="G92">
        <v>0</v>
      </c>
      <c r="H92">
        <v>0</v>
      </c>
      <c r="I92" s="19">
        <v>0</v>
      </c>
      <c r="L92">
        <v>2</v>
      </c>
      <c r="M92" s="7">
        <f t="shared" si="17"/>
        <v>1</v>
      </c>
      <c r="N92" s="12">
        <v>1</v>
      </c>
      <c r="O92" s="12">
        <v>0</v>
      </c>
      <c r="P92" s="12">
        <v>0</v>
      </c>
      <c r="Q92" s="12">
        <v>0</v>
      </c>
      <c r="R92" s="12">
        <v>1</v>
      </c>
      <c r="S92" s="12"/>
      <c r="T92" s="12"/>
      <c r="U92" s="12"/>
      <c r="V92" s="6">
        <f t="shared" si="12"/>
        <v>0</v>
      </c>
      <c r="W92" s="9">
        <f t="shared" si="18"/>
        <v>0</v>
      </c>
      <c r="X92" s="9">
        <f t="shared" si="13"/>
        <v>0</v>
      </c>
      <c r="Y92" s="37">
        <f t="shared" si="19"/>
        <v>1</v>
      </c>
      <c r="Z92" s="37">
        <f t="shared" si="20"/>
        <v>0</v>
      </c>
      <c r="AA92" s="37">
        <f t="shared" si="21"/>
        <v>0</v>
      </c>
      <c r="AB92" s="9">
        <f t="shared" si="14"/>
        <v>0</v>
      </c>
      <c r="AC92" s="10">
        <f t="shared" si="15"/>
        <v>0</v>
      </c>
      <c r="AD92" s="9">
        <f t="shared" si="16"/>
        <v>0</v>
      </c>
      <c r="AE92" s="9">
        <f t="shared" si="22"/>
        <v>0</v>
      </c>
    </row>
    <row r="93" spans="1:31" x14ac:dyDescent="0.25">
      <c r="A93" t="s">
        <v>739</v>
      </c>
      <c r="B93" t="s">
        <v>734</v>
      </c>
      <c r="C93" t="s">
        <v>735</v>
      </c>
      <c r="D93">
        <v>362.5</v>
      </c>
      <c r="E93">
        <v>282</v>
      </c>
      <c r="F93">
        <v>0</v>
      </c>
      <c r="G93">
        <v>0</v>
      </c>
      <c r="H93">
        <v>0</v>
      </c>
      <c r="I93" s="19">
        <v>0</v>
      </c>
      <c r="L93">
        <v>2</v>
      </c>
      <c r="M93" s="7">
        <f t="shared" si="17"/>
        <v>1</v>
      </c>
      <c r="N93" s="12">
        <v>0</v>
      </c>
      <c r="O93" s="12">
        <v>0</v>
      </c>
      <c r="P93" s="12">
        <v>0</v>
      </c>
      <c r="Q93" s="12">
        <v>0</v>
      </c>
      <c r="R93" s="12">
        <v>1</v>
      </c>
      <c r="S93" s="12"/>
      <c r="T93" s="12"/>
      <c r="U93" s="12"/>
      <c r="V93" s="6">
        <f t="shared" si="12"/>
        <v>0</v>
      </c>
      <c r="W93" s="9">
        <f t="shared" si="18"/>
        <v>0</v>
      </c>
      <c r="X93" s="9">
        <f t="shared" si="13"/>
        <v>0</v>
      </c>
      <c r="Y93" s="37">
        <f t="shared" si="19"/>
        <v>1</v>
      </c>
      <c r="Z93" s="37">
        <f t="shared" si="20"/>
        <v>0</v>
      </c>
      <c r="AA93" s="37">
        <f t="shared" si="21"/>
        <v>0</v>
      </c>
      <c r="AB93" s="9">
        <f t="shared" si="14"/>
        <v>0</v>
      </c>
      <c r="AC93" s="10">
        <f t="shared" si="15"/>
        <v>0</v>
      </c>
      <c r="AD93" s="9">
        <f t="shared" si="16"/>
        <v>0</v>
      </c>
      <c r="AE93" s="9">
        <f t="shared" si="22"/>
        <v>0</v>
      </c>
    </row>
    <row r="94" spans="1:31" x14ac:dyDescent="0.25">
      <c r="A94" t="s">
        <v>740</v>
      </c>
      <c r="B94" t="s">
        <v>734</v>
      </c>
      <c r="C94" t="s">
        <v>735</v>
      </c>
      <c r="D94">
        <v>430.5</v>
      </c>
      <c r="E94">
        <v>468</v>
      </c>
      <c r="F94">
        <v>18324.280999999999</v>
      </c>
      <c r="G94">
        <v>21</v>
      </c>
      <c r="H94">
        <v>20</v>
      </c>
      <c r="I94" s="19">
        <v>1</v>
      </c>
      <c r="L94">
        <v>1</v>
      </c>
      <c r="M94" s="7">
        <f t="shared" si="17"/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/>
      <c r="T94" s="12"/>
      <c r="U94" s="12"/>
      <c r="V94" s="6">
        <f t="shared" si="12"/>
        <v>0</v>
      </c>
      <c r="W94" s="9">
        <f t="shared" si="18"/>
        <v>1</v>
      </c>
      <c r="X94" s="9">
        <f t="shared" si="13"/>
        <v>0</v>
      </c>
      <c r="Y94" s="37">
        <f t="shared" si="19"/>
        <v>0</v>
      </c>
      <c r="Z94" s="37">
        <f t="shared" si="20"/>
        <v>0</v>
      </c>
      <c r="AA94" s="37">
        <f t="shared" si="21"/>
        <v>0</v>
      </c>
      <c r="AB94" s="9">
        <f t="shared" si="14"/>
        <v>0</v>
      </c>
      <c r="AC94" s="10">
        <f t="shared" si="15"/>
        <v>0</v>
      </c>
      <c r="AD94" s="9">
        <f t="shared" si="16"/>
        <v>0</v>
      </c>
      <c r="AE94" s="9">
        <f t="shared" si="22"/>
        <v>0</v>
      </c>
    </row>
    <row r="95" spans="1:31" x14ac:dyDescent="0.25">
      <c r="A95" t="s">
        <v>741</v>
      </c>
      <c r="B95" t="s">
        <v>734</v>
      </c>
      <c r="C95" t="s">
        <v>735</v>
      </c>
      <c r="D95">
        <v>520</v>
      </c>
      <c r="E95">
        <v>457.5</v>
      </c>
      <c r="F95">
        <v>0</v>
      </c>
      <c r="G95">
        <v>0</v>
      </c>
      <c r="H95">
        <v>0</v>
      </c>
      <c r="I95" s="19">
        <v>0</v>
      </c>
      <c r="L95">
        <v>1</v>
      </c>
      <c r="M95" s="7">
        <f t="shared" si="17"/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/>
      <c r="T95" s="12"/>
      <c r="U95" s="12"/>
      <c r="V95" s="6">
        <f t="shared" si="12"/>
        <v>0</v>
      </c>
      <c r="W95" s="9">
        <f t="shared" si="18"/>
        <v>1</v>
      </c>
      <c r="X95" s="9">
        <f t="shared" si="13"/>
        <v>0</v>
      </c>
      <c r="Y95" s="37">
        <f t="shared" si="19"/>
        <v>0</v>
      </c>
      <c r="Z95" s="37">
        <f t="shared" si="20"/>
        <v>0</v>
      </c>
      <c r="AA95" s="37">
        <f t="shared" si="21"/>
        <v>0</v>
      </c>
      <c r="AB95" s="9">
        <f t="shared" si="14"/>
        <v>0</v>
      </c>
      <c r="AC95" s="10">
        <f t="shared" si="15"/>
        <v>0</v>
      </c>
      <c r="AD95" s="9">
        <f t="shared" si="16"/>
        <v>0</v>
      </c>
      <c r="AE95" s="9">
        <f t="shared" si="22"/>
        <v>0</v>
      </c>
    </row>
    <row r="96" spans="1:31" x14ac:dyDescent="0.25">
      <c r="A96" t="s">
        <v>742</v>
      </c>
      <c r="B96" t="s">
        <v>734</v>
      </c>
      <c r="C96" t="s">
        <v>735</v>
      </c>
      <c r="D96">
        <v>234</v>
      </c>
      <c r="E96">
        <v>457.5</v>
      </c>
      <c r="F96">
        <v>4884.7240000000002</v>
      </c>
      <c r="G96">
        <v>6</v>
      </c>
      <c r="H96">
        <v>6</v>
      </c>
      <c r="I96" s="19">
        <v>0</v>
      </c>
      <c r="L96">
        <v>1</v>
      </c>
      <c r="M96" s="7">
        <f t="shared" si="17"/>
        <v>0</v>
      </c>
      <c r="N96" s="12">
        <v>0</v>
      </c>
      <c r="O96" s="12">
        <v>0</v>
      </c>
      <c r="P96" s="12">
        <v>1</v>
      </c>
      <c r="Q96" s="12">
        <v>0</v>
      </c>
      <c r="R96" s="12">
        <v>0</v>
      </c>
      <c r="S96" s="12"/>
      <c r="T96" s="12"/>
      <c r="U96" s="12"/>
      <c r="V96" s="6">
        <f t="shared" si="12"/>
        <v>1</v>
      </c>
      <c r="W96" s="9">
        <f t="shared" si="18"/>
        <v>0</v>
      </c>
      <c r="X96" s="9">
        <f t="shared" si="13"/>
        <v>0</v>
      </c>
      <c r="Y96" s="37">
        <f t="shared" si="19"/>
        <v>0</v>
      </c>
      <c r="Z96" s="37">
        <f t="shared" si="20"/>
        <v>0</v>
      </c>
      <c r="AA96" s="37">
        <f t="shared" si="21"/>
        <v>0</v>
      </c>
      <c r="AB96" s="9">
        <f t="shared" si="14"/>
        <v>0</v>
      </c>
      <c r="AC96" s="10">
        <f t="shared" si="15"/>
        <v>0</v>
      </c>
      <c r="AD96" s="9">
        <f t="shared" si="16"/>
        <v>0</v>
      </c>
      <c r="AE96" s="9">
        <f t="shared" si="22"/>
        <v>0</v>
      </c>
    </row>
    <row r="97" spans="1:31" x14ac:dyDescent="0.25">
      <c r="A97" t="s">
        <v>743</v>
      </c>
      <c r="B97" t="s">
        <v>734</v>
      </c>
      <c r="C97" t="s">
        <v>735</v>
      </c>
      <c r="D97">
        <v>300</v>
      </c>
      <c r="E97">
        <v>430.5</v>
      </c>
      <c r="F97">
        <v>0</v>
      </c>
      <c r="G97">
        <v>0</v>
      </c>
      <c r="H97">
        <v>0</v>
      </c>
      <c r="I97" s="19">
        <v>0</v>
      </c>
      <c r="L97">
        <v>1</v>
      </c>
      <c r="M97" s="7">
        <f t="shared" si="17"/>
        <v>0</v>
      </c>
      <c r="N97" s="12">
        <v>0</v>
      </c>
      <c r="O97" s="12">
        <v>0</v>
      </c>
      <c r="P97" s="12">
        <v>1</v>
      </c>
      <c r="Q97" s="12">
        <v>0</v>
      </c>
      <c r="R97" s="12">
        <v>0</v>
      </c>
      <c r="S97" s="12"/>
      <c r="T97" s="12"/>
      <c r="U97" s="12"/>
      <c r="V97" s="6">
        <f t="shared" si="12"/>
        <v>1</v>
      </c>
      <c r="W97" s="9">
        <f t="shared" si="18"/>
        <v>0</v>
      </c>
      <c r="X97" s="9">
        <f t="shared" si="13"/>
        <v>0</v>
      </c>
      <c r="Y97" s="37">
        <f t="shared" si="19"/>
        <v>0</v>
      </c>
      <c r="Z97" s="37">
        <f t="shared" si="20"/>
        <v>0</v>
      </c>
      <c r="AA97" s="37">
        <f t="shared" si="21"/>
        <v>0</v>
      </c>
      <c r="AB97" s="9">
        <f t="shared" si="14"/>
        <v>0</v>
      </c>
      <c r="AC97" s="10">
        <f t="shared" si="15"/>
        <v>0</v>
      </c>
      <c r="AD97" s="9">
        <f t="shared" si="16"/>
        <v>0</v>
      </c>
      <c r="AE97" s="9">
        <f t="shared" si="22"/>
        <v>0</v>
      </c>
    </row>
    <row r="98" spans="1:31" x14ac:dyDescent="0.25">
      <c r="A98" t="s">
        <v>744</v>
      </c>
      <c r="B98" t="s">
        <v>734</v>
      </c>
      <c r="C98" t="s">
        <v>735</v>
      </c>
      <c r="D98">
        <v>129</v>
      </c>
      <c r="E98">
        <v>440.5</v>
      </c>
      <c r="F98">
        <v>0</v>
      </c>
      <c r="G98">
        <v>0</v>
      </c>
      <c r="H98">
        <v>0</v>
      </c>
      <c r="I98" s="19">
        <v>0</v>
      </c>
      <c r="L98">
        <v>1</v>
      </c>
      <c r="M98" s="7">
        <f t="shared" si="17"/>
        <v>0</v>
      </c>
      <c r="N98" s="12">
        <v>0</v>
      </c>
      <c r="O98" s="12">
        <v>0</v>
      </c>
      <c r="P98" s="12">
        <v>0</v>
      </c>
      <c r="Q98" s="12">
        <v>0</v>
      </c>
      <c r="R98" s="12">
        <v>1</v>
      </c>
      <c r="S98" s="12"/>
      <c r="T98" s="12"/>
      <c r="U98" s="12"/>
      <c r="V98" s="6">
        <f t="shared" si="12"/>
        <v>0</v>
      </c>
      <c r="W98" s="9">
        <f t="shared" si="18"/>
        <v>0</v>
      </c>
      <c r="X98" s="9">
        <f t="shared" si="13"/>
        <v>1</v>
      </c>
      <c r="Y98" s="37">
        <f t="shared" si="19"/>
        <v>0</v>
      </c>
      <c r="Z98" s="37">
        <f t="shared" si="20"/>
        <v>0</v>
      </c>
      <c r="AA98" s="37">
        <f t="shared" si="21"/>
        <v>0</v>
      </c>
      <c r="AB98" s="9">
        <f t="shared" si="14"/>
        <v>0</v>
      </c>
      <c r="AC98" s="10">
        <f t="shared" si="15"/>
        <v>0</v>
      </c>
      <c r="AD98" s="9">
        <f t="shared" si="16"/>
        <v>0</v>
      </c>
      <c r="AE98" s="9">
        <f t="shared" si="22"/>
        <v>0</v>
      </c>
    </row>
    <row r="99" spans="1:31" x14ac:dyDescent="0.25">
      <c r="A99" t="s">
        <v>745</v>
      </c>
      <c r="B99" t="s">
        <v>734</v>
      </c>
      <c r="C99" t="s">
        <v>735</v>
      </c>
      <c r="D99">
        <v>581</v>
      </c>
      <c r="E99">
        <v>303.5</v>
      </c>
      <c r="F99">
        <v>0</v>
      </c>
      <c r="G99">
        <v>0</v>
      </c>
      <c r="H99">
        <v>0</v>
      </c>
      <c r="I99" s="19">
        <v>0</v>
      </c>
      <c r="L99">
        <v>1</v>
      </c>
      <c r="M99" s="7">
        <f t="shared" si="17"/>
        <v>0</v>
      </c>
      <c r="N99" s="12">
        <v>0</v>
      </c>
      <c r="O99" s="12">
        <v>0</v>
      </c>
      <c r="P99" s="12">
        <v>1</v>
      </c>
      <c r="Q99" s="12">
        <v>0</v>
      </c>
      <c r="R99" s="12">
        <v>0</v>
      </c>
      <c r="S99" s="12"/>
      <c r="T99" s="12"/>
      <c r="U99" s="12"/>
      <c r="V99" s="6">
        <f t="shared" si="12"/>
        <v>1</v>
      </c>
      <c r="W99" s="9">
        <f t="shared" si="18"/>
        <v>0</v>
      </c>
      <c r="X99" s="9">
        <f t="shared" si="13"/>
        <v>0</v>
      </c>
      <c r="Y99" s="37">
        <f t="shared" si="19"/>
        <v>0</v>
      </c>
      <c r="Z99" s="37">
        <f t="shared" si="20"/>
        <v>0</v>
      </c>
      <c r="AA99" s="37">
        <f t="shared" si="21"/>
        <v>0</v>
      </c>
      <c r="AB99" s="9">
        <f t="shared" si="14"/>
        <v>0</v>
      </c>
      <c r="AC99" s="10">
        <f t="shared" si="15"/>
        <v>0</v>
      </c>
      <c r="AD99" s="9">
        <f t="shared" si="16"/>
        <v>0</v>
      </c>
      <c r="AE99" s="9">
        <f t="shared" si="22"/>
        <v>0</v>
      </c>
    </row>
    <row r="100" spans="1:31" x14ac:dyDescent="0.25">
      <c r="A100" t="s">
        <v>746</v>
      </c>
      <c r="B100" t="s">
        <v>734</v>
      </c>
      <c r="C100" t="s">
        <v>735</v>
      </c>
      <c r="D100">
        <v>604.5</v>
      </c>
      <c r="E100">
        <v>235</v>
      </c>
      <c r="F100">
        <v>0</v>
      </c>
      <c r="G100">
        <v>0</v>
      </c>
      <c r="H100">
        <v>0</v>
      </c>
      <c r="I100" s="19">
        <v>0</v>
      </c>
      <c r="L100">
        <v>2</v>
      </c>
      <c r="M100" s="7">
        <f t="shared" si="17"/>
        <v>1</v>
      </c>
      <c r="N100" s="12">
        <v>1</v>
      </c>
      <c r="O100" s="12">
        <v>0</v>
      </c>
      <c r="P100" s="12">
        <v>0</v>
      </c>
      <c r="Q100" s="12">
        <v>0</v>
      </c>
      <c r="R100" s="12">
        <v>1</v>
      </c>
      <c r="S100" s="12"/>
      <c r="T100" s="12"/>
      <c r="U100" s="12"/>
      <c r="V100" s="6">
        <f t="shared" si="12"/>
        <v>0</v>
      </c>
      <c r="W100" s="9">
        <f t="shared" si="18"/>
        <v>0</v>
      </c>
      <c r="X100" s="9">
        <f t="shared" si="13"/>
        <v>0</v>
      </c>
      <c r="Y100" s="37">
        <f t="shared" si="19"/>
        <v>1</v>
      </c>
      <c r="Z100" s="37">
        <f t="shared" si="20"/>
        <v>0</v>
      </c>
      <c r="AA100" s="37">
        <f t="shared" si="21"/>
        <v>0</v>
      </c>
      <c r="AB100" s="9">
        <f t="shared" si="14"/>
        <v>0</v>
      </c>
      <c r="AC100" s="10">
        <f t="shared" si="15"/>
        <v>0</v>
      </c>
      <c r="AD100" s="9">
        <f t="shared" si="16"/>
        <v>0</v>
      </c>
      <c r="AE100" s="9">
        <f t="shared" si="22"/>
        <v>0</v>
      </c>
    </row>
    <row r="101" spans="1:31" x14ac:dyDescent="0.25">
      <c r="A101" t="s">
        <v>747</v>
      </c>
      <c r="B101" t="s">
        <v>734</v>
      </c>
      <c r="C101" t="s">
        <v>735</v>
      </c>
      <c r="D101">
        <v>617.5</v>
      </c>
      <c r="E101">
        <v>153.5</v>
      </c>
      <c r="F101">
        <v>0</v>
      </c>
      <c r="G101">
        <v>0</v>
      </c>
      <c r="H101">
        <v>0</v>
      </c>
      <c r="I101" s="19">
        <v>0</v>
      </c>
      <c r="L101">
        <v>1</v>
      </c>
      <c r="M101" s="7">
        <f t="shared" si="17"/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/>
      <c r="T101" s="12"/>
      <c r="U101" s="12"/>
      <c r="V101" s="6">
        <f t="shared" si="12"/>
        <v>0</v>
      </c>
      <c r="W101" s="9">
        <f t="shared" si="18"/>
        <v>1</v>
      </c>
      <c r="X101" s="9">
        <f t="shared" si="13"/>
        <v>0</v>
      </c>
      <c r="Y101" s="37">
        <f t="shared" si="19"/>
        <v>0</v>
      </c>
      <c r="Z101" s="37">
        <f t="shared" si="20"/>
        <v>0</v>
      </c>
      <c r="AA101" s="37">
        <f t="shared" si="21"/>
        <v>0</v>
      </c>
      <c r="AB101" s="9">
        <f t="shared" si="14"/>
        <v>0</v>
      </c>
      <c r="AC101" s="10">
        <f t="shared" si="15"/>
        <v>0</v>
      </c>
      <c r="AD101" s="9">
        <f t="shared" si="16"/>
        <v>0</v>
      </c>
      <c r="AE101" s="9">
        <f t="shared" si="22"/>
        <v>0</v>
      </c>
    </row>
    <row r="102" spans="1:31" s="37" customFormat="1" x14ac:dyDescent="0.25">
      <c r="A102" s="37" t="s">
        <v>748</v>
      </c>
      <c r="B102" s="37" t="s">
        <v>749</v>
      </c>
      <c r="C102" s="37" t="s">
        <v>750</v>
      </c>
      <c r="D102" s="37">
        <v>266</v>
      </c>
      <c r="E102" s="37">
        <v>113</v>
      </c>
      <c r="F102" s="37">
        <v>0</v>
      </c>
      <c r="G102" s="37">
        <v>0</v>
      </c>
      <c r="H102" s="37">
        <v>0</v>
      </c>
      <c r="I102" s="37">
        <v>0</v>
      </c>
      <c r="L102" s="37">
        <v>2</v>
      </c>
      <c r="M102" s="42">
        <f t="shared" si="17"/>
        <v>1</v>
      </c>
      <c r="N102" s="45">
        <v>1</v>
      </c>
      <c r="O102" s="45">
        <v>0</v>
      </c>
      <c r="P102" s="45">
        <v>0</v>
      </c>
      <c r="Q102" s="45">
        <v>0</v>
      </c>
      <c r="R102" s="45">
        <v>1</v>
      </c>
      <c r="S102" s="45"/>
      <c r="T102" s="45"/>
      <c r="U102" s="45"/>
      <c r="V102" s="43">
        <f t="shared" si="12"/>
        <v>0</v>
      </c>
      <c r="W102" s="37">
        <f t="shared" si="18"/>
        <v>0</v>
      </c>
      <c r="X102" s="37">
        <f t="shared" si="13"/>
        <v>0</v>
      </c>
      <c r="Y102" s="37">
        <f t="shared" si="19"/>
        <v>1</v>
      </c>
      <c r="Z102" s="37">
        <f t="shared" si="20"/>
        <v>0</v>
      </c>
      <c r="AA102" s="37">
        <f t="shared" si="21"/>
        <v>0</v>
      </c>
      <c r="AB102" s="37">
        <f t="shared" si="14"/>
        <v>0</v>
      </c>
      <c r="AC102" s="37">
        <f t="shared" si="15"/>
        <v>0</v>
      </c>
      <c r="AD102" s="37">
        <f t="shared" si="16"/>
        <v>0</v>
      </c>
      <c r="AE102" s="37">
        <f t="shared" si="22"/>
        <v>0</v>
      </c>
    </row>
    <row r="103" spans="1:31" x14ac:dyDescent="0.25">
      <c r="A103" t="s">
        <v>751</v>
      </c>
      <c r="B103" t="s">
        <v>749</v>
      </c>
      <c r="C103" t="s">
        <v>750</v>
      </c>
      <c r="D103">
        <v>171</v>
      </c>
      <c r="E103">
        <v>181.5</v>
      </c>
      <c r="F103">
        <v>0</v>
      </c>
      <c r="G103">
        <v>0</v>
      </c>
      <c r="H103">
        <v>0</v>
      </c>
      <c r="I103" s="19">
        <v>0</v>
      </c>
      <c r="L103">
        <v>2</v>
      </c>
      <c r="M103" s="7">
        <f t="shared" si="17"/>
        <v>1</v>
      </c>
      <c r="N103" s="12">
        <v>0</v>
      </c>
      <c r="O103" s="12">
        <v>0</v>
      </c>
      <c r="P103" s="12">
        <v>0</v>
      </c>
      <c r="Q103" s="12">
        <v>0</v>
      </c>
      <c r="R103" s="12">
        <v>1</v>
      </c>
      <c r="S103" s="12"/>
      <c r="T103" s="12"/>
      <c r="U103" s="12"/>
      <c r="V103" s="6">
        <f t="shared" si="12"/>
        <v>0</v>
      </c>
      <c r="W103" s="9">
        <f t="shared" si="18"/>
        <v>0</v>
      </c>
      <c r="X103" s="9">
        <f t="shared" si="13"/>
        <v>0</v>
      </c>
      <c r="Y103" s="37">
        <f t="shared" si="19"/>
        <v>1</v>
      </c>
      <c r="Z103" s="37">
        <f t="shared" si="20"/>
        <v>0</v>
      </c>
      <c r="AA103" s="37">
        <f t="shared" si="21"/>
        <v>0</v>
      </c>
      <c r="AB103" s="9">
        <f t="shared" si="14"/>
        <v>0</v>
      </c>
      <c r="AC103" s="10">
        <f t="shared" si="15"/>
        <v>0</v>
      </c>
      <c r="AD103" s="9">
        <f t="shared" si="16"/>
        <v>0</v>
      </c>
      <c r="AE103" s="9">
        <f t="shared" si="22"/>
        <v>0</v>
      </c>
    </row>
    <row r="104" spans="1:31" x14ac:dyDescent="0.25">
      <c r="A104" t="s">
        <v>752</v>
      </c>
      <c r="B104" t="s">
        <v>749</v>
      </c>
      <c r="C104" t="s">
        <v>750</v>
      </c>
      <c r="D104">
        <v>137.5</v>
      </c>
      <c r="E104">
        <v>269.5</v>
      </c>
      <c r="F104">
        <v>0</v>
      </c>
      <c r="G104">
        <v>0</v>
      </c>
      <c r="H104">
        <v>0</v>
      </c>
      <c r="I104" s="19">
        <v>0</v>
      </c>
      <c r="L104">
        <v>2</v>
      </c>
      <c r="M104" s="7">
        <f t="shared" si="17"/>
        <v>1</v>
      </c>
      <c r="N104" s="12">
        <v>0</v>
      </c>
      <c r="O104" s="12">
        <v>0</v>
      </c>
      <c r="P104" s="12">
        <v>0</v>
      </c>
      <c r="Q104" s="12">
        <v>0</v>
      </c>
      <c r="R104" s="12">
        <v>1</v>
      </c>
      <c r="S104" s="12"/>
      <c r="T104" s="12"/>
      <c r="U104" s="12"/>
      <c r="V104" s="6">
        <f t="shared" si="12"/>
        <v>0</v>
      </c>
      <c r="W104" s="9">
        <f t="shared" si="18"/>
        <v>0</v>
      </c>
      <c r="X104" s="9">
        <f t="shared" si="13"/>
        <v>0</v>
      </c>
      <c r="Y104" s="37">
        <f t="shared" si="19"/>
        <v>1</v>
      </c>
      <c r="Z104" s="37">
        <f t="shared" si="20"/>
        <v>0</v>
      </c>
      <c r="AA104" s="37">
        <f t="shared" si="21"/>
        <v>0</v>
      </c>
      <c r="AB104" s="9">
        <f t="shared" si="14"/>
        <v>0</v>
      </c>
      <c r="AC104" s="10">
        <f t="shared" si="15"/>
        <v>0</v>
      </c>
      <c r="AD104" s="9">
        <f t="shared" si="16"/>
        <v>0</v>
      </c>
      <c r="AE104" s="9">
        <f t="shared" si="22"/>
        <v>0</v>
      </c>
    </row>
    <row r="105" spans="1:31" x14ac:dyDescent="0.25">
      <c r="A105" t="s">
        <v>753</v>
      </c>
      <c r="B105" t="s">
        <v>749</v>
      </c>
      <c r="C105" t="s">
        <v>750</v>
      </c>
      <c r="D105">
        <v>58</v>
      </c>
      <c r="E105">
        <v>182</v>
      </c>
      <c r="F105">
        <v>643.95500000000004</v>
      </c>
      <c r="G105">
        <v>1</v>
      </c>
      <c r="H105">
        <v>1</v>
      </c>
      <c r="I105" s="19">
        <v>0</v>
      </c>
      <c r="L105">
        <v>1</v>
      </c>
      <c r="M105" s="7">
        <f t="shared" si="17"/>
        <v>0</v>
      </c>
      <c r="N105" s="12">
        <v>0</v>
      </c>
      <c r="O105" s="12">
        <v>0</v>
      </c>
      <c r="P105" s="12">
        <v>1</v>
      </c>
      <c r="Q105" s="12">
        <v>0</v>
      </c>
      <c r="R105" s="12">
        <v>0</v>
      </c>
      <c r="S105" s="12"/>
      <c r="T105" s="12"/>
      <c r="U105" s="12"/>
      <c r="V105" s="6">
        <f t="shared" si="12"/>
        <v>1</v>
      </c>
      <c r="W105" s="9">
        <f t="shared" si="18"/>
        <v>0</v>
      </c>
      <c r="X105" s="9">
        <f t="shared" si="13"/>
        <v>0</v>
      </c>
      <c r="Y105" s="37">
        <f t="shared" si="19"/>
        <v>0</v>
      </c>
      <c r="Z105" s="37">
        <f t="shared" si="20"/>
        <v>0</v>
      </c>
      <c r="AA105" s="37">
        <f t="shared" si="21"/>
        <v>0</v>
      </c>
      <c r="AB105" s="9">
        <f t="shared" si="14"/>
        <v>0</v>
      </c>
      <c r="AC105" s="10">
        <f t="shared" si="15"/>
        <v>0</v>
      </c>
      <c r="AD105" s="9">
        <f t="shared" si="16"/>
        <v>0</v>
      </c>
      <c r="AE105" s="9">
        <f t="shared" si="22"/>
        <v>0</v>
      </c>
    </row>
    <row r="106" spans="1:31" x14ac:dyDescent="0.25">
      <c r="A106" t="s">
        <v>754</v>
      </c>
      <c r="B106" t="s">
        <v>749</v>
      </c>
      <c r="C106" t="s">
        <v>750</v>
      </c>
      <c r="D106">
        <v>416</v>
      </c>
      <c r="E106">
        <v>120</v>
      </c>
      <c r="F106">
        <v>0</v>
      </c>
      <c r="G106">
        <v>0</v>
      </c>
      <c r="H106">
        <v>0</v>
      </c>
      <c r="I106" s="19">
        <v>0</v>
      </c>
      <c r="L106">
        <v>2</v>
      </c>
      <c r="M106" s="7">
        <f t="shared" si="17"/>
        <v>1</v>
      </c>
      <c r="N106" s="12">
        <v>0</v>
      </c>
      <c r="O106" s="12">
        <v>0</v>
      </c>
      <c r="P106" s="12">
        <v>0</v>
      </c>
      <c r="Q106" s="12">
        <v>0</v>
      </c>
      <c r="R106" s="12">
        <v>1</v>
      </c>
      <c r="S106" s="12"/>
      <c r="T106" s="12"/>
      <c r="U106" s="12"/>
      <c r="V106" s="6">
        <f t="shared" ref="V106:V115" si="23">IF((M106=0)*AND(R106=0)*AND(P106=1)*AND(Q106=0),1,0)</f>
        <v>0</v>
      </c>
      <c r="W106" s="9">
        <f t="shared" si="18"/>
        <v>0</v>
      </c>
      <c r="X106" s="9">
        <f t="shared" ref="X106:X116" si="24">IF((R106=1)*AND(M106=0)*AND(Q106=0),1,0)</f>
        <v>0</v>
      </c>
      <c r="Y106" s="37">
        <f t="shared" si="19"/>
        <v>1</v>
      </c>
      <c r="Z106" s="37">
        <f t="shared" si="20"/>
        <v>0</v>
      </c>
      <c r="AA106" s="37">
        <f t="shared" si="21"/>
        <v>0</v>
      </c>
      <c r="AB106" s="9">
        <f t="shared" ref="AB106:AB116" si="25">IF((R106=1)*AND(Q106=1)*AND(O106=1)*AND(P106=1),1,0)</f>
        <v>0</v>
      </c>
      <c r="AC106" s="10">
        <f t="shared" ref="AC106:AC116" si="26">IF((R106=0)*AND(M106=1),1,0)</f>
        <v>0</v>
      </c>
      <c r="AD106" s="9">
        <f t="shared" ref="AD106:AD116" si="27">IF((V106+W106+X106+Y106+Z106+AA106+AB106+AC106)=0,1,0)</f>
        <v>0</v>
      </c>
      <c r="AE106" s="9">
        <f t="shared" si="22"/>
        <v>0</v>
      </c>
    </row>
    <row r="107" spans="1:31" x14ac:dyDescent="0.25">
      <c r="A107" t="s">
        <v>755</v>
      </c>
      <c r="B107" t="s">
        <v>749</v>
      </c>
      <c r="C107" t="s">
        <v>750</v>
      </c>
      <c r="D107">
        <v>282.5</v>
      </c>
      <c r="E107">
        <v>222.5</v>
      </c>
      <c r="F107">
        <v>2268.5349999999999</v>
      </c>
      <c r="G107">
        <v>2</v>
      </c>
      <c r="H107">
        <v>2</v>
      </c>
      <c r="I107" s="19">
        <v>0</v>
      </c>
      <c r="L107">
        <v>2</v>
      </c>
      <c r="M107" s="7">
        <f t="shared" si="17"/>
        <v>1</v>
      </c>
      <c r="N107" s="12">
        <v>0</v>
      </c>
      <c r="O107" s="12">
        <v>1</v>
      </c>
      <c r="P107" s="12">
        <v>0</v>
      </c>
      <c r="Q107" s="12">
        <v>1</v>
      </c>
      <c r="R107" s="12">
        <v>1</v>
      </c>
      <c r="S107" s="12"/>
      <c r="T107" s="12"/>
      <c r="U107" s="12"/>
      <c r="V107" s="6">
        <f t="shared" si="23"/>
        <v>0</v>
      </c>
      <c r="W107" s="9">
        <f t="shared" si="18"/>
        <v>0</v>
      </c>
      <c r="X107" s="9">
        <f t="shared" si="24"/>
        <v>0</v>
      </c>
      <c r="Y107" s="37">
        <f t="shared" si="19"/>
        <v>0</v>
      </c>
      <c r="Z107" s="37">
        <f t="shared" si="20"/>
        <v>0</v>
      </c>
      <c r="AA107" s="37">
        <f t="shared" si="21"/>
        <v>1</v>
      </c>
      <c r="AB107" s="9">
        <f t="shared" si="25"/>
        <v>0</v>
      </c>
      <c r="AC107" s="10">
        <f t="shared" si="26"/>
        <v>0</v>
      </c>
      <c r="AD107" s="9">
        <f t="shared" si="27"/>
        <v>0</v>
      </c>
      <c r="AE107" s="9">
        <f t="shared" si="22"/>
        <v>0</v>
      </c>
    </row>
    <row r="108" spans="1:31" x14ac:dyDescent="0.25">
      <c r="A108" t="s">
        <v>756</v>
      </c>
      <c r="B108" t="s">
        <v>749</v>
      </c>
      <c r="C108" t="s">
        <v>750</v>
      </c>
      <c r="D108">
        <v>355</v>
      </c>
      <c r="E108">
        <v>259</v>
      </c>
      <c r="F108">
        <v>0</v>
      </c>
      <c r="G108">
        <v>0</v>
      </c>
      <c r="H108">
        <v>0</v>
      </c>
      <c r="I108" s="19">
        <v>0</v>
      </c>
      <c r="L108">
        <v>1</v>
      </c>
      <c r="M108" s="7">
        <f t="shared" si="17"/>
        <v>0</v>
      </c>
      <c r="N108" s="12">
        <v>0</v>
      </c>
      <c r="O108" s="12">
        <v>0</v>
      </c>
      <c r="P108" s="12">
        <v>1</v>
      </c>
      <c r="Q108" s="12">
        <v>0</v>
      </c>
      <c r="R108" s="12">
        <v>0</v>
      </c>
      <c r="S108" s="12"/>
      <c r="T108" s="12"/>
      <c r="U108" s="12"/>
      <c r="V108" s="6">
        <f t="shared" si="23"/>
        <v>1</v>
      </c>
      <c r="W108" s="9">
        <f t="shared" si="18"/>
        <v>0</v>
      </c>
      <c r="X108" s="9">
        <f t="shared" si="24"/>
        <v>0</v>
      </c>
      <c r="Y108" s="37">
        <f t="shared" si="19"/>
        <v>0</v>
      </c>
      <c r="Z108" s="37">
        <f t="shared" si="20"/>
        <v>0</v>
      </c>
      <c r="AA108" s="37">
        <f t="shared" si="21"/>
        <v>0</v>
      </c>
      <c r="AB108" s="9">
        <f t="shared" si="25"/>
        <v>0</v>
      </c>
      <c r="AC108" s="10">
        <f t="shared" si="26"/>
        <v>0</v>
      </c>
      <c r="AD108" s="9">
        <f t="shared" si="27"/>
        <v>0</v>
      </c>
      <c r="AE108" s="9">
        <f t="shared" si="22"/>
        <v>0</v>
      </c>
    </row>
    <row r="109" spans="1:31" x14ac:dyDescent="0.25">
      <c r="A109" t="s">
        <v>757</v>
      </c>
      <c r="B109" t="s">
        <v>749</v>
      </c>
      <c r="C109" t="s">
        <v>750</v>
      </c>
      <c r="D109">
        <v>443</v>
      </c>
      <c r="E109">
        <v>237.5</v>
      </c>
      <c r="F109">
        <v>0</v>
      </c>
      <c r="G109">
        <v>0</v>
      </c>
      <c r="H109">
        <v>0</v>
      </c>
      <c r="I109" s="19">
        <v>0</v>
      </c>
      <c r="L109">
        <v>1</v>
      </c>
      <c r="M109" s="7">
        <f t="shared" si="17"/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/>
      <c r="T109" s="12"/>
      <c r="U109" s="12"/>
      <c r="V109" s="6">
        <f t="shared" si="23"/>
        <v>0</v>
      </c>
      <c r="W109" s="9">
        <f t="shared" si="18"/>
        <v>1</v>
      </c>
      <c r="X109" s="9">
        <f t="shared" si="24"/>
        <v>0</v>
      </c>
      <c r="Y109" s="37">
        <f t="shared" si="19"/>
        <v>0</v>
      </c>
      <c r="Z109" s="37">
        <f t="shared" si="20"/>
        <v>0</v>
      </c>
      <c r="AA109" s="37">
        <f t="shared" si="21"/>
        <v>0</v>
      </c>
      <c r="AB109" s="9">
        <f t="shared" si="25"/>
        <v>0</v>
      </c>
      <c r="AC109" s="10">
        <f t="shared" si="26"/>
        <v>0</v>
      </c>
      <c r="AD109" s="9">
        <f t="shared" si="27"/>
        <v>0</v>
      </c>
      <c r="AE109" s="9">
        <f t="shared" si="22"/>
        <v>0</v>
      </c>
    </row>
    <row r="110" spans="1:31" x14ac:dyDescent="0.25">
      <c r="A110" t="s">
        <v>758</v>
      </c>
      <c r="B110" t="s">
        <v>749</v>
      </c>
      <c r="C110" t="s">
        <v>750</v>
      </c>
      <c r="D110">
        <v>581</v>
      </c>
      <c r="E110">
        <v>180.5</v>
      </c>
      <c r="F110">
        <v>0</v>
      </c>
      <c r="G110">
        <v>0</v>
      </c>
      <c r="H110">
        <v>0</v>
      </c>
      <c r="I110" s="19">
        <v>0</v>
      </c>
      <c r="L110">
        <v>1</v>
      </c>
      <c r="M110" s="7">
        <f t="shared" si="17"/>
        <v>0</v>
      </c>
      <c r="N110" s="12">
        <v>0</v>
      </c>
      <c r="O110" s="12">
        <v>0</v>
      </c>
      <c r="P110" s="12">
        <v>1</v>
      </c>
      <c r="Q110" s="12">
        <v>0</v>
      </c>
      <c r="R110" s="12">
        <v>0</v>
      </c>
      <c r="S110" s="12"/>
      <c r="T110" s="12"/>
      <c r="U110" s="12"/>
      <c r="V110" s="6">
        <f t="shared" si="23"/>
        <v>1</v>
      </c>
      <c r="W110" s="9">
        <f t="shared" si="18"/>
        <v>0</v>
      </c>
      <c r="X110" s="9">
        <f t="shared" si="24"/>
        <v>0</v>
      </c>
      <c r="Y110" s="37">
        <f t="shared" si="19"/>
        <v>0</v>
      </c>
      <c r="Z110" s="37">
        <f t="shared" si="20"/>
        <v>0</v>
      </c>
      <c r="AA110" s="37">
        <f t="shared" si="21"/>
        <v>0</v>
      </c>
      <c r="AB110" s="9">
        <f t="shared" si="25"/>
        <v>0</v>
      </c>
      <c r="AC110" s="10">
        <f t="shared" si="26"/>
        <v>0</v>
      </c>
      <c r="AD110" s="9">
        <f t="shared" si="27"/>
        <v>0</v>
      </c>
      <c r="AE110" s="9">
        <f t="shared" si="22"/>
        <v>0</v>
      </c>
    </row>
    <row r="111" spans="1:31" x14ac:dyDescent="0.25">
      <c r="A111" t="s">
        <v>759</v>
      </c>
      <c r="B111" t="s">
        <v>749</v>
      </c>
      <c r="C111" t="s">
        <v>750</v>
      </c>
      <c r="D111">
        <v>542</v>
      </c>
      <c r="E111">
        <v>289</v>
      </c>
      <c r="F111">
        <v>235.87799999999999</v>
      </c>
      <c r="G111">
        <v>1</v>
      </c>
      <c r="H111">
        <v>0</v>
      </c>
      <c r="I111" s="19">
        <v>0</v>
      </c>
      <c r="L111">
        <v>1</v>
      </c>
      <c r="M111" s="7">
        <f t="shared" si="17"/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/>
      <c r="T111" s="12"/>
      <c r="U111" s="12"/>
      <c r="V111" s="6">
        <f t="shared" si="23"/>
        <v>0</v>
      </c>
      <c r="W111" s="9">
        <f t="shared" si="18"/>
        <v>1</v>
      </c>
      <c r="X111" s="9">
        <f t="shared" si="24"/>
        <v>0</v>
      </c>
      <c r="Y111" s="37">
        <f t="shared" si="19"/>
        <v>0</v>
      </c>
      <c r="Z111" s="37">
        <f t="shared" si="20"/>
        <v>0</v>
      </c>
      <c r="AA111" s="37">
        <f t="shared" si="21"/>
        <v>0</v>
      </c>
      <c r="AB111" s="9">
        <f t="shared" si="25"/>
        <v>0</v>
      </c>
      <c r="AC111" s="10">
        <f t="shared" si="26"/>
        <v>0</v>
      </c>
      <c r="AD111" s="9">
        <f t="shared" si="27"/>
        <v>0</v>
      </c>
      <c r="AE111" s="9">
        <f t="shared" si="22"/>
        <v>0</v>
      </c>
    </row>
    <row r="112" spans="1:31" x14ac:dyDescent="0.25">
      <c r="A112" t="s">
        <v>760</v>
      </c>
      <c r="B112" t="s">
        <v>749</v>
      </c>
      <c r="C112" t="s">
        <v>750</v>
      </c>
      <c r="D112">
        <v>634</v>
      </c>
      <c r="E112">
        <v>359</v>
      </c>
      <c r="F112">
        <v>1731.2360000000001</v>
      </c>
      <c r="G112">
        <v>1</v>
      </c>
      <c r="H112">
        <v>2</v>
      </c>
      <c r="I112" s="19">
        <v>0</v>
      </c>
      <c r="L112">
        <v>1</v>
      </c>
      <c r="M112" s="7">
        <f t="shared" si="17"/>
        <v>0</v>
      </c>
      <c r="N112" s="12">
        <v>0</v>
      </c>
      <c r="O112" s="12">
        <v>0</v>
      </c>
      <c r="P112" s="12">
        <v>1</v>
      </c>
      <c r="Q112" s="12">
        <v>0</v>
      </c>
      <c r="R112" s="12">
        <v>0</v>
      </c>
      <c r="S112" s="12"/>
      <c r="T112" s="12"/>
      <c r="U112" s="12"/>
      <c r="V112" s="6">
        <f t="shared" si="23"/>
        <v>1</v>
      </c>
      <c r="W112" s="9">
        <f t="shared" si="18"/>
        <v>0</v>
      </c>
      <c r="X112" s="9">
        <f t="shared" si="24"/>
        <v>0</v>
      </c>
      <c r="Y112" s="37">
        <f t="shared" si="19"/>
        <v>0</v>
      </c>
      <c r="Z112" s="37">
        <f t="shared" si="20"/>
        <v>0</v>
      </c>
      <c r="AA112" s="37">
        <f t="shared" si="21"/>
        <v>0</v>
      </c>
      <c r="AB112" s="9">
        <f t="shared" si="25"/>
        <v>0</v>
      </c>
      <c r="AC112" s="10">
        <f t="shared" si="26"/>
        <v>0</v>
      </c>
      <c r="AD112" s="9">
        <f t="shared" si="27"/>
        <v>0</v>
      </c>
      <c r="AE112" s="9">
        <f t="shared" si="22"/>
        <v>0</v>
      </c>
    </row>
    <row r="113" spans="1:31" x14ac:dyDescent="0.25">
      <c r="A113" t="s">
        <v>761</v>
      </c>
      <c r="B113" t="s">
        <v>749</v>
      </c>
      <c r="C113" t="s">
        <v>750</v>
      </c>
      <c r="D113">
        <v>530.5</v>
      </c>
      <c r="E113">
        <v>397.5</v>
      </c>
      <c r="F113">
        <v>0</v>
      </c>
      <c r="G113">
        <v>0</v>
      </c>
      <c r="H113">
        <v>0</v>
      </c>
      <c r="I113" s="19">
        <v>0</v>
      </c>
      <c r="L113">
        <v>1</v>
      </c>
      <c r="M113" s="7">
        <f t="shared" si="17"/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1</v>
      </c>
      <c r="S113" s="12"/>
      <c r="T113" s="12"/>
      <c r="U113" s="12"/>
      <c r="V113" s="6">
        <f t="shared" si="23"/>
        <v>0</v>
      </c>
      <c r="W113" s="9">
        <f t="shared" si="18"/>
        <v>0</v>
      </c>
      <c r="X113" s="9">
        <f t="shared" si="24"/>
        <v>1</v>
      </c>
      <c r="Y113" s="37">
        <f t="shared" si="19"/>
        <v>0</v>
      </c>
      <c r="Z113" s="37">
        <f t="shared" si="20"/>
        <v>0</v>
      </c>
      <c r="AA113" s="37">
        <f t="shared" si="21"/>
        <v>0</v>
      </c>
      <c r="AB113" s="9">
        <f t="shared" si="25"/>
        <v>0</v>
      </c>
      <c r="AC113" s="10">
        <f t="shared" si="26"/>
        <v>0</v>
      </c>
      <c r="AD113" s="9">
        <f t="shared" si="27"/>
        <v>0</v>
      </c>
      <c r="AE113" s="9">
        <f t="shared" si="22"/>
        <v>0</v>
      </c>
    </row>
    <row r="114" spans="1:31" x14ac:dyDescent="0.25">
      <c r="A114" t="s">
        <v>762</v>
      </c>
      <c r="B114" t="s">
        <v>749</v>
      </c>
      <c r="C114" t="s">
        <v>750</v>
      </c>
      <c r="D114">
        <v>644</v>
      </c>
      <c r="E114">
        <v>461</v>
      </c>
      <c r="F114">
        <v>0</v>
      </c>
      <c r="G114">
        <v>0</v>
      </c>
      <c r="H114">
        <v>0</v>
      </c>
      <c r="I114" s="19">
        <v>0</v>
      </c>
      <c r="L114">
        <v>1</v>
      </c>
      <c r="M114" s="7">
        <f t="shared" si="17"/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/>
      <c r="T114" s="12"/>
      <c r="U114" s="12"/>
      <c r="V114" s="6">
        <f t="shared" si="23"/>
        <v>0</v>
      </c>
      <c r="W114" s="9">
        <f t="shared" si="18"/>
        <v>1</v>
      </c>
      <c r="X114" s="9">
        <f t="shared" si="24"/>
        <v>0</v>
      </c>
      <c r="Y114" s="37">
        <f t="shared" si="19"/>
        <v>0</v>
      </c>
      <c r="Z114" s="37">
        <f t="shared" si="20"/>
        <v>0</v>
      </c>
      <c r="AA114" s="37">
        <f t="shared" si="21"/>
        <v>0</v>
      </c>
      <c r="AB114" s="9">
        <f t="shared" si="25"/>
        <v>0</v>
      </c>
      <c r="AC114" s="10">
        <f t="shared" si="26"/>
        <v>0</v>
      </c>
      <c r="AD114" s="9">
        <f t="shared" si="27"/>
        <v>0</v>
      </c>
      <c r="AE114" s="9">
        <f>IF(SUM(V114:AD114)&gt;1,1,0)</f>
        <v>0</v>
      </c>
    </row>
    <row r="115" spans="1:31" x14ac:dyDescent="0.25">
      <c r="A115" t="s">
        <v>763</v>
      </c>
      <c r="B115" t="s">
        <v>749</v>
      </c>
      <c r="C115" t="s">
        <v>750</v>
      </c>
      <c r="D115">
        <v>357</v>
      </c>
      <c r="E115">
        <v>408.5</v>
      </c>
      <c r="F115">
        <v>0</v>
      </c>
      <c r="G115">
        <v>0</v>
      </c>
      <c r="H115">
        <v>0</v>
      </c>
      <c r="I115" s="19">
        <v>0</v>
      </c>
      <c r="L115">
        <v>1</v>
      </c>
      <c r="M115" s="7">
        <f t="shared" si="17"/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/>
      <c r="T115" s="12"/>
      <c r="U115" s="12">
        <v>0</v>
      </c>
      <c r="V115" s="6">
        <f t="shared" si="23"/>
        <v>0</v>
      </c>
      <c r="W115" s="9">
        <f t="shared" si="18"/>
        <v>1</v>
      </c>
      <c r="X115" s="9">
        <f t="shared" si="24"/>
        <v>0</v>
      </c>
      <c r="Y115" s="37">
        <f t="shared" si="19"/>
        <v>0</v>
      </c>
      <c r="Z115" s="37">
        <f t="shared" si="20"/>
        <v>0</v>
      </c>
      <c r="AA115" s="37">
        <f t="shared" si="21"/>
        <v>0</v>
      </c>
      <c r="AB115" s="9">
        <f t="shared" si="25"/>
        <v>0</v>
      </c>
      <c r="AC115" s="10">
        <f t="shared" si="26"/>
        <v>0</v>
      </c>
      <c r="AD115" s="9">
        <f t="shared" si="27"/>
        <v>0</v>
      </c>
      <c r="AE115" s="9">
        <f t="shared" ref="AE115" si="28">IF(SUM(V115:AD115)&gt;1,1,0)</f>
        <v>0</v>
      </c>
    </row>
    <row r="116" spans="1:31" x14ac:dyDescent="0.25">
      <c r="A116" t="s">
        <v>764</v>
      </c>
      <c r="B116" t="s">
        <v>749</v>
      </c>
      <c r="C116" t="s">
        <v>750</v>
      </c>
      <c r="D116">
        <v>265.5</v>
      </c>
      <c r="E116">
        <v>325.5</v>
      </c>
      <c r="F116">
        <v>0</v>
      </c>
      <c r="G116">
        <v>0</v>
      </c>
      <c r="H116">
        <v>0</v>
      </c>
      <c r="I116" s="19">
        <v>0</v>
      </c>
      <c r="J116" s="9"/>
      <c r="K116" s="9"/>
      <c r="L116">
        <v>1</v>
      </c>
      <c r="M116" s="7">
        <f t="shared" si="17"/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/>
      <c r="T116" s="12"/>
      <c r="U116" s="12"/>
      <c r="V116" s="6">
        <f>IF((M116=0)*AND(R116=0)*AND(P116=1)*AND(Q116=0),1,0)</f>
        <v>0</v>
      </c>
      <c r="W116" s="9">
        <f t="shared" si="18"/>
        <v>1</v>
      </c>
      <c r="X116" s="9">
        <f t="shared" si="24"/>
        <v>0</v>
      </c>
      <c r="Y116" s="37">
        <f t="shared" si="19"/>
        <v>0</v>
      </c>
      <c r="Z116" s="37">
        <f t="shared" si="20"/>
        <v>0</v>
      </c>
      <c r="AA116" s="37">
        <f t="shared" si="21"/>
        <v>0</v>
      </c>
      <c r="AB116" s="9">
        <f t="shared" si="25"/>
        <v>0</v>
      </c>
      <c r="AC116" s="10">
        <f t="shared" si="26"/>
        <v>0</v>
      </c>
      <c r="AD116" s="9">
        <f t="shared" si="27"/>
        <v>0</v>
      </c>
      <c r="AE116" s="9">
        <f>IF(SUM(V116:AD116)&gt;1,1,0)</f>
        <v>0</v>
      </c>
    </row>
    <row r="117" spans="1:31" x14ac:dyDescent="0.25">
      <c r="A117" t="s">
        <v>765</v>
      </c>
      <c r="B117" t="s">
        <v>749</v>
      </c>
      <c r="C117" t="s">
        <v>750</v>
      </c>
      <c r="D117">
        <v>228.5</v>
      </c>
      <c r="E117">
        <v>399.5</v>
      </c>
      <c r="F117">
        <v>0</v>
      </c>
      <c r="G117">
        <v>0</v>
      </c>
      <c r="H117">
        <v>0</v>
      </c>
      <c r="I117" s="19">
        <v>0</v>
      </c>
      <c r="J117" s="9"/>
      <c r="K117" s="9"/>
      <c r="L117">
        <v>2</v>
      </c>
      <c r="M117" s="7">
        <f t="shared" si="17"/>
        <v>1</v>
      </c>
      <c r="N117" s="12">
        <v>0</v>
      </c>
      <c r="O117" s="12">
        <v>0</v>
      </c>
      <c r="P117" s="12">
        <v>0</v>
      </c>
      <c r="Q117" s="12">
        <v>0</v>
      </c>
      <c r="R117" s="12">
        <v>1</v>
      </c>
      <c r="S117" s="12"/>
      <c r="T117" s="12"/>
      <c r="U117" s="12"/>
      <c r="V117" s="6">
        <f>IF((M117=0)*AND(R117=0)*AND(P117=1)*AND(Q117=0),1,0)</f>
        <v>0</v>
      </c>
      <c r="W117" s="9">
        <f>IF((M117=0)*AND(R117=0)*AND(P117=0)*AND(Q117=0),1,0)</f>
        <v>0</v>
      </c>
      <c r="X117" s="9">
        <f>IF((R117=1)*AND(M117=0)*AND(Q117=0),1,0)</f>
        <v>0</v>
      </c>
      <c r="Y117" s="37">
        <f t="shared" si="19"/>
        <v>1</v>
      </c>
      <c r="Z117" s="37">
        <f t="shared" si="20"/>
        <v>0</v>
      </c>
      <c r="AA117" s="37">
        <f t="shared" si="21"/>
        <v>0</v>
      </c>
      <c r="AB117" s="9">
        <f>IF((R117=1)*AND(Q117=1)*AND(O117=1)*AND(P117=1),1,0)</f>
        <v>0</v>
      </c>
      <c r="AC117" s="10">
        <f>IF((R117=0)*AND(M117=1),1,0)</f>
        <v>0</v>
      </c>
      <c r="AD117" s="9">
        <f>IF((V117+W117+X117+Y117+Z117+AA117+AB117+AC117)=0,1,0)</f>
        <v>0</v>
      </c>
      <c r="AE117" s="9">
        <f t="shared" ref="AE117:AE180" si="29">IF(SUM(V117:AD117)&gt;1,1,0)</f>
        <v>0</v>
      </c>
    </row>
    <row r="118" spans="1:31" x14ac:dyDescent="0.25">
      <c r="A118" t="s">
        <v>766</v>
      </c>
      <c r="B118" t="s">
        <v>749</v>
      </c>
      <c r="C118" t="s">
        <v>750</v>
      </c>
      <c r="D118">
        <v>240</v>
      </c>
      <c r="E118">
        <v>465.5</v>
      </c>
      <c r="F118">
        <v>0</v>
      </c>
      <c r="G118">
        <v>0</v>
      </c>
      <c r="H118">
        <v>0</v>
      </c>
      <c r="I118" s="19">
        <v>0</v>
      </c>
      <c r="J118" s="9"/>
      <c r="K118" s="9"/>
      <c r="L118">
        <v>1</v>
      </c>
      <c r="M118" s="7">
        <f t="shared" si="17"/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1</v>
      </c>
      <c r="S118" s="12"/>
      <c r="T118" s="12"/>
      <c r="U118" s="12"/>
      <c r="V118" s="6">
        <f>IF((M118=0)*AND(R118=0)*AND(P118=1)*AND(Q118=0),1,0)</f>
        <v>0</v>
      </c>
      <c r="W118" s="9">
        <f>IF((M118=0)*AND(R118=0)*AND(P118=0)*AND(Q118=0),1,0)</f>
        <v>0</v>
      </c>
      <c r="X118" s="9">
        <f>IF((R118=1)*AND(M118=0)*AND(Q118=0),1,0)</f>
        <v>1</v>
      </c>
      <c r="Y118" s="37">
        <f t="shared" si="19"/>
        <v>0</v>
      </c>
      <c r="Z118" s="37">
        <f t="shared" si="20"/>
        <v>0</v>
      </c>
      <c r="AA118" s="37">
        <f t="shared" si="21"/>
        <v>0</v>
      </c>
      <c r="AB118" s="9">
        <f>IF((R118=1)*AND(Q118=1)*AND(O118=1)*AND(P118=1),1,0)</f>
        <v>0</v>
      </c>
      <c r="AC118" s="10">
        <f>IF((R118=0)*AND(M118=1),1,0)</f>
        <v>0</v>
      </c>
      <c r="AD118" s="9">
        <f>IF((V118+W118+X118+Y118+Z118+AA118+AB118+AC118)=0,1,0)</f>
        <v>0</v>
      </c>
      <c r="AE118" s="9">
        <f t="shared" si="29"/>
        <v>0</v>
      </c>
    </row>
    <row r="119" spans="1:31" s="37" customFormat="1" x14ac:dyDescent="0.25">
      <c r="A119" s="37" t="s">
        <v>767</v>
      </c>
      <c r="B119" s="37" t="s">
        <v>768</v>
      </c>
      <c r="C119" s="37" t="s">
        <v>769</v>
      </c>
      <c r="D119" s="37">
        <v>69.5</v>
      </c>
      <c r="E119" s="37">
        <v>69</v>
      </c>
      <c r="F119" s="37">
        <v>0</v>
      </c>
      <c r="G119" s="37">
        <v>0</v>
      </c>
      <c r="H119" s="37">
        <v>0</v>
      </c>
      <c r="I119" s="37">
        <v>0</v>
      </c>
      <c r="L119" s="37">
        <v>2</v>
      </c>
      <c r="M119" s="42">
        <f t="shared" si="17"/>
        <v>1</v>
      </c>
      <c r="N119" s="45">
        <v>0</v>
      </c>
      <c r="O119" s="45">
        <v>0</v>
      </c>
      <c r="P119" s="45">
        <v>0</v>
      </c>
      <c r="Q119" s="45">
        <v>0</v>
      </c>
      <c r="R119" s="45">
        <v>1</v>
      </c>
      <c r="S119" s="45"/>
      <c r="T119" s="45"/>
      <c r="U119" s="45"/>
      <c r="V119" s="43">
        <f>IF((M119=0)*AND(R119=0)*AND(P119=1)*AND(Q119=0),1,0)</f>
        <v>0</v>
      </c>
      <c r="W119" s="37">
        <f>IF((M119=0)*AND(R119=0)*AND(P119=0)*AND(Q119=0),1,0)</f>
        <v>0</v>
      </c>
      <c r="X119" s="37">
        <f>IF((R119=1)*AND(M119=0)*AND(Q119=0),1,0)</f>
        <v>0</v>
      </c>
      <c r="Y119" s="37">
        <f t="shared" si="19"/>
        <v>1</v>
      </c>
      <c r="Z119" s="37">
        <f t="shared" si="20"/>
        <v>0</v>
      </c>
      <c r="AA119" s="37">
        <f t="shared" si="21"/>
        <v>0</v>
      </c>
      <c r="AB119" s="37">
        <f>IF((R119=1)*AND(Q119=1)*AND(O119=1)*AND(P119=1),1,0)</f>
        <v>0</v>
      </c>
      <c r="AC119" s="37">
        <f>IF((R119=0)*AND(M119=1),1,0)</f>
        <v>0</v>
      </c>
      <c r="AD119" s="37">
        <f>IF((V119+W119+X119+Y119+Z119+AA119+AB119+AC119)=0,1,0)</f>
        <v>0</v>
      </c>
      <c r="AE119" s="37">
        <f t="shared" si="29"/>
        <v>0</v>
      </c>
    </row>
    <row r="120" spans="1:31" x14ac:dyDescent="0.25">
      <c r="A120" t="s">
        <v>770</v>
      </c>
      <c r="B120" t="s">
        <v>768</v>
      </c>
      <c r="C120" t="s">
        <v>769</v>
      </c>
      <c r="D120">
        <v>136</v>
      </c>
      <c r="E120">
        <v>123</v>
      </c>
      <c r="F120">
        <v>0</v>
      </c>
      <c r="G120">
        <v>0</v>
      </c>
      <c r="H120">
        <v>0</v>
      </c>
      <c r="I120" s="19">
        <v>0</v>
      </c>
      <c r="J120" s="9"/>
      <c r="K120" s="9"/>
      <c r="L120">
        <v>1</v>
      </c>
      <c r="M120" s="7">
        <f t="shared" si="17"/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/>
      <c r="T120" s="12"/>
      <c r="U120" s="12"/>
      <c r="V120" s="6">
        <f t="shared" ref="V120:V183" si="30">IF((M120=0)*AND(R120=0)*AND(P120=1)*AND(Q120=0),1,0)</f>
        <v>0</v>
      </c>
      <c r="W120" s="9">
        <f t="shared" ref="W120:W183" si="31">IF((M120=0)*AND(R120=0)*AND(P120=0)*AND(Q120=0),1,0)</f>
        <v>1</v>
      </c>
      <c r="X120" s="9">
        <f t="shared" ref="X120:X183" si="32">IF((R120=1)*AND(M120=0)*AND(Q120=0),1,0)</f>
        <v>0</v>
      </c>
      <c r="Y120" s="37">
        <f t="shared" si="19"/>
        <v>0</v>
      </c>
      <c r="Z120" s="37">
        <f t="shared" si="20"/>
        <v>0</v>
      </c>
      <c r="AA120" s="37">
        <f t="shared" si="21"/>
        <v>0</v>
      </c>
      <c r="AB120" s="9">
        <f t="shared" ref="AB120:AB183" si="33">IF((R120=1)*AND(Q120=1)*AND(O120=1)*AND(P120=1),1,0)</f>
        <v>0</v>
      </c>
      <c r="AC120" s="10">
        <f t="shared" ref="AC120:AC183" si="34">IF((R120=0)*AND(M120=1),1,0)</f>
        <v>0</v>
      </c>
      <c r="AD120" s="9">
        <f t="shared" ref="AD120:AD183" si="35">IF((V120+W120+X120+Y120+Z120+AA120+AB120+AC120)=0,1,0)</f>
        <v>0</v>
      </c>
      <c r="AE120" s="9">
        <f t="shared" si="29"/>
        <v>0</v>
      </c>
    </row>
    <row r="121" spans="1:31" x14ac:dyDescent="0.25">
      <c r="A121" t="s">
        <v>771</v>
      </c>
      <c r="B121" t="s">
        <v>768</v>
      </c>
      <c r="C121" t="s">
        <v>769</v>
      </c>
      <c r="D121">
        <v>258</v>
      </c>
      <c r="E121">
        <v>143</v>
      </c>
      <c r="F121">
        <v>0</v>
      </c>
      <c r="G121">
        <v>0</v>
      </c>
      <c r="H121">
        <v>0</v>
      </c>
      <c r="I121" s="19">
        <v>0</v>
      </c>
      <c r="J121" s="9"/>
      <c r="K121" s="9"/>
      <c r="L121">
        <v>1</v>
      </c>
      <c r="M121" s="7">
        <f t="shared" si="17"/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1</v>
      </c>
      <c r="S121" s="12"/>
      <c r="T121" s="12"/>
      <c r="U121" s="12"/>
      <c r="V121" s="6">
        <f t="shared" si="30"/>
        <v>0</v>
      </c>
      <c r="W121" s="9">
        <f t="shared" si="31"/>
        <v>0</v>
      </c>
      <c r="X121" s="9">
        <f t="shared" si="32"/>
        <v>1</v>
      </c>
      <c r="Y121" s="37">
        <f t="shared" si="19"/>
        <v>0</v>
      </c>
      <c r="Z121" s="37">
        <f t="shared" si="20"/>
        <v>0</v>
      </c>
      <c r="AA121" s="37">
        <f t="shared" si="21"/>
        <v>0</v>
      </c>
      <c r="AB121" s="9">
        <f t="shared" si="33"/>
        <v>0</v>
      </c>
      <c r="AC121" s="10">
        <f t="shared" si="34"/>
        <v>0</v>
      </c>
      <c r="AD121" s="9">
        <f t="shared" si="35"/>
        <v>0</v>
      </c>
      <c r="AE121" s="9">
        <f t="shared" si="29"/>
        <v>0</v>
      </c>
    </row>
    <row r="122" spans="1:31" x14ac:dyDescent="0.25">
      <c r="A122" t="s">
        <v>772</v>
      </c>
      <c r="B122" t="s">
        <v>768</v>
      </c>
      <c r="C122" t="s">
        <v>769</v>
      </c>
      <c r="D122">
        <v>144</v>
      </c>
      <c r="E122">
        <v>272</v>
      </c>
      <c r="F122">
        <v>32018.304</v>
      </c>
      <c r="G122">
        <v>26</v>
      </c>
      <c r="H122">
        <v>30</v>
      </c>
      <c r="I122" s="19">
        <v>1</v>
      </c>
      <c r="J122" s="9"/>
      <c r="K122" s="9"/>
      <c r="L122">
        <v>2</v>
      </c>
      <c r="M122" s="7">
        <f t="shared" si="17"/>
        <v>1</v>
      </c>
      <c r="N122" s="12">
        <v>0</v>
      </c>
      <c r="O122" s="12">
        <v>1</v>
      </c>
      <c r="P122" s="12">
        <v>1</v>
      </c>
      <c r="Q122" s="12">
        <v>1</v>
      </c>
      <c r="R122" s="12">
        <v>1</v>
      </c>
      <c r="S122" s="12"/>
      <c r="T122" s="12"/>
      <c r="U122" s="12"/>
      <c r="V122" s="6">
        <f t="shared" si="30"/>
        <v>0</v>
      </c>
      <c r="W122" s="9">
        <f t="shared" si="31"/>
        <v>0</v>
      </c>
      <c r="X122" s="9">
        <f t="shared" si="32"/>
        <v>0</v>
      </c>
      <c r="Y122" s="37">
        <f t="shared" si="19"/>
        <v>0</v>
      </c>
      <c r="Z122" s="37">
        <f t="shared" si="20"/>
        <v>0</v>
      </c>
      <c r="AA122" s="37">
        <f t="shared" si="21"/>
        <v>0</v>
      </c>
      <c r="AB122" s="9">
        <f t="shared" si="33"/>
        <v>1</v>
      </c>
      <c r="AC122" s="10">
        <f t="shared" si="34"/>
        <v>0</v>
      </c>
      <c r="AD122" s="9">
        <f t="shared" si="35"/>
        <v>0</v>
      </c>
      <c r="AE122" s="9">
        <f t="shared" si="29"/>
        <v>0</v>
      </c>
    </row>
    <row r="123" spans="1:31" x14ac:dyDescent="0.25">
      <c r="A123" t="s">
        <v>773</v>
      </c>
      <c r="B123" t="s">
        <v>768</v>
      </c>
      <c r="C123" t="s">
        <v>769</v>
      </c>
      <c r="D123">
        <v>195.5</v>
      </c>
      <c r="E123">
        <v>263.5</v>
      </c>
      <c r="F123">
        <v>471.96300000000002</v>
      </c>
      <c r="G123">
        <v>1</v>
      </c>
      <c r="H123">
        <v>0</v>
      </c>
      <c r="I123" s="19">
        <v>0</v>
      </c>
      <c r="J123" s="9"/>
      <c r="K123" s="9"/>
      <c r="L123">
        <v>1</v>
      </c>
      <c r="M123" s="7">
        <f t="shared" si="17"/>
        <v>0</v>
      </c>
      <c r="N123" s="12">
        <v>0</v>
      </c>
      <c r="O123" s="12">
        <v>0</v>
      </c>
      <c r="P123" s="12">
        <v>1</v>
      </c>
      <c r="Q123" s="12">
        <v>0</v>
      </c>
      <c r="R123" s="12">
        <v>0</v>
      </c>
      <c r="S123" s="12"/>
      <c r="T123" s="12"/>
      <c r="U123" s="12"/>
      <c r="V123" s="6">
        <f t="shared" si="30"/>
        <v>1</v>
      </c>
      <c r="W123" s="9">
        <f t="shared" si="31"/>
        <v>0</v>
      </c>
      <c r="X123" s="9">
        <f t="shared" si="32"/>
        <v>0</v>
      </c>
      <c r="Y123" s="37">
        <f t="shared" si="19"/>
        <v>0</v>
      </c>
      <c r="Z123" s="37">
        <f t="shared" si="20"/>
        <v>0</v>
      </c>
      <c r="AA123" s="37">
        <f t="shared" si="21"/>
        <v>0</v>
      </c>
      <c r="AB123" s="9">
        <f t="shared" si="33"/>
        <v>0</v>
      </c>
      <c r="AC123" s="10">
        <f t="shared" si="34"/>
        <v>0</v>
      </c>
      <c r="AD123" s="9">
        <f t="shared" si="35"/>
        <v>0</v>
      </c>
      <c r="AE123" s="9">
        <f t="shared" si="29"/>
        <v>0</v>
      </c>
    </row>
    <row r="124" spans="1:31" x14ac:dyDescent="0.25">
      <c r="A124" t="s">
        <v>774</v>
      </c>
      <c r="B124" t="s">
        <v>768</v>
      </c>
      <c r="C124" t="s">
        <v>769</v>
      </c>
      <c r="D124">
        <v>281.5</v>
      </c>
      <c r="E124">
        <v>278.5</v>
      </c>
      <c r="F124">
        <v>0</v>
      </c>
      <c r="G124">
        <v>0</v>
      </c>
      <c r="H124">
        <v>0</v>
      </c>
      <c r="I124" s="19">
        <v>0</v>
      </c>
      <c r="J124" s="9"/>
      <c r="K124" s="9"/>
      <c r="L124">
        <v>1</v>
      </c>
      <c r="M124" s="7">
        <f t="shared" si="17"/>
        <v>0</v>
      </c>
      <c r="N124" s="12">
        <v>0</v>
      </c>
      <c r="O124" s="12">
        <v>0</v>
      </c>
      <c r="P124" s="12">
        <v>1</v>
      </c>
      <c r="Q124" s="12">
        <v>0</v>
      </c>
      <c r="R124" s="12">
        <v>0</v>
      </c>
      <c r="S124" s="12"/>
      <c r="T124" s="12"/>
      <c r="U124" s="12"/>
      <c r="V124" s="6">
        <f t="shared" si="30"/>
        <v>1</v>
      </c>
      <c r="W124" s="9">
        <f t="shared" si="31"/>
        <v>0</v>
      </c>
      <c r="X124" s="9">
        <f t="shared" si="32"/>
        <v>0</v>
      </c>
      <c r="Y124" s="37">
        <f t="shared" si="19"/>
        <v>0</v>
      </c>
      <c r="Z124" s="37">
        <f t="shared" si="20"/>
        <v>0</v>
      </c>
      <c r="AA124" s="37">
        <f t="shared" si="21"/>
        <v>0</v>
      </c>
      <c r="AB124" s="9">
        <f t="shared" si="33"/>
        <v>0</v>
      </c>
      <c r="AC124" s="10">
        <f t="shared" si="34"/>
        <v>0</v>
      </c>
      <c r="AD124" s="9">
        <f t="shared" si="35"/>
        <v>0</v>
      </c>
      <c r="AE124" s="9">
        <f t="shared" si="29"/>
        <v>0</v>
      </c>
    </row>
    <row r="125" spans="1:31" x14ac:dyDescent="0.25">
      <c r="A125" t="s">
        <v>775</v>
      </c>
      <c r="B125" t="s">
        <v>768</v>
      </c>
      <c r="C125" t="s">
        <v>769</v>
      </c>
      <c r="D125">
        <v>463.5</v>
      </c>
      <c r="E125">
        <v>156</v>
      </c>
      <c r="F125">
        <v>0</v>
      </c>
      <c r="G125">
        <v>0</v>
      </c>
      <c r="H125">
        <v>0</v>
      </c>
      <c r="I125" s="19">
        <v>0</v>
      </c>
      <c r="J125" s="9"/>
      <c r="K125" s="9"/>
      <c r="L125">
        <v>2</v>
      </c>
      <c r="M125" s="7">
        <f t="shared" si="17"/>
        <v>1</v>
      </c>
      <c r="N125" s="12">
        <v>0</v>
      </c>
      <c r="O125" s="12">
        <v>0</v>
      </c>
      <c r="P125" s="12">
        <v>0</v>
      </c>
      <c r="Q125" s="12">
        <v>0</v>
      </c>
      <c r="R125" s="12">
        <v>1</v>
      </c>
      <c r="S125" s="12"/>
      <c r="T125" s="12"/>
      <c r="U125" s="12"/>
      <c r="V125" s="6">
        <f t="shared" si="30"/>
        <v>0</v>
      </c>
      <c r="W125" s="9">
        <f t="shared" si="31"/>
        <v>0</v>
      </c>
      <c r="X125" s="9">
        <f t="shared" si="32"/>
        <v>0</v>
      </c>
      <c r="Y125" s="37">
        <f t="shared" si="19"/>
        <v>1</v>
      </c>
      <c r="Z125" s="37">
        <f t="shared" si="20"/>
        <v>0</v>
      </c>
      <c r="AA125" s="37">
        <f t="shared" si="21"/>
        <v>0</v>
      </c>
      <c r="AB125" s="9">
        <f t="shared" si="33"/>
        <v>0</v>
      </c>
      <c r="AC125" s="10">
        <f t="shared" si="34"/>
        <v>0</v>
      </c>
      <c r="AD125" s="9">
        <f t="shared" si="35"/>
        <v>0</v>
      </c>
      <c r="AE125" s="9">
        <f t="shared" si="29"/>
        <v>0</v>
      </c>
    </row>
    <row r="126" spans="1:31" x14ac:dyDescent="0.25">
      <c r="A126" t="s">
        <v>776</v>
      </c>
      <c r="B126" t="s">
        <v>768</v>
      </c>
      <c r="C126" t="s">
        <v>769</v>
      </c>
      <c r="D126">
        <v>513.5</v>
      </c>
      <c r="E126">
        <v>297.5</v>
      </c>
      <c r="F126">
        <v>0</v>
      </c>
      <c r="G126">
        <v>0</v>
      </c>
      <c r="H126">
        <v>0</v>
      </c>
      <c r="I126" s="19">
        <v>0</v>
      </c>
      <c r="J126" s="9"/>
      <c r="K126" s="9"/>
      <c r="L126">
        <v>1</v>
      </c>
      <c r="M126" s="7">
        <f t="shared" si="17"/>
        <v>0</v>
      </c>
      <c r="N126" s="12">
        <v>0</v>
      </c>
      <c r="O126" s="12">
        <v>0</v>
      </c>
      <c r="P126" s="12">
        <v>1</v>
      </c>
      <c r="Q126" s="12">
        <v>0</v>
      </c>
      <c r="R126" s="12">
        <v>0</v>
      </c>
      <c r="S126" s="12"/>
      <c r="T126" s="12"/>
      <c r="U126" s="12"/>
      <c r="V126" s="6">
        <f t="shared" si="30"/>
        <v>1</v>
      </c>
      <c r="W126" s="9">
        <f t="shared" si="31"/>
        <v>0</v>
      </c>
      <c r="X126" s="9">
        <f t="shared" si="32"/>
        <v>0</v>
      </c>
      <c r="Y126" s="37">
        <f t="shared" si="19"/>
        <v>0</v>
      </c>
      <c r="Z126" s="37">
        <f t="shared" si="20"/>
        <v>0</v>
      </c>
      <c r="AA126" s="37">
        <f t="shared" si="21"/>
        <v>0</v>
      </c>
      <c r="AB126" s="9">
        <f t="shared" si="33"/>
        <v>0</v>
      </c>
      <c r="AC126" s="10">
        <f t="shared" si="34"/>
        <v>0</v>
      </c>
      <c r="AD126" s="9">
        <f t="shared" si="35"/>
        <v>0</v>
      </c>
      <c r="AE126" s="9">
        <f t="shared" si="29"/>
        <v>0</v>
      </c>
    </row>
    <row r="127" spans="1:31" x14ac:dyDescent="0.25">
      <c r="A127" t="s">
        <v>777</v>
      </c>
      <c r="B127" t="s">
        <v>768</v>
      </c>
      <c r="C127" t="s">
        <v>769</v>
      </c>
      <c r="D127">
        <v>506.5</v>
      </c>
      <c r="E127">
        <v>366</v>
      </c>
      <c r="F127">
        <v>0</v>
      </c>
      <c r="G127">
        <v>0</v>
      </c>
      <c r="H127">
        <v>0</v>
      </c>
      <c r="I127" s="19">
        <v>0</v>
      </c>
      <c r="J127" s="9"/>
      <c r="K127" s="9"/>
      <c r="L127">
        <v>1</v>
      </c>
      <c r="M127" s="7">
        <f t="shared" si="17"/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/>
      <c r="T127" s="12"/>
      <c r="U127" s="12">
        <v>0</v>
      </c>
      <c r="V127" s="6">
        <f t="shared" si="30"/>
        <v>0</v>
      </c>
      <c r="W127" s="9">
        <f t="shared" si="31"/>
        <v>1</v>
      </c>
      <c r="X127" s="9">
        <f t="shared" si="32"/>
        <v>0</v>
      </c>
      <c r="Y127" s="37">
        <f t="shared" si="19"/>
        <v>0</v>
      </c>
      <c r="Z127" s="37">
        <f t="shared" si="20"/>
        <v>0</v>
      </c>
      <c r="AA127" s="37">
        <f t="shared" si="21"/>
        <v>0</v>
      </c>
      <c r="AB127" s="9">
        <f t="shared" si="33"/>
        <v>0</v>
      </c>
      <c r="AC127" s="10">
        <f t="shared" si="34"/>
        <v>0</v>
      </c>
      <c r="AD127" s="9">
        <f t="shared" si="35"/>
        <v>0</v>
      </c>
      <c r="AE127" s="9">
        <f t="shared" si="29"/>
        <v>0</v>
      </c>
    </row>
    <row r="128" spans="1:31" x14ac:dyDescent="0.25">
      <c r="A128" t="s">
        <v>778</v>
      </c>
      <c r="B128" t="s">
        <v>768</v>
      </c>
      <c r="C128" t="s">
        <v>769</v>
      </c>
      <c r="D128">
        <v>348.5</v>
      </c>
      <c r="E128">
        <v>344</v>
      </c>
      <c r="F128">
        <v>0</v>
      </c>
      <c r="G128">
        <v>0</v>
      </c>
      <c r="H128">
        <v>0</v>
      </c>
      <c r="I128" s="19">
        <v>0</v>
      </c>
      <c r="J128" s="9"/>
      <c r="K128" s="9"/>
      <c r="L128">
        <v>1</v>
      </c>
      <c r="M128" s="7">
        <f t="shared" si="17"/>
        <v>0</v>
      </c>
      <c r="N128" s="12">
        <v>0</v>
      </c>
      <c r="O128" s="12">
        <v>0</v>
      </c>
      <c r="P128" s="12">
        <v>1</v>
      </c>
      <c r="Q128" s="12">
        <v>0</v>
      </c>
      <c r="R128" s="12">
        <v>0</v>
      </c>
      <c r="S128" s="12"/>
      <c r="T128" s="12"/>
      <c r="U128" s="12"/>
      <c r="V128" s="6">
        <f t="shared" si="30"/>
        <v>1</v>
      </c>
      <c r="W128" s="9">
        <f t="shared" si="31"/>
        <v>0</v>
      </c>
      <c r="X128" s="9">
        <f t="shared" si="32"/>
        <v>0</v>
      </c>
      <c r="Y128" s="37">
        <f t="shared" si="19"/>
        <v>0</v>
      </c>
      <c r="Z128" s="37">
        <f t="shared" si="20"/>
        <v>0</v>
      </c>
      <c r="AA128" s="37">
        <f t="shared" si="21"/>
        <v>0</v>
      </c>
      <c r="AB128" s="9">
        <f t="shared" si="33"/>
        <v>0</v>
      </c>
      <c r="AC128" s="10">
        <f t="shared" si="34"/>
        <v>0</v>
      </c>
      <c r="AD128" s="9">
        <f t="shared" si="35"/>
        <v>0</v>
      </c>
      <c r="AE128" s="9">
        <f t="shared" si="29"/>
        <v>0</v>
      </c>
    </row>
    <row r="129" spans="1:31" x14ac:dyDescent="0.25">
      <c r="A129" t="s">
        <v>779</v>
      </c>
      <c r="B129" t="s">
        <v>768</v>
      </c>
      <c r="C129" t="s">
        <v>769</v>
      </c>
      <c r="D129">
        <v>410</v>
      </c>
      <c r="E129">
        <v>431.5</v>
      </c>
      <c r="F129">
        <v>0</v>
      </c>
      <c r="G129">
        <v>0</v>
      </c>
      <c r="H129">
        <v>0</v>
      </c>
      <c r="I129" s="19">
        <v>0</v>
      </c>
      <c r="J129" s="9"/>
      <c r="K129" s="9"/>
      <c r="L129">
        <v>2</v>
      </c>
      <c r="M129" s="7">
        <f t="shared" si="17"/>
        <v>1</v>
      </c>
      <c r="N129" s="12">
        <v>1</v>
      </c>
      <c r="O129" s="12">
        <v>0</v>
      </c>
      <c r="P129" s="12">
        <v>0</v>
      </c>
      <c r="Q129" s="12">
        <v>0</v>
      </c>
      <c r="R129" s="12">
        <v>1</v>
      </c>
      <c r="S129" s="12">
        <v>1</v>
      </c>
      <c r="T129" s="12">
        <v>1</v>
      </c>
      <c r="U129" s="12"/>
      <c r="V129" s="6">
        <f t="shared" si="30"/>
        <v>0</v>
      </c>
      <c r="W129" s="9">
        <f t="shared" si="31"/>
        <v>0</v>
      </c>
      <c r="X129" s="9">
        <f t="shared" si="32"/>
        <v>0</v>
      </c>
      <c r="Y129" s="37">
        <f t="shared" si="19"/>
        <v>0</v>
      </c>
      <c r="Z129" s="37">
        <f t="shared" si="20"/>
        <v>1</v>
      </c>
      <c r="AA129" s="37">
        <f t="shared" si="21"/>
        <v>0</v>
      </c>
      <c r="AB129" s="9">
        <f t="shared" si="33"/>
        <v>0</v>
      </c>
      <c r="AC129" s="10">
        <f t="shared" si="34"/>
        <v>0</v>
      </c>
      <c r="AD129" s="9">
        <f t="shared" si="35"/>
        <v>0</v>
      </c>
      <c r="AE129" s="9">
        <f t="shared" si="29"/>
        <v>0</v>
      </c>
    </row>
    <row r="130" spans="1:31" x14ac:dyDescent="0.25">
      <c r="A130" t="s">
        <v>780</v>
      </c>
      <c r="B130" t="s">
        <v>768</v>
      </c>
      <c r="C130" t="s">
        <v>769</v>
      </c>
      <c r="D130">
        <v>270</v>
      </c>
      <c r="E130">
        <v>421</v>
      </c>
      <c r="F130">
        <v>1667.9490000000001</v>
      </c>
      <c r="G130">
        <v>2</v>
      </c>
      <c r="H130">
        <v>1</v>
      </c>
      <c r="I130" s="19">
        <v>0</v>
      </c>
      <c r="J130" s="9"/>
      <c r="K130" s="9"/>
      <c r="L130">
        <v>2</v>
      </c>
      <c r="M130" s="7">
        <f t="shared" si="17"/>
        <v>1</v>
      </c>
      <c r="N130" s="12">
        <v>1</v>
      </c>
      <c r="O130" s="12">
        <v>0</v>
      </c>
      <c r="P130" s="12">
        <v>0</v>
      </c>
      <c r="Q130" s="12">
        <v>0</v>
      </c>
      <c r="R130" s="12">
        <v>1</v>
      </c>
      <c r="S130" s="12"/>
      <c r="T130" s="12"/>
      <c r="U130" s="12"/>
      <c r="V130" s="6">
        <f t="shared" si="30"/>
        <v>0</v>
      </c>
      <c r="W130" s="9">
        <f t="shared" si="31"/>
        <v>0</v>
      </c>
      <c r="X130" s="9">
        <f t="shared" si="32"/>
        <v>0</v>
      </c>
      <c r="Y130" s="37">
        <f t="shared" si="19"/>
        <v>1</v>
      </c>
      <c r="Z130" s="37">
        <f t="shared" si="20"/>
        <v>0</v>
      </c>
      <c r="AA130" s="37">
        <f t="shared" si="21"/>
        <v>0</v>
      </c>
      <c r="AB130" s="9">
        <f t="shared" si="33"/>
        <v>0</v>
      </c>
      <c r="AC130" s="10">
        <f t="shared" si="34"/>
        <v>0</v>
      </c>
      <c r="AD130" s="9">
        <f t="shared" si="35"/>
        <v>0</v>
      </c>
      <c r="AE130" s="9">
        <f t="shared" si="29"/>
        <v>0</v>
      </c>
    </row>
    <row r="131" spans="1:31" x14ac:dyDescent="0.25">
      <c r="A131" t="s">
        <v>781</v>
      </c>
      <c r="B131" t="s">
        <v>768</v>
      </c>
      <c r="C131" t="s">
        <v>769</v>
      </c>
      <c r="D131">
        <v>164.5</v>
      </c>
      <c r="E131">
        <v>474.5</v>
      </c>
      <c r="F131">
        <v>0</v>
      </c>
      <c r="G131">
        <v>0</v>
      </c>
      <c r="H131">
        <v>0</v>
      </c>
      <c r="I131" s="19">
        <v>0</v>
      </c>
      <c r="J131" s="9"/>
      <c r="K131" s="9"/>
      <c r="L131">
        <v>2</v>
      </c>
      <c r="M131" s="7">
        <f t="shared" ref="M131:M185" si="36">L131-1</f>
        <v>1</v>
      </c>
      <c r="N131" s="12">
        <v>1</v>
      </c>
      <c r="O131" s="12">
        <v>0</v>
      </c>
      <c r="P131" s="12">
        <v>0</v>
      </c>
      <c r="Q131" s="12">
        <v>0</v>
      </c>
      <c r="R131" s="12">
        <v>1</v>
      </c>
      <c r="S131" s="12"/>
      <c r="T131" s="12"/>
      <c r="U131" s="12"/>
      <c r="V131" s="6">
        <f t="shared" si="30"/>
        <v>0</v>
      </c>
      <c r="W131" s="9">
        <f t="shared" si="31"/>
        <v>0</v>
      </c>
      <c r="X131" s="9">
        <f t="shared" si="32"/>
        <v>0</v>
      </c>
      <c r="Y131" s="37">
        <f t="shared" ref="Y131:Y194" si="37">IF((M131=1)*AND(OR(N131=0,N131=1))*AND(O131=0)*AND(R131=1)*AND(S131=0)*AND(Q131=0)*AND(OR(T131=0,T131=1)),1,0)</f>
        <v>1</v>
      </c>
      <c r="Z131" s="37">
        <f t="shared" ref="Z131:Z194" si="38">IF((M131=1)*AND(N131=1)*AND(O131=0)*AND(R131=1)*AND(S131=1)*AND(T131=1),1,0)</f>
        <v>0</v>
      </c>
      <c r="AA131" s="37">
        <f t="shared" ref="AA131:AA194" si="39">IF((R131=1)*AND(Q131=1)*AND(O131=1)*AND(P131=0)*AND(N131=0),1,0)</f>
        <v>0</v>
      </c>
      <c r="AB131" s="9">
        <f t="shared" si="33"/>
        <v>0</v>
      </c>
      <c r="AC131" s="10">
        <f t="shared" si="34"/>
        <v>0</v>
      </c>
      <c r="AD131" s="9">
        <f t="shared" si="35"/>
        <v>0</v>
      </c>
      <c r="AE131" s="9">
        <f t="shared" si="29"/>
        <v>0</v>
      </c>
    </row>
    <row r="132" spans="1:31" x14ac:dyDescent="0.25">
      <c r="A132" t="s">
        <v>782</v>
      </c>
      <c r="B132" t="s">
        <v>768</v>
      </c>
      <c r="C132" t="s">
        <v>769</v>
      </c>
      <c r="D132">
        <v>41</v>
      </c>
      <c r="E132">
        <v>373.5</v>
      </c>
      <c r="F132">
        <v>0</v>
      </c>
      <c r="G132">
        <v>0</v>
      </c>
      <c r="H132">
        <v>0</v>
      </c>
      <c r="I132" s="19">
        <v>0</v>
      </c>
      <c r="J132" s="9"/>
      <c r="K132" s="9"/>
      <c r="L132">
        <v>1</v>
      </c>
      <c r="M132" s="7">
        <f t="shared" si="36"/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/>
      <c r="T132" s="12"/>
      <c r="U132" s="12"/>
      <c r="V132" s="6">
        <f t="shared" si="30"/>
        <v>0</v>
      </c>
      <c r="W132" s="9">
        <f t="shared" si="31"/>
        <v>1</v>
      </c>
      <c r="X132" s="9">
        <f t="shared" si="32"/>
        <v>0</v>
      </c>
      <c r="Y132" s="37">
        <f t="shared" si="37"/>
        <v>0</v>
      </c>
      <c r="Z132" s="37">
        <f t="shared" si="38"/>
        <v>0</v>
      </c>
      <c r="AA132" s="37">
        <f t="shared" si="39"/>
        <v>0</v>
      </c>
      <c r="AB132" s="9">
        <f t="shared" si="33"/>
        <v>0</v>
      </c>
      <c r="AC132" s="10">
        <f t="shared" si="34"/>
        <v>0</v>
      </c>
      <c r="AD132" s="9">
        <f t="shared" si="35"/>
        <v>0</v>
      </c>
      <c r="AE132" s="9">
        <f t="shared" si="29"/>
        <v>0</v>
      </c>
    </row>
    <row r="133" spans="1:31" x14ac:dyDescent="0.25">
      <c r="A133" t="s">
        <v>783</v>
      </c>
      <c r="B133" t="s">
        <v>768</v>
      </c>
      <c r="C133" t="s">
        <v>769</v>
      </c>
      <c r="D133">
        <v>54</v>
      </c>
      <c r="E133">
        <v>289.5</v>
      </c>
      <c r="F133">
        <v>0</v>
      </c>
      <c r="G133">
        <v>0</v>
      </c>
      <c r="H133">
        <v>0</v>
      </c>
      <c r="I133" s="19">
        <v>0</v>
      </c>
      <c r="J133" s="9"/>
      <c r="K133" s="9"/>
      <c r="L133">
        <v>2</v>
      </c>
      <c r="M133" s="7">
        <f t="shared" si="36"/>
        <v>1</v>
      </c>
      <c r="N133" s="12">
        <v>0</v>
      </c>
      <c r="O133" s="12">
        <v>0</v>
      </c>
      <c r="P133" s="12">
        <v>0</v>
      </c>
      <c r="Q133" s="12">
        <v>0</v>
      </c>
      <c r="R133" s="12">
        <v>1</v>
      </c>
      <c r="S133" s="12"/>
      <c r="T133" s="12"/>
      <c r="U133" s="12"/>
      <c r="V133" s="6">
        <f t="shared" si="30"/>
        <v>0</v>
      </c>
      <c r="W133" s="9">
        <f t="shared" si="31"/>
        <v>0</v>
      </c>
      <c r="X133" s="9">
        <f t="shared" si="32"/>
        <v>0</v>
      </c>
      <c r="Y133" s="37">
        <f t="shared" si="37"/>
        <v>1</v>
      </c>
      <c r="Z133" s="37">
        <f t="shared" si="38"/>
        <v>0</v>
      </c>
      <c r="AA133" s="37">
        <f t="shared" si="39"/>
        <v>0</v>
      </c>
      <c r="AB133" s="9">
        <f t="shared" si="33"/>
        <v>0</v>
      </c>
      <c r="AC133" s="10">
        <f t="shared" si="34"/>
        <v>0</v>
      </c>
      <c r="AD133" s="9">
        <f t="shared" si="35"/>
        <v>0</v>
      </c>
      <c r="AE133" s="9">
        <f t="shared" si="29"/>
        <v>0</v>
      </c>
    </row>
    <row r="134" spans="1:31" x14ac:dyDescent="0.25">
      <c r="A134" t="s">
        <v>784</v>
      </c>
      <c r="B134" t="s">
        <v>768</v>
      </c>
      <c r="C134" t="s">
        <v>769</v>
      </c>
      <c r="D134">
        <v>621.5</v>
      </c>
      <c r="E134">
        <v>485</v>
      </c>
      <c r="F134">
        <v>0</v>
      </c>
      <c r="G134">
        <v>0</v>
      </c>
      <c r="H134">
        <v>0</v>
      </c>
      <c r="I134" s="19">
        <v>0</v>
      </c>
      <c r="J134" s="9"/>
      <c r="K134" s="9"/>
      <c r="L134">
        <v>2</v>
      </c>
      <c r="M134" s="7">
        <f t="shared" si="36"/>
        <v>1</v>
      </c>
      <c r="N134" s="12">
        <v>0</v>
      </c>
      <c r="O134" s="12">
        <v>0</v>
      </c>
      <c r="P134" s="12">
        <v>0</v>
      </c>
      <c r="Q134" s="12">
        <v>0</v>
      </c>
      <c r="R134" s="12">
        <v>1</v>
      </c>
      <c r="S134" s="12"/>
      <c r="T134" s="12"/>
      <c r="U134" s="12"/>
      <c r="V134" s="6">
        <f t="shared" si="30"/>
        <v>0</v>
      </c>
      <c r="W134" s="9">
        <f t="shared" si="31"/>
        <v>0</v>
      </c>
      <c r="X134" s="9">
        <f t="shared" si="32"/>
        <v>0</v>
      </c>
      <c r="Y134" s="37">
        <f t="shared" si="37"/>
        <v>1</v>
      </c>
      <c r="Z134" s="37">
        <f t="shared" si="38"/>
        <v>0</v>
      </c>
      <c r="AA134" s="37">
        <f t="shared" si="39"/>
        <v>0</v>
      </c>
      <c r="AB134" s="9">
        <f t="shared" si="33"/>
        <v>0</v>
      </c>
      <c r="AC134" s="10">
        <f t="shared" si="34"/>
        <v>0</v>
      </c>
      <c r="AD134" s="9">
        <f t="shared" si="35"/>
        <v>0</v>
      </c>
      <c r="AE134" s="9">
        <f t="shared" si="29"/>
        <v>0</v>
      </c>
    </row>
    <row r="135" spans="1:31" s="37" customFormat="1" x14ac:dyDescent="0.25">
      <c r="A135" s="37" t="s">
        <v>785</v>
      </c>
      <c r="B135" s="37" t="s">
        <v>786</v>
      </c>
      <c r="C135" s="37" t="s">
        <v>787</v>
      </c>
      <c r="D135" s="37">
        <v>467.5</v>
      </c>
      <c r="E135" s="37">
        <v>72.5</v>
      </c>
      <c r="F135" s="37">
        <v>0</v>
      </c>
      <c r="G135" s="37">
        <v>0</v>
      </c>
      <c r="H135" s="37">
        <v>0</v>
      </c>
      <c r="I135" s="37">
        <v>0</v>
      </c>
      <c r="L135" s="37">
        <v>1</v>
      </c>
      <c r="M135" s="42">
        <f t="shared" si="36"/>
        <v>0</v>
      </c>
      <c r="N135" s="45">
        <v>0</v>
      </c>
      <c r="O135" s="45">
        <v>0</v>
      </c>
      <c r="P135" s="45">
        <v>0</v>
      </c>
      <c r="Q135" s="45">
        <v>0</v>
      </c>
      <c r="R135" s="45">
        <v>0</v>
      </c>
      <c r="S135" s="45"/>
      <c r="T135" s="45"/>
      <c r="U135" s="45"/>
      <c r="V135" s="43">
        <f t="shared" si="30"/>
        <v>0</v>
      </c>
      <c r="W135" s="37">
        <f t="shared" si="31"/>
        <v>1</v>
      </c>
      <c r="X135" s="37">
        <f t="shared" si="32"/>
        <v>0</v>
      </c>
      <c r="Y135" s="37">
        <f t="shared" si="37"/>
        <v>0</v>
      </c>
      <c r="Z135" s="37">
        <f t="shared" si="38"/>
        <v>0</v>
      </c>
      <c r="AA135" s="37">
        <f t="shared" si="39"/>
        <v>0</v>
      </c>
      <c r="AB135" s="37">
        <f t="shared" si="33"/>
        <v>0</v>
      </c>
      <c r="AC135" s="37">
        <f t="shared" si="34"/>
        <v>0</v>
      </c>
      <c r="AD135" s="37">
        <f t="shared" si="35"/>
        <v>0</v>
      </c>
      <c r="AE135" s="37">
        <f t="shared" si="29"/>
        <v>0</v>
      </c>
    </row>
    <row r="136" spans="1:31" x14ac:dyDescent="0.25">
      <c r="A136" t="s">
        <v>788</v>
      </c>
      <c r="B136" t="s">
        <v>786</v>
      </c>
      <c r="C136" t="s">
        <v>787</v>
      </c>
      <c r="D136">
        <v>296</v>
      </c>
      <c r="E136">
        <v>102</v>
      </c>
      <c r="F136">
        <v>0</v>
      </c>
      <c r="G136">
        <v>0</v>
      </c>
      <c r="H136">
        <v>0</v>
      </c>
      <c r="I136" s="19">
        <v>0</v>
      </c>
      <c r="J136" s="9"/>
      <c r="K136" s="9"/>
      <c r="L136">
        <v>1</v>
      </c>
      <c r="M136" s="7">
        <f t="shared" si="36"/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1</v>
      </c>
      <c r="S136" s="12"/>
      <c r="T136" s="12"/>
      <c r="U136" s="12"/>
      <c r="V136" s="6">
        <f t="shared" si="30"/>
        <v>0</v>
      </c>
      <c r="W136" s="9">
        <f t="shared" si="31"/>
        <v>0</v>
      </c>
      <c r="X136" s="9">
        <f t="shared" si="32"/>
        <v>1</v>
      </c>
      <c r="Y136" s="37">
        <f t="shared" si="37"/>
        <v>0</v>
      </c>
      <c r="Z136" s="37">
        <f t="shared" si="38"/>
        <v>0</v>
      </c>
      <c r="AA136" s="37">
        <f t="shared" si="39"/>
        <v>0</v>
      </c>
      <c r="AB136" s="9">
        <f t="shared" si="33"/>
        <v>0</v>
      </c>
      <c r="AC136" s="10">
        <f t="shared" si="34"/>
        <v>0</v>
      </c>
      <c r="AD136" s="9">
        <f t="shared" si="35"/>
        <v>0</v>
      </c>
      <c r="AE136" s="9">
        <f t="shared" si="29"/>
        <v>0</v>
      </c>
    </row>
    <row r="137" spans="1:31" x14ac:dyDescent="0.25">
      <c r="A137" t="s">
        <v>789</v>
      </c>
      <c r="B137" t="s">
        <v>786</v>
      </c>
      <c r="C137" t="s">
        <v>787</v>
      </c>
      <c r="D137">
        <v>75</v>
      </c>
      <c r="E137">
        <v>98</v>
      </c>
      <c r="F137">
        <v>0</v>
      </c>
      <c r="G137">
        <v>0</v>
      </c>
      <c r="H137">
        <v>0</v>
      </c>
      <c r="I137" s="19">
        <v>0</v>
      </c>
      <c r="J137" s="9"/>
      <c r="K137" s="9"/>
      <c r="L137">
        <v>1</v>
      </c>
      <c r="M137" s="7">
        <f t="shared" si="36"/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1</v>
      </c>
      <c r="S137" s="12"/>
      <c r="T137" s="12"/>
      <c r="U137" s="12"/>
      <c r="V137" s="6">
        <f t="shared" si="30"/>
        <v>0</v>
      </c>
      <c r="W137" s="9">
        <f t="shared" si="31"/>
        <v>0</v>
      </c>
      <c r="X137" s="9">
        <f t="shared" si="32"/>
        <v>1</v>
      </c>
      <c r="Y137" s="37">
        <f t="shared" si="37"/>
        <v>0</v>
      </c>
      <c r="Z137" s="37">
        <f t="shared" si="38"/>
        <v>0</v>
      </c>
      <c r="AA137" s="37">
        <f t="shared" si="39"/>
        <v>0</v>
      </c>
      <c r="AB137" s="9">
        <f t="shared" si="33"/>
        <v>0</v>
      </c>
      <c r="AC137" s="10">
        <f t="shared" si="34"/>
        <v>0</v>
      </c>
      <c r="AD137" s="9">
        <f t="shared" si="35"/>
        <v>0</v>
      </c>
      <c r="AE137" s="9">
        <f t="shared" si="29"/>
        <v>0</v>
      </c>
    </row>
    <row r="138" spans="1:31" x14ac:dyDescent="0.25">
      <c r="A138" t="s">
        <v>790</v>
      </c>
      <c r="B138" t="s">
        <v>786</v>
      </c>
      <c r="C138" t="s">
        <v>787</v>
      </c>
      <c r="D138">
        <v>43</v>
      </c>
      <c r="E138">
        <v>249</v>
      </c>
      <c r="F138">
        <v>0</v>
      </c>
      <c r="G138">
        <v>0</v>
      </c>
      <c r="H138">
        <v>0</v>
      </c>
      <c r="I138" s="19">
        <v>0</v>
      </c>
      <c r="J138" s="9"/>
      <c r="K138" s="9"/>
      <c r="L138">
        <v>2</v>
      </c>
      <c r="M138" s="7">
        <f t="shared" si="36"/>
        <v>1</v>
      </c>
      <c r="N138" s="12">
        <v>0</v>
      </c>
      <c r="O138" s="12">
        <v>0</v>
      </c>
      <c r="P138" s="12">
        <v>0</v>
      </c>
      <c r="Q138" s="12">
        <v>0</v>
      </c>
      <c r="R138" s="12">
        <v>1</v>
      </c>
      <c r="S138" s="12"/>
      <c r="T138" s="12"/>
      <c r="U138" s="12"/>
      <c r="V138" s="6">
        <f t="shared" si="30"/>
        <v>0</v>
      </c>
      <c r="W138" s="9">
        <f t="shared" si="31"/>
        <v>0</v>
      </c>
      <c r="X138" s="9">
        <f t="shared" si="32"/>
        <v>0</v>
      </c>
      <c r="Y138" s="37">
        <f t="shared" si="37"/>
        <v>1</v>
      </c>
      <c r="Z138" s="37">
        <f t="shared" si="38"/>
        <v>0</v>
      </c>
      <c r="AA138" s="37">
        <f t="shared" si="39"/>
        <v>0</v>
      </c>
      <c r="AB138" s="9">
        <f t="shared" si="33"/>
        <v>0</v>
      </c>
      <c r="AC138" s="10">
        <f t="shared" si="34"/>
        <v>0</v>
      </c>
      <c r="AD138" s="9">
        <f t="shared" si="35"/>
        <v>0</v>
      </c>
      <c r="AE138" s="9">
        <f t="shared" si="29"/>
        <v>0</v>
      </c>
    </row>
    <row r="139" spans="1:31" x14ac:dyDescent="0.25">
      <c r="A139" t="s">
        <v>791</v>
      </c>
      <c r="B139" t="s">
        <v>786</v>
      </c>
      <c r="C139" t="s">
        <v>787</v>
      </c>
      <c r="D139">
        <v>152</v>
      </c>
      <c r="E139">
        <v>371.5</v>
      </c>
      <c r="F139">
        <v>0</v>
      </c>
      <c r="G139">
        <v>0</v>
      </c>
      <c r="H139">
        <v>0</v>
      </c>
      <c r="I139" s="19">
        <v>0</v>
      </c>
      <c r="J139" s="9"/>
      <c r="K139" s="9"/>
      <c r="L139">
        <v>2</v>
      </c>
      <c r="M139" s="7">
        <f t="shared" si="36"/>
        <v>1</v>
      </c>
      <c r="N139" s="12">
        <v>0</v>
      </c>
      <c r="O139" s="12">
        <v>0</v>
      </c>
      <c r="P139" s="12">
        <v>0</v>
      </c>
      <c r="Q139" s="12">
        <v>0</v>
      </c>
      <c r="R139" s="12">
        <v>1</v>
      </c>
      <c r="S139" s="12"/>
      <c r="T139" s="12"/>
      <c r="U139" s="12"/>
      <c r="V139" s="6">
        <f t="shared" si="30"/>
        <v>0</v>
      </c>
      <c r="W139" s="9">
        <f t="shared" si="31"/>
        <v>0</v>
      </c>
      <c r="X139" s="9">
        <f t="shared" si="32"/>
        <v>0</v>
      </c>
      <c r="Y139" s="37">
        <f t="shared" si="37"/>
        <v>1</v>
      </c>
      <c r="Z139" s="37">
        <f t="shared" si="38"/>
        <v>0</v>
      </c>
      <c r="AA139" s="37">
        <f t="shared" si="39"/>
        <v>0</v>
      </c>
      <c r="AB139" s="9">
        <f t="shared" si="33"/>
        <v>0</v>
      </c>
      <c r="AC139" s="10">
        <f t="shared" si="34"/>
        <v>0</v>
      </c>
      <c r="AD139" s="9">
        <f t="shared" si="35"/>
        <v>0</v>
      </c>
      <c r="AE139" s="9">
        <f t="shared" si="29"/>
        <v>0</v>
      </c>
    </row>
    <row r="140" spans="1:31" x14ac:dyDescent="0.25">
      <c r="A140" t="s">
        <v>792</v>
      </c>
      <c r="B140" t="s">
        <v>786</v>
      </c>
      <c r="C140" t="s">
        <v>787</v>
      </c>
      <c r="D140">
        <v>238.5</v>
      </c>
      <c r="E140">
        <v>205</v>
      </c>
      <c r="F140">
        <v>0</v>
      </c>
      <c r="G140">
        <v>0</v>
      </c>
      <c r="H140">
        <v>0</v>
      </c>
      <c r="I140" s="19">
        <v>0</v>
      </c>
      <c r="J140" s="9"/>
      <c r="K140" s="9"/>
      <c r="L140">
        <v>1</v>
      </c>
      <c r="M140" s="7">
        <f t="shared" si="36"/>
        <v>0</v>
      </c>
      <c r="N140" s="12">
        <v>0</v>
      </c>
      <c r="O140" s="12">
        <v>0</v>
      </c>
      <c r="P140" s="12">
        <v>1</v>
      </c>
      <c r="Q140" s="12">
        <v>0</v>
      </c>
      <c r="R140" s="12">
        <v>0</v>
      </c>
      <c r="S140" s="12"/>
      <c r="T140" s="12"/>
      <c r="U140" s="12"/>
      <c r="V140" s="6">
        <f>IF((M140=0)*AND(R140=0)*AND(P140=1)*AND(Q140=0),1,0)</f>
        <v>1</v>
      </c>
      <c r="W140" s="9">
        <f>IF((M140=0)*AND(R140=0)*AND(P140=0)*AND(Q140=0),1,0)</f>
        <v>0</v>
      </c>
      <c r="X140" s="9">
        <f>IF((R140=1)*AND(M140=0)*AND(Q140=0),1,0)</f>
        <v>0</v>
      </c>
      <c r="Y140" s="37">
        <f t="shared" si="37"/>
        <v>0</v>
      </c>
      <c r="Z140" s="37">
        <f t="shared" si="38"/>
        <v>0</v>
      </c>
      <c r="AA140" s="37">
        <f t="shared" si="39"/>
        <v>0</v>
      </c>
      <c r="AB140" s="9">
        <f>IF((R140=1)*AND(Q140=1)*AND(O140=1)*AND(P140=1),1,0)</f>
        <v>0</v>
      </c>
      <c r="AC140" s="10">
        <f>IF((R140=0)*AND(M140=1),1,0)</f>
        <v>0</v>
      </c>
      <c r="AD140" s="9">
        <f t="shared" si="35"/>
        <v>0</v>
      </c>
      <c r="AE140" s="9">
        <f t="shared" si="29"/>
        <v>0</v>
      </c>
    </row>
    <row r="141" spans="1:31" x14ac:dyDescent="0.25">
      <c r="A141" t="s">
        <v>793</v>
      </c>
      <c r="B141" t="s">
        <v>786</v>
      </c>
      <c r="C141" t="s">
        <v>787</v>
      </c>
      <c r="D141">
        <v>391.5</v>
      </c>
      <c r="E141">
        <v>127.5</v>
      </c>
      <c r="F141">
        <v>0</v>
      </c>
      <c r="G141">
        <v>0</v>
      </c>
      <c r="H141">
        <v>0</v>
      </c>
      <c r="I141" s="19">
        <v>0</v>
      </c>
      <c r="J141" s="9"/>
      <c r="K141" s="9"/>
      <c r="L141">
        <v>1</v>
      </c>
      <c r="M141" s="7">
        <f t="shared" si="36"/>
        <v>0</v>
      </c>
      <c r="N141" s="12">
        <v>0</v>
      </c>
      <c r="O141" s="12">
        <v>0</v>
      </c>
      <c r="P141" s="12">
        <v>1</v>
      </c>
      <c r="Q141" s="12">
        <v>0</v>
      </c>
      <c r="R141" s="12">
        <v>0</v>
      </c>
      <c r="S141" s="12"/>
      <c r="T141" s="12"/>
      <c r="U141" s="12"/>
      <c r="V141" s="6">
        <f>IF((M141=0)*AND(R141=0)*AND(P141=1)*AND(Q141=0),1,0)</f>
        <v>1</v>
      </c>
      <c r="W141" s="9">
        <f>IF((M141=0)*AND(R141=0)*AND(P141=0)*AND(Q141=0),1,0)</f>
        <v>0</v>
      </c>
      <c r="X141" s="9">
        <f>IF((R141=1)*AND(M141=0)*AND(Q141=0),1,0)</f>
        <v>0</v>
      </c>
      <c r="Y141" s="37">
        <f t="shared" si="37"/>
        <v>0</v>
      </c>
      <c r="Z141" s="37">
        <f t="shared" si="38"/>
        <v>0</v>
      </c>
      <c r="AA141" s="37">
        <f t="shared" si="39"/>
        <v>0</v>
      </c>
      <c r="AB141" s="9">
        <f>IF((R141=1)*AND(Q141=1)*AND(O141=1)*AND(P141=1),1,0)</f>
        <v>0</v>
      </c>
      <c r="AC141" s="10">
        <f>IF((R141=0)*AND(M141=1),1,0)</f>
        <v>0</v>
      </c>
      <c r="AD141" s="9">
        <f t="shared" si="35"/>
        <v>0</v>
      </c>
      <c r="AE141" s="9">
        <f t="shared" si="29"/>
        <v>0</v>
      </c>
    </row>
    <row r="142" spans="1:31" x14ac:dyDescent="0.25">
      <c r="A142" t="s">
        <v>794</v>
      </c>
      <c r="B142" t="s">
        <v>786</v>
      </c>
      <c r="C142" t="s">
        <v>787</v>
      </c>
      <c r="D142">
        <v>590.5</v>
      </c>
      <c r="E142">
        <v>245.5</v>
      </c>
      <c r="F142">
        <v>0</v>
      </c>
      <c r="G142">
        <v>0</v>
      </c>
      <c r="H142">
        <v>0</v>
      </c>
      <c r="I142" s="19">
        <v>0</v>
      </c>
      <c r="J142" s="9"/>
      <c r="K142" s="9"/>
      <c r="L142">
        <v>1</v>
      </c>
      <c r="M142" s="7">
        <f t="shared" si="36"/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/>
      <c r="T142" s="12"/>
      <c r="U142" s="12"/>
      <c r="V142" s="6">
        <f>IF((M142=0)*AND(R142=0)*AND(P142=1)*AND(Q142=0),1,0)</f>
        <v>0</v>
      </c>
      <c r="W142" s="9">
        <f>IF((M142=0)*AND(R142=0)*AND(P142=0)*AND(Q142=0),1,0)</f>
        <v>1</v>
      </c>
      <c r="X142" s="9">
        <f>IF((R142=1)*AND(M142=0)*AND(Q142=0),1,0)</f>
        <v>0</v>
      </c>
      <c r="Y142" s="37">
        <f t="shared" si="37"/>
        <v>0</v>
      </c>
      <c r="Z142" s="37">
        <f t="shared" si="38"/>
        <v>0</v>
      </c>
      <c r="AA142" s="37">
        <f t="shared" si="39"/>
        <v>0</v>
      </c>
      <c r="AB142" s="9">
        <f>IF((R142=1)*AND(Q142=1)*AND(O142=1)*AND(P142=1),1,0)</f>
        <v>0</v>
      </c>
      <c r="AC142" s="10">
        <f>IF((R142=0)*AND(M142=1),1,0)</f>
        <v>0</v>
      </c>
      <c r="AD142" s="9">
        <f t="shared" si="35"/>
        <v>0</v>
      </c>
      <c r="AE142" s="9">
        <f t="shared" si="29"/>
        <v>0</v>
      </c>
    </row>
    <row r="143" spans="1:31" x14ac:dyDescent="0.25">
      <c r="A143" t="s">
        <v>795</v>
      </c>
      <c r="B143" t="s">
        <v>786</v>
      </c>
      <c r="C143" t="s">
        <v>787</v>
      </c>
      <c r="D143">
        <v>626.5</v>
      </c>
      <c r="E143">
        <v>405.5</v>
      </c>
      <c r="F143">
        <v>0</v>
      </c>
      <c r="G143">
        <v>0</v>
      </c>
      <c r="H143">
        <v>0</v>
      </c>
      <c r="I143" s="19">
        <v>0</v>
      </c>
      <c r="J143" s="9"/>
      <c r="K143" s="9"/>
      <c r="L143">
        <v>1</v>
      </c>
      <c r="M143" s="7">
        <f t="shared" si="36"/>
        <v>0</v>
      </c>
      <c r="N143" s="12">
        <v>0</v>
      </c>
      <c r="O143" s="12">
        <v>0</v>
      </c>
      <c r="P143" s="12">
        <v>1</v>
      </c>
      <c r="Q143" s="12">
        <v>0</v>
      </c>
      <c r="R143" s="12">
        <v>0</v>
      </c>
      <c r="S143" s="12"/>
      <c r="T143" s="12"/>
      <c r="U143" s="12"/>
      <c r="V143" s="6">
        <f>IF((M143=0)*AND(R143=0)*AND(P143=1)*AND(Q143=0),1,0)</f>
        <v>1</v>
      </c>
      <c r="W143" s="9">
        <f>IF((M143=0)*AND(R143=0)*AND(P143=0)*AND(Q143=0),1,0)</f>
        <v>0</v>
      </c>
      <c r="X143" s="9">
        <f>IF((R143=1)*AND(M143=0)*AND(Q143=0),1,0)</f>
        <v>0</v>
      </c>
      <c r="Y143" s="37">
        <f t="shared" si="37"/>
        <v>0</v>
      </c>
      <c r="Z143" s="37">
        <f t="shared" si="38"/>
        <v>0</v>
      </c>
      <c r="AA143" s="37">
        <f t="shared" si="39"/>
        <v>0</v>
      </c>
      <c r="AB143" s="9">
        <f>IF((R143=1)*AND(Q143=1)*AND(O143=1)*AND(P143=1),1,0)</f>
        <v>0</v>
      </c>
      <c r="AC143" s="10">
        <f>IF((R143=0)*AND(M143=1),1,0)</f>
        <v>0</v>
      </c>
      <c r="AD143" s="9">
        <f t="shared" si="35"/>
        <v>0</v>
      </c>
      <c r="AE143" s="9">
        <f t="shared" si="29"/>
        <v>0</v>
      </c>
    </row>
    <row r="144" spans="1:31" x14ac:dyDescent="0.25">
      <c r="A144" t="s">
        <v>796</v>
      </c>
      <c r="B144" t="s">
        <v>786</v>
      </c>
      <c r="C144" t="s">
        <v>787</v>
      </c>
      <c r="D144">
        <v>431.5</v>
      </c>
      <c r="E144">
        <v>402</v>
      </c>
      <c r="F144">
        <v>0</v>
      </c>
      <c r="G144">
        <v>0</v>
      </c>
      <c r="H144">
        <v>0</v>
      </c>
      <c r="I144" s="19">
        <v>0</v>
      </c>
      <c r="J144" s="9"/>
      <c r="K144" s="9"/>
      <c r="L144">
        <v>1</v>
      </c>
      <c r="M144" s="7">
        <f t="shared" si="36"/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1</v>
      </c>
      <c r="S144" s="12"/>
      <c r="T144" s="12"/>
      <c r="U144" s="12"/>
      <c r="V144" s="6">
        <f>IF((M144=0)*AND(R144=0)*AND(P144=1)*AND(Q144=0),1,0)</f>
        <v>0</v>
      </c>
      <c r="W144" s="9">
        <f>IF((M144=0)*AND(R144=0)*AND(P144=0)*AND(Q144=0),1,0)</f>
        <v>0</v>
      </c>
      <c r="X144" s="9">
        <f>IF((R144=1)*AND(M144=0)*AND(Q144=0),1,0)</f>
        <v>1</v>
      </c>
      <c r="Y144" s="37">
        <f t="shared" si="37"/>
        <v>0</v>
      </c>
      <c r="Z144" s="37">
        <f t="shared" si="38"/>
        <v>0</v>
      </c>
      <c r="AA144" s="37">
        <f t="shared" si="39"/>
        <v>0</v>
      </c>
      <c r="AB144" s="9">
        <f>IF((R144=1)*AND(Q144=1)*AND(O144=1)*AND(P144=1),1,0)</f>
        <v>0</v>
      </c>
      <c r="AC144" s="10">
        <f>IF((R144=0)*AND(M144=1),1,0)</f>
        <v>0</v>
      </c>
      <c r="AD144" s="9">
        <f t="shared" si="35"/>
        <v>0</v>
      </c>
      <c r="AE144" s="9">
        <f t="shared" si="29"/>
        <v>0</v>
      </c>
    </row>
    <row r="145" spans="1:31" x14ac:dyDescent="0.25">
      <c r="A145" t="s">
        <v>797</v>
      </c>
      <c r="B145" t="s">
        <v>786</v>
      </c>
      <c r="C145" t="s">
        <v>787</v>
      </c>
      <c r="D145">
        <v>273.5</v>
      </c>
      <c r="E145">
        <v>390.5</v>
      </c>
      <c r="F145">
        <v>1724.9069999999999</v>
      </c>
      <c r="G145">
        <v>2</v>
      </c>
      <c r="H145">
        <v>2</v>
      </c>
      <c r="I145" s="19">
        <v>0</v>
      </c>
      <c r="J145" s="9"/>
      <c r="K145" s="9"/>
      <c r="L145">
        <v>1</v>
      </c>
      <c r="M145" s="7">
        <f t="shared" si="36"/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1</v>
      </c>
      <c r="S145" s="12"/>
      <c r="T145" s="12"/>
      <c r="U145" s="12"/>
      <c r="V145" s="6">
        <f t="shared" si="30"/>
        <v>0</v>
      </c>
      <c r="W145" s="9">
        <f t="shared" si="31"/>
        <v>0</v>
      </c>
      <c r="X145" s="9">
        <f t="shared" si="32"/>
        <v>1</v>
      </c>
      <c r="Y145" s="37">
        <f t="shared" si="37"/>
        <v>0</v>
      </c>
      <c r="Z145" s="37">
        <f t="shared" si="38"/>
        <v>0</v>
      </c>
      <c r="AA145" s="37">
        <f t="shared" si="39"/>
        <v>0</v>
      </c>
      <c r="AB145" s="9">
        <f t="shared" si="33"/>
        <v>0</v>
      </c>
      <c r="AC145" s="10">
        <f t="shared" si="34"/>
        <v>0</v>
      </c>
      <c r="AD145" s="9">
        <f t="shared" si="35"/>
        <v>0</v>
      </c>
      <c r="AE145" s="9">
        <f t="shared" si="29"/>
        <v>0</v>
      </c>
    </row>
    <row r="146" spans="1:31" x14ac:dyDescent="0.25">
      <c r="A146" t="s">
        <v>798</v>
      </c>
      <c r="B146" t="s">
        <v>786</v>
      </c>
      <c r="C146" t="s">
        <v>787</v>
      </c>
      <c r="D146">
        <v>233.5</v>
      </c>
      <c r="E146">
        <v>444.5</v>
      </c>
      <c r="F146">
        <v>1607.7629999999999</v>
      </c>
      <c r="G146">
        <v>2</v>
      </c>
      <c r="H146">
        <v>2</v>
      </c>
      <c r="I146" s="19">
        <v>0</v>
      </c>
      <c r="J146" s="9"/>
      <c r="K146" s="9"/>
      <c r="L146">
        <v>2</v>
      </c>
      <c r="M146" s="7">
        <f t="shared" si="36"/>
        <v>1</v>
      </c>
      <c r="N146" s="12">
        <v>0</v>
      </c>
      <c r="O146" s="12">
        <v>1</v>
      </c>
      <c r="P146" s="12">
        <v>0</v>
      </c>
      <c r="Q146" s="12">
        <v>1</v>
      </c>
      <c r="R146" s="12">
        <v>1</v>
      </c>
      <c r="S146" s="12"/>
      <c r="T146" s="12"/>
      <c r="U146" s="12"/>
      <c r="V146" s="6">
        <f t="shared" si="30"/>
        <v>0</v>
      </c>
      <c r="W146" s="9">
        <f t="shared" si="31"/>
        <v>0</v>
      </c>
      <c r="X146" s="9">
        <f t="shared" si="32"/>
        <v>0</v>
      </c>
      <c r="Y146" s="37">
        <f t="shared" si="37"/>
        <v>0</v>
      </c>
      <c r="Z146" s="37">
        <f t="shared" si="38"/>
        <v>0</v>
      </c>
      <c r="AA146" s="37">
        <f t="shared" si="39"/>
        <v>1</v>
      </c>
      <c r="AB146" s="9">
        <f t="shared" si="33"/>
        <v>0</v>
      </c>
      <c r="AC146" s="10">
        <f t="shared" si="34"/>
        <v>0</v>
      </c>
      <c r="AD146" s="9">
        <f t="shared" si="35"/>
        <v>0</v>
      </c>
      <c r="AE146" s="9">
        <f t="shared" si="29"/>
        <v>0</v>
      </c>
    </row>
    <row r="147" spans="1:31" x14ac:dyDescent="0.25">
      <c r="A147" t="s">
        <v>799</v>
      </c>
      <c r="B147" t="s">
        <v>786</v>
      </c>
      <c r="C147" t="s">
        <v>787</v>
      </c>
      <c r="D147">
        <v>334.5</v>
      </c>
      <c r="E147">
        <v>235</v>
      </c>
      <c r="F147">
        <v>0</v>
      </c>
      <c r="G147">
        <v>0</v>
      </c>
      <c r="H147">
        <v>0</v>
      </c>
      <c r="I147" s="19">
        <v>0</v>
      </c>
      <c r="J147" s="9"/>
      <c r="K147" s="9"/>
      <c r="L147">
        <v>2</v>
      </c>
      <c r="M147" s="7">
        <f t="shared" si="36"/>
        <v>1</v>
      </c>
      <c r="N147" s="12">
        <v>1</v>
      </c>
      <c r="O147" s="12">
        <v>0</v>
      </c>
      <c r="P147" s="12">
        <v>0</v>
      </c>
      <c r="Q147" s="12">
        <v>0</v>
      </c>
      <c r="R147" s="12">
        <v>1</v>
      </c>
      <c r="S147" s="12"/>
      <c r="T147" s="12"/>
      <c r="U147" s="12"/>
      <c r="V147" s="6">
        <f t="shared" si="30"/>
        <v>0</v>
      </c>
      <c r="W147" s="9">
        <f t="shared" si="31"/>
        <v>0</v>
      </c>
      <c r="X147" s="9">
        <f t="shared" si="32"/>
        <v>0</v>
      </c>
      <c r="Y147" s="37">
        <f t="shared" si="37"/>
        <v>1</v>
      </c>
      <c r="Z147" s="37">
        <f t="shared" si="38"/>
        <v>0</v>
      </c>
      <c r="AA147" s="37">
        <f t="shared" si="39"/>
        <v>0</v>
      </c>
      <c r="AB147" s="9">
        <f t="shared" si="33"/>
        <v>0</v>
      </c>
      <c r="AC147" s="10">
        <f t="shared" si="34"/>
        <v>0</v>
      </c>
      <c r="AD147" s="9">
        <f t="shared" si="35"/>
        <v>0</v>
      </c>
      <c r="AE147" s="9">
        <f t="shared" si="29"/>
        <v>0</v>
      </c>
    </row>
    <row r="148" spans="1:31" x14ac:dyDescent="0.25">
      <c r="A148" t="s">
        <v>800</v>
      </c>
      <c r="B148" t="s">
        <v>786</v>
      </c>
      <c r="C148" t="s">
        <v>787</v>
      </c>
      <c r="D148">
        <v>394</v>
      </c>
      <c r="E148">
        <v>287.5</v>
      </c>
      <c r="F148">
        <v>0</v>
      </c>
      <c r="G148">
        <v>0</v>
      </c>
      <c r="H148">
        <v>0</v>
      </c>
      <c r="I148" s="19">
        <v>0</v>
      </c>
      <c r="J148" s="9"/>
      <c r="K148" s="9"/>
      <c r="L148">
        <v>1</v>
      </c>
      <c r="M148" s="7">
        <f t="shared" si="36"/>
        <v>0</v>
      </c>
      <c r="N148" s="12">
        <v>0</v>
      </c>
      <c r="O148" s="12">
        <v>0</v>
      </c>
      <c r="P148" s="12">
        <v>1</v>
      </c>
      <c r="Q148" s="12">
        <v>0</v>
      </c>
      <c r="R148" s="12">
        <v>0</v>
      </c>
      <c r="S148" s="12"/>
      <c r="T148" s="12"/>
      <c r="U148" s="12"/>
      <c r="V148" s="6">
        <f t="shared" si="30"/>
        <v>1</v>
      </c>
      <c r="W148" s="9">
        <f t="shared" si="31"/>
        <v>0</v>
      </c>
      <c r="X148" s="9">
        <f t="shared" si="32"/>
        <v>0</v>
      </c>
      <c r="Y148" s="37">
        <f t="shared" si="37"/>
        <v>0</v>
      </c>
      <c r="Z148" s="37">
        <f t="shared" si="38"/>
        <v>0</v>
      </c>
      <c r="AA148" s="37">
        <f t="shared" si="39"/>
        <v>0</v>
      </c>
      <c r="AB148" s="9">
        <f t="shared" si="33"/>
        <v>0</v>
      </c>
      <c r="AC148" s="10">
        <f t="shared" si="34"/>
        <v>0</v>
      </c>
      <c r="AD148" s="9">
        <f t="shared" si="35"/>
        <v>0</v>
      </c>
      <c r="AE148" s="9">
        <f t="shared" si="29"/>
        <v>0</v>
      </c>
    </row>
    <row r="149" spans="1:31" s="37" customFormat="1" x14ac:dyDescent="0.25">
      <c r="A149" s="37" t="s">
        <v>801</v>
      </c>
      <c r="B149" s="37" t="s">
        <v>802</v>
      </c>
      <c r="C149" s="37" t="s">
        <v>803</v>
      </c>
      <c r="D149" s="37">
        <v>480</v>
      </c>
      <c r="E149" s="37">
        <v>169</v>
      </c>
      <c r="F149" s="37">
        <v>0</v>
      </c>
      <c r="G149" s="37">
        <v>0</v>
      </c>
      <c r="H149" s="37">
        <v>0</v>
      </c>
      <c r="I149" s="37">
        <v>0</v>
      </c>
      <c r="L149" s="37">
        <v>2</v>
      </c>
      <c r="M149" s="42">
        <f t="shared" si="36"/>
        <v>1</v>
      </c>
      <c r="N149" s="45">
        <v>1</v>
      </c>
      <c r="O149" s="45">
        <v>0</v>
      </c>
      <c r="P149" s="45">
        <v>0</v>
      </c>
      <c r="Q149" s="45">
        <v>0</v>
      </c>
      <c r="R149" s="45">
        <v>1</v>
      </c>
      <c r="S149" s="45"/>
      <c r="T149" s="45"/>
      <c r="U149" s="45"/>
      <c r="V149" s="43">
        <f t="shared" si="30"/>
        <v>0</v>
      </c>
      <c r="W149" s="37">
        <f t="shared" si="31"/>
        <v>0</v>
      </c>
      <c r="X149" s="37">
        <f t="shared" si="32"/>
        <v>0</v>
      </c>
      <c r="Y149" s="37">
        <f t="shared" si="37"/>
        <v>1</v>
      </c>
      <c r="Z149" s="37">
        <f t="shared" si="38"/>
        <v>0</v>
      </c>
      <c r="AA149" s="37">
        <f t="shared" si="39"/>
        <v>0</v>
      </c>
      <c r="AB149" s="37">
        <f t="shared" si="33"/>
        <v>0</v>
      </c>
      <c r="AC149" s="37">
        <f t="shared" si="34"/>
        <v>0</v>
      </c>
      <c r="AD149" s="37">
        <f t="shared" si="35"/>
        <v>0</v>
      </c>
      <c r="AE149" s="37">
        <f t="shared" si="29"/>
        <v>0</v>
      </c>
    </row>
    <row r="150" spans="1:31" x14ac:dyDescent="0.25">
      <c r="A150" t="s">
        <v>804</v>
      </c>
      <c r="B150" t="s">
        <v>802</v>
      </c>
      <c r="C150" t="s">
        <v>803</v>
      </c>
      <c r="D150">
        <v>547.5</v>
      </c>
      <c r="E150">
        <v>291</v>
      </c>
      <c r="F150">
        <v>0</v>
      </c>
      <c r="G150">
        <v>0</v>
      </c>
      <c r="H150">
        <v>0</v>
      </c>
      <c r="I150" s="19">
        <v>0</v>
      </c>
      <c r="J150" s="9"/>
      <c r="K150" s="9"/>
      <c r="L150">
        <v>1</v>
      </c>
      <c r="M150" s="7">
        <f t="shared" si="36"/>
        <v>0</v>
      </c>
      <c r="N150" s="12">
        <v>0</v>
      </c>
      <c r="O150" s="12">
        <v>0</v>
      </c>
      <c r="P150" s="12">
        <v>1</v>
      </c>
      <c r="Q150" s="12">
        <v>0</v>
      </c>
      <c r="R150" s="12">
        <v>0</v>
      </c>
      <c r="S150" s="12"/>
      <c r="T150" s="12"/>
      <c r="U150" s="12"/>
      <c r="V150" s="6">
        <f t="shared" si="30"/>
        <v>1</v>
      </c>
      <c r="W150" s="9">
        <f t="shared" si="31"/>
        <v>0</v>
      </c>
      <c r="X150" s="9">
        <f t="shared" si="32"/>
        <v>0</v>
      </c>
      <c r="Y150" s="37">
        <f t="shared" si="37"/>
        <v>0</v>
      </c>
      <c r="Z150" s="37">
        <f t="shared" si="38"/>
        <v>0</v>
      </c>
      <c r="AA150" s="37">
        <f t="shared" si="39"/>
        <v>0</v>
      </c>
      <c r="AB150" s="9">
        <f t="shared" si="33"/>
        <v>0</v>
      </c>
      <c r="AC150" s="10">
        <f t="shared" si="34"/>
        <v>0</v>
      </c>
      <c r="AD150" s="9">
        <f t="shared" si="35"/>
        <v>0</v>
      </c>
      <c r="AE150" s="9">
        <f t="shared" si="29"/>
        <v>0</v>
      </c>
    </row>
    <row r="151" spans="1:31" x14ac:dyDescent="0.25">
      <c r="A151" t="s">
        <v>805</v>
      </c>
      <c r="B151" t="s">
        <v>802</v>
      </c>
      <c r="C151" t="s">
        <v>803</v>
      </c>
      <c r="D151">
        <v>555</v>
      </c>
      <c r="E151">
        <v>387.5</v>
      </c>
      <c r="F151">
        <v>2496.4250000000002</v>
      </c>
      <c r="G151">
        <v>1</v>
      </c>
      <c r="H151">
        <v>2</v>
      </c>
      <c r="I151" s="19">
        <v>0</v>
      </c>
      <c r="J151" s="9"/>
      <c r="K151" s="9"/>
      <c r="L151">
        <v>1</v>
      </c>
      <c r="M151" s="7">
        <f t="shared" si="36"/>
        <v>0</v>
      </c>
      <c r="N151" s="12">
        <v>0</v>
      </c>
      <c r="O151" s="12">
        <v>0</v>
      </c>
      <c r="P151" s="12">
        <v>1</v>
      </c>
      <c r="Q151" s="12">
        <v>0</v>
      </c>
      <c r="R151" s="12">
        <v>0</v>
      </c>
      <c r="S151" s="12"/>
      <c r="T151" s="12"/>
      <c r="U151" s="12"/>
      <c r="V151" s="6">
        <f t="shared" si="30"/>
        <v>1</v>
      </c>
      <c r="W151" s="9">
        <f t="shared" si="31"/>
        <v>0</v>
      </c>
      <c r="X151" s="9">
        <f t="shared" si="32"/>
        <v>0</v>
      </c>
      <c r="Y151" s="37">
        <f t="shared" si="37"/>
        <v>0</v>
      </c>
      <c r="Z151" s="37">
        <f t="shared" si="38"/>
        <v>0</v>
      </c>
      <c r="AA151" s="37">
        <f t="shared" si="39"/>
        <v>0</v>
      </c>
      <c r="AB151" s="9">
        <f t="shared" si="33"/>
        <v>0</v>
      </c>
      <c r="AC151" s="10">
        <f t="shared" si="34"/>
        <v>0</v>
      </c>
      <c r="AD151" s="9">
        <f t="shared" si="35"/>
        <v>0</v>
      </c>
      <c r="AE151" s="9">
        <f t="shared" si="29"/>
        <v>0</v>
      </c>
    </row>
    <row r="152" spans="1:31" x14ac:dyDescent="0.25">
      <c r="A152" t="s">
        <v>806</v>
      </c>
      <c r="B152" t="s">
        <v>802</v>
      </c>
      <c r="C152" t="s">
        <v>803</v>
      </c>
      <c r="D152">
        <v>614.5</v>
      </c>
      <c r="E152">
        <v>348.5</v>
      </c>
      <c r="F152">
        <v>0</v>
      </c>
      <c r="G152">
        <v>0</v>
      </c>
      <c r="H152">
        <v>0</v>
      </c>
      <c r="I152" s="19">
        <v>0</v>
      </c>
      <c r="J152" s="9"/>
      <c r="K152" s="9"/>
      <c r="L152">
        <v>1</v>
      </c>
      <c r="M152" s="7">
        <f t="shared" si="36"/>
        <v>0</v>
      </c>
      <c r="N152" s="12">
        <v>0</v>
      </c>
      <c r="O152" s="12">
        <v>0</v>
      </c>
      <c r="P152" s="12">
        <v>1</v>
      </c>
      <c r="Q152" s="12">
        <v>0</v>
      </c>
      <c r="R152" s="12">
        <v>0</v>
      </c>
      <c r="S152" s="12"/>
      <c r="T152" s="12"/>
      <c r="U152" s="12"/>
      <c r="V152" s="6">
        <f t="shared" si="30"/>
        <v>1</v>
      </c>
      <c r="W152" s="9">
        <f t="shared" si="31"/>
        <v>0</v>
      </c>
      <c r="X152" s="9">
        <f t="shared" si="32"/>
        <v>0</v>
      </c>
      <c r="Y152" s="37">
        <f t="shared" si="37"/>
        <v>0</v>
      </c>
      <c r="Z152" s="37">
        <f t="shared" si="38"/>
        <v>0</v>
      </c>
      <c r="AA152" s="37">
        <f t="shared" si="39"/>
        <v>0</v>
      </c>
      <c r="AB152" s="9">
        <f t="shared" si="33"/>
        <v>0</v>
      </c>
      <c r="AC152" s="10">
        <f t="shared" si="34"/>
        <v>0</v>
      </c>
      <c r="AD152" s="9">
        <f t="shared" si="35"/>
        <v>0</v>
      </c>
      <c r="AE152" s="9">
        <f t="shared" si="29"/>
        <v>0</v>
      </c>
    </row>
    <row r="153" spans="1:31" x14ac:dyDescent="0.25">
      <c r="A153" t="s">
        <v>807</v>
      </c>
      <c r="B153" t="s">
        <v>802</v>
      </c>
      <c r="C153" t="s">
        <v>803</v>
      </c>
      <c r="D153">
        <v>313.5</v>
      </c>
      <c r="E153">
        <v>403.5</v>
      </c>
      <c r="F153">
        <v>0</v>
      </c>
      <c r="G153">
        <v>0</v>
      </c>
      <c r="H153">
        <v>0</v>
      </c>
      <c r="I153" s="19">
        <v>0</v>
      </c>
      <c r="J153" s="9"/>
      <c r="K153" s="9"/>
      <c r="L153">
        <v>1</v>
      </c>
      <c r="M153" s="7">
        <f t="shared" si="36"/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1</v>
      </c>
      <c r="S153" s="12"/>
      <c r="T153" s="12"/>
      <c r="U153" s="12"/>
      <c r="V153" s="6">
        <f t="shared" si="30"/>
        <v>0</v>
      </c>
      <c r="W153" s="9">
        <f t="shared" si="31"/>
        <v>0</v>
      </c>
      <c r="X153" s="9">
        <f t="shared" si="32"/>
        <v>1</v>
      </c>
      <c r="Y153" s="37">
        <f t="shared" si="37"/>
        <v>0</v>
      </c>
      <c r="Z153" s="37">
        <f t="shared" si="38"/>
        <v>0</v>
      </c>
      <c r="AA153" s="37">
        <f t="shared" si="39"/>
        <v>0</v>
      </c>
      <c r="AB153" s="9">
        <f t="shared" si="33"/>
        <v>0</v>
      </c>
      <c r="AC153" s="10">
        <f t="shared" si="34"/>
        <v>0</v>
      </c>
      <c r="AD153" s="9">
        <f t="shared" si="35"/>
        <v>0</v>
      </c>
      <c r="AE153" s="9">
        <f t="shared" si="29"/>
        <v>0</v>
      </c>
    </row>
    <row r="154" spans="1:31" x14ac:dyDescent="0.25">
      <c r="A154" t="s">
        <v>808</v>
      </c>
      <c r="B154" t="s">
        <v>802</v>
      </c>
      <c r="C154" t="s">
        <v>803</v>
      </c>
      <c r="D154">
        <v>386</v>
      </c>
      <c r="E154">
        <v>70.5</v>
      </c>
      <c r="F154">
        <v>0</v>
      </c>
      <c r="G154">
        <v>0</v>
      </c>
      <c r="H154">
        <v>0</v>
      </c>
      <c r="I154" s="19">
        <v>0</v>
      </c>
      <c r="J154" s="9"/>
      <c r="K154" s="9"/>
      <c r="L154">
        <v>1</v>
      </c>
      <c r="M154" s="7">
        <f t="shared" si="36"/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/>
      <c r="T154" s="12"/>
      <c r="U154" s="12"/>
      <c r="V154" s="6">
        <f t="shared" si="30"/>
        <v>0</v>
      </c>
      <c r="W154" s="9">
        <f t="shared" si="31"/>
        <v>1</v>
      </c>
      <c r="X154" s="9">
        <f t="shared" si="32"/>
        <v>0</v>
      </c>
      <c r="Y154" s="37">
        <f t="shared" si="37"/>
        <v>0</v>
      </c>
      <c r="Z154" s="37">
        <f t="shared" si="38"/>
        <v>0</v>
      </c>
      <c r="AA154" s="37">
        <f t="shared" si="39"/>
        <v>0</v>
      </c>
      <c r="AB154" s="9">
        <f t="shared" si="33"/>
        <v>0</v>
      </c>
      <c r="AC154" s="10">
        <f t="shared" si="34"/>
        <v>0</v>
      </c>
      <c r="AD154" s="9">
        <f t="shared" si="35"/>
        <v>0</v>
      </c>
      <c r="AE154" s="9">
        <f t="shared" si="29"/>
        <v>0</v>
      </c>
    </row>
    <row r="155" spans="1:31" x14ac:dyDescent="0.25">
      <c r="A155" t="s">
        <v>809</v>
      </c>
      <c r="B155" t="s">
        <v>802</v>
      </c>
      <c r="C155" t="s">
        <v>803</v>
      </c>
      <c r="D155">
        <v>367.5</v>
      </c>
      <c r="E155">
        <v>232</v>
      </c>
      <c r="F155">
        <v>1987.9269999999999</v>
      </c>
      <c r="G155">
        <v>1</v>
      </c>
      <c r="H155">
        <v>2</v>
      </c>
      <c r="I155" s="19">
        <v>0</v>
      </c>
      <c r="J155" s="9"/>
      <c r="K155" s="9"/>
      <c r="L155">
        <v>1</v>
      </c>
      <c r="M155" s="7">
        <f t="shared" si="36"/>
        <v>0</v>
      </c>
      <c r="N155" s="12">
        <v>0</v>
      </c>
      <c r="O155" s="12">
        <v>0</v>
      </c>
      <c r="P155" s="12">
        <v>1</v>
      </c>
      <c r="Q155" s="12">
        <v>0</v>
      </c>
      <c r="R155" s="12">
        <v>0</v>
      </c>
      <c r="S155" s="12"/>
      <c r="T155" s="12"/>
      <c r="U155" s="12"/>
      <c r="V155" s="6">
        <f t="shared" si="30"/>
        <v>1</v>
      </c>
      <c r="W155" s="9">
        <f t="shared" si="31"/>
        <v>0</v>
      </c>
      <c r="X155" s="9">
        <f t="shared" si="32"/>
        <v>0</v>
      </c>
      <c r="Y155" s="37">
        <f t="shared" si="37"/>
        <v>0</v>
      </c>
      <c r="Z155" s="37">
        <f t="shared" si="38"/>
        <v>0</v>
      </c>
      <c r="AA155" s="37">
        <f t="shared" si="39"/>
        <v>0</v>
      </c>
      <c r="AB155" s="9">
        <f t="shared" si="33"/>
        <v>0</v>
      </c>
      <c r="AC155" s="10">
        <f t="shared" si="34"/>
        <v>0</v>
      </c>
      <c r="AD155" s="9">
        <f t="shared" si="35"/>
        <v>0</v>
      </c>
      <c r="AE155" s="9">
        <f t="shared" si="29"/>
        <v>0</v>
      </c>
    </row>
    <row r="156" spans="1:31" x14ac:dyDescent="0.25">
      <c r="A156" t="s">
        <v>810</v>
      </c>
      <c r="B156" t="s">
        <v>802</v>
      </c>
      <c r="C156" t="s">
        <v>803</v>
      </c>
      <c r="D156">
        <v>268</v>
      </c>
      <c r="E156">
        <v>196.5</v>
      </c>
      <c r="F156">
        <v>2214.6689999999999</v>
      </c>
      <c r="G156">
        <v>1</v>
      </c>
      <c r="H156">
        <v>2</v>
      </c>
      <c r="I156" s="19">
        <v>0</v>
      </c>
      <c r="J156" s="9"/>
      <c r="K156" s="9"/>
      <c r="L156">
        <v>2</v>
      </c>
      <c r="M156" s="7">
        <f t="shared" si="36"/>
        <v>1</v>
      </c>
      <c r="N156" s="12">
        <v>1</v>
      </c>
      <c r="O156" s="12">
        <v>0</v>
      </c>
      <c r="P156" s="12">
        <v>0</v>
      </c>
      <c r="Q156" s="12">
        <v>0</v>
      </c>
      <c r="R156" s="12">
        <v>1</v>
      </c>
      <c r="S156" s="12"/>
      <c r="T156" s="12"/>
      <c r="U156" s="12"/>
      <c r="V156" s="6">
        <f t="shared" si="30"/>
        <v>0</v>
      </c>
      <c r="W156" s="9">
        <f t="shared" si="31"/>
        <v>0</v>
      </c>
      <c r="X156" s="9">
        <f t="shared" si="32"/>
        <v>0</v>
      </c>
      <c r="Y156" s="37">
        <f t="shared" si="37"/>
        <v>1</v>
      </c>
      <c r="Z156" s="37">
        <f t="shared" si="38"/>
        <v>0</v>
      </c>
      <c r="AA156" s="37">
        <f t="shared" si="39"/>
        <v>0</v>
      </c>
      <c r="AB156" s="9">
        <f t="shared" si="33"/>
        <v>0</v>
      </c>
      <c r="AC156" s="10">
        <f t="shared" si="34"/>
        <v>0</v>
      </c>
      <c r="AD156" s="9">
        <f t="shared" si="35"/>
        <v>0</v>
      </c>
      <c r="AE156" s="9">
        <f t="shared" si="29"/>
        <v>0</v>
      </c>
    </row>
    <row r="157" spans="1:31" x14ac:dyDescent="0.25">
      <c r="A157" t="s">
        <v>811</v>
      </c>
      <c r="B157" t="s">
        <v>802</v>
      </c>
      <c r="C157" t="s">
        <v>803</v>
      </c>
      <c r="D157">
        <v>217</v>
      </c>
      <c r="E157">
        <v>250.5</v>
      </c>
      <c r="F157">
        <v>0</v>
      </c>
      <c r="G157">
        <v>0</v>
      </c>
      <c r="H157">
        <v>0</v>
      </c>
      <c r="I157" s="19">
        <v>0</v>
      </c>
      <c r="J157" s="9"/>
      <c r="K157" s="9"/>
      <c r="L157">
        <v>1</v>
      </c>
      <c r="M157" s="7">
        <f t="shared" si="36"/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/>
      <c r="T157" s="12"/>
      <c r="U157" s="12"/>
      <c r="V157" s="6">
        <f t="shared" si="30"/>
        <v>0</v>
      </c>
      <c r="W157" s="9">
        <f t="shared" si="31"/>
        <v>1</v>
      </c>
      <c r="X157" s="9">
        <f t="shared" si="32"/>
        <v>0</v>
      </c>
      <c r="Y157" s="37">
        <f t="shared" si="37"/>
        <v>0</v>
      </c>
      <c r="Z157" s="37">
        <f t="shared" si="38"/>
        <v>0</v>
      </c>
      <c r="AA157" s="37">
        <f t="shared" si="39"/>
        <v>0</v>
      </c>
      <c r="AB157" s="9">
        <f t="shared" si="33"/>
        <v>0</v>
      </c>
      <c r="AC157" s="10">
        <f t="shared" si="34"/>
        <v>0</v>
      </c>
      <c r="AD157" s="9">
        <f t="shared" si="35"/>
        <v>0</v>
      </c>
      <c r="AE157" s="9">
        <f t="shared" si="29"/>
        <v>0</v>
      </c>
    </row>
    <row r="158" spans="1:31" x14ac:dyDescent="0.25">
      <c r="A158" t="s">
        <v>812</v>
      </c>
      <c r="B158" t="s">
        <v>802</v>
      </c>
      <c r="C158" t="s">
        <v>803</v>
      </c>
      <c r="D158">
        <v>419.5</v>
      </c>
      <c r="E158">
        <v>301.5</v>
      </c>
      <c r="F158">
        <v>0</v>
      </c>
      <c r="G158">
        <v>0</v>
      </c>
      <c r="H158">
        <v>0</v>
      </c>
      <c r="I158" s="19">
        <v>0</v>
      </c>
      <c r="J158" s="9"/>
      <c r="K158" s="9"/>
      <c r="L158">
        <v>3</v>
      </c>
      <c r="M158" s="7">
        <f t="shared" si="36"/>
        <v>2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/>
      <c r="T158" s="12"/>
      <c r="U158" s="12"/>
      <c r="V158" s="6">
        <f t="shared" si="30"/>
        <v>0</v>
      </c>
      <c r="W158" s="9">
        <f t="shared" si="31"/>
        <v>0</v>
      </c>
      <c r="X158" s="9">
        <f t="shared" si="32"/>
        <v>0</v>
      </c>
      <c r="Y158" s="37">
        <f t="shared" si="37"/>
        <v>0</v>
      </c>
      <c r="Z158" s="37">
        <f t="shared" si="38"/>
        <v>0</v>
      </c>
      <c r="AA158" s="37">
        <f t="shared" si="39"/>
        <v>0</v>
      </c>
      <c r="AB158" s="9">
        <f t="shared" si="33"/>
        <v>0</v>
      </c>
      <c r="AC158" s="10">
        <f t="shared" si="34"/>
        <v>0</v>
      </c>
      <c r="AD158" s="9">
        <f t="shared" si="35"/>
        <v>1</v>
      </c>
      <c r="AE158" s="9">
        <f t="shared" si="29"/>
        <v>0</v>
      </c>
    </row>
    <row r="159" spans="1:31" x14ac:dyDescent="0.25">
      <c r="A159" t="s">
        <v>813</v>
      </c>
      <c r="B159" t="s">
        <v>802</v>
      </c>
      <c r="C159" t="s">
        <v>803</v>
      </c>
      <c r="D159">
        <v>58</v>
      </c>
      <c r="E159">
        <v>432</v>
      </c>
      <c r="F159">
        <v>2096.1709999999998</v>
      </c>
      <c r="G159">
        <v>1</v>
      </c>
      <c r="H159">
        <v>2</v>
      </c>
      <c r="I159" s="19">
        <v>0</v>
      </c>
      <c r="J159" s="9"/>
      <c r="K159" s="9"/>
      <c r="L159">
        <v>2</v>
      </c>
      <c r="M159" s="7">
        <f t="shared" si="36"/>
        <v>1</v>
      </c>
      <c r="N159" s="12">
        <v>0</v>
      </c>
      <c r="O159" s="12">
        <v>0</v>
      </c>
      <c r="P159" s="12">
        <v>0</v>
      </c>
      <c r="Q159" s="12">
        <v>0</v>
      </c>
      <c r="R159" s="12">
        <v>1</v>
      </c>
      <c r="S159" s="12"/>
      <c r="T159" s="12"/>
      <c r="U159" s="12"/>
      <c r="V159" s="6">
        <f t="shared" si="30"/>
        <v>0</v>
      </c>
      <c r="W159" s="9">
        <f t="shared" si="31"/>
        <v>0</v>
      </c>
      <c r="X159" s="9">
        <f t="shared" si="32"/>
        <v>0</v>
      </c>
      <c r="Y159" s="37">
        <f t="shared" si="37"/>
        <v>1</v>
      </c>
      <c r="Z159" s="37">
        <f t="shared" si="38"/>
        <v>0</v>
      </c>
      <c r="AA159" s="37">
        <f t="shared" si="39"/>
        <v>0</v>
      </c>
      <c r="AB159" s="9">
        <f t="shared" si="33"/>
        <v>0</v>
      </c>
      <c r="AC159" s="10">
        <f t="shared" si="34"/>
        <v>0</v>
      </c>
      <c r="AD159" s="9">
        <f t="shared" si="35"/>
        <v>0</v>
      </c>
      <c r="AE159" s="9">
        <f t="shared" si="29"/>
        <v>0</v>
      </c>
    </row>
    <row r="160" spans="1:31" s="37" customFormat="1" x14ac:dyDescent="0.25">
      <c r="A160" s="37" t="s">
        <v>814</v>
      </c>
      <c r="B160" s="37" t="s">
        <v>815</v>
      </c>
      <c r="C160" s="37" t="s">
        <v>816</v>
      </c>
      <c r="D160" s="37">
        <v>564</v>
      </c>
      <c r="E160" s="37">
        <v>428</v>
      </c>
      <c r="F160" s="37">
        <v>48317.900999999998</v>
      </c>
      <c r="G160" s="37">
        <v>33</v>
      </c>
      <c r="H160" s="37">
        <v>48</v>
      </c>
      <c r="I160" s="37">
        <v>1</v>
      </c>
      <c r="L160" s="37">
        <v>2</v>
      </c>
      <c r="M160" s="42">
        <f t="shared" si="36"/>
        <v>1</v>
      </c>
      <c r="N160" s="45">
        <v>0</v>
      </c>
      <c r="O160" s="45">
        <v>1</v>
      </c>
      <c r="P160" s="45">
        <v>1</v>
      </c>
      <c r="Q160" s="45">
        <v>1</v>
      </c>
      <c r="R160" s="45">
        <v>1</v>
      </c>
      <c r="S160" s="45"/>
      <c r="T160" s="45"/>
      <c r="U160" s="45"/>
      <c r="V160" s="43">
        <f t="shared" si="30"/>
        <v>0</v>
      </c>
      <c r="W160" s="37">
        <f t="shared" si="31"/>
        <v>0</v>
      </c>
      <c r="X160" s="37">
        <f t="shared" si="32"/>
        <v>0</v>
      </c>
      <c r="Y160" s="37">
        <f t="shared" si="37"/>
        <v>0</v>
      </c>
      <c r="Z160" s="37">
        <f t="shared" si="38"/>
        <v>0</v>
      </c>
      <c r="AA160" s="37">
        <f t="shared" si="39"/>
        <v>0</v>
      </c>
      <c r="AB160" s="37">
        <f t="shared" si="33"/>
        <v>1</v>
      </c>
      <c r="AC160" s="37">
        <f t="shared" si="34"/>
        <v>0</v>
      </c>
      <c r="AD160" s="37">
        <f t="shared" si="35"/>
        <v>0</v>
      </c>
      <c r="AE160" s="37">
        <f t="shared" si="29"/>
        <v>0</v>
      </c>
    </row>
    <row r="161" spans="1:31" x14ac:dyDescent="0.25">
      <c r="A161" t="s">
        <v>817</v>
      </c>
      <c r="B161" t="s">
        <v>815</v>
      </c>
      <c r="C161" t="s">
        <v>816</v>
      </c>
      <c r="D161">
        <v>656</v>
      </c>
      <c r="E161">
        <v>435.5</v>
      </c>
      <c r="F161">
        <v>0</v>
      </c>
      <c r="G161">
        <v>0</v>
      </c>
      <c r="H161">
        <v>0</v>
      </c>
      <c r="I161" s="19">
        <v>0</v>
      </c>
      <c r="J161" s="9"/>
      <c r="K161" s="9"/>
      <c r="L161">
        <v>1</v>
      </c>
      <c r="M161" s="7">
        <f t="shared" si="36"/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/>
      <c r="T161" s="12"/>
      <c r="U161" s="12"/>
      <c r="V161" s="6">
        <f t="shared" si="30"/>
        <v>0</v>
      </c>
      <c r="W161" s="9">
        <f t="shared" si="31"/>
        <v>1</v>
      </c>
      <c r="X161" s="9">
        <f t="shared" si="32"/>
        <v>0</v>
      </c>
      <c r="Y161" s="37">
        <f t="shared" si="37"/>
        <v>0</v>
      </c>
      <c r="Z161" s="37">
        <f t="shared" si="38"/>
        <v>0</v>
      </c>
      <c r="AA161" s="37">
        <f t="shared" si="39"/>
        <v>0</v>
      </c>
      <c r="AB161" s="9">
        <f t="shared" si="33"/>
        <v>0</v>
      </c>
      <c r="AC161" s="10">
        <f t="shared" si="34"/>
        <v>0</v>
      </c>
      <c r="AD161" s="9">
        <f t="shared" si="35"/>
        <v>0</v>
      </c>
      <c r="AE161" s="9">
        <f t="shared" si="29"/>
        <v>0</v>
      </c>
    </row>
    <row r="162" spans="1:31" x14ac:dyDescent="0.25">
      <c r="A162" t="s">
        <v>818</v>
      </c>
      <c r="B162" t="s">
        <v>815</v>
      </c>
      <c r="C162" t="s">
        <v>816</v>
      </c>
      <c r="D162">
        <v>499</v>
      </c>
      <c r="E162">
        <v>480.5</v>
      </c>
      <c r="F162">
        <v>0</v>
      </c>
      <c r="G162">
        <v>0</v>
      </c>
      <c r="H162">
        <v>0</v>
      </c>
      <c r="I162" s="19">
        <v>0</v>
      </c>
      <c r="J162" s="9"/>
      <c r="K162" s="9"/>
      <c r="L162">
        <v>2</v>
      </c>
      <c r="M162" s="7">
        <f t="shared" si="36"/>
        <v>1</v>
      </c>
      <c r="N162" s="12">
        <v>1</v>
      </c>
      <c r="O162" s="12">
        <v>0</v>
      </c>
      <c r="P162" s="12">
        <v>0</v>
      </c>
      <c r="Q162" s="12">
        <v>0</v>
      </c>
      <c r="R162" s="12">
        <v>1</v>
      </c>
      <c r="S162" s="12"/>
      <c r="T162" s="12"/>
      <c r="U162" s="12"/>
      <c r="V162" s="6">
        <f t="shared" si="30"/>
        <v>0</v>
      </c>
      <c r="W162" s="9">
        <f t="shared" si="31"/>
        <v>0</v>
      </c>
      <c r="X162" s="9">
        <f t="shared" si="32"/>
        <v>0</v>
      </c>
      <c r="Y162" s="37">
        <f t="shared" si="37"/>
        <v>1</v>
      </c>
      <c r="Z162" s="37">
        <f t="shared" si="38"/>
        <v>0</v>
      </c>
      <c r="AA162" s="37">
        <f t="shared" si="39"/>
        <v>0</v>
      </c>
      <c r="AB162" s="9">
        <f t="shared" si="33"/>
        <v>0</v>
      </c>
      <c r="AC162" s="10">
        <f t="shared" si="34"/>
        <v>0</v>
      </c>
      <c r="AD162" s="9">
        <f t="shared" si="35"/>
        <v>0</v>
      </c>
      <c r="AE162" s="9">
        <f t="shared" si="29"/>
        <v>0</v>
      </c>
    </row>
    <row r="163" spans="1:31" x14ac:dyDescent="0.25">
      <c r="A163" t="s">
        <v>819</v>
      </c>
      <c r="B163" t="s">
        <v>815</v>
      </c>
      <c r="C163" t="s">
        <v>816</v>
      </c>
      <c r="D163">
        <v>458.5</v>
      </c>
      <c r="E163">
        <v>408.5</v>
      </c>
      <c r="F163">
        <v>0</v>
      </c>
      <c r="G163">
        <v>0</v>
      </c>
      <c r="H163">
        <v>0</v>
      </c>
      <c r="I163" s="19">
        <v>0</v>
      </c>
      <c r="J163" s="9"/>
      <c r="K163" s="9"/>
      <c r="M163" s="7">
        <f t="shared" si="36"/>
        <v>-1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/>
      <c r="T163" s="12"/>
      <c r="U163" s="12"/>
      <c r="V163" s="6">
        <f t="shared" si="30"/>
        <v>0</v>
      </c>
      <c r="W163" s="9">
        <f t="shared" si="31"/>
        <v>0</v>
      </c>
      <c r="X163" s="9">
        <f t="shared" si="32"/>
        <v>0</v>
      </c>
      <c r="Y163" s="37">
        <f t="shared" si="37"/>
        <v>0</v>
      </c>
      <c r="Z163" s="37">
        <f t="shared" si="38"/>
        <v>0</v>
      </c>
      <c r="AA163" s="37">
        <f t="shared" si="39"/>
        <v>0</v>
      </c>
      <c r="AB163" s="9">
        <f t="shared" si="33"/>
        <v>0</v>
      </c>
      <c r="AC163" s="10">
        <f t="shared" si="34"/>
        <v>0</v>
      </c>
      <c r="AD163" s="9">
        <f t="shared" si="35"/>
        <v>1</v>
      </c>
      <c r="AE163" s="9">
        <f t="shared" si="29"/>
        <v>0</v>
      </c>
    </row>
    <row r="164" spans="1:31" x14ac:dyDescent="0.25">
      <c r="A164" t="s">
        <v>820</v>
      </c>
      <c r="B164" t="s">
        <v>815</v>
      </c>
      <c r="C164" t="s">
        <v>816</v>
      </c>
      <c r="D164">
        <v>498</v>
      </c>
      <c r="E164">
        <v>263.5</v>
      </c>
      <c r="F164">
        <v>21447.213</v>
      </c>
      <c r="G164">
        <v>18</v>
      </c>
      <c r="H164">
        <v>20</v>
      </c>
      <c r="I164" s="19">
        <v>0</v>
      </c>
      <c r="J164" s="9"/>
      <c r="K164" s="9"/>
      <c r="L164">
        <v>2</v>
      </c>
      <c r="M164" s="7">
        <f t="shared" si="36"/>
        <v>1</v>
      </c>
      <c r="N164" s="12">
        <v>0</v>
      </c>
      <c r="O164" s="12">
        <v>1</v>
      </c>
      <c r="P164" s="12">
        <v>1</v>
      </c>
      <c r="Q164" s="12">
        <v>1</v>
      </c>
      <c r="R164" s="12">
        <v>1</v>
      </c>
      <c r="S164" s="12"/>
      <c r="T164" s="12"/>
      <c r="U164" s="12"/>
      <c r="V164" s="6">
        <f t="shared" si="30"/>
        <v>0</v>
      </c>
      <c r="W164" s="9">
        <f t="shared" si="31"/>
        <v>0</v>
      </c>
      <c r="X164" s="9">
        <f t="shared" si="32"/>
        <v>0</v>
      </c>
      <c r="Y164" s="37">
        <f t="shared" si="37"/>
        <v>0</v>
      </c>
      <c r="Z164" s="37">
        <f t="shared" si="38"/>
        <v>0</v>
      </c>
      <c r="AA164" s="37">
        <f t="shared" si="39"/>
        <v>0</v>
      </c>
      <c r="AB164" s="9">
        <f t="shared" si="33"/>
        <v>1</v>
      </c>
      <c r="AC164" s="10">
        <f t="shared" si="34"/>
        <v>0</v>
      </c>
      <c r="AD164" s="9">
        <f t="shared" si="35"/>
        <v>0</v>
      </c>
      <c r="AE164" s="9">
        <f t="shared" si="29"/>
        <v>0</v>
      </c>
    </row>
    <row r="165" spans="1:31" x14ac:dyDescent="0.25">
      <c r="A165" t="s">
        <v>821</v>
      </c>
      <c r="B165" t="s">
        <v>815</v>
      </c>
      <c r="C165" t="s">
        <v>816</v>
      </c>
      <c r="D165">
        <v>379</v>
      </c>
      <c r="E165">
        <v>220</v>
      </c>
      <c r="F165">
        <v>0</v>
      </c>
      <c r="G165">
        <v>0</v>
      </c>
      <c r="H165">
        <v>0</v>
      </c>
      <c r="I165" s="19">
        <v>0</v>
      </c>
      <c r="J165" s="9"/>
      <c r="K165" s="9"/>
      <c r="L165">
        <v>1</v>
      </c>
      <c r="M165" s="7">
        <f t="shared" si="36"/>
        <v>0</v>
      </c>
      <c r="N165" s="12">
        <v>0</v>
      </c>
      <c r="O165" s="12">
        <v>0</v>
      </c>
      <c r="P165" s="12">
        <v>1</v>
      </c>
      <c r="Q165" s="12">
        <v>0</v>
      </c>
      <c r="R165" s="12">
        <v>0</v>
      </c>
      <c r="S165" s="12"/>
      <c r="T165" s="12"/>
      <c r="U165" s="12"/>
      <c r="V165" s="6">
        <f t="shared" si="30"/>
        <v>1</v>
      </c>
      <c r="W165" s="9">
        <f t="shared" si="31"/>
        <v>0</v>
      </c>
      <c r="X165" s="9">
        <f t="shared" si="32"/>
        <v>0</v>
      </c>
      <c r="Y165" s="37">
        <f t="shared" si="37"/>
        <v>0</v>
      </c>
      <c r="Z165" s="37">
        <f t="shared" si="38"/>
        <v>0</v>
      </c>
      <c r="AA165" s="37">
        <f t="shared" si="39"/>
        <v>0</v>
      </c>
      <c r="AB165" s="9">
        <f t="shared" si="33"/>
        <v>0</v>
      </c>
      <c r="AC165" s="10">
        <f t="shared" si="34"/>
        <v>0</v>
      </c>
      <c r="AD165" s="9">
        <f t="shared" si="35"/>
        <v>0</v>
      </c>
      <c r="AE165" s="9">
        <f t="shared" si="29"/>
        <v>0</v>
      </c>
    </row>
    <row r="166" spans="1:31" x14ac:dyDescent="0.25">
      <c r="A166" t="s">
        <v>822</v>
      </c>
      <c r="B166" t="s">
        <v>815</v>
      </c>
      <c r="C166" t="s">
        <v>816</v>
      </c>
      <c r="D166">
        <v>222</v>
      </c>
      <c r="E166">
        <v>203</v>
      </c>
      <c r="F166">
        <v>0</v>
      </c>
      <c r="G166">
        <v>0</v>
      </c>
      <c r="H166">
        <v>0</v>
      </c>
      <c r="I166" s="19">
        <v>0</v>
      </c>
      <c r="J166" s="9"/>
      <c r="K166" s="9"/>
      <c r="L166">
        <v>2</v>
      </c>
      <c r="M166" s="7">
        <f t="shared" si="36"/>
        <v>1</v>
      </c>
      <c r="N166" s="12">
        <v>1</v>
      </c>
      <c r="O166" s="12">
        <v>0</v>
      </c>
      <c r="P166" s="12">
        <v>0</v>
      </c>
      <c r="Q166" s="12">
        <v>0</v>
      </c>
      <c r="R166" s="12">
        <v>1</v>
      </c>
      <c r="S166" s="12"/>
      <c r="T166" s="12"/>
      <c r="U166" s="12"/>
      <c r="V166" s="6">
        <f t="shared" si="30"/>
        <v>0</v>
      </c>
      <c r="W166" s="9">
        <f t="shared" si="31"/>
        <v>0</v>
      </c>
      <c r="X166" s="9">
        <f t="shared" si="32"/>
        <v>0</v>
      </c>
      <c r="Y166" s="37">
        <f t="shared" si="37"/>
        <v>1</v>
      </c>
      <c r="Z166" s="37">
        <f t="shared" si="38"/>
        <v>0</v>
      </c>
      <c r="AA166" s="37">
        <f t="shared" si="39"/>
        <v>0</v>
      </c>
      <c r="AB166" s="9">
        <f t="shared" si="33"/>
        <v>0</v>
      </c>
      <c r="AC166" s="10">
        <f t="shared" si="34"/>
        <v>0</v>
      </c>
      <c r="AD166" s="9">
        <f t="shared" si="35"/>
        <v>0</v>
      </c>
      <c r="AE166" s="9">
        <f t="shared" si="29"/>
        <v>0</v>
      </c>
    </row>
    <row r="167" spans="1:31" x14ac:dyDescent="0.25">
      <c r="A167" t="s">
        <v>823</v>
      </c>
      <c r="B167" t="s">
        <v>815</v>
      </c>
      <c r="C167" t="s">
        <v>816</v>
      </c>
      <c r="D167">
        <v>163.5</v>
      </c>
      <c r="E167">
        <v>146.5</v>
      </c>
      <c r="F167">
        <v>0</v>
      </c>
      <c r="G167">
        <v>0</v>
      </c>
      <c r="H167">
        <v>0</v>
      </c>
      <c r="I167" s="19">
        <v>0</v>
      </c>
      <c r="J167" s="9"/>
      <c r="K167" s="9"/>
      <c r="L167">
        <v>1</v>
      </c>
      <c r="M167" s="7">
        <f t="shared" si="36"/>
        <v>0</v>
      </c>
      <c r="N167" s="12">
        <v>0</v>
      </c>
      <c r="O167" s="12">
        <v>0</v>
      </c>
      <c r="P167" s="12">
        <v>1</v>
      </c>
      <c r="Q167" s="12">
        <v>0</v>
      </c>
      <c r="R167" s="12">
        <v>0</v>
      </c>
      <c r="S167" s="12"/>
      <c r="T167" s="12"/>
      <c r="U167" s="12"/>
      <c r="V167" s="6">
        <f t="shared" si="30"/>
        <v>1</v>
      </c>
      <c r="W167" s="9">
        <f t="shared" si="31"/>
        <v>0</v>
      </c>
      <c r="X167" s="9">
        <f t="shared" si="32"/>
        <v>0</v>
      </c>
      <c r="Y167" s="37">
        <f t="shared" si="37"/>
        <v>0</v>
      </c>
      <c r="Z167" s="37">
        <f t="shared" si="38"/>
        <v>0</v>
      </c>
      <c r="AA167" s="37">
        <f t="shared" si="39"/>
        <v>0</v>
      </c>
      <c r="AB167" s="9">
        <f t="shared" si="33"/>
        <v>0</v>
      </c>
      <c r="AC167" s="10">
        <f t="shared" si="34"/>
        <v>0</v>
      </c>
      <c r="AD167" s="9">
        <f t="shared" si="35"/>
        <v>0</v>
      </c>
      <c r="AE167" s="9">
        <f t="shared" si="29"/>
        <v>0</v>
      </c>
    </row>
    <row r="168" spans="1:31" x14ac:dyDescent="0.25">
      <c r="A168" t="s">
        <v>824</v>
      </c>
      <c r="B168" t="s">
        <v>815</v>
      </c>
      <c r="C168" t="s">
        <v>816</v>
      </c>
      <c r="D168">
        <v>80.5</v>
      </c>
      <c r="E168">
        <v>158.5</v>
      </c>
      <c r="F168">
        <v>0</v>
      </c>
      <c r="G168">
        <v>0</v>
      </c>
      <c r="H168">
        <v>0</v>
      </c>
      <c r="I168" s="19">
        <v>0</v>
      </c>
      <c r="J168" s="9"/>
      <c r="K168" s="9"/>
      <c r="L168">
        <v>1</v>
      </c>
      <c r="M168" s="7">
        <f t="shared" si="36"/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1</v>
      </c>
      <c r="S168" s="12"/>
      <c r="T168" s="12"/>
      <c r="U168" s="12"/>
      <c r="V168" s="6">
        <f t="shared" si="30"/>
        <v>0</v>
      </c>
      <c r="W168" s="9">
        <f t="shared" si="31"/>
        <v>0</v>
      </c>
      <c r="X168" s="9">
        <f t="shared" si="32"/>
        <v>1</v>
      </c>
      <c r="Y168" s="37">
        <f t="shared" si="37"/>
        <v>0</v>
      </c>
      <c r="Z168" s="37">
        <f t="shared" si="38"/>
        <v>0</v>
      </c>
      <c r="AA168" s="37">
        <f t="shared" si="39"/>
        <v>0</v>
      </c>
      <c r="AB168" s="9">
        <f t="shared" si="33"/>
        <v>0</v>
      </c>
      <c r="AC168" s="10">
        <f t="shared" si="34"/>
        <v>0</v>
      </c>
      <c r="AD168" s="9">
        <f t="shared" si="35"/>
        <v>0</v>
      </c>
      <c r="AE168" s="9">
        <f t="shared" si="29"/>
        <v>0</v>
      </c>
    </row>
    <row r="169" spans="1:31" x14ac:dyDescent="0.25">
      <c r="A169" t="s">
        <v>825</v>
      </c>
      <c r="B169" t="s">
        <v>815</v>
      </c>
      <c r="C169" t="s">
        <v>816</v>
      </c>
      <c r="D169">
        <v>55.5</v>
      </c>
      <c r="E169">
        <v>348</v>
      </c>
      <c r="F169">
        <v>0</v>
      </c>
      <c r="G169">
        <v>0</v>
      </c>
      <c r="H169">
        <v>0</v>
      </c>
      <c r="I169" s="19">
        <v>0</v>
      </c>
      <c r="J169" s="9"/>
      <c r="K169" s="9"/>
      <c r="L169">
        <v>1</v>
      </c>
      <c r="M169" s="7">
        <f t="shared" si="36"/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1</v>
      </c>
      <c r="S169" s="12"/>
      <c r="T169" s="12"/>
      <c r="U169" s="12"/>
      <c r="V169" s="6">
        <f t="shared" si="30"/>
        <v>0</v>
      </c>
      <c r="W169" s="9">
        <f t="shared" si="31"/>
        <v>0</v>
      </c>
      <c r="X169" s="9">
        <f t="shared" si="32"/>
        <v>1</v>
      </c>
      <c r="Y169" s="37">
        <f t="shared" si="37"/>
        <v>0</v>
      </c>
      <c r="Z169" s="37">
        <f t="shared" si="38"/>
        <v>0</v>
      </c>
      <c r="AA169" s="37">
        <f t="shared" si="39"/>
        <v>0</v>
      </c>
      <c r="AB169" s="9">
        <f t="shared" si="33"/>
        <v>0</v>
      </c>
      <c r="AC169" s="10">
        <f t="shared" si="34"/>
        <v>0</v>
      </c>
      <c r="AD169" s="9">
        <f t="shared" si="35"/>
        <v>0</v>
      </c>
      <c r="AE169" s="9">
        <f t="shared" si="29"/>
        <v>0</v>
      </c>
    </row>
    <row r="170" spans="1:31" x14ac:dyDescent="0.25">
      <c r="A170" t="s">
        <v>826</v>
      </c>
      <c r="B170" t="s">
        <v>815</v>
      </c>
      <c r="C170" t="s">
        <v>816</v>
      </c>
      <c r="D170">
        <v>145</v>
      </c>
      <c r="E170">
        <v>314</v>
      </c>
      <c r="F170">
        <v>0</v>
      </c>
      <c r="G170">
        <v>0</v>
      </c>
      <c r="H170">
        <v>0</v>
      </c>
      <c r="I170" s="19">
        <v>0</v>
      </c>
      <c r="J170" s="9"/>
      <c r="K170" s="9"/>
      <c r="L170">
        <v>2</v>
      </c>
      <c r="M170" s="7">
        <f t="shared" si="36"/>
        <v>1</v>
      </c>
      <c r="N170" s="12">
        <v>0</v>
      </c>
      <c r="O170" s="12">
        <v>0</v>
      </c>
      <c r="P170" s="12">
        <v>0</v>
      </c>
      <c r="Q170" s="12">
        <v>0</v>
      </c>
      <c r="R170" s="12">
        <v>1</v>
      </c>
      <c r="S170" s="12"/>
      <c r="T170" s="12"/>
      <c r="U170" s="12"/>
      <c r="V170" s="6">
        <f t="shared" si="30"/>
        <v>0</v>
      </c>
      <c r="W170" s="9">
        <f t="shared" si="31"/>
        <v>0</v>
      </c>
      <c r="X170" s="9">
        <f t="shared" si="32"/>
        <v>0</v>
      </c>
      <c r="Y170" s="37">
        <f t="shared" si="37"/>
        <v>1</v>
      </c>
      <c r="Z170" s="37">
        <f t="shared" si="38"/>
        <v>0</v>
      </c>
      <c r="AA170" s="37">
        <f t="shared" si="39"/>
        <v>0</v>
      </c>
      <c r="AB170" s="9">
        <f t="shared" si="33"/>
        <v>0</v>
      </c>
      <c r="AC170" s="10">
        <f t="shared" si="34"/>
        <v>0</v>
      </c>
      <c r="AD170" s="9">
        <f t="shared" si="35"/>
        <v>0</v>
      </c>
      <c r="AE170" s="9">
        <f t="shared" si="29"/>
        <v>0</v>
      </c>
    </row>
    <row r="171" spans="1:31" x14ac:dyDescent="0.25">
      <c r="A171" t="s">
        <v>827</v>
      </c>
      <c r="B171" t="s">
        <v>815</v>
      </c>
      <c r="C171" t="s">
        <v>816</v>
      </c>
      <c r="D171">
        <v>162.5</v>
      </c>
      <c r="E171">
        <v>399.5</v>
      </c>
      <c r="F171">
        <v>1556.432</v>
      </c>
      <c r="G171">
        <v>1</v>
      </c>
      <c r="H171">
        <v>2</v>
      </c>
      <c r="I171" s="19">
        <v>0</v>
      </c>
      <c r="J171" s="9"/>
      <c r="K171" s="9"/>
      <c r="L171">
        <v>1</v>
      </c>
      <c r="M171" s="7">
        <f t="shared" si="36"/>
        <v>0</v>
      </c>
      <c r="N171" s="12">
        <v>0</v>
      </c>
      <c r="O171" s="12">
        <v>0</v>
      </c>
      <c r="P171" s="12">
        <v>1</v>
      </c>
      <c r="Q171" s="12">
        <v>0</v>
      </c>
      <c r="R171" s="12">
        <v>0</v>
      </c>
      <c r="S171" s="12"/>
      <c r="T171" s="12"/>
      <c r="U171" s="12"/>
      <c r="V171" s="6">
        <f t="shared" si="30"/>
        <v>1</v>
      </c>
      <c r="W171" s="9">
        <f t="shared" si="31"/>
        <v>0</v>
      </c>
      <c r="X171" s="9">
        <f t="shared" si="32"/>
        <v>0</v>
      </c>
      <c r="Y171" s="37">
        <f t="shared" si="37"/>
        <v>0</v>
      </c>
      <c r="Z171" s="37">
        <f t="shared" si="38"/>
        <v>0</v>
      </c>
      <c r="AA171" s="37">
        <f t="shared" si="39"/>
        <v>0</v>
      </c>
      <c r="AB171" s="9">
        <f t="shared" si="33"/>
        <v>0</v>
      </c>
      <c r="AC171" s="10">
        <f t="shared" si="34"/>
        <v>0</v>
      </c>
      <c r="AD171" s="9">
        <f t="shared" si="35"/>
        <v>0</v>
      </c>
      <c r="AE171" s="9">
        <f t="shared" si="29"/>
        <v>0</v>
      </c>
    </row>
    <row r="172" spans="1:31" x14ac:dyDescent="0.25">
      <c r="A172" t="s">
        <v>828</v>
      </c>
      <c r="B172" t="s">
        <v>815</v>
      </c>
      <c r="C172" t="s">
        <v>816</v>
      </c>
      <c r="D172">
        <v>260.5</v>
      </c>
      <c r="E172">
        <v>332</v>
      </c>
      <c r="F172">
        <v>0</v>
      </c>
      <c r="G172">
        <v>0</v>
      </c>
      <c r="H172">
        <v>0</v>
      </c>
      <c r="I172" s="19">
        <v>0</v>
      </c>
      <c r="J172" s="9"/>
      <c r="K172" s="9"/>
      <c r="L172">
        <v>2</v>
      </c>
      <c r="M172" s="7">
        <f t="shared" si="36"/>
        <v>1</v>
      </c>
      <c r="N172" s="12">
        <v>1</v>
      </c>
      <c r="O172" s="12">
        <v>0</v>
      </c>
      <c r="P172" s="12">
        <v>0</v>
      </c>
      <c r="Q172" s="12">
        <v>0</v>
      </c>
      <c r="R172" s="12">
        <v>1</v>
      </c>
      <c r="S172" s="12">
        <v>1</v>
      </c>
      <c r="T172" s="12">
        <v>1</v>
      </c>
      <c r="U172" s="12"/>
      <c r="V172" s="6">
        <f t="shared" si="30"/>
        <v>0</v>
      </c>
      <c r="W172" s="9">
        <f t="shared" si="31"/>
        <v>0</v>
      </c>
      <c r="X172" s="9">
        <f t="shared" si="32"/>
        <v>0</v>
      </c>
      <c r="Y172" s="37">
        <f t="shared" si="37"/>
        <v>0</v>
      </c>
      <c r="Z172" s="37">
        <f t="shared" si="38"/>
        <v>1</v>
      </c>
      <c r="AA172" s="37">
        <f t="shared" si="39"/>
        <v>0</v>
      </c>
      <c r="AB172" s="9">
        <f t="shared" si="33"/>
        <v>0</v>
      </c>
      <c r="AC172" s="10">
        <f t="shared" si="34"/>
        <v>0</v>
      </c>
      <c r="AD172" s="9">
        <f t="shared" si="35"/>
        <v>0</v>
      </c>
      <c r="AE172" s="9">
        <f t="shared" si="29"/>
        <v>0</v>
      </c>
    </row>
    <row r="173" spans="1:31" s="37" customFormat="1" x14ac:dyDescent="0.25">
      <c r="A173" s="37" t="s">
        <v>829</v>
      </c>
      <c r="B173" s="37" t="s">
        <v>830</v>
      </c>
      <c r="C173" s="37" t="s">
        <v>831</v>
      </c>
      <c r="D173" s="37">
        <v>460</v>
      </c>
      <c r="E173" s="37">
        <v>424.5</v>
      </c>
      <c r="F173" s="37">
        <v>24736.429</v>
      </c>
      <c r="G173" s="37">
        <v>27</v>
      </c>
      <c r="H173" s="37">
        <v>28</v>
      </c>
      <c r="I173" s="37">
        <v>1</v>
      </c>
      <c r="L173" s="37">
        <v>2</v>
      </c>
      <c r="M173" s="42">
        <f t="shared" si="36"/>
        <v>1</v>
      </c>
      <c r="N173" s="45">
        <v>0</v>
      </c>
      <c r="O173" s="45">
        <v>1</v>
      </c>
      <c r="P173" s="45">
        <v>1</v>
      </c>
      <c r="Q173" s="45">
        <v>1</v>
      </c>
      <c r="R173" s="45">
        <v>1</v>
      </c>
      <c r="S173" s="45"/>
      <c r="T173" s="45"/>
      <c r="U173" s="45"/>
      <c r="V173" s="43">
        <f t="shared" si="30"/>
        <v>0</v>
      </c>
      <c r="W173" s="37">
        <f t="shared" si="31"/>
        <v>0</v>
      </c>
      <c r="X173" s="37">
        <f t="shared" si="32"/>
        <v>0</v>
      </c>
      <c r="Y173" s="37">
        <f t="shared" si="37"/>
        <v>0</v>
      </c>
      <c r="Z173" s="37">
        <f t="shared" si="38"/>
        <v>0</v>
      </c>
      <c r="AA173" s="37">
        <f t="shared" si="39"/>
        <v>0</v>
      </c>
      <c r="AB173" s="37">
        <f t="shared" si="33"/>
        <v>1</v>
      </c>
      <c r="AC173" s="37">
        <f t="shared" si="34"/>
        <v>0</v>
      </c>
      <c r="AD173" s="37">
        <f t="shared" si="35"/>
        <v>0</v>
      </c>
      <c r="AE173" s="37">
        <f t="shared" si="29"/>
        <v>0</v>
      </c>
    </row>
    <row r="174" spans="1:31" x14ac:dyDescent="0.25">
      <c r="A174" t="s">
        <v>832</v>
      </c>
      <c r="B174" t="s">
        <v>830</v>
      </c>
      <c r="C174" t="s">
        <v>831</v>
      </c>
      <c r="D174">
        <v>459.5</v>
      </c>
      <c r="E174">
        <v>224.5</v>
      </c>
      <c r="F174">
        <v>19592.553</v>
      </c>
      <c r="G174">
        <v>23</v>
      </c>
      <c r="H174">
        <v>19</v>
      </c>
      <c r="I174" s="19">
        <v>0</v>
      </c>
      <c r="J174" s="9"/>
      <c r="K174" s="9"/>
      <c r="L174">
        <v>2</v>
      </c>
      <c r="M174" s="7">
        <f t="shared" si="36"/>
        <v>1</v>
      </c>
      <c r="N174" s="12">
        <v>0</v>
      </c>
      <c r="O174" s="12">
        <v>1</v>
      </c>
      <c r="P174" s="12">
        <v>0</v>
      </c>
      <c r="Q174" s="12">
        <v>1</v>
      </c>
      <c r="R174" s="12">
        <v>1</v>
      </c>
      <c r="S174" s="12"/>
      <c r="T174" s="12"/>
      <c r="U174" s="12"/>
      <c r="V174" s="6">
        <f t="shared" si="30"/>
        <v>0</v>
      </c>
      <c r="W174" s="9">
        <f t="shared" si="31"/>
        <v>0</v>
      </c>
      <c r="X174" s="9">
        <f t="shared" si="32"/>
        <v>0</v>
      </c>
      <c r="Y174" s="37">
        <f t="shared" si="37"/>
        <v>0</v>
      </c>
      <c r="Z174" s="37">
        <f t="shared" si="38"/>
        <v>0</v>
      </c>
      <c r="AA174" s="37">
        <f t="shared" si="39"/>
        <v>1</v>
      </c>
      <c r="AB174" s="9">
        <f t="shared" si="33"/>
        <v>0</v>
      </c>
      <c r="AC174" s="10">
        <f t="shared" si="34"/>
        <v>0</v>
      </c>
      <c r="AD174" s="9">
        <f t="shared" si="35"/>
        <v>0</v>
      </c>
      <c r="AE174" s="9">
        <f t="shared" si="29"/>
        <v>0</v>
      </c>
    </row>
    <row r="175" spans="1:31" x14ac:dyDescent="0.25">
      <c r="A175" t="s">
        <v>833</v>
      </c>
      <c r="B175" t="s">
        <v>830</v>
      </c>
      <c r="C175" t="s">
        <v>831</v>
      </c>
      <c r="D175">
        <v>599.5</v>
      </c>
      <c r="E175">
        <v>184</v>
      </c>
      <c r="F175">
        <v>15899.634</v>
      </c>
      <c r="G175">
        <v>18</v>
      </c>
      <c r="H175">
        <v>18</v>
      </c>
      <c r="I175" s="19">
        <v>0</v>
      </c>
      <c r="J175" s="9"/>
      <c r="K175" s="9"/>
      <c r="L175">
        <v>1</v>
      </c>
      <c r="M175" s="7">
        <f t="shared" si="36"/>
        <v>0</v>
      </c>
      <c r="N175" s="12">
        <v>0</v>
      </c>
      <c r="O175" s="12">
        <v>1</v>
      </c>
      <c r="P175" s="12">
        <v>0</v>
      </c>
      <c r="Q175" s="12">
        <v>1</v>
      </c>
      <c r="R175" s="12">
        <v>1</v>
      </c>
      <c r="S175" s="12"/>
      <c r="T175" s="12"/>
      <c r="U175" s="12"/>
      <c r="V175" s="6">
        <f t="shared" si="30"/>
        <v>0</v>
      </c>
      <c r="W175" s="9">
        <f t="shared" si="31"/>
        <v>0</v>
      </c>
      <c r="X175" s="9">
        <f t="shared" si="32"/>
        <v>0</v>
      </c>
      <c r="Y175" s="37">
        <f t="shared" si="37"/>
        <v>0</v>
      </c>
      <c r="Z175" s="37">
        <f t="shared" si="38"/>
        <v>0</v>
      </c>
      <c r="AA175" s="37">
        <f t="shared" si="39"/>
        <v>1</v>
      </c>
      <c r="AB175" s="9">
        <f t="shared" si="33"/>
        <v>0</v>
      </c>
      <c r="AC175" s="10">
        <f t="shared" si="34"/>
        <v>0</v>
      </c>
      <c r="AD175" s="9">
        <f t="shared" si="35"/>
        <v>0</v>
      </c>
      <c r="AE175" s="9">
        <f t="shared" si="29"/>
        <v>0</v>
      </c>
    </row>
    <row r="176" spans="1:31" x14ac:dyDescent="0.25">
      <c r="A176" t="s">
        <v>834</v>
      </c>
      <c r="B176" t="s">
        <v>830</v>
      </c>
      <c r="C176" t="s">
        <v>831</v>
      </c>
      <c r="D176">
        <v>519.5</v>
      </c>
      <c r="E176">
        <v>318.5</v>
      </c>
      <c r="F176">
        <v>0</v>
      </c>
      <c r="G176">
        <v>0</v>
      </c>
      <c r="H176">
        <v>0</v>
      </c>
      <c r="I176" s="19">
        <v>0</v>
      </c>
      <c r="J176" s="9"/>
      <c r="K176" s="9"/>
      <c r="L176">
        <v>1</v>
      </c>
      <c r="M176" s="7">
        <f t="shared" si="36"/>
        <v>0</v>
      </c>
      <c r="N176" s="12">
        <v>0</v>
      </c>
      <c r="O176" s="12">
        <v>0</v>
      </c>
      <c r="P176" s="12">
        <v>1</v>
      </c>
      <c r="Q176" s="12">
        <v>0</v>
      </c>
      <c r="R176" s="12">
        <v>0</v>
      </c>
      <c r="S176" s="12"/>
      <c r="T176" s="12"/>
      <c r="U176" s="12"/>
      <c r="V176" s="6">
        <f t="shared" si="30"/>
        <v>1</v>
      </c>
      <c r="W176" s="9">
        <f t="shared" si="31"/>
        <v>0</v>
      </c>
      <c r="X176" s="9">
        <f t="shared" si="32"/>
        <v>0</v>
      </c>
      <c r="Y176" s="37">
        <f t="shared" si="37"/>
        <v>0</v>
      </c>
      <c r="Z176" s="37">
        <f t="shared" si="38"/>
        <v>0</v>
      </c>
      <c r="AA176" s="37">
        <f t="shared" si="39"/>
        <v>0</v>
      </c>
      <c r="AB176" s="9">
        <f t="shared" si="33"/>
        <v>0</v>
      </c>
      <c r="AC176" s="10">
        <f t="shared" si="34"/>
        <v>0</v>
      </c>
      <c r="AD176" s="9">
        <f t="shared" si="35"/>
        <v>0</v>
      </c>
      <c r="AE176" s="9">
        <f t="shared" si="29"/>
        <v>0</v>
      </c>
    </row>
    <row r="177" spans="1:31" x14ac:dyDescent="0.25">
      <c r="A177" t="s">
        <v>835</v>
      </c>
      <c r="B177" t="s">
        <v>830</v>
      </c>
      <c r="C177" t="s">
        <v>831</v>
      </c>
      <c r="D177">
        <v>450.5</v>
      </c>
      <c r="E177">
        <v>327.5</v>
      </c>
      <c r="F177">
        <v>0</v>
      </c>
      <c r="G177">
        <v>0</v>
      </c>
      <c r="H177">
        <v>0</v>
      </c>
      <c r="I177" s="19">
        <v>0</v>
      </c>
      <c r="J177" s="9"/>
      <c r="K177" s="9"/>
      <c r="L177">
        <v>1</v>
      </c>
      <c r="M177" s="7">
        <f t="shared" si="36"/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/>
      <c r="T177" s="12"/>
      <c r="U177" s="12">
        <v>0</v>
      </c>
      <c r="V177" s="6">
        <f t="shared" si="30"/>
        <v>0</v>
      </c>
      <c r="W177" s="9">
        <f t="shared" si="31"/>
        <v>1</v>
      </c>
      <c r="X177" s="9">
        <f t="shared" si="32"/>
        <v>0</v>
      </c>
      <c r="Y177" s="37">
        <f t="shared" si="37"/>
        <v>0</v>
      </c>
      <c r="Z177" s="37">
        <f t="shared" si="38"/>
        <v>0</v>
      </c>
      <c r="AA177" s="37">
        <f t="shared" si="39"/>
        <v>0</v>
      </c>
      <c r="AB177" s="9">
        <f t="shared" si="33"/>
        <v>0</v>
      </c>
      <c r="AC177" s="10">
        <f t="shared" si="34"/>
        <v>0</v>
      </c>
      <c r="AD177" s="9">
        <f t="shared" si="35"/>
        <v>0</v>
      </c>
      <c r="AE177" s="9">
        <f t="shared" si="29"/>
        <v>0</v>
      </c>
    </row>
    <row r="178" spans="1:31" x14ac:dyDescent="0.25">
      <c r="A178" t="s">
        <v>836</v>
      </c>
      <c r="B178" t="s">
        <v>830</v>
      </c>
      <c r="C178" t="s">
        <v>831</v>
      </c>
      <c r="D178">
        <v>517</v>
      </c>
      <c r="E178">
        <v>142</v>
      </c>
      <c r="F178">
        <v>973.26099999999997</v>
      </c>
      <c r="G178">
        <v>1</v>
      </c>
      <c r="H178">
        <v>1</v>
      </c>
      <c r="I178" s="19">
        <v>0</v>
      </c>
      <c r="J178" s="9"/>
      <c r="K178" s="9"/>
      <c r="L178">
        <v>1</v>
      </c>
      <c r="M178" s="7">
        <f t="shared" si="36"/>
        <v>0</v>
      </c>
      <c r="N178" s="12">
        <v>0</v>
      </c>
      <c r="O178" s="12">
        <v>0</v>
      </c>
      <c r="P178" s="12">
        <v>1</v>
      </c>
      <c r="Q178" s="12">
        <v>0</v>
      </c>
      <c r="R178" s="12">
        <v>0</v>
      </c>
      <c r="S178" s="12"/>
      <c r="T178" s="12"/>
      <c r="U178" s="12"/>
      <c r="V178" s="6">
        <f t="shared" si="30"/>
        <v>1</v>
      </c>
      <c r="W178" s="9">
        <f t="shared" si="31"/>
        <v>0</v>
      </c>
      <c r="X178" s="9">
        <f t="shared" si="32"/>
        <v>0</v>
      </c>
      <c r="Y178" s="37">
        <f t="shared" si="37"/>
        <v>0</v>
      </c>
      <c r="Z178" s="37">
        <f t="shared" si="38"/>
        <v>0</v>
      </c>
      <c r="AA178" s="37">
        <f t="shared" si="39"/>
        <v>0</v>
      </c>
      <c r="AB178" s="9">
        <f t="shared" si="33"/>
        <v>0</v>
      </c>
      <c r="AC178" s="10">
        <f t="shared" si="34"/>
        <v>0</v>
      </c>
      <c r="AD178" s="9">
        <f t="shared" si="35"/>
        <v>0</v>
      </c>
      <c r="AE178" s="9">
        <f t="shared" si="29"/>
        <v>0</v>
      </c>
    </row>
    <row r="179" spans="1:31" x14ac:dyDescent="0.25">
      <c r="A179" t="s">
        <v>837</v>
      </c>
      <c r="B179" t="s">
        <v>830</v>
      </c>
      <c r="C179" t="s">
        <v>831</v>
      </c>
      <c r="D179">
        <v>588.5</v>
      </c>
      <c r="E179">
        <v>65.5</v>
      </c>
      <c r="F179">
        <v>0</v>
      </c>
      <c r="G179">
        <v>0</v>
      </c>
      <c r="H179">
        <v>0</v>
      </c>
      <c r="I179" s="19">
        <v>0</v>
      </c>
      <c r="J179" s="9"/>
      <c r="K179" s="9"/>
      <c r="L179">
        <v>2</v>
      </c>
      <c r="M179" s="7">
        <f t="shared" si="36"/>
        <v>1</v>
      </c>
      <c r="N179" s="12">
        <v>0</v>
      </c>
      <c r="O179" s="12">
        <v>0</v>
      </c>
      <c r="P179" s="12">
        <v>0</v>
      </c>
      <c r="Q179" s="12">
        <v>0</v>
      </c>
      <c r="R179" s="12">
        <v>1</v>
      </c>
      <c r="S179" s="12"/>
      <c r="T179" s="12"/>
      <c r="U179" s="12"/>
      <c r="V179" s="6">
        <f t="shared" si="30"/>
        <v>0</v>
      </c>
      <c r="W179" s="9">
        <f t="shared" si="31"/>
        <v>0</v>
      </c>
      <c r="X179" s="9">
        <f t="shared" si="32"/>
        <v>0</v>
      </c>
      <c r="Y179" s="37">
        <f t="shared" si="37"/>
        <v>1</v>
      </c>
      <c r="Z179" s="37">
        <f t="shared" si="38"/>
        <v>0</v>
      </c>
      <c r="AA179" s="37">
        <f t="shared" si="39"/>
        <v>0</v>
      </c>
      <c r="AB179" s="9">
        <f t="shared" si="33"/>
        <v>0</v>
      </c>
      <c r="AC179" s="10">
        <f t="shared" si="34"/>
        <v>0</v>
      </c>
      <c r="AD179" s="9">
        <f t="shared" si="35"/>
        <v>0</v>
      </c>
      <c r="AE179" s="9">
        <f t="shared" si="29"/>
        <v>0</v>
      </c>
    </row>
    <row r="180" spans="1:31" x14ac:dyDescent="0.25">
      <c r="A180" t="s">
        <v>838</v>
      </c>
      <c r="B180" t="s">
        <v>830</v>
      </c>
      <c r="C180" t="s">
        <v>831</v>
      </c>
      <c r="D180">
        <v>103</v>
      </c>
      <c r="E180">
        <v>276.5</v>
      </c>
      <c r="F180">
        <v>24628.687000000002</v>
      </c>
      <c r="G180">
        <v>28</v>
      </c>
      <c r="H180">
        <v>26</v>
      </c>
      <c r="I180" s="19">
        <v>1</v>
      </c>
      <c r="J180" s="9"/>
      <c r="K180" s="9"/>
      <c r="L180">
        <v>2</v>
      </c>
      <c r="M180" s="7">
        <f t="shared" si="36"/>
        <v>1</v>
      </c>
      <c r="N180" s="12">
        <v>0</v>
      </c>
      <c r="O180" s="12">
        <v>1</v>
      </c>
      <c r="P180" s="12">
        <v>0</v>
      </c>
      <c r="Q180" s="12">
        <v>1</v>
      </c>
      <c r="R180" s="12">
        <v>1</v>
      </c>
      <c r="S180" s="12"/>
      <c r="T180" s="12"/>
      <c r="U180" s="12"/>
      <c r="V180" s="6">
        <f t="shared" si="30"/>
        <v>0</v>
      </c>
      <c r="W180" s="9">
        <f t="shared" si="31"/>
        <v>0</v>
      </c>
      <c r="X180" s="9">
        <f t="shared" si="32"/>
        <v>0</v>
      </c>
      <c r="Y180" s="37">
        <f t="shared" si="37"/>
        <v>0</v>
      </c>
      <c r="Z180" s="37">
        <f t="shared" si="38"/>
        <v>0</v>
      </c>
      <c r="AA180" s="37">
        <f t="shared" si="39"/>
        <v>1</v>
      </c>
      <c r="AB180" s="9">
        <f t="shared" si="33"/>
        <v>0</v>
      </c>
      <c r="AC180" s="10">
        <f t="shared" si="34"/>
        <v>0</v>
      </c>
      <c r="AD180" s="9">
        <f t="shared" si="35"/>
        <v>0</v>
      </c>
      <c r="AE180" s="9">
        <f t="shared" si="29"/>
        <v>0</v>
      </c>
    </row>
    <row r="181" spans="1:31" x14ac:dyDescent="0.25">
      <c r="A181" t="s">
        <v>839</v>
      </c>
      <c r="B181" t="s">
        <v>830</v>
      </c>
      <c r="C181" t="s">
        <v>831</v>
      </c>
      <c r="D181">
        <v>120</v>
      </c>
      <c r="E181">
        <v>364</v>
      </c>
      <c r="F181">
        <v>0</v>
      </c>
      <c r="G181">
        <v>0</v>
      </c>
      <c r="H181">
        <v>0</v>
      </c>
      <c r="I181" s="19">
        <v>0</v>
      </c>
      <c r="J181" s="9"/>
      <c r="K181" s="9"/>
      <c r="L181">
        <v>2</v>
      </c>
      <c r="M181" s="7">
        <f t="shared" si="36"/>
        <v>1</v>
      </c>
      <c r="N181" s="12">
        <v>1</v>
      </c>
      <c r="O181" s="12">
        <v>0</v>
      </c>
      <c r="P181" s="12">
        <v>0</v>
      </c>
      <c r="Q181" s="12">
        <v>0</v>
      </c>
      <c r="R181" s="12">
        <v>1</v>
      </c>
      <c r="S181" s="12"/>
      <c r="T181" s="12"/>
      <c r="U181" s="12"/>
      <c r="V181" s="6">
        <f t="shared" si="30"/>
        <v>0</v>
      </c>
      <c r="W181" s="9">
        <f t="shared" si="31"/>
        <v>0</v>
      </c>
      <c r="X181" s="9">
        <f t="shared" si="32"/>
        <v>0</v>
      </c>
      <c r="Y181" s="37">
        <f t="shared" si="37"/>
        <v>1</v>
      </c>
      <c r="Z181" s="37">
        <f t="shared" si="38"/>
        <v>0</v>
      </c>
      <c r="AA181" s="37">
        <f t="shared" si="39"/>
        <v>0</v>
      </c>
      <c r="AB181" s="9">
        <f t="shared" si="33"/>
        <v>0</v>
      </c>
      <c r="AC181" s="10">
        <f t="shared" si="34"/>
        <v>0</v>
      </c>
      <c r="AD181" s="9">
        <f t="shared" si="35"/>
        <v>0</v>
      </c>
      <c r="AE181" s="9">
        <f t="shared" ref="AE181:AE185" si="40">IF(SUM(V181:AD181)&gt;1,1,0)</f>
        <v>0</v>
      </c>
    </row>
    <row r="182" spans="1:31" x14ac:dyDescent="0.25">
      <c r="A182" t="s">
        <v>840</v>
      </c>
      <c r="B182" t="s">
        <v>830</v>
      </c>
      <c r="C182" t="s">
        <v>831</v>
      </c>
      <c r="D182">
        <v>216</v>
      </c>
      <c r="E182">
        <v>447</v>
      </c>
      <c r="F182">
        <v>0</v>
      </c>
      <c r="G182">
        <v>0</v>
      </c>
      <c r="H182">
        <v>0</v>
      </c>
      <c r="I182" s="19">
        <v>0</v>
      </c>
      <c r="J182" s="9"/>
      <c r="K182" s="9"/>
      <c r="L182">
        <v>1</v>
      </c>
      <c r="M182" s="7">
        <f t="shared" si="36"/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/>
      <c r="T182" s="12"/>
      <c r="U182" s="12"/>
      <c r="V182" s="6">
        <f t="shared" si="30"/>
        <v>0</v>
      </c>
      <c r="W182" s="9">
        <f t="shared" si="31"/>
        <v>1</v>
      </c>
      <c r="X182" s="9">
        <f t="shared" si="32"/>
        <v>0</v>
      </c>
      <c r="Y182" s="37">
        <f t="shared" si="37"/>
        <v>0</v>
      </c>
      <c r="Z182" s="37">
        <f t="shared" si="38"/>
        <v>0</v>
      </c>
      <c r="AA182" s="37">
        <f t="shared" si="39"/>
        <v>0</v>
      </c>
      <c r="AB182" s="9">
        <f t="shared" si="33"/>
        <v>0</v>
      </c>
      <c r="AC182" s="10">
        <f t="shared" si="34"/>
        <v>0</v>
      </c>
      <c r="AD182" s="9">
        <f t="shared" si="35"/>
        <v>0</v>
      </c>
      <c r="AE182" s="9">
        <f t="shared" si="40"/>
        <v>0</v>
      </c>
    </row>
    <row r="183" spans="1:31" x14ac:dyDescent="0.25">
      <c r="A183" t="s">
        <v>841</v>
      </c>
      <c r="B183" t="s">
        <v>830</v>
      </c>
      <c r="C183" t="s">
        <v>831</v>
      </c>
      <c r="D183">
        <v>55.5</v>
      </c>
      <c r="E183">
        <v>477</v>
      </c>
      <c r="F183">
        <v>0</v>
      </c>
      <c r="G183">
        <v>0</v>
      </c>
      <c r="H183">
        <v>0</v>
      </c>
      <c r="I183" s="19">
        <v>0</v>
      </c>
      <c r="J183" s="9"/>
      <c r="K183" s="9"/>
      <c r="L183">
        <v>1</v>
      </c>
      <c r="M183" s="7">
        <f t="shared" si="36"/>
        <v>0</v>
      </c>
      <c r="N183" s="12">
        <v>0</v>
      </c>
      <c r="O183" s="12">
        <v>0</v>
      </c>
      <c r="P183" s="12">
        <v>1</v>
      </c>
      <c r="Q183" s="12">
        <v>0</v>
      </c>
      <c r="R183" s="12">
        <v>0</v>
      </c>
      <c r="S183" s="12"/>
      <c r="T183" s="12"/>
      <c r="U183" s="12"/>
      <c r="V183" s="6">
        <f t="shared" si="30"/>
        <v>1</v>
      </c>
      <c r="W183" s="9">
        <f t="shared" si="31"/>
        <v>0</v>
      </c>
      <c r="X183" s="9">
        <f t="shared" si="32"/>
        <v>0</v>
      </c>
      <c r="Y183" s="37">
        <f t="shared" si="37"/>
        <v>0</v>
      </c>
      <c r="Z183" s="37">
        <f t="shared" si="38"/>
        <v>0</v>
      </c>
      <c r="AA183" s="37">
        <f t="shared" si="39"/>
        <v>0</v>
      </c>
      <c r="AB183" s="9">
        <f t="shared" si="33"/>
        <v>0</v>
      </c>
      <c r="AC183" s="10">
        <f t="shared" si="34"/>
        <v>0</v>
      </c>
      <c r="AD183" s="9">
        <f t="shared" si="35"/>
        <v>0</v>
      </c>
      <c r="AE183" s="9">
        <f t="shared" si="40"/>
        <v>0</v>
      </c>
    </row>
    <row r="184" spans="1:31" x14ac:dyDescent="0.25">
      <c r="A184" t="s">
        <v>842</v>
      </c>
      <c r="B184" t="s">
        <v>830</v>
      </c>
      <c r="C184" t="s">
        <v>831</v>
      </c>
      <c r="D184">
        <v>142.5</v>
      </c>
      <c r="E184">
        <v>75</v>
      </c>
      <c r="F184">
        <v>605.65099999999995</v>
      </c>
      <c r="G184">
        <v>1</v>
      </c>
      <c r="H184">
        <v>1</v>
      </c>
      <c r="I184" s="19">
        <v>0</v>
      </c>
      <c r="J184" s="9"/>
      <c r="K184" s="9"/>
      <c r="L184">
        <v>2</v>
      </c>
      <c r="M184" s="7">
        <f t="shared" si="36"/>
        <v>1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/>
      <c r="T184" s="12"/>
      <c r="U184" s="12"/>
      <c r="V184" s="6">
        <f t="shared" ref="V184:V185" si="41">IF((M184=0)*AND(R184=0)*AND(P184=1)*AND(Q184=0),1,0)</f>
        <v>0</v>
      </c>
      <c r="W184" s="9">
        <f t="shared" ref="W184:W185" si="42">IF((M184=0)*AND(R184=0)*AND(P184=0)*AND(Q184=0),1,0)</f>
        <v>0</v>
      </c>
      <c r="X184" s="9">
        <f t="shared" ref="X184:X185" si="43">IF((R184=1)*AND(M184=0)*AND(Q184=0),1,0)</f>
        <v>0</v>
      </c>
      <c r="Y184" s="37">
        <f t="shared" si="37"/>
        <v>0</v>
      </c>
      <c r="Z184" s="37">
        <f t="shared" si="38"/>
        <v>0</v>
      </c>
      <c r="AA184" s="37">
        <f t="shared" si="39"/>
        <v>0</v>
      </c>
      <c r="AB184" s="9">
        <f t="shared" ref="AB184:AB185" si="44">IF((R184=1)*AND(Q184=1)*AND(O184=1)*AND(P184=1),1,0)</f>
        <v>0</v>
      </c>
      <c r="AC184" s="10">
        <f t="shared" ref="AC184:AC185" si="45">IF((R184=0)*AND(M184=1),1,0)</f>
        <v>1</v>
      </c>
      <c r="AD184" s="9">
        <f t="shared" ref="AD184:AD185" si="46">IF((V184+W184+X184+Y184+Z184+AA184+AB184+AC184)=0,1,0)</f>
        <v>0</v>
      </c>
      <c r="AE184" s="9">
        <f t="shared" si="40"/>
        <v>0</v>
      </c>
    </row>
    <row r="185" spans="1:31" x14ac:dyDescent="0.25">
      <c r="A185" t="s">
        <v>843</v>
      </c>
      <c r="B185" t="s">
        <v>830</v>
      </c>
      <c r="C185" t="s">
        <v>831</v>
      </c>
      <c r="D185">
        <v>49.5</v>
      </c>
      <c r="E185">
        <v>117</v>
      </c>
      <c r="F185">
        <v>770.43899999999996</v>
      </c>
      <c r="G185">
        <v>1</v>
      </c>
      <c r="H185">
        <v>1</v>
      </c>
      <c r="I185" s="19">
        <v>0</v>
      </c>
      <c r="J185" s="9"/>
      <c r="K185" s="9"/>
      <c r="L185">
        <v>1</v>
      </c>
      <c r="M185" s="7">
        <f t="shared" si="36"/>
        <v>0</v>
      </c>
      <c r="N185" s="12">
        <v>0</v>
      </c>
      <c r="O185" s="12">
        <v>0</v>
      </c>
      <c r="P185" s="12">
        <v>1</v>
      </c>
      <c r="Q185" s="12">
        <v>0</v>
      </c>
      <c r="R185" s="12">
        <v>0</v>
      </c>
      <c r="S185" s="12"/>
      <c r="T185" s="12"/>
      <c r="U185" s="12"/>
      <c r="V185" s="6">
        <f t="shared" si="41"/>
        <v>1</v>
      </c>
      <c r="W185" s="9">
        <f t="shared" si="42"/>
        <v>0</v>
      </c>
      <c r="X185" s="9">
        <f t="shared" si="43"/>
        <v>0</v>
      </c>
      <c r="Y185" s="37">
        <f t="shared" si="37"/>
        <v>0</v>
      </c>
      <c r="Z185" s="37">
        <f t="shared" si="38"/>
        <v>0</v>
      </c>
      <c r="AA185" s="37">
        <f t="shared" si="39"/>
        <v>0</v>
      </c>
      <c r="AB185" s="9">
        <f t="shared" si="44"/>
        <v>0</v>
      </c>
      <c r="AC185" s="10">
        <f t="shared" si="45"/>
        <v>0</v>
      </c>
      <c r="AD185" s="9">
        <f t="shared" si="46"/>
        <v>0</v>
      </c>
      <c r="AE185" s="9">
        <f t="shared" si="40"/>
        <v>0</v>
      </c>
    </row>
    <row r="186" spans="1:31" s="37" customFormat="1" x14ac:dyDescent="0.25">
      <c r="A186" s="37" t="s">
        <v>1784</v>
      </c>
      <c r="B186" s="37" t="s">
        <v>1785</v>
      </c>
      <c r="C186" s="37" t="s">
        <v>1786</v>
      </c>
      <c r="D186" s="37">
        <v>461</v>
      </c>
      <c r="E186" s="37">
        <v>158.5</v>
      </c>
      <c r="F186" s="37">
        <v>33559.906999999999</v>
      </c>
      <c r="G186" s="44">
        <v>28</v>
      </c>
      <c r="H186" s="37">
        <v>35</v>
      </c>
      <c r="I186" s="37">
        <v>0</v>
      </c>
      <c r="J186" s="37">
        <v>35</v>
      </c>
      <c r="L186" s="37">
        <v>2</v>
      </c>
      <c r="M186" s="42">
        <f>L186-1</f>
        <v>1</v>
      </c>
      <c r="N186" s="38">
        <v>0</v>
      </c>
      <c r="O186" s="38">
        <v>1</v>
      </c>
      <c r="P186" s="38">
        <v>0</v>
      </c>
      <c r="Q186" s="38">
        <v>1</v>
      </c>
      <c r="R186" s="38">
        <v>1</v>
      </c>
      <c r="S186" s="38"/>
      <c r="T186" s="38"/>
      <c r="U186" s="38"/>
      <c r="V186" s="43">
        <f>IF((M186=0)*AND(R186=0)*AND(P186=1)*AND(Q186=0),1,0)</f>
        <v>0</v>
      </c>
      <c r="W186" s="37">
        <f t="shared" ref="W186:W250" si="47">IF((M186=0)*AND(R186=0)*AND(P186=0)*AND(Q186=0),1,0)</f>
        <v>0</v>
      </c>
      <c r="X186" s="37">
        <f>IF((R186=1)*AND(M186=0)*AND(Q186=0),1,0)</f>
        <v>0</v>
      </c>
      <c r="Y186" s="37">
        <f t="shared" si="37"/>
        <v>0</v>
      </c>
      <c r="Z186" s="37">
        <f t="shared" si="38"/>
        <v>0</v>
      </c>
      <c r="AA186" s="37">
        <f t="shared" si="39"/>
        <v>1</v>
      </c>
      <c r="AB186" s="37">
        <f>IF((R186=1)*AND(Q186=1)*AND(O186=1)*AND(P186=1),1,0)</f>
        <v>0</v>
      </c>
      <c r="AC186" s="37">
        <f>IF((R186=0)*AND(M186=1),1,0)</f>
        <v>0</v>
      </c>
      <c r="AD186" s="37">
        <f>IF((V186+W186+X186+Y186+Z186+AA186+AB186+AC186)=0,1,0)</f>
        <v>0</v>
      </c>
      <c r="AE186" s="37">
        <f>IF(SUM(V186:AD186)&gt;1,1,0)</f>
        <v>0</v>
      </c>
    </row>
    <row r="187" spans="1:31" x14ac:dyDescent="0.25">
      <c r="A187" s="21" t="s">
        <v>1787</v>
      </c>
      <c r="B187" s="21" t="s">
        <v>1785</v>
      </c>
      <c r="C187" s="21" t="s">
        <v>1786</v>
      </c>
      <c r="D187" s="21">
        <v>528</v>
      </c>
      <c r="E187" s="21">
        <v>163.5</v>
      </c>
      <c r="F187" s="21">
        <v>1278.2070000000001</v>
      </c>
      <c r="G187" s="22">
        <v>1</v>
      </c>
      <c r="H187" s="21">
        <v>1</v>
      </c>
      <c r="I187" s="19">
        <v>0</v>
      </c>
      <c r="J187" s="21">
        <v>1</v>
      </c>
      <c r="K187" s="21"/>
      <c r="L187" s="21">
        <v>2</v>
      </c>
      <c r="M187" s="7">
        <f t="shared" ref="M187:M250" si="48">L187-1</f>
        <v>1</v>
      </c>
      <c r="N187" s="17">
        <v>1</v>
      </c>
      <c r="O187" s="17">
        <v>0</v>
      </c>
      <c r="P187" s="17">
        <v>0</v>
      </c>
      <c r="Q187" s="17">
        <v>0</v>
      </c>
      <c r="R187" s="17">
        <v>1</v>
      </c>
      <c r="S187" s="17"/>
      <c r="T187" s="17"/>
      <c r="U187" s="17"/>
      <c r="V187" s="6">
        <f>IF((M187=0)*AND(R187=0)*AND(P187=1)*AND(Q187=0),1,0)</f>
        <v>0</v>
      </c>
      <c r="W187" s="9">
        <f t="shared" si="47"/>
        <v>0</v>
      </c>
      <c r="X187" s="9">
        <f>IF((R187=1)*AND(M187=0)*AND(Q187=0),1,0)</f>
        <v>0</v>
      </c>
      <c r="Y187" s="37">
        <f t="shared" si="37"/>
        <v>1</v>
      </c>
      <c r="Z187" s="37">
        <f t="shared" si="38"/>
        <v>0</v>
      </c>
      <c r="AA187" s="37">
        <f t="shared" si="39"/>
        <v>0</v>
      </c>
      <c r="AB187" s="9">
        <f t="shared" ref="AB187:AB224" si="49">IF((R187=1)*AND(Q187=1)*AND(O187=1)*AND(P187=1),1,0)</f>
        <v>0</v>
      </c>
      <c r="AC187" s="10">
        <f t="shared" ref="AC187:AC224" si="50">IF((R187=0)*AND(M187=1),1,0)</f>
        <v>0</v>
      </c>
      <c r="AD187" s="9">
        <f t="shared" ref="AD187:AD224" si="51">IF((V187+W187+X187+Y187+Z187+AA187+AB187+AC187)=0,1,0)</f>
        <v>0</v>
      </c>
      <c r="AE187" s="9">
        <f t="shared" ref="AE187:AE250" si="52">IF(SUM(V187:AD187)&gt;1,1,0)</f>
        <v>0</v>
      </c>
    </row>
    <row r="188" spans="1:31" x14ac:dyDescent="0.25">
      <c r="A188" s="21" t="s">
        <v>1788</v>
      </c>
      <c r="B188" s="21" t="s">
        <v>1785</v>
      </c>
      <c r="C188" s="21" t="s">
        <v>1786</v>
      </c>
      <c r="D188" s="21">
        <v>585.5</v>
      </c>
      <c r="E188" s="21">
        <v>296</v>
      </c>
      <c r="F188" s="21">
        <v>8215.5380000000005</v>
      </c>
      <c r="G188" s="22">
        <v>8</v>
      </c>
      <c r="H188" s="21">
        <v>8</v>
      </c>
      <c r="I188" s="19">
        <v>0</v>
      </c>
      <c r="J188" s="21">
        <v>8</v>
      </c>
      <c r="K188" s="21"/>
      <c r="L188" s="21">
        <v>2</v>
      </c>
      <c r="M188" s="7">
        <f t="shared" si="48"/>
        <v>1</v>
      </c>
      <c r="N188" s="17">
        <v>0</v>
      </c>
      <c r="O188" s="17">
        <v>1</v>
      </c>
      <c r="P188" s="17">
        <v>1</v>
      </c>
      <c r="Q188" s="17">
        <v>1</v>
      </c>
      <c r="R188" s="17">
        <v>1</v>
      </c>
      <c r="S188" s="17"/>
      <c r="T188" s="17"/>
      <c r="U188" s="17"/>
      <c r="V188" s="6">
        <f t="shared" ref="V188:V224" si="53">IF((M188=0)*AND(R188=0)*AND(P188=1)*AND(Q188=0),1,0)</f>
        <v>0</v>
      </c>
      <c r="W188" s="9">
        <f t="shared" si="47"/>
        <v>0</v>
      </c>
      <c r="X188" s="9">
        <f t="shared" ref="X188:X224" si="54">IF((R188=1)*AND(M188=0)*AND(Q188=0),1,0)</f>
        <v>0</v>
      </c>
      <c r="Y188" s="37">
        <f t="shared" si="37"/>
        <v>0</v>
      </c>
      <c r="Z188" s="37">
        <f t="shared" si="38"/>
        <v>0</v>
      </c>
      <c r="AA188" s="37">
        <f t="shared" si="39"/>
        <v>0</v>
      </c>
      <c r="AB188" s="9">
        <f t="shared" si="49"/>
        <v>1</v>
      </c>
      <c r="AC188" s="10">
        <f t="shared" si="50"/>
        <v>0</v>
      </c>
      <c r="AD188" s="9">
        <f t="shared" si="51"/>
        <v>0</v>
      </c>
      <c r="AE188" s="9">
        <f t="shared" si="52"/>
        <v>0</v>
      </c>
    </row>
    <row r="189" spans="1:31" x14ac:dyDescent="0.25">
      <c r="A189" s="21" t="s">
        <v>1789</v>
      </c>
      <c r="B189" s="21" t="s">
        <v>1785</v>
      </c>
      <c r="C189" s="21" t="s">
        <v>1786</v>
      </c>
      <c r="D189" s="21">
        <v>576.5</v>
      </c>
      <c r="E189" s="21">
        <v>389</v>
      </c>
      <c r="F189" s="21">
        <v>0</v>
      </c>
      <c r="G189" s="22">
        <v>0</v>
      </c>
      <c r="H189" s="21">
        <v>0</v>
      </c>
      <c r="I189" s="19">
        <v>0</v>
      </c>
      <c r="J189" s="21">
        <v>0</v>
      </c>
      <c r="K189" s="21"/>
      <c r="L189" s="21">
        <v>1</v>
      </c>
      <c r="M189" s="7">
        <f t="shared" si="48"/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/>
      <c r="T189" s="17"/>
      <c r="U189" s="17"/>
      <c r="V189" s="6">
        <f t="shared" si="53"/>
        <v>0</v>
      </c>
      <c r="W189" s="9">
        <f t="shared" si="47"/>
        <v>1</v>
      </c>
      <c r="X189" s="9">
        <f t="shared" si="54"/>
        <v>0</v>
      </c>
      <c r="Y189" s="37">
        <f t="shared" si="37"/>
        <v>0</v>
      </c>
      <c r="Z189" s="37">
        <f t="shared" si="38"/>
        <v>0</v>
      </c>
      <c r="AA189" s="37">
        <f t="shared" si="39"/>
        <v>0</v>
      </c>
      <c r="AB189" s="9">
        <f t="shared" si="49"/>
        <v>0</v>
      </c>
      <c r="AC189" s="10">
        <f t="shared" si="50"/>
        <v>0</v>
      </c>
      <c r="AD189" s="9">
        <f t="shared" si="51"/>
        <v>0</v>
      </c>
      <c r="AE189" s="9">
        <f t="shared" si="52"/>
        <v>0</v>
      </c>
    </row>
    <row r="190" spans="1:31" x14ac:dyDescent="0.25">
      <c r="A190" s="21" t="s">
        <v>1790</v>
      </c>
      <c r="B190" s="21" t="s">
        <v>1785</v>
      </c>
      <c r="C190" s="21" t="s">
        <v>1786</v>
      </c>
      <c r="D190" s="21">
        <v>301</v>
      </c>
      <c r="E190" s="21">
        <v>251</v>
      </c>
      <c r="F190" s="21">
        <v>0</v>
      </c>
      <c r="G190" s="22">
        <v>0</v>
      </c>
      <c r="H190" s="21">
        <v>0</v>
      </c>
      <c r="I190" s="19">
        <v>0</v>
      </c>
      <c r="J190" s="21">
        <v>0</v>
      </c>
      <c r="K190" s="21"/>
      <c r="L190" s="21">
        <v>1</v>
      </c>
      <c r="M190" s="7">
        <f t="shared" si="48"/>
        <v>0</v>
      </c>
      <c r="N190" s="17">
        <v>0</v>
      </c>
      <c r="O190" s="17">
        <v>0</v>
      </c>
      <c r="P190" s="17">
        <v>1</v>
      </c>
      <c r="Q190" s="17">
        <v>0</v>
      </c>
      <c r="R190" s="17">
        <v>0</v>
      </c>
      <c r="S190" s="17"/>
      <c r="T190" s="17"/>
      <c r="U190" s="17"/>
      <c r="V190" s="6">
        <f t="shared" si="53"/>
        <v>1</v>
      </c>
      <c r="W190" s="9">
        <f t="shared" si="47"/>
        <v>0</v>
      </c>
      <c r="X190" s="9">
        <f t="shared" si="54"/>
        <v>0</v>
      </c>
      <c r="Y190" s="37">
        <f t="shared" si="37"/>
        <v>0</v>
      </c>
      <c r="Z190" s="37">
        <f t="shared" si="38"/>
        <v>0</v>
      </c>
      <c r="AA190" s="37">
        <f t="shared" si="39"/>
        <v>0</v>
      </c>
      <c r="AB190" s="9">
        <f t="shared" si="49"/>
        <v>0</v>
      </c>
      <c r="AC190" s="10">
        <f t="shared" si="50"/>
        <v>0</v>
      </c>
      <c r="AD190" s="9">
        <f t="shared" si="51"/>
        <v>0</v>
      </c>
      <c r="AE190" s="9">
        <f t="shared" si="52"/>
        <v>0</v>
      </c>
    </row>
    <row r="191" spans="1:31" x14ac:dyDescent="0.25">
      <c r="A191" s="21" t="s">
        <v>1791</v>
      </c>
      <c r="B191" s="21" t="s">
        <v>1785</v>
      </c>
      <c r="C191" s="21" t="s">
        <v>1786</v>
      </c>
      <c r="D191" s="21">
        <v>298</v>
      </c>
      <c r="E191" s="21">
        <v>99.5</v>
      </c>
      <c r="F191" s="21">
        <v>0</v>
      </c>
      <c r="G191" s="22">
        <v>0</v>
      </c>
      <c r="H191" s="21">
        <v>0</v>
      </c>
      <c r="I191" s="19">
        <v>0</v>
      </c>
      <c r="J191" s="21">
        <v>0</v>
      </c>
      <c r="K191" s="21"/>
      <c r="L191" s="21">
        <v>1</v>
      </c>
      <c r="M191" s="7">
        <f t="shared" si="48"/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/>
      <c r="T191" s="17"/>
      <c r="U191" s="17"/>
      <c r="V191" s="6">
        <f t="shared" si="53"/>
        <v>0</v>
      </c>
      <c r="W191" s="9">
        <f>IF((M191=0)*AND(R191=0)*AND(P191=0)*AND(Q191=0),1,0)</f>
        <v>1</v>
      </c>
      <c r="X191" s="9">
        <f t="shared" si="54"/>
        <v>0</v>
      </c>
      <c r="Y191" s="37">
        <f t="shared" si="37"/>
        <v>0</v>
      </c>
      <c r="Z191" s="37">
        <f t="shared" si="38"/>
        <v>0</v>
      </c>
      <c r="AA191" s="37">
        <f t="shared" si="39"/>
        <v>0</v>
      </c>
      <c r="AB191" s="9">
        <f t="shared" si="49"/>
        <v>0</v>
      </c>
      <c r="AC191" s="10">
        <f t="shared" si="50"/>
        <v>0</v>
      </c>
      <c r="AD191" s="9">
        <f>IF((V191+W191+X191+Y191+Z191+AA191+AB191+AC191)=0,1,0)</f>
        <v>0</v>
      </c>
      <c r="AE191" s="9">
        <f t="shared" si="52"/>
        <v>0</v>
      </c>
    </row>
    <row r="192" spans="1:31" x14ac:dyDescent="0.25">
      <c r="A192" s="21" t="s">
        <v>1792</v>
      </c>
      <c r="B192" s="21" t="s">
        <v>1785</v>
      </c>
      <c r="C192" s="21" t="s">
        <v>1786</v>
      </c>
      <c r="D192" s="21">
        <v>306.5</v>
      </c>
      <c r="E192" s="21">
        <v>170.5</v>
      </c>
      <c r="F192" s="21">
        <v>0</v>
      </c>
      <c r="G192" s="22">
        <v>0</v>
      </c>
      <c r="H192" s="21">
        <v>0</v>
      </c>
      <c r="I192" s="19">
        <v>0</v>
      </c>
      <c r="J192" s="21">
        <v>0</v>
      </c>
      <c r="K192" s="21"/>
      <c r="L192" s="21">
        <v>1</v>
      </c>
      <c r="M192" s="7">
        <f t="shared" si="48"/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1</v>
      </c>
      <c r="S192" s="17"/>
      <c r="T192" s="17"/>
      <c r="U192" s="17"/>
      <c r="V192" s="6">
        <f t="shared" si="53"/>
        <v>0</v>
      </c>
      <c r="W192" s="9">
        <f t="shared" ref="W192:W194" si="55">IF((M192=0)*AND(R192=0)*AND(P192=0)*AND(Q192=0),1,0)</f>
        <v>0</v>
      </c>
      <c r="X192" s="9">
        <f t="shared" si="54"/>
        <v>1</v>
      </c>
      <c r="Y192" s="37">
        <f t="shared" si="37"/>
        <v>0</v>
      </c>
      <c r="Z192" s="37">
        <f t="shared" si="38"/>
        <v>0</v>
      </c>
      <c r="AA192" s="37">
        <f t="shared" si="39"/>
        <v>0</v>
      </c>
      <c r="AB192" s="9">
        <f t="shared" si="49"/>
        <v>0</v>
      </c>
      <c r="AC192" s="10">
        <f t="shared" si="50"/>
        <v>0</v>
      </c>
      <c r="AD192" s="9">
        <f t="shared" si="51"/>
        <v>0</v>
      </c>
      <c r="AE192" s="9">
        <f t="shared" si="52"/>
        <v>0</v>
      </c>
    </row>
    <row r="193" spans="1:31" x14ac:dyDescent="0.25">
      <c r="A193" s="21" t="s">
        <v>1793</v>
      </c>
      <c r="B193" s="21" t="s">
        <v>1785</v>
      </c>
      <c r="C193" s="21" t="s">
        <v>1786</v>
      </c>
      <c r="D193" s="21">
        <v>369</v>
      </c>
      <c r="E193" s="21">
        <v>186</v>
      </c>
      <c r="F193" s="21">
        <v>0</v>
      </c>
      <c r="G193" s="22">
        <v>0</v>
      </c>
      <c r="H193" s="21">
        <v>0</v>
      </c>
      <c r="I193" s="19">
        <v>0</v>
      </c>
      <c r="J193" s="21">
        <v>0</v>
      </c>
      <c r="K193" s="21"/>
      <c r="L193" s="21">
        <v>1</v>
      </c>
      <c r="M193" s="7">
        <f t="shared" si="48"/>
        <v>0</v>
      </c>
      <c r="N193" s="17">
        <v>0</v>
      </c>
      <c r="O193" s="17">
        <v>0</v>
      </c>
      <c r="P193" s="17">
        <v>1</v>
      </c>
      <c r="Q193" s="17">
        <v>0</v>
      </c>
      <c r="R193" s="17">
        <v>0</v>
      </c>
      <c r="S193" s="17"/>
      <c r="T193" s="17"/>
      <c r="U193" s="17"/>
      <c r="V193" s="6">
        <f t="shared" si="53"/>
        <v>1</v>
      </c>
      <c r="W193" s="9">
        <f t="shared" si="55"/>
        <v>0</v>
      </c>
      <c r="X193" s="9">
        <f t="shared" si="54"/>
        <v>0</v>
      </c>
      <c r="Y193" s="37">
        <f t="shared" si="37"/>
        <v>0</v>
      </c>
      <c r="Z193" s="37">
        <f t="shared" si="38"/>
        <v>0</v>
      </c>
      <c r="AA193" s="37">
        <f t="shared" si="39"/>
        <v>0</v>
      </c>
      <c r="AB193" s="9">
        <f t="shared" si="49"/>
        <v>0</v>
      </c>
      <c r="AC193" s="10">
        <f t="shared" si="50"/>
        <v>0</v>
      </c>
      <c r="AD193" s="9">
        <f>IF((V193+W193+X193+Y193+Z193+AA193+AB193+AC193)=0,1,0)</f>
        <v>0</v>
      </c>
      <c r="AE193" s="9">
        <f t="shared" si="52"/>
        <v>0</v>
      </c>
    </row>
    <row r="194" spans="1:31" x14ac:dyDescent="0.25">
      <c r="A194" s="21" t="s">
        <v>1794</v>
      </c>
      <c r="B194" s="21" t="s">
        <v>1785</v>
      </c>
      <c r="C194" s="21" t="s">
        <v>1786</v>
      </c>
      <c r="D194" s="21">
        <v>108</v>
      </c>
      <c r="E194" s="21">
        <v>130.5</v>
      </c>
      <c r="F194" s="21">
        <v>0</v>
      </c>
      <c r="G194" s="22">
        <v>0</v>
      </c>
      <c r="H194" s="21">
        <v>0</v>
      </c>
      <c r="I194" s="19">
        <v>0</v>
      </c>
      <c r="J194" s="21">
        <v>0</v>
      </c>
      <c r="K194" s="21"/>
      <c r="L194" s="21">
        <v>2</v>
      </c>
      <c r="M194" s="7">
        <f t="shared" si="48"/>
        <v>1</v>
      </c>
      <c r="N194" s="17">
        <v>0</v>
      </c>
      <c r="O194" s="17">
        <v>0</v>
      </c>
      <c r="P194" s="17">
        <v>0</v>
      </c>
      <c r="Q194" s="17">
        <v>0</v>
      </c>
      <c r="R194" s="17">
        <v>1</v>
      </c>
      <c r="S194" s="17"/>
      <c r="T194" s="17"/>
      <c r="U194" s="17"/>
      <c r="V194" s="6">
        <f t="shared" si="53"/>
        <v>0</v>
      </c>
      <c r="W194" s="9">
        <f t="shared" si="55"/>
        <v>0</v>
      </c>
      <c r="X194" s="9">
        <f t="shared" si="54"/>
        <v>0</v>
      </c>
      <c r="Y194" s="37">
        <f t="shared" si="37"/>
        <v>1</v>
      </c>
      <c r="Z194" s="37">
        <f t="shared" si="38"/>
        <v>0</v>
      </c>
      <c r="AA194" s="37">
        <f t="shared" si="39"/>
        <v>0</v>
      </c>
      <c r="AB194" s="9">
        <f t="shared" si="49"/>
        <v>0</v>
      </c>
      <c r="AC194" s="10">
        <f t="shared" si="50"/>
        <v>0</v>
      </c>
      <c r="AD194" s="9">
        <f t="shared" si="51"/>
        <v>0</v>
      </c>
      <c r="AE194" s="9">
        <f t="shared" si="52"/>
        <v>0</v>
      </c>
    </row>
    <row r="195" spans="1:31" s="37" customFormat="1" x14ac:dyDescent="0.25">
      <c r="A195" s="37" t="s">
        <v>1795</v>
      </c>
      <c r="B195" s="37" t="s">
        <v>1796</v>
      </c>
      <c r="C195" s="37" t="s">
        <v>1797</v>
      </c>
      <c r="D195" s="37">
        <v>474</v>
      </c>
      <c r="E195" s="37">
        <v>60.5</v>
      </c>
      <c r="F195" s="37">
        <v>0</v>
      </c>
      <c r="G195" s="44">
        <v>0</v>
      </c>
      <c r="H195" s="37">
        <v>0</v>
      </c>
      <c r="I195" s="37">
        <v>0</v>
      </c>
      <c r="J195" s="37">
        <v>0</v>
      </c>
      <c r="L195" s="37">
        <v>1</v>
      </c>
      <c r="M195" s="42">
        <f t="shared" si="48"/>
        <v>0</v>
      </c>
      <c r="N195" s="38">
        <v>0</v>
      </c>
      <c r="O195" s="38">
        <v>0</v>
      </c>
      <c r="P195" s="38">
        <v>1</v>
      </c>
      <c r="Q195" s="38">
        <v>0</v>
      </c>
      <c r="R195" s="38">
        <v>0</v>
      </c>
      <c r="S195" s="38"/>
      <c r="T195" s="38"/>
      <c r="U195" s="38"/>
      <c r="V195" s="43">
        <f t="shared" si="53"/>
        <v>1</v>
      </c>
      <c r="W195" s="37">
        <f t="shared" si="47"/>
        <v>0</v>
      </c>
      <c r="X195" s="37">
        <f t="shared" si="54"/>
        <v>0</v>
      </c>
      <c r="Y195" s="37">
        <f t="shared" ref="Y195:Y258" si="56">IF((M195=1)*AND(OR(N195=0,N195=1))*AND(O195=0)*AND(R195=1)*AND(S195=0)*AND(Q195=0)*AND(OR(T195=0,T195=1)),1,0)</f>
        <v>0</v>
      </c>
      <c r="Z195" s="37">
        <f t="shared" ref="Z195:Z258" si="57">IF((M195=1)*AND(N195=1)*AND(O195=0)*AND(R195=1)*AND(S195=1)*AND(T195=1),1,0)</f>
        <v>0</v>
      </c>
      <c r="AA195" s="37">
        <f t="shared" ref="AA195:AA258" si="58">IF((R195=1)*AND(Q195=1)*AND(O195=1)*AND(P195=0)*AND(N195=0),1,0)</f>
        <v>0</v>
      </c>
      <c r="AB195" s="37">
        <f t="shared" si="49"/>
        <v>0</v>
      </c>
      <c r="AC195" s="37">
        <f t="shared" si="50"/>
        <v>0</v>
      </c>
      <c r="AD195" s="37">
        <f t="shared" si="51"/>
        <v>0</v>
      </c>
      <c r="AE195" s="37">
        <f t="shared" si="52"/>
        <v>0</v>
      </c>
    </row>
    <row r="196" spans="1:31" x14ac:dyDescent="0.25">
      <c r="A196" s="21" t="s">
        <v>1798</v>
      </c>
      <c r="B196" s="21" t="s">
        <v>1796</v>
      </c>
      <c r="C196" s="21" t="s">
        <v>1797</v>
      </c>
      <c r="D196" s="21">
        <v>633</v>
      </c>
      <c r="E196" s="21">
        <v>206.5</v>
      </c>
      <c r="F196" s="21">
        <v>0</v>
      </c>
      <c r="G196" s="22">
        <v>0</v>
      </c>
      <c r="H196" s="21">
        <v>0</v>
      </c>
      <c r="I196" s="19">
        <v>0</v>
      </c>
      <c r="J196" s="21">
        <v>0</v>
      </c>
      <c r="K196" s="21"/>
      <c r="L196" s="21">
        <v>2</v>
      </c>
      <c r="M196" s="7">
        <f t="shared" si="48"/>
        <v>1</v>
      </c>
      <c r="N196" s="17">
        <v>0</v>
      </c>
      <c r="O196" s="17">
        <v>0</v>
      </c>
      <c r="P196" s="17">
        <v>0</v>
      </c>
      <c r="Q196" s="17">
        <v>0</v>
      </c>
      <c r="R196" s="17">
        <v>1</v>
      </c>
      <c r="S196" s="17"/>
      <c r="T196" s="17"/>
      <c r="U196" s="17" t="s">
        <v>1498</v>
      </c>
      <c r="V196" s="6">
        <f t="shared" si="53"/>
        <v>0</v>
      </c>
      <c r="W196" s="9">
        <f t="shared" si="47"/>
        <v>0</v>
      </c>
      <c r="X196" s="9">
        <f t="shared" si="54"/>
        <v>0</v>
      </c>
      <c r="Y196" s="37">
        <f t="shared" si="56"/>
        <v>1</v>
      </c>
      <c r="Z196" s="37">
        <f t="shared" si="57"/>
        <v>0</v>
      </c>
      <c r="AA196" s="37">
        <f t="shared" si="58"/>
        <v>0</v>
      </c>
      <c r="AB196" s="9">
        <f t="shared" si="49"/>
        <v>0</v>
      </c>
      <c r="AC196" s="10">
        <f t="shared" si="50"/>
        <v>0</v>
      </c>
      <c r="AD196" s="9">
        <f t="shared" si="51"/>
        <v>0</v>
      </c>
      <c r="AE196" s="9">
        <f t="shared" si="52"/>
        <v>0</v>
      </c>
    </row>
    <row r="197" spans="1:31" x14ac:dyDescent="0.25">
      <c r="A197" s="21" t="s">
        <v>1799</v>
      </c>
      <c r="B197" s="21" t="s">
        <v>1796</v>
      </c>
      <c r="C197" s="21" t="s">
        <v>1797</v>
      </c>
      <c r="D197" s="21">
        <v>423.5</v>
      </c>
      <c r="E197" s="21">
        <v>88.5</v>
      </c>
      <c r="F197" s="21">
        <v>0</v>
      </c>
      <c r="G197" s="22">
        <v>0</v>
      </c>
      <c r="H197" s="21">
        <v>0</v>
      </c>
      <c r="I197" s="19">
        <v>0</v>
      </c>
      <c r="J197" s="21">
        <v>0</v>
      </c>
      <c r="K197" s="21"/>
      <c r="L197" s="21">
        <v>1</v>
      </c>
      <c r="M197" s="7">
        <f t="shared" si="48"/>
        <v>0</v>
      </c>
      <c r="N197" s="17">
        <v>0</v>
      </c>
      <c r="O197" s="17">
        <v>0</v>
      </c>
      <c r="P197" s="17">
        <v>1</v>
      </c>
      <c r="Q197" s="17">
        <v>0</v>
      </c>
      <c r="R197" s="17">
        <v>0</v>
      </c>
      <c r="S197" s="17"/>
      <c r="T197" s="17"/>
      <c r="U197" s="17" t="s">
        <v>1498</v>
      </c>
      <c r="V197" s="6">
        <f t="shared" si="53"/>
        <v>1</v>
      </c>
      <c r="W197" s="9">
        <f t="shared" si="47"/>
        <v>0</v>
      </c>
      <c r="X197" s="9">
        <f t="shared" si="54"/>
        <v>0</v>
      </c>
      <c r="Y197" s="37">
        <f t="shared" si="56"/>
        <v>0</v>
      </c>
      <c r="Z197" s="37">
        <f t="shared" si="57"/>
        <v>0</v>
      </c>
      <c r="AA197" s="37">
        <f t="shared" si="58"/>
        <v>0</v>
      </c>
      <c r="AB197" s="9">
        <f t="shared" si="49"/>
        <v>0</v>
      </c>
      <c r="AC197" s="10">
        <f t="shared" si="50"/>
        <v>0</v>
      </c>
      <c r="AD197" s="9">
        <f t="shared" si="51"/>
        <v>0</v>
      </c>
      <c r="AE197" s="9">
        <f t="shared" si="52"/>
        <v>0</v>
      </c>
    </row>
    <row r="198" spans="1:31" x14ac:dyDescent="0.25">
      <c r="A198" s="21" t="s">
        <v>1800</v>
      </c>
      <c r="B198" s="21" t="s">
        <v>1796</v>
      </c>
      <c r="C198" s="21" t="s">
        <v>1797</v>
      </c>
      <c r="D198" s="21">
        <v>442</v>
      </c>
      <c r="E198" s="21">
        <v>157.5</v>
      </c>
      <c r="F198" s="21">
        <v>1228.248</v>
      </c>
      <c r="G198" s="22">
        <v>1</v>
      </c>
      <c r="H198" s="21">
        <v>1</v>
      </c>
      <c r="I198" s="19">
        <v>0</v>
      </c>
      <c r="J198" s="21">
        <v>1</v>
      </c>
      <c r="K198" s="21"/>
      <c r="L198" s="21">
        <v>1</v>
      </c>
      <c r="M198" s="7">
        <f t="shared" si="48"/>
        <v>0</v>
      </c>
      <c r="N198" s="17">
        <v>0</v>
      </c>
      <c r="O198" s="17">
        <v>0</v>
      </c>
      <c r="P198" s="17">
        <v>1</v>
      </c>
      <c r="Q198" s="17">
        <v>0</v>
      </c>
      <c r="R198" s="17">
        <v>0</v>
      </c>
      <c r="S198" s="17"/>
      <c r="T198" s="17"/>
      <c r="U198" s="17" t="s">
        <v>1498</v>
      </c>
      <c r="V198" s="6">
        <f t="shared" si="53"/>
        <v>1</v>
      </c>
      <c r="W198" s="9">
        <f t="shared" si="47"/>
        <v>0</v>
      </c>
      <c r="X198" s="9">
        <f t="shared" si="54"/>
        <v>0</v>
      </c>
      <c r="Y198" s="37">
        <f t="shared" si="56"/>
        <v>0</v>
      </c>
      <c r="Z198" s="37">
        <f t="shared" si="57"/>
        <v>0</v>
      </c>
      <c r="AA198" s="37">
        <f t="shared" si="58"/>
        <v>0</v>
      </c>
      <c r="AB198" s="9">
        <f t="shared" si="49"/>
        <v>0</v>
      </c>
      <c r="AC198" s="10">
        <f t="shared" si="50"/>
        <v>0</v>
      </c>
      <c r="AD198" s="9">
        <f t="shared" si="51"/>
        <v>0</v>
      </c>
      <c r="AE198" s="9">
        <f t="shared" si="52"/>
        <v>0</v>
      </c>
    </row>
    <row r="199" spans="1:31" x14ac:dyDescent="0.25">
      <c r="A199" s="21" t="s">
        <v>1801</v>
      </c>
      <c r="B199" s="21" t="s">
        <v>1796</v>
      </c>
      <c r="C199" s="21" t="s">
        <v>1797</v>
      </c>
      <c r="D199" s="21">
        <v>367</v>
      </c>
      <c r="E199" s="21">
        <v>160</v>
      </c>
      <c r="F199" s="21">
        <v>0</v>
      </c>
      <c r="G199" s="22">
        <v>0</v>
      </c>
      <c r="H199" s="21">
        <v>0</v>
      </c>
      <c r="I199" s="19">
        <v>0</v>
      </c>
      <c r="J199" s="21">
        <v>0</v>
      </c>
      <c r="K199" s="21"/>
      <c r="L199" s="21">
        <v>1</v>
      </c>
      <c r="M199" s="7">
        <f t="shared" si="48"/>
        <v>0</v>
      </c>
      <c r="N199" s="17">
        <v>0</v>
      </c>
      <c r="O199" s="17">
        <v>0</v>
      </c>
      <c r="P199" s="17">
        <v>1</v>
      </c>
      <c r="Q199" s="17">
        <v>0</v>
      </c>
      <c r="R199" s="17">
        <v>0</v>
      </c>
      <c r="S199" s="17"/>
      <c r="T199" s="17"/>
      <c r="U199" s="17" t="s">
        <v>1498</v>
      </c>
      <c r="V199" s="6">
        <f t="shared" si="53"/>
        <v>1</v>
      </c>
      <c r="W199" s="9">
        <f t="shared" si="47"/>
        <v>0</v>
      </c>
      <c r="X199" s="9">
        <f t="shared" si="54"/>
        <v>0</v>
      </c>
      <c r="Y199" s="37">
        <f t="shared" si="56"/>
        <v>0</v>
      </c>
      <c r="Z199" s="37">
        <f t="shared" si="57"/>
        <v>0</v>
      </c>
      <c r="AA199" s="37">
        <f t="shared" si="58"/>
        <v>0</v>
      </c>
      <c r="AB199" s="9">
        <f t="shared" si="49"/>
        <v>0</v>
      </c>
      <c r="AC199" s="10">
        <f t="shared" si="50"/>
        <v>0</v>
      </c>
      <c r="AD199" s="9">
        <f t="shared" si="51"/>
        <v>0</v>
      </c>
      <c r="AE199" s="9">
        <f t="shared" si="52"/>
        <v>0</v>
      </c>
    </row>
    <row r="200" spans="1:31" x14ac:dyDescent="0.25">
      <c r="A200" s="21" t="s">
        <v>1802</v>
      </c>
      <c r="B200" s="21" t="s">
        <v>1796</v>
      </c>
      <c r="C200" s="21" t="s">
        <v>1797</v>
      </c>
      <c r="D200" s="21">
        <v>324.5</v>
      </c>
      <c r="E200" s="21">
        <v>197.5</v>
      </c>
      <c r="F200" s="21">
        <v>0</v>
      </c>
      <c r="G200" s="22">
        <v>0</v>
      </c>
      <c r="H200" s="21">
        <v>0</v>
      </c>
      <c r="I200" s="19">
        <v>0</v>
      </c>
      <c r="J200" s="21">
        <v>0</v>
      </c>
      <c r="K200" s="21"/>
      <c r="L200" s="21">
        <v>1</v>
      </c>
      <c r="M200" s="7">
        <f t="shared" si="48"/>
        <v>0</v>
      </c>
      <c r="N200" s="17">
        <v>0</v>
      </c>
      <c r="O200" s="17">
        <v>0</v>
      </c>
      <c r="P200" s="17">
        <v>1</v>
      </c>
      <c r="Q200" s="17">
        <v>0</v>
      </c>
      <c r="R200" s="17">
        <v>0</v>
      </c>
      <c r="S200" s="17"/>
      <c r="T200" s="17"/>
      <c r="U200" s="17"/>
      <c r="V200" s="6">
        <f t="shared" si="53"/>
        <v>1</v>
      </c>
      <c r="W200" s="9">
        <f t="shared" si="47"/>
        <v>0</v>
      </c>
      <c r="X200" s="9">
        <f t="shared" si="54"/>
        <v>0</v>
      </c>
      <c r="Y200" s="37">
        <f t="shared" si="56"/>
        <v>0</v>
      </c>
      <c r="Z200" s="37">
        <f t="shared" si="57"/>
        <v>0</v>
      </c>
      <c r="AA200" s="37">
        <f t="shared" si="58"/>
        <v>0</v>
      </c>
      <c r="AB200" s="9">
        <f t="shared" si="49"/>
        <v>0</v>
      </c>
      <c r="AC200" s="10">
        <f t="shared" si="50"/>
        <v>0</v>
      </c>
      <c r="AD200" s="9">
        <f t="shared" si="51"/>
        <v>0</v>
      </c>
      <c r="AE200" s="9">
        <f t="shared" si="52"/>
        <v>0</v>
      </c>
    </row>
    <row r="201" spans="1:31" x14ac:dyDescent="0.25">
      <c r="A201" s="21" t="s">
        <v>1803</v>
      </c>
      <c r="B201" s="21" t="s">
        <v>1796</v>
      </c>
      <c r="C201" s="21" t="s">
        <v>1797</v>
      </c>
      <c r="D201" s="21">
        <v>104</v>
      </c>
      <c r="E201" s="21">
        <v>172.5</v>
      </c>
      <c r="F201" s="21">
        <v>0</v>
      </c>
      <c r="G201" s="22">
        <v>0</v>
      </c>
      <c r="H201" s="21">
        <v>0</v>
      </c>
      <c r="I201" s="19">
        <v>0</v>
      </c>
      <c r="J201" s="21">
        <v>0</v>
      </c>
      <c r="K201" s="21"/>
      <c r="L201" s="21">
        <v>2</v>
      </c>
      <c r="M201" s="7">
        <f t="shared" si="48"/>
        <v>1</v>
      </c>
      <c r="N201" s="17">
        <v>0</v>
      </c>
      <c r="O201" s="17">
        <v>0</v>
      </c>
      <c r="P201" s="17">
        <v>0</v>
      </c>
      <c r="Q201" s="17">
        <v>0</v>
      </c>
      <c r="R201" s="17">
        <v>1</v>
      </c>
      <c r="S201" s="17"/>
      <c r="T201" s="17"/>
      <c r="U201" s="17" t="s">
        <v>1498</v>
      </c>
      <c r="V201" s="6">
        <f t="shared" si="53"/>
        <v>0</v>
      </c>
      <c r="W201" s="9">
        <f t="shared" si="47"/>
        <v>0</v>
      </c>
      <c r="X201" s="9">
        <f t="shared" si="54"/>
        <v>0</v>
      </c>
      <c r="Y201" s="37">
        <f t="shared" si="56"/>
        <v>1</v>
      </c>
      <c r="Z201" s="37">
        <f t="shared" si="57"/>
        <v>0</v>
      </c>
      <c r="AA201" s="37">
        <f t="shared" si="58"/>
        <v>0</v>
      </c>
      <c r="AB201" s="9">
        <f t="shared" si="49"/>
        <v>0</v>
      </c>
      <c r="AC201" s="10">
        <f t="shared" si="50"/>
        <v>0</v>
      </c>
      <c r="AD201" s="9">
        <f t="shared" si="51"/>
        <v>0</v>
      </c>
      <c r="AE201" s="9">
        <f t="shared" si="52"/>
        <v>0</v>
      </c>
    </row>
    <row r="202" spans="1:31" x14ac:dyDescent="0.25">
      <c r="A202" s="21" t="s">
        <v>1804</v>
      </c>
      <c r="B202" s="21" t="s">
        <v>1796</v>
      </c>
      <c r="C202" s="21" t="s">
        <v>1797</v>
      </c>
      <c r="D202" s="21">
        <v>58.5</v>
      </c>
      <c r="E202" s="21">
        <v>403.5</v>
      </c>
      <c r="F202" s="21">
        <v>327.58600000000001</v>
      </c>
      <c r="G202" s="22">
        <v>1</v>
      </c>
      <c r="H202" s="21">
        <v>0</v>
      </c>
      <c r="I202" s="19">
        <v>0</v>
      </c>
      <c r="J202" s="21">
        <v>0</v>
      </c>
      <c r="K202" s="21"/>
      <c r="L202" s="21">
        <v>1</v>
      </c>
      <c r="M202" s="7">
        <f t="shared" si="48"/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1</v>
      </c>
      <c r="S202" s="17"/>
      <c r="T202" s="17"/>
      <c r="U202" s="17"/>
      <c r="V202" s="6">
        <f t="shared" si="53"/>
        <v>0</v>
      </c>
      <c r="W202" s="9">
        <f t="shared" si="47"/>
        <v>0</v>
      </c>
      <c r="X202" s="9">
        <f t="shared" si="54"/>
        <v>1</v>
      </c>
      <c r="Y202" s="37">
        <f t="shared" si="56"/>
        <v>0</v>
      </c>
      <c r="Z202" s="37">
        <f t="shared" si="57"/>
        <v>0</v>
      </c>
      <c r="AA202" s="37">
        <f t="shared" si="58"/>
        <v>0</v>
      </c>
      <c r="AB202" s="9">
        <f t="shared" si="49"/>
        <v>0</v>
      </c>
      <c r="AC202" s="10">
        <f t="shared" si="50"/>
        <v>0</v>
      </c>
      <c r="AD202" s="9">
        <f t="shared" si="51"/>
        <v>0</v>
      </c>
      <c r="AE202" s="9">
        <f t="shared" si="52"/>
        <v>0</v>
      </c>
    </row>
    <row r="203" spans="1:31" x14ac:dyDescent="0.25">
      <c r="A203" s="21" t="s">
        <v>1805</v>
      </c>
      <c r="B203" s="21" t="s">
        <v>1796</v>
      </c>
      <c r="C203" s="21" t="s">
        <v>1797</v>
      </c>
      <c r="D203" s="21">
        <v>526.5</v>
      </c>
      <c r="E203" s="21">
        <v>460</v>
      </c>
      <c r="F203" s="21">
        <v>0</v>
      </c>
      <c r="G203" s="22">
        <v>0</v>
      </c>
      <c r="H203" s="21">
        <v>0</v>
      </c>
      <c r="I203" s="19">
        <v>0</v>
      </c>
      <c r="J203" s="21">
        <v>0</v>
      </c>
      <c r="K203" s="21"/>
      <c r="L203" s="21">
        <v>1</v>
      </c>
      <c r="M203" s="7">
        <f t="shared" si="48"/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1</v>
      </c>
      <c r="S203" s="17"/>
      <c r="T203" s="17"/>
      <c r="U203" s="17"/>
      <c r="V203" s="6">
        <f t="shared" si="53"/>
        <v>0</v>
      </c>
      <c r="W203" s="9">
        <f t="shared" si="47"/>
        <v>0</v>
      </c>
      <c r="X203" s="9">
        <f t="shared" si="54"/>
        <v>1</v>
      </c>
      <c r="Y203" s="37">
        <f t="shared" si="56"/>
        <v>0</v>
      </c>
      <c r="Z203" s="37">
        <f t="shared" si="57"/>
        <v>0</v>
      </c>
      <c r="AA203" s="37">
        <f t="shared" si="58"/>
        <v>0</v>
      </c>
      <c r="AB203" s="9">
        <f t="shared" si="49"/>
        <v>0</v>
      </c>
      <c r="AC203" s="10">
        <f t="shared" si="50"/>
        <v>0</v>
      </c>
      <c r="AD203" s="9">
        <f t="shared" si="51"/>
        <v>0</v>
      </c>
      <c r="AE203" s="9">
        <f t="shared" si="52"/>
        <v>0</v>
      </c>
    </row>
    <row r="204" spans="1:31" x14ac:dyDescent="0.25">
      <c r="A204" s="21" t="s">
        <v>1806</v>
      </c>
      <c r="B204" s="21" t="s">
        <v>1796</v>
      </c>
      <c r="C204" s="21" t="s">
        <v>1797</v>
      </c>
      <c r="D204" s="21">
        <v>649</v>
      </c>
      <c r="E204" s="21">
        <v>467</v>
      </c>
      <c r="F204" s="21">
        <v>34619.898000000001</v>
      </c>
      <c r="G204" s="22">
        <v>38</v>
      </c>
      <c r="H204" s="21">
        <v>40</v>
      </c>
      <c r="I204" s="19">
        <v>1</v>
      </c>
      <c r="J204" s="21">
        <v>37</v>
      </c>
      <c r="K204" s="21"/>
      <c r="L204" s="21">
        <v>2</v>
      </c>
      <c r="M204" s="7">
        <f t="shared" si="48"/>
        <v>1</v>
      </c>
      <c r="N204" s="17">
        <v>0</v>
      </c>
      <c r="O204" s="17">
        <v>1</v>
      </c>
      <c r="P204" s="17">
        <v>1</v>
      </c>
      <c r="Q204" s="17">
        <v>1</v>
      </c>
      <c r="R204" s="17">
        <v>1</v>
      </c>
      <c r="S204" s="17"/>
      <c r="T204" s="17"/>
      <c r="U204" s="17" t="s">
        <v>1498</v>
      </c>
      <c r="V204" s="6">
        <f t="shared" si="53"/>
        <v>0</v>
      </c>
      <c r="W204" s="9">
        <f t="shared" si="47"/>
        <v>0</v>
      </c>
      <c r="X204" s="9">
        <f t="shared" si="54"/>
        <v>0</v>
      </c>
      <c r="Y204" s="37">
        <f t="shared" si="56"/>
        <v>0</v>
      </c>
      <c r="Z204" s="37">
        <f t="shared" si="57"/>
        <v>0</v>
      </c>
      <c r="AA204" s="37">
        <f t="shared" si="58"/>
        <v>0</v>
      </c>
      <c r="AB204" s="9">
        <f t="shared" si="49"/>
        <v>1</v>
      </c>
      <c r="AC204" s="10">
        <f t="shared" si="50"/>
        <v>0</v>
      </c>
      <c r="AD204" s="9">
        <f t="shared" si="51"/>
        <v>0</v>
      </c>
      <c r="AE204" s="9">
        <f t="shared" si="52"/>
        <v>0</v>
      </c>
    </row>
    <row r="205" spans="1:31" s="37" customFormat="1" x14ac:dyDescent="0.25">
      <c r="A205" s="37" t="s">
        <v>1807</v>
      </c>
      <c r="B205" s="37" t="s">
        <v>1808</v>
      </c>
      <c r="C205" s="37" t="s">
        <v>1809</v>
      </c>
      <c r="D205" s="37">
        <v>108</v>
      </c>
      <c r="E205" s="37">
        <v>253</v>
      </c>
      <c r="F205" s="37">
        <v>0</v>
      </c>
      <c r="G205" s="44">
        <v>0</v>
      </c>
      <c r="H205" s="37">
        <v>0</v>
      </c>
      <c r="I205" s="37">
        <v>0</v>
      </c>
      <c r="J205" s="37">
        <v>0</v>
      </c>
      <c r="L205" s="37">
        <v>1</v>
      </c>
      <c r="M205" s="42">
        <f t="shared" si="48"/>
        <v>0</v>
      </c>
      <c r="N205" s="38">
        <v>0</v>
      </c>
      <c r="O205" s="38">
        <v>0</v>
      </c>
      <c r="P205" s="38">
        <v>0</v>
      </c>
      <c r="Q205" s="38">
        <v>0</v>
      </c>
      <c r="R205" s="38">
        <v>0</v>
      </c>
      <c r="S205" s="38"/>
      <c r="T205" s="38"/>
      <c r="U205" s="38"/>
      <c r="V205" s="43">
        <f t="shared" si="53"/>
        <v>0</v>
      </c>
      <c r="W205" s="37">
        <f t="shared" si="47"/>
        <v>1</v>
      </c>
      <c r="X205" s="37">
        <f t="shared" si="54"/>
        <v>0</v>
      </c>
      <c r="Y205" s="37">
        <f t="shared" si="56"/>
        <v>0</v>
      </c>
      <c r="Z205" s="37">
        <f t="shared" si="57"/>
        <v>0</v>
      </c>
      <c r="AA205" s="37">
        <f t="shared" si="58"/>
        <v>0</v>
      </c>
      <c r="AB205" s="37">
        <f t="shared" si="49"/>
        <v>0</v>
      </c>
      <c r="AC205" s="37">
        <f t="shared" si="50"/>
        <v>0</v>
      </c>
      <c r="AD205" s="37">
        <f t="shared" si="51"/>
        <v>0</v>
      </c>
      <c r="AE205" s="37">
        <f t="shared" si="52"/>
        <v>0</v>
      </c>
    </row>
    <row r="206" spans="1:31" x14ac:dyDescent="0.25">
      <c r="A206" s="21" t="s">
        <v>1810</v>
      </c>
      <c r="B206" s="21" t="s">
        <v>1808</v>
      </c>
      <c r="C206" s="21" t="s">
        <v>1809</v>
      </c>
      <c r="D206" s="21">
        <v>90</v>
      </c>
      <c r="E206" s="21">
        <v>181.5</v>
      </c>
      <c r="F206" s="21">
        <v>0</v>
      </c>
      <c r="G206" s="22">
        <v>0</v>
      </c>
      <c r="H206" s="21">
        <v>0</v>
      </c>
      <c r="I206" s="19">
        <v>0</v>
      </c>
      <c r="J206" s="21">
        <v>0</v>
      </c>
      <c r="K206" s="21"/>
      <c r="L206" s="21">
        <v>1</v>
      </c>
      <c r="M206" s="7">
        <f t="shared" si="48"/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1</v>
      </c>
      <c r="S206" s="17"/>
      <c r="T206" s="17"/>
      <c r="U206" s="17"/>
      <c r="V206" s="6">
        <f t="shared" si="53"/>
        <v>0</v>
      </c>
      <c r="W206" s="9">
        <f t="shared" si="47"/>
        <v>0</v>
      </c>
      <c r="X206" s="9">
        <f t="shared" si="54"/>
        <v>1</v>
      </c>
      <c r="Y206" s="37">
        <f t="shared" si="56"/>
        <v>0</v>
      </c>
      <c r="Z206" s="37">
        <f t="shared" si="57"/>
        <v>0</v>
      </c>
      <c r="AA206" s="37">
        <f t="shared" si="58"/>
        <v>0</v>
      </c>
      <c r="AB206" s="9">
        <f t="shared" si="49"/>
        <v>0</v>
      </c>
      <c r="AC206" s="10">
        <f t="shared" si="50"/>
        <v>0</v>
      </c>
      <c r="AD206" s="9">
        <f t="shared" si="51"/>
        <v>0</v>
      </c>
      <c r="AE206" s="9">
        <f t="shared" si="52"/>
        <v>0</v>
      </c>
    </row>
    <row r="207" spans="1:31" x14ac:dyDescent="0.25">
      <c r="A207" s="21" t="s">
        <v>1811</v>
      </c>
      <c r="B207" s="21" t="s">
        <v>1808</v>
      </c>
      <c r="C207" s="21" t="s">
        <v>1809</v>
      </c>
      <c r="D207" s="21">
        <v>173</v>
      </c>
      <c r="E207" s="21">
        <v>113.5</v>
      </c>
      <c r="F207" s="21">
        <v>0</v>
      </c>
      <c r="G207" s="22">
        <v>0</v>
      </c>
      <c r="H207" s="21">
        <v>0</v>
      </c>
      <c r="I207" s="19">
        <v>0</v>
      </c>
      <c r="J207" s="21">
        <v>0</v>
      </c>
      <c r="K207" s="21"/>
      <c r="L207" s="21">
        <v>2</v>
      </c>
      <c r="M207" s="7">
        <f t="shared" si="48"/>
        <v>1</v>
      </c>
      <c r="N207" s="17">
        <v>0</v>
      </c>
      <c r="O207" s="17">
        <v>0</v>
      </c>
      <c r="P207" s="17">
        <v>0</v>
      </c>
      <c r="Q207" s="17">
        <v>0</v>
      </c>
      <c r="R207" s="17">
        <v>1</v>
      </c>
      <c r="S207" s="17"/>
      <c r="T207" s="17"/>
      <c r="U207" s="17"/>
      <c r="V207" s="6">
        <f t="shared" si="53"/>
        <v>0</v>
      </c>
      <c r="W207" s="9">
        <f t="shared" si="47"/>
        <v>0</v>
      </c>
      <c r="X207" s="9">
        <f t="shared" si="54"/>
        <v>0</v>
      </c>
      <c r="Y207" s="37">
        <f t="shared" si="56"/>
        <v>1</v>
      </c>
      <c r="Z207" s="37">
        <f t="shared" si="57"/>
        <v>0</v>
      </c>
      <c r="AA207" s="37">
        <f t="shared" si="58"/>
        <v>0</v>
      </c>
      <c r="AB207" s="9">
        <f t="shared" si="49"/>
        <v>0</v>
      </c>
      <c r="AC207" s="10">
        <f t="shared" si="50"/>
        <v>0</v>
      </c>
      <c r="AD207" s="9">
        <f t="shared" si="51"/>
        <v>0</v>
      </c>
      <c r="AE207" s="9">
        <f t="shared" si="52"/>
        <v>0</v>
      </c>
    </row>
    <row r="208" spans="1:31" x14ac:dyDescent="0.25">
      <c r="A208" s="21" t="s">
        <v>1812</v>
      </c>
      <c r="B208" s="21" t="s">
        <v>1808</v>
      </c>
      <c r="C208" s="21" t="s">
        <v>1809</v>
      </c>
      <c r="D208" s="21">
        <v>276.5</v>
      </c>
      <c r="E208" s="21">
        <v>165</v>
      </c>
      <c r="F208" s="21">
        <v>0</v>
      </c>
      <c r="G208" s="22">
        <v>0</v>
      </c>
      <c r="H208" s="21">
        <v>0</v>
      </c>
      <c r="I208" s="19">
        <v>0</v>
      </c>
      <c r="J208" s="21">
        <v>0</v>
      </c>
      <c r="K208" s="21"/>
      <c r="L208" s="21">
        <v>2</v>
      </c>
      <c r="M208" s="7">
        <f t="shared" si="48"/>
        <v>1</v>
      </c>
      <c r="N208" s="17">
        <v>0</v>
      </c>
      <c r="O208" s="17">
        <v>0</v>
      </c>
      <c r="P208" s="17">
        <v>0</v>
      </c>
      <c r="Q208" s="17">
        <v>0</v>
      </c>
      <c r="R208" s="17">
        <v>1</v>
      </c>
      <c r="S208" s="17"/>
      <c r="T208" s="17"/>
      <c r="U208" s="17"/>
      <c r="V208" s="6">
        <f t="shared" si="53"/>
        <v>0</v>
      </c>
      <c r="W208" s="9">
        <f t="shared" si="47"/>
        <v>0</v>
      </c>
      <c r="X208" s="9">
        <f t="shared" si="54"/>
        <v>0</v>
      </c>
      <c r="Y208" s="37">
        <f t="shared" si="56"/>
        <v>1</v>
      </c>
      <c r="Z208" s="37">
        <f t="shared" si="57"/>
        <v>0</v>
      </c>
      <c r="AA208" s="37">
        <f t="shared" si="58"/>
        <v>0</v>
      </c>
      <c r="AB208" s="9">
        <f t="shared" si="49"/>
        <v>0</v>
      </c>
      <c r="AC208" s="10">
        <f t="shared" si="50"/>
        <v>0</v>
      </c>
      <c r="AD208" s="9">
        <f t="shared" si="51"/>
        <v>0</v>
      </c>
      <c r="AE208" s="9">
        <f t="shared" si="52"/>
        <v>0</v>
      </c>
    </row>
    <row r="209" spans="1:31" x14ac:dyDescent="0.25">
      <c r="A209" s="21" t="s">
        <v>1813</v>
      </c>
      <c r="B209" s="21" t="s">
        <v>1808</v>
      </c>
      <c r="C209" s="21" t="s">
        <v>1809</v>
      </c>
      <c r="D209" s="21">
        <v>267</v>
      </c>
      <c r="E209" s="21">
        <v>93</v>
      </c>
      <c r="F209" s="21">
        <v>0</v>
      </c>
      <c r="G209" s="22">
        <v>0</v>
      </c>
      <c r="H209" s="21">
        <v>0</v>
      </c>
      <c r="I209" s="19">
        <v>0</v>
      </c>
      <c r="J209" s="21">
        <v>0</v>
      </c>
      <c r="K209" s="21"/>
      <c r="L209" s="21">
        <v>1</v>
      </c>
      <c r="M209" s="7">
        <f t="shared" si="48"/>
        <v>0</v>
      </c>
      <c r="N209" s="17">
        <v>0</v>
      </c>
      <c r="O209" s="17">
        <v>0</v>
      </c>
      <c r="P209" s="17">
        <v>1</v>
      </c>
      <c r="Q209" s="17">
        <v>0</v>
      </c>
      <c r="R209" s="17">
        <v>0</v>
      </c>
      <c r="S209" s="17"/>
      <c r="T209" s="17"/>
      <c r="U209" s="17"/>
      <c r="V209" s="6">
        <f t="shared" si="53"/>
        <v>1</v>
      </c>
      <c r="W209" s="9">
        <f t="shared" si="47"/>
        <v>0</v>
      </c>
      <c r="X209" s="9">
        <f t="shared" si="54"/>
        <v>0</v>
      </c>
      <c r="Y209" s="37">
        <f t="shared" si="56"/>
        <v>0</v>
      </c>
      <c r="Z209" s="37">
        <f t="shared" si="57"/>
        <v>0</v>
      </c>
      <c r="AA209" s="37">
        <f t="shared" si="58"/>
        <v>0</v>
      </c>
      <c r="AB209" s="9">
        <f t="shared" si="49"/>
        <v>0</v>
      </c>
      <c r="AC209" s="10">
        <f t="shared" si="50"/>
        <v>0</v>
      </c>
      <c r="AD209" s="9">
        <f t="shared" si="51"/>
        <v>0</v>
      </c>
      <c r="AE209" s="9">
        <f t="shared" si="52"/>
        <v>0</v>
      </c>
    </row>
    <row r="210" spans="1:31" x14ac:dyDescent="0.25">
      <c r="A210" s="21" t="s">
        <v>1814</v>
      </c>
      <c r="B210" s="21" t="s">
        <v>1808</v>
      </c>
      <c r="C210" s="21" t="s">
        <v>1809</v>
      </c>
      <c r="D210" s="21">
        <v>309</v>
      </c>
      <c r="E210" s="21">
        <v>56.5</v>
      </c>
      <c r="F210" s="21">
        <v>0</v>
      </c>
      <c r="G210" s="22">
        <v>0</v>
      </c>
      <c r="H210" s="21">
        <v>0</v>
      </c>
      <c r="I210" s="19">
        <v>0</v>
      </c>
      <c r="J210" s="21">
        <v>0</v>
      </c>
      <c r="K210" s="21"/>
      <c r="L210" s="21">
        <v>1</v>
      </c>
      <c r="M210" s="7">
        <f t="shared" si="48"/>
        <v>0</v>
      </c>
      <c r="N210" s="17">
        <v>0</v>
      </c>
      <c r="O210" s="17">
        <v>0</v>
      </c>
      <c r="P210" s="17">
        <v>1</v>
      </c>
      <c r="Q210" s="17">
        <v>0</v>
      </c>
      <c r="R210" s="17">
        <v>0</v>
      </c>
      <c r="S210" s="17"/>
      <c r="T210" s="17"/>
      <c r="U210" s="17"/>
      <c r="V210" s="6">
        <f t="shared" si="53"/>
        <v>1</v>
      </c>
      <c r="W210" s="9">
        <f t="shared" si="47"/>
        <v>0</v>
      </c>
      <c r="X210" s="9">
        <f t="shared" si="54"/>
        <v>0</v>
      </c>
      <c r="Y210" s="37">
        <f t="shared" si="56"/>
        <v>0</v>
      </c>
      <c r="Z210" s="37">
        <f t="shared" si="57"/>
        <v>0</v>
      </c>
      <c r="AA210" s="37">
        <f t="shared" si="58"/>
        <v>0</v>
      </c>
      <c r="AB210" s="9">
        <f t="shared" si="49"/>
        <v>0</v>
      </c>
      <c r="AC210" s="10">
        <f t="shared" si="50"/>
        <v>0</v>
      </c>
      <c r="AD210" s="9">
        <f t="shared" si="51"/>
        <v>0</v>
      </c>
      <c r="AE210" s="9">
        <f t="shared" si="52"/>
        <v>0</v>
      </c>
    </row>
    <row r="211" spans="1:31" x14ac:dyDescent="0.25">
      <c r="A211" s="21" t="s">
        <v>1815</v>
      </c>
      <c r="B211" s="21" t="s">
        <v>1808</v>
      </c>
      <c r="C211" s="21" t="s">
        <v>1809</v>
      </c>
      <c r="D211" s="21">
        <v>371</v>
      </c>
      <c r="E211" s="21">
        <v>99</v>
      </c>
      <c r="F211" s="21">
        <v>0</v>
      </c>
      <c r="G211" s="22">
        <v>0</v>
      </c>
      <c r="H211" s="21">
        <v>0</v>
      </c>
      <c r="I211" s="19">
        <v>0</v>
      </c>
      <c r="J211" s="21">
        <v>0</v>
      </c>
      <c r="K211" s="21"/>
      <c r="L211" s="21">
        <v>1</v>
      </c>
      <c r="M211" s="7">
        <f t="shared" si="48"/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1</v>
      </c>
      <c r="S211" s="17"/>
      <c r="T211" s="17"/>
      <c r="U211" s="17"/>
      <c r="V211" s="6">
        <f t="shared" si="53"/>
        <v>0</v>
      </c>
      <c r="W211" s="9">
        <f t="shared" si="47"/>
        <v>0</v>
      </c>
      <c r="X211" s="9">
        <f t="shared" si="54"/>
        <v>1</v>
      </c>
      <c r="Y211" s="37">
        <f t="shared" si="56"/>
        <v>0</v>
      </c>
      <c r="Z211" s="37">
        <f t="shared" si="57"/>
        <v>0</v>
      </c>
      <c r="AA211" s="37">
        <f t="shared" si="58"/>
        <v>0</v>
      </c>
      <c r="AB211" s="9">
        <f t="shared" si="49"/>
        <v>0</v>
      </c>
      <c r="AC211" s="10">
        <f t="shared" si="50"/>
        <v>0</v>
      </c>
      <c r="AD211" s="9">
        <f t="shared" si="51"/>
        <v>0</v>
      </c>
      <c r="AE211" s="9">
        <f t="shared" si="52"/>
        <v>0</v>
      </c>
    </row>
    <row r="212" spans="1:31" x14ac:dyDescent="0.25">
      <c r="A212" s="23" t="s">
        <v>1816</v>
      </c>
      <c r="B212" s="23" t="s">
        <v>1808</v>
      </c>
      <c r="C212" s="23" t="s">
        <v>1809</v>
      </c>
      <c r="D212" s="23">
        <v>404.5</v>
      </c>
      <c r="E212" s="23">
        <v>156.5</v>
      </c>
      <c r="F212" s="23">
        <v>0</v>
      </c>
      <c r="G212" s="24">
        <v>0</v>
      </c>
      <c r="H212" s="23">
        <v>0</v>
      </c>
      <c r="I212" s="20">
        <v>0</v>
      </c>
      <c r="J212" s="23">
        <v>0</v>
      </c>
      <c r="K212" s="23"/>
      <c r="L212" s="23">
        <v>2</v>
      </c>
      <c r="M212" s="7">
        <f t="shared" si="48"/>
        <v>1</v>
      </c>
      <c r="N212" s="17">
        <v>0</v>
      </c>
      <c r="O212" s="17">
        <v>0</v>
      </c>
      <c r="P212" s="17">
        <v>0</v>
      </c>
      <c r="Q212" s="17">
        <v>0</v>
      </c>
      <c r="R212" s="17">
        <v>1</v>
      </c>
      <c r="S212" s="17"/>
      <c r="T212" s="17"/>
      <c r="U212" s="17" t="s">
        <v>1498</v>
      </c>
      <c r="V212" s="6">
        <f t="shared" si="53"/>
        <v>0</v>
      </c>
      <c r="W212" s="9">
        <f t="shared" si="47"/>
        <v>0</v>
      </c>
      <c r="X212" s="9">
        <f t="shared" si="54"/>
        <v>0</v>
      </c>
      <c r="Y212" s="37">
        <f t="shared" si="56"/>
        <v>1</v>
      </c>
      <c r="Z212" s="37">
        <f t="shared" si="57"/>
        <v>0</v>
      </c>
      <c r="AA212" s="37">
        <f t="shared" si="58"/>
        <v>0</v>
      </c>
      <c r="AB212" s="9">
        <f t="shared" si="49"/>
        <v>0</v>
      </c>
      <c r="AC212" s="10">
        <f t="shared" si="50"/>
        <v>0</v>
      </c>
      <c r="AD212" s="9">
        <f t="shared" si="51"/>
        <v>0</v>
      </c>
      <c r="AE212" s="9">
        <f t="shared" si="52"/>
        <v>0</v>
      </c>
    </row>
    <row r="213" spans="1:31" x14ac:dyDescent="0.25">
      <c r="A213" s="21" t="s">
        <v>1817</v>
      </c>
      <c r="B213" s="21" t="s">
        <v>1808</v>
      </c>
      <c r="C213" s="21" t="s">
        <v>1809</v>
      </c>
      <c r="D213" s="21">
        <v>450.5</v>
      </c>
      <c r="E213" s="21">
        <v>316</v>
      </c>
      <c r="F213" s="23">
        <v>0</v>
      </c>
      <c r="G213" s="22">
        <v>0</v>
      </c>
      <c r="H213" s="23">
        <v>0</v>
      </c>
      <c r="I213" s="19">
        <v>0</v>
      </c>
      <c r="J213" s="23">
        <v>0</v>
      </c>
      <c r="K213" s="21"/>
      <c r="L213" s="21">
        <v>1</v>
      </c>
      <c r="M213" s="7">
        <f t="shared" si="48"/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/>
      <c r="T213" s="17"/>
      <c r="U213" s="17"/>
      <c r="V213" s="6">
        <f t="shared" si="53"/>
        <v>0</v>
      </c>
      <c r="W213" s="9">
        <f t="shared" si="47"/>
        <v>1</v>
      </c>
      <c r="X213" s="9">
        <f t="shared" si="54"/>
        <v>0</v>
      </c>
      <c r="Y213" s="37">
        <f t="shared" si="56"/>
        <v>0</v>
      </c>
      <c r="Z213" s="37">
        <f t="shared" si="57"/>
        <v>0</v>
      </c>
      <c r="AA213" s="37">
        <f t="shared" si="58"/>
        <v>0</v>
      </c>
      <c r="AB213" s="9">
        <f t="shared" si="49"/>
        <v>0</v>
      </c>
      <c r="AC213" s="10">
        <f t="shared" si="50"/>
        <v>0</v>
      </c>
      <c r="AD213" s="9">
        <f t="shared" si="51"/>
        <v>0</v>
      </c>
      <c r="AE213" s="9">
        <f t="shared" si="52"/>
        <v>0</v>
      </c>
    </row>
    <row r="214" spans="1:31" x14ac:dyDescent="0.25">
      <c r="A214" s="21" t="s">
        <v>1818</v>
      </c>
      <c r="B214" s="21" t="s">
        <v>1808</v>
      </c>
      <c r="C214" s="21" t="s">
        <v>1809</v>
      </c>
      <c r="D214" s="21">
        <v>481.5</v>
      </c>
      <c r="E214" s="21">
        <v>366.5</v>
      </c>
      <c r="F214" s="23">
        <v>0</v>
      </c>
      <c r="G214" s="22">
        <v>0</v>
      </c>
      <c r="H214" s="23">
        <v>0</v>
      </c>
      <c r="I214" s="19">
        <v>0</v>
      </c>
      <c r="J214" s="23">
        <v>0</v>
      </c>
      <c r="K214" s="21"/>
      <c r="L214" s="21">
        <v>1</v>
      </c>
      <c r="M214" s="7">
        <f t="shared" si="48"/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1</v>
      </c>
      <c r="S214" s="17"/>
      <c r="T214" s="17"/>
      <c r="U214" s="17"/>
      <c r="V214" s="6">
        <f t="shared" si="53"/>
        <v>0</v>
      </c>
      <c r="W214" s="9">
        <f t="shared" si="47"/>
        <v>0</v>
      </c>
      <c r="X214" s="9">
        <f t="shared" si="54"/>
        <v>1</v>
      </c>
      <c r="Y214" s="37">
        <f t="shared" si="56"/>
        <v>0</v>
      </c>
      <c r="Z214" s="37">
        <f t="shared" si="57"/>
        <v>0</v>
      </c>
      <c r="AA214" s="37">
        <f t="shared" si="58"/>
        <v>0</v>
      </c>
      <c r="AB214" s="9">
        <f t="shared" si="49"/>
        <v>0</v>
      </c>
      <c r="AC214" s="10">
        <f t="shared" si="50"/>
        <v>0</v>
      </c>
      <c r="AD214" s="9">
        <f t="shared" si="51"/>
        <v>0</v>
      </c>
      <c r="AE214" s="9">
        <f t="shared" si="52"/>
        <v>0</v>
      </c>
    </row>
    <row r="215" spans="1:31" x14ac:dyDescent="0.25">
      <c r="A215" s="21" t="s">
        <v>1819</v>
      </c>
      <c r="B215" s="21" t="s">
        <v>1808</v>
      </c>
      <c r="C215" s="21" t="s">
        <v>1809</v>
      </c>
      <c r="D215" s="21">
        <v>538</v>
      </c>
      <c r="E215" s="21">
        <v>450</v>
      </c>
      <c r="F215" s="23">
        <v>0</v>
      </c>
      <c r="G215" s="22">
        <v>0</v>
      </c>
      <c r="H215" s="23">
        <v>0</v>
      </c>
      <c r="I215" s="19">
        <v>0</v>
      </c>
      <c r="J215" s="23">
        <v>0</v>
      </c>
      <c r="K215" s="21"/>
      <c r="L215" s="21">
        <v>1</v>
      </c>
      <c r="M215" s="7">
        <f t="shared" si="48"/>
        <v>0</v>
      </c>
      <c r="N215" s="17">
        <v>0</v>
      </c>
      <c r="O215" s="17">
        <v>0</v>
      </c>
      <c r="P215" s="17">
        <v>1</v>
      </c>
      <c r="Q215" s="17">
        <v>0</v>
      </c>
      <c r="R215" s="17">
        <v>0</v>
      </c>
      <c r="S215" s="17"/>
      <c r="T215" s="17"/>
      <c r="U215" s="17"/>
      <c r="V215" s="6">
        <f t="shared" si="53"/>
        <v>1</v>
      </c>
      <c r="W215" s="9">
        <f t="shared" si="47"/>
        <v>0</v>
      </c>
      <c r="X215" s="9">
        <f t="shared" si="54"/>
        <v>0</v>
      </c>
      <c r="Y215" s="37">
        <f t="shared" si="56"/>
        <v>0</v>
      </c>
      <c r="Z215" s="37">
        <f t="shared" si="57"/>
        <v>0</v>
      </c>
      <c r="AA215" s="37">
        <f t="shared" si="58"/>
        <v>0</v>
      </c>
      <c r="AB215" s="9">
        <f t="shared" si="49"/>
        <v>0</v>
      </c>
      <c r="AC215" s="10">
        <f t="shared" si="50"/>
        <v>0</v>
      </c>
      <c r="AD215" s="9">
        <f t="shared" si="51"/>
        <v>0</v>
      </c>
      <c r="AE215" s="9">
        <f t="shared" si="52"/>
        <v>0</v>
      </c>
    </row>
    <row r="216" spans="1:31" x14ac:dyDescent="0.25">
      <c r="A216" s="21" t="s">
        <v>1820</v>
      </c>
      <c r="B216" s="21" t="s">
        <v>1808</v>
      </c>
      <c r="C216" s="21" t="s">
        <v>1809</v>
      </c>
      <c r="D216" s="21">
        <v>481.5</v>
      </c>
      <c r="E216" s="21">
        <v>477.5</v>
      </c>
      <c r="F216" s="21">
        <v>2303.8969999999999</v>
      </c>
      <c r="G216" s="22">
        <v>2</v>
      </c>
      <c r="H216" s="21">
        <v>2</v>
      </c>
      <c r="I216" s="19">
        <v>0</v>
      </c>
      <c r="J216" s="21">
        <v>2</v>
      </c>
      <c r="K216" s="21"/>
      <c r="L216" s="21">
        <v>1</v>
      </c>
      <c r="M216" s="7">
        <f t="shared" si="48"/>
        <v>0</v>
      </c>
      <c r="N216" s="17">
        <v>0</v>
      </c>
      <c r="O216" s="17">
        <v>0</v>
      </c>
      <c r="P216" s="17">
        <v>1</v>
      </c>
      <c r="Q216" s="17">
        <v>0</v>
      </c>
      <c r="R216" s="17">
        <v>0</v>
      </c>
      <c r="S216" s="17"/>
      <c r="T216" s="17"/>
      <c r="U216" s="17"/>
      <c r="V216" s="6">
        <f t="shared" si="53"/>
        <v>1</v>
      </c>
      <c r="W216" s="9">
        <f t="shared" si="47"/>
        <v>0</v>
      </c>
      <c r="X216" s="9">
        <f t="shared" si="54"/>
        <v>0</v>
      </c>
      <c r="Y216" s="37">
        <f t="shared" si="56"/>
        <v>0</v>
      </c>
      <c r="Z216" s="37">
        <f t="shared" si="57"/>
        <v>0</v>
      </c>
      <c r="AA216" s="37">
        <f t="shared" si="58"/>
        <v>0</v>
      </c>
      <c r="AB216" s="9">
        <f t="shared" si="49"/>
        <v>0</v>
      </c>
      <c r="AC216" s="10">
        <f t="shared" si="50"/>
        <v>0</v>
      </c>
      <c r="AD216" s="9">
        <f t="shared" si="51"/>
        <v>0</v>
      </c>
      <c r="AE216" s="9">
        <f t="shared" si="52"/>
        <v>0</v>
      </c>
    </row>
    <row r="217" spans="1:31" s="37" customFormat="1" x14ac:dyDescent="0.25">
      <c r="A217" s="37" t="s">
        <v>1821</v>
      </c>
      <c r="B217" s="37" t="s">
        <v>1822</v>
      </c>
      <c r="C217" s="37" t="s">
        <v>1823</v>
      </c>
      <c r="D217" s="37">
        <v>305.5</v>
      </c>
      <c r="E217" s="37">
        <v>385.5</v>
      </c>
      <c r="F217" s="37">
        <v>0</v>
      </c>
      <c r="G217" s="44">
        <v>0</v>
      </c>
      <c r="H217" s="37">
        <v>0</v>
      </c>
      <c r="I217" s="37">
        <v>0</v>
      </c>
      <c r="J217" s="37">
        <v>0</v>
      </c>
      <c r="L217" s="37">
        <v>2</v>
      </c>
      <c r="M217" s="42">
        <f t="shared" si="48"/>
        <v>1</v>
      </c>
      <c r="N217" s="38">
        <v>0</v>
      </c>
      <c r="O217" s="38">
        <v>0</v>
      </c>
      <c r="P217" s="38">
        <v>0</v>
      </c>
      <c r="Q217" s="38">
        <v>0</v>
      </c>
      <c r="R217" s="38">
        <v>1</v>
      </c>
      <c r="S217" s="38"/>
      <c r="T217" s="38"/>
      <c r="U217" s="38">
        <v>0</v>
      </c>
      <c r="V217" s="43">
        <f t="shared" si="53"/>
        <v>0</v>
      </c>
      <c r="W217" s="37">
        <f t="shared" si="47"/>
        <v>0</v>
      </c>
      <c r="X217" s="37">
        <f t="shared" si="54"/>
        <v>0</v>
      </c>
      <c r="Y217" s="37">
        <f t="shared" si="56"/>
        <v>1</v>
      </c>
      <c r="Z217" s="37">
        <f t="shared" si="57"/>
        <v>0</v>
      </c>
      <c r="AA217" s="37">
        <f t="shared" si="58"/>
        <v>0</v>
      </c>
      <c r="AB217" s="37">
        <f t="shared" si="49"/>
        <v>0</v>
      </c>
      <c r="AC217" s="37">
        <f t="shared" si="50"/>
        <v>0</v>
      </c>
      <c r="AD217" s="37">
        <f t="shared" si="51"/>
        <v>0</v>
      </c>
      <c r="AE217" s="37">
        <f t="shared" si="52"/>
        <v>0</v>
      </c>
    </row>
    <row r="218" spans="1:31" x14ac:dyDescent="0.25">
      <c r="A218" s="21" t="s">
        <v>1824</v>
      </c>
      <c r="B218" s="21" t="s">
        <v>1822</v>
      </c>
      <c r="C218" s="21" t="s">
        <v>1823</v>
      </c>
      <c r="D218" s="21">
        <v>170</v>
      </c>
      <c r="E218" s="21">
        <v>423.5</v>
      </c>
      <c r="F218" s="21">
        <v>0</v>
      </c>
      <c r="G218" s="22">
        <v>0</v>
      </c>
      <c r="H218" s="21">
        <v>0</v>
      </c>
      <c r="I218" s="19">
        <v>0</v>
      </c>
      <c r="J218" s="21">
        <v>0</v>
      </c>
      <c r="K218" s="21"/>
      <c r="L218" s="21">
        <v>1</v>
      </c>
      <c r="M218" s="7">
        <f t="shared" si="48"/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/>
      <c r="T218" s="17"/>
      <c r="U218" s="17"/>
      <c r="V218" s="6">
        <f t="shared" si="53"/>
        <v>0</v>
      </c>
      <c r="W218" s="9">
        <f t="shared" si="47"/>
        <v>1</v>
      </c>
      <c r="X218" s="9">
        <f t="shared" si="54"/>
        <v>0</v>
      </c>
      <c r="Y218" s="37">
        <f t="shared" si="56"/>
        <v>0</v>
      </c>
      <c r="Z218" s="37">
        <f t="shared" si="57"/>
        <v>0</v>
      </c>
      <c r="AA218" s="37">
        <f t="shared" si="58"/>
        <v>0</v>
      </c>
      <c r="AB218" s="9">
        <f t="shared" si="49"/>
        <v>0</v>
      </c>
      <c r="AC218" s="10">
        <f t="shared" si="50"/>
        <v>0</v>
      </c>
      <c r="AD218" s="9">
        <f t="shared" si="51"/>
        <v>0</v>
      </c>
      <c r="AE218" s="9">
        <f t="shared" si="52"/>
        <v>0</v>
      </c>
    </row>
    <row r="219" spans="1:31" x14ac:dyDescent="0.25">
      <c r="A219" s="21" t="s">
        <v>1825</v>
      </c>
      <c r="B219" s="21" t="s">
        <v>1822</v>
      </c>
      <c r="C219" s="21" t="s">
        <v>1823</v>
      </c>
      <c r="D219" s="21">
        <v>82.5</v>
      </c>
      <c r="E219" s="21">
        <v>355.5</v>
      </c>
      <c r="F219" s="21">
        <v>0</v>
      </c>
      <c r="G219" s="22">
        <v>0</v>
      </c>
      <c r="H219" s="21">
        <v>0</v>
      </c>
      <c r="I219" s="19">
        <v>0</v>
      </c>
      <c r="J219" s="21">
        <v>0</v>
      </c>
      <c r="K219" s="21"/>
      <c r="L219" s="21">
        <v>2</v>
      </c>
      <c r="M219" s="7">
        <f t="shared" si="48"/>
        <v>1</v>
      </c>
      <c r="N219" s="17">
        <v>0</v>
      </c>
      <c r="O219" s="17">
        <v>0</v>
      </c>
      <c r="P219" s="17">
        <v>0</v>
      </c>
      <c r="Q219" s="17">
        <v>0</v>
      </c>
      <c r="R219" s="17">
        <v>1</v>
      </c>
      <c r="S219" s="17"/>
      <c r="T219" s="17"/>
      <c r="U219" s="17"/>
      <c r="V219" s="6">
        <f t="shared" si="53"/>
        <v>0</v>
      </c>
      <c r="W219" s="9">
        <f t="shared" si="47"/>
        <v>0</v>
      </c>
      <c r="X219" s="9">
        <f t="shared" si="54"/>
        <v>0</v>
      </c>
      <c r="Y219" s="37">
        <f t="shared" si="56"/>
        <v>1</v>
      </c>
      <c r="Z219" s="37">
        <f t="shared" si="57"/>
        <v>0</v>
      </c>
      <c r="AA219" s="37">
        <f t="shared" si="58"/>
        <v>0</v>
      </c>
      <c r="AB219" s="9">
        <f t="shared" si="49"/>
        <v>0</v>
      </c>
      <c r="AC219" s="10">
        <f t="shared" si="50"/>
        <v>0</v>
      </c>
      <c r="AD219" s="9">
        <f t="shared" si="51"/>
        <v>0</v>
      </c>
      <c r="AE219" s="9">
        <f t="shared" si="52"/>
        <v>0</v>
      </c>
    </row>
    <row r="220" spans="1:31" x14ac:dyDescent="0.25">
      <c r="A220" s="21" t="s">
        <v>1826</v>
      </c>
      <c r="B220" s="21" t="s">
        <v>1822</v>
      </c>
      <c r="C220" s="21" t="s">
        <v>1823</v>
      </c>
      <c r="D220" s="21">
        <v>96.5</v>
      </c>
      <c r="E220" s="21">
        <v>258</v>
      </c>
      <c r="F220" s="21">
        <v>0</v>
      </c>
      <c r="G220" s="22">
        <v>0</v>
      </c>
      <c r="H220" s="21">
        <v>0</v>
      </c>
      <c r="I220" s="19">
        <v>0</v>
      </c>
      <c r="J220" s="21">
        <v>0</v>
      </c>
      <c r="K220" s="21"/>
      <c r="L220" s="21">
        <v>1</v>
      </c>
      <c r="M220" s="7">
        <f t="shared" si="48"/>
        <v>0</v>
      </c>
      <c r="N220" s="17">
        <v>0</v>
      </c>
      <c r="O220" s="17">
        <v>0</v>
      </c>
      <c r="P220" s="17">
        <v>1</v>
      </c>
      <c r="Q220" s="17">
        <v>0</v>
      </c>
      <c r="R220" s="17">
        <v>0</v>
      </c>
      <c r="S220" s="17"/>
      <c r="T220" s="17"/>
      <c r="U220" s="17"/>
      <c r="V220" s="6">
        <f t="shared" si="53"/>
        <v>1</v>
      </c>
      <c r="W220" s="9">
        <f t="shared" si="47"/>
        <v>0</v>
      </c>
      <c r="X220" s="9">
        <f t="shared" si="54"/>
        <v>0</v>
      </c>
      <c r="Y220" s="37">
        <f t="shared" si="56"/>
        <v>0</v>
      </c>
      <c r="Z220" s="37">
        <f t="shared" si="57"/>
        <v>0</v>
      </c>
      <c r="AA220" s="37">
        <f t="shared" si="58"/>
        <v>0</v>
      </c>
      <c r="AB220" s="9">
        <f t="shared" si="49"/>
        <v>0</v>
      </c>
      <c r="AC220" s="10">
        <f t="shared" si="50"/>
        <v>0</v>
      </c>
      <c r="AD220" s="9">
        <f t="shared" si="51"/>
        <v>0</v>
      </c>
      <c r="AE220" s="9">
        <f t="shared" si="52"/>
        <v>0</v>
      </c>
    </row>
    <row r="221" spans="1:31" x14ac:dyDescent="0.25">
      <c r="A221" s="21" t="s">
        <v>1827</v>
      </c>
      <c r="B221" s="21" t="s">
        <v>1822</v>
      </c>
      <c r="C221" s="21" t="s">
        <v>1823</v>
      </c>
      <c r="D221" s="21">
        <v>122</v>
      </c>
      <c r="E221" s="21">
        <v>222</v>
      </c>
      <c r="F221" s="21">
        <v>0</v>
      </c>
      <c r="G221" s="22">
        <v>0</v>
      </c>
      <c r="H221" s="21">
        <v>0</v>
      </c>
      <c r="I221" s="19">
        <v>0</v>
      </c>
      <c r="J221" s="21">
        <v>0</v>
      </c>
      <c r="K221" s="21"/>
      <c r="L221" s="21">
        <v>1</v>
      </c>
      <c r="M221" s="7">
        <f t="shared" si="48"/>
        <v>0</v>
      </c>
      <c r="N221" s="17">
        <v>0</v>
      </c>
      <c r="O221" s="17">
        <v>0</v>
      </c>
      <c r="P221" s="17">
        <v>1</v>
      </c>
      <c r="Q221" s="17">
        <v>0</v>
      </c>
      <c r="R221" s="17">
        <v>0</v>
      </c>
      <c r="S221" s="17"/>
      <c r="T221" s="17"/>
      <c r="U221" s="17"/>
      <c r="V221" s="6">
        <f t="shared" si="53"/>
        <v>1</v>
      </c>
      <c r="W221" s="9">
        <f t="shared" si="47"/>
        <v>0</v>
      </c>
      <c r="X221" s="9">
        <f t="shared" si="54"/>
        <v>0</v>
      </c>
      <c r="Y221" s="37">
        <f t="shared" si="56"/>
        <v>0</v>
      </c>
      <c r="Z221" s="37">
        <f t="shared" si="57"/>
        <v>0</v>
      </c>
      <c r="AA221" s="37">
        <f t="shared" si="58"/>
        <v>0</v>
      </c>
      <c r="AB221" s="9">
        <f t="shared" si="49"/>
        <v>0</v>
      </c>
      <c r="AC221" s="10">
        <f t="shared" si="50"/>
        <v>0</v>
      </c>
      <c r="AD221" s="9">
        <f t="shared" si="51"/>
        <v>0</v>
      </c>
      <c r="AE221" s="9">
        <f t="shared" si="52"/>
        <v>0</v>
      </c>
    </row>
    <row r="222" spans="1:31" x14ac:dyDescent="0.25">
      <c r="A222" s="21" t="s">
        <v>1828</v>
      </c>
      <c r="B222" s="21" t="s">
        <v>1822</v>
      </c>
      <c r="C222" s="21" t="s">
        <v>1823</v>
      </c>
      <c r="D222" s="21">
        <v>183</v>
      </c>
      <c r="E222" s="21">
        <v>204</v>
      </c>
      <c r="F222" s="21">
        <v>0</v>
      </c>
      <c r="G222" s="22">
        <v>0</v>
      </c>
      <c r="H222" s="21">
        <v>0</v>
      </c>
      <c r="I222" s="19">
        <v>0</v>
      </c>
      <c r="J222" s="21">
        <v>0</v>
      </c>
      <c r="K222" s="21"/>
      <c r="L222" s="21">
        <v>1</v>
      </c>
      <c r="M222" s="7">
        <f t="shared" si="48"/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/>
      <c r="T222" s="17"/>
      <c r="U222" s="17"/>
      <c r="V222" s="6">
        <f t="shared" si="53"/>
        <v>0</v>
      </c>
      <c r="W222" s="9">
        <f t="shared" si="47"/>
        <v>1</v>
      </c>
      <c r="X222" s="9">
        <f t="shared" si="54"/>
        <v>0</v>
      </c>
      <c r="Y222" s="37">
        <f t="shared" si="56"/>
        <v>0</v>
      </c>
      <c r="Z222" s="37">
        <f t="shared" si="57"/>
        <v>0</v>
      </c>
      <c r="AA222" s="37">
        <f t="shared" si="58"/>
        <v>0</v>
      </c>
      <c r="AB222" s="9">
        <f t="shared" si="49"/>
        <v>0</v>
      </c>
      <c r="AC222" s="10">
        <f t="shared" si="50"/>
        <v>0</v>
      </c>
      <c r="AD222" s="9">
        <f t="shared" si="51"/>
        <v>0</v>
      </c>
      <c r="AE222" s="9">
        <f t="shared" si="52"/>
        <v>0</v>
      </c>
    </row>
    <row r="223" spans="1:31" x14ac:dyDescent="0.25">
      <c r="A223" s="21" t="s">
        <v>1829</v>
      </c>
      <c r="B223" s="21" t="s">
        <v>1822</v>
      </c>
      <c r="C223" s="21" t="s">
        <v>1823</v>
      </c>
      <c r="D223" s="21">
        <v>162.5</v>
      </c>
      <c r="E223" s="21">
        <v>331</v>
      </c>
      <c r="F223" s="21">
        <v>1190.873</v>
      </c>
      <c r="G223" s="22">
        <v>1</v>
      </c>
      <c r="H223" s="21">
        <v>1</v>
      </c>
      <c r="I223" s="19">
        <v>0</v>
      </c>
      <c r="J223" s="21">
        <v>1</v>
      </c>
      <c r="K223" s="21"/>
      <c r="L223" s="21">
        <v>1</v>
      </c>
      <c r="M223" s="7">
        <f t="shared" si="48"/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/>
      <c r="T223" s="17"/>
      <c r="U223" s="17"/>
      <c r="V223" s="6">
        <f t="shared" si="53"/>
        <v>0</v>
      </c>
      <c r="W223" s="9">
        <f t="shared" si="47"/>
        <v>1</v>
      </c>
      <c r="X223" s="9">
        <f t="shared" si="54"/>
        <v>0</v>
      </c>
      <c r="Y223" s="37">
        <f t="shared" si="56"/>
        <v>0</v>
      </c>
      <c r="Z223" s="37">
        <f t="shared" si="57"/>
        <v>0</v>
      </c>
      <c r="AA223" s="37">
        <f t="shared" si="58"/>
        <v>0</v>
      </c>
      <c r="AB223" s="9">
        <f t="shared" si="49"/>
        <v>0</v>
      </c>
      <c r="AC223" s="10">
        <f t="shared" si="50"/>
        <v>0</v>
      </c>
      <c r="AD223" s="9">
        <f t="shared" si="51"/>
        <v>0</v>
      </c>
      <c r="AE223" s="9">
        <f t="shared" si="52"/>
        <v>0</v>
      </c>
    </row>
    <row r="224" spans="1:31" x14ac:dyDescent="0.25">
      <c r="A224" s="21" t="s">
        <v>1830</v>
      </c>
      <c r="B224" s="21" t="s">
        <v>1822</v>
      </c>
      <c r="C224" s="21" t="s">
        <v>1823</v>
      </c>
      <c r="D224" s="21">
        <v>347.5</v>
      </c>
      <c r="E224" s="21">
        <v>333.5</v>
      </c>
      <c r="F224" s="21">
        <v>0</v>
      </c>
      <c r="G224" s="22">
        <v>0</v>
      </c>
      <c r="H224" s="21">
        <v>0</v>
      </c>
      <c r="I224" s="19">
        <v>0</v>
      </c>
      <c r="J224" s="21">
        <v>0</v>
      </c>
      <c r="K224" s="21"/>
      <c r="L224" s="21">
        <v>1</v>
      </c>
      <c r="M224" s="7">
        <f t="shared" si="48"/>
        <v>0</v>
      </c>
      <c r="N224" s="17">
        <v>0</v>
      </c>
      <c r="O224" s="17">
        <v>0</v>
      </c>
      <c r="P224" s="17">
        <v>1</v>
      </c>
      <c r="Q224" s="17">
        <v>0</v>
      </c>
      <c r="R224" s="17">
        <v>0</v>
      </c>
      <c r="S224" s="17"/>
      <c r="T224" s="17"/>
      <c r="U224" s="17"/>
      <c r="V224" s="6">
        <f t="shared" si="53"/>
        <v>1</v>
      </c>
      <c r="W224" s="9">
        <f t="shared" si="47"/>
        <v>0</v>
      </c>
      <c r="X224" s="9">
        <f t="shared" si="54"/>
        <v>0</v>
      </c>
      <c r="Y224" s="37">
        <f t="shared" si="56"/>
        <v>0</v>
      </c>
      <c r="Z224" s="37">
        <f t="shared" si="57"/>
        <v>0</v>
      </c>
      <c r="AA224" s="37">
        <f t="shared" si="58"/>
        <v>0</v>
      </c>
      <c r="AB224" s="9">
        <f t="shared" si="49"/>
        <v>0</v>
      </c>
      <c r="AC224" s="10">
        <f t="shared" si="50"/>
        <v>0</v>
      </c>
      <c r="AD224" s="9">
        <f t="shared" si="51"/>
        <v>0</v>
      </c>
      <c r="AE224" s="9">
        <f t="shared" si="52"/>
        <v>0</v>
      </c>
    </row>
    <row r="225" spans="1:31" x14ac:dyDescent="0.25">
      <c r="A225" s="21" t="s">
        <v>1831</v>
      </c>
      <c r="B225" s="21" t="s">
        <v>1822</v>
      </c>
      <c r="C225" s="21" t="s">
        <v>1823</v>
      </c>
      <c r="D225" s="21">
        <v>413.5</v>
      </c>
      <c r="E225" s="21">
        <v>275.5</v>
      </c>
      <c r="F225" s="21">
        <v>0</v>
      </c>
      <c r="G225" s="22">
        <v>0</v>
      </c>
      <c r="H225" s="21">
        <v>0</v>
      </c>
      <c r="I225" s="19">
        <v>0</v>
      </c>
      <c r="J225" s="21">
        <v>0</v>
      </c>
      <c r="K225" s="21"/>
      <c r="L225" s="21">
        <v>2</v>
      </c>
      <c r="M225" s="7">
        <f t="shared" si="48"/>
        <v>1</v>
      </c>
      <c r="N225" s="17">
        <v>0</v>
      </c>
      <c r="O225" s="17">
        <v>0</v>
      </c>
      <c r="P225" s="17">
        <v>0</v>
      </c>
      <c r="Q225" s="17">
        <v>0</v>
      </c>
      <c r="R225" s="17">
        <v>1</v>
      </c>
      <c r="S225" s="17"/>
      <c r="T225" s="17"/>
      <c r="U225" s="17"/>
      <c r="V225" s="6">
        <f>IF((M225=0)*AND(R225=0)*AND(P225=1)*AND(Q225=0),1,0)</f>
        <v>0</v>
      </c>
      <c r="W225" s="9">
        <f t="shared" si="47"/>
        <v>0</v>
      </c>
      <c r="X225" s="9">
        <f>IF((R225=1)*AND(M225=0)*AND(Q225=0),1,0)</f>
        <v>0</v>
      </c>
      <c r="Y225" s="37">
        <f t="shared" si="56"/>
        <v>1</v>
      </c>
      <c r="Z225" s="37">
        <f t="shared" si="57"/>
        <v>0</v>
      </c>
      <c r="AA225" s="37">
        <f t="shared" si="58"/>
        <v>0</v>
      </c>
      <c r="AB225" s="9">
        <f>IF((R225=1)*AND(Q225=1)*AND(O225=1)*AND(P225=1),1,0)</f>
        <v>0</v>
      </c>
      <c r="AC225" s="10">
        <f>IF((R225=0)*AND(M225=1),1,0)</f>
        <v>0</v>
      </c>
      <c r="AD225" s="9">
        <f>IF((V225+W225+X225+Y225+Z225+AA225+AB225+AC225)=0,1,0)</f>
        <v>0</v>
      </c>
      <c r="AE225" s="9">
        <f t="shared" si="52"/>
        <v>0</v>
      </c>
    </row>
    <row r="226" spans="1:31" x14ac:dyDescent="0.25">
      <c r="A226" s="21" t="s">
        <v>1832</v>
      </c>
      <c r="B226" s="21" t="s">
        <v>1822</v>
      </c>
      <c r="C226" s="21" t="s">
        <v>1823</v>
      </c>
      <c r="D226" s="21">
        <v>492.5</v>
      </c>
      <c r="E226" s="21">
        <v>276.5</v>
      </c>
      <c r="F226" s="21">
        <v>0</v>
      </c>
      <c r="G226" s="22">
        <v>0</v>
      </c>
      <c r="H226" s="21">
        <v>0</v>
      </c>
      <c r="I226" s="19">
        <v>0</v>
      </c>
      <c r="J226" s="21">
        <v>0</v>
      </c>
      <c r="K226" s="21"/>
      <c r="L226" s="21">
        <v>1</v>
      </c>
      <c r="M226" s="7">
        <f t="shared" si="48"/>
        <v>0</v>
      </c>
      <c r="N226" s="17">
        <v>0</v>
      </c>
      <c r="O226" s="17">
        <v>0</v>
      </c>
      <c r="P226" s="17">
        <v>1</v>
      </c>
      <c r="Q226" s="17">
        <v>0</v>
      </c>
      <c r="R226" s="17">
        <v>0</v>
      </c>
      <c r="S226" s="17"/>
      <c r="T226" s="17"/>
      <c r="U226" s="17"/>
      <c r="V226" s="6">
        <f t="shared" ref="V226:V289" si="59">IF((M226=0)*AND(R226=0)*AND(P226=1)*AND(Q226=0),1,0)</f>
        <v>1</v>
      </c>
      <c r="W226" s="9">
        <f t="shared" si="47"/>
        <v>0</v>
      </c>
      <c r="X226" s="9">
        <f t="shared" ref="X226:X289" si="60">IF((R226=1)*AND(M226=0)*AND(Q226=0),1,0)</f>
        <v>0</v>
      </c>
      <c r="Y226" s="37">
        <f t="shared" si="56"/>
        <v>0</v>
      </c>
      <c r="Z226" s="37">
        <f t="shared" si="57"/>
        <v>0</v>
      </c>
      <c r="AA226" s="37">
        <f t="shared" si="58"/>
        <v>0</v>
      </c>
      <c r="AB226" s="9">
        <f t="shared" ref="AB226:AB289" si="61">IF((R226=1)*AND(Q226=1)*AND(O226=1)*AND(P226=1),1,0)</f>
        <v>0</v>
      </c>
      <c r="AC226" s="10">
        <f t="shared" ref="AC226:AC289" si="62">IF((R226=0)*AND(M226=1),1,0)</f>
        <v>0</v>
      </c>
      <c r="AD226" s="9">
        <f t="shared" ref="AD226:AD289" si="63">IF((V226+W226+X226+Y226+Z226+AA226+AB226+AC226)=0,1,0)</f>
        <v>0</v>
      </c>
      <c r="AE226" s="9">
        <f t="shared" si="52"/>
        <v>0</v>
      </c>
    </row>
    <row r="227" spans="1:31" x14ac:dyDescent="0.25">
      <c r="A227" s="23" t="s">
        <v>1833</v>
      </c>
      <c r="B227" s="23" t="s">
        <v>1822</v>
      </c>
      <c r="C227" s="23" t="s">
        <v>1823</v>
      </c>
      <c r="D227" s="23">
        <v>565.5</v>
      </c>
      <c r="E227" s="23">
        <v>342</v>
      </c>
      <c r="F227" s="23">
        <v>0</v>
      </c>
      <c r="G227" s="24">
        <v>0</v>
      </c>
      <c r="H227" s="23">
        <v>0</v>
      </c>
      <c r="I227" s="20">
        <v>0</v>
      </c>
      <c r="J227" s="23">
        <v>0</v>
      </c>
      <c r="K227" s="23"/>
      <c r="L227" s="21">
        <v>1</v>
      </c>
      <c r="M227" s="7">
        <f t="shared" si="48"/>
        <v>0</v>
      </c>
      <c r="N227" s="17">
        <v>0</v>
      </c>
      <c r="O227" s="17">
        <v>0</v>
      </c>
      <c r="P227" s="17">
        <v>1</v>
      </c>
      <c r="Q227" s="17">
        <v>0</v>
      </c>
      <c r="R227" s="17">
        <v>0</v>
      </c>
      <c r="S227" s="17"/>
      <c r="T227" s="17"/>
      <c r="U227" s="17"/>
      <c r="V227" s="6">
        <f t="shared" si="59"/>
        <v>1</v>
      </c>
      <c r="W227" s="9">
        <f t="shared" si="47"/>
        <v>0</v>
      </c>
      <c r="X227" s="9">
        <f t="shared" si="60"/>
        <v>0</v>
      </c>
      <c r="Y227" s="37">
        <f t="shared" si="56"/>
        <v>0</v>
      </c>
      <c r="Z227" s="37">
        <f t="shared" si="57"/>
        <v>0</v>
      </c>
      <c r="AA227" s="37">
        <f t="shared" si="58"/>
        <v>0</v>
      </c>
      <c r="AB227" s="9">
        <f t="shared" si="61"/>
        <v>0</v>
      </c>
      <c r="AC227" s="10">
        <f t="shared" si="62"/>
        <v>0</v>
      </c>
      <c r="AD227" s="9">
        <f t="shared" si="63"/>
        <v>0</v>
      </c>
      <c r="AE227" s="9">
        <f t="shared" si="52"/>
        <v>0</v>
      </c>
    </row>
    <row r="228" spans="1:31" x14ac:dyDescent="0.25">
      <c r="A228" s="23" t="s">
        <v>1834</v>
      </c>
      <c r="B228" s="23" t="s">
        <v>1822</v>
      </c>
      <c r="C228" s="23" t="s">
        <v>1823</v>
      </c>
      <c r="D228" s="23">
        <v>573.5</v>
      </c>
      <c r="E228" s="23">
        <v>282.5</v>
      </c>
      <c r="F228" s="23">
        <v>0</v>
      </c>
      <c r="G228" s="24">
        <v>0</v>
      </c>
      <c r="H228" s="23">
        <v>0</v>
      </c>
      <c r="I228" s="20">
        <v>0</v>
      </c>
      <c r="J228" s="23">
        <v>0</v>
      </c>
      <c r="K228" s="23"/>
      <c r="L228" s="21">
        <v>1</v>
      </c>
      <c r="M228" s="7">
        <f t="shared" si="48"/>
        <v>0</v>
      </c>
      <c r="N228" s="17">
        <v>0</v>
      </c>
      <c r="O228" s="17">
        <v>0</v>
      </c>
      <c r="P228" s="17">
        <v>1</v>
      </c>
      <c r="Q228" s="17">
        <v>0</v>
      </c>
      <c r="R228" s="17">
        <v>0</v>
      </c>
      <c r="S228" s="17"/>
      <c r="T228" s="17"/>
      <c r="U228" s="17"/>
      <c r="V228" s="6">
        <f t="shared" si="59"/>
        <v>1</v>
      </c>
      <c r="W228" s="9">
        <f t="shared" si="47"/>
        <v>0</v>
      </c>
      <c r="X228" s="9">
        <f t="shared" si="60"/>
        <v>0</v>
      </c>
      <c r="Y228" s="37">
        <f t="shared" si="56"/>
        <v>0</v>
      </c>
      <c r="Z228" s="37">
        <f t="shared" si="57"/>
        <v>0</v>
      </c>
      <c r="AA228" s="37">
        <f t="shared" si="58"/>
        <v>0</v>
      </c>
      <c r="AB228" s="9">
        <f t="shared" si="61"/>
        <v>0</v>
      </c>
      <c r="AC228" s="10">
        <f t="shared" si="62"/>
        <v>0</v>
      </c>
      <c r="AD228" s="9">
        <f t="shared" si="63"/>
        <v>0</v>
      </c>
      <c r="AE228" s="9">
        <f t="shared" si="52"/>
        <v>0</v>
      </c>
    </row>
    <row r="229" spans="1:31" x14ac:dyDescent="0.25">
      <c r="A229" s="21" t="s">
        <v>1835</v>
      </c>
      <c r="B229" s="21" t="s">
        <v>1822</v>
      </c>
      <c r="C229" s="21" t="s">
        <v>1823</v>
      </c>
      <c r="D229" s="21">
        <v>528.5</v>
      </c>
      <c r="E229" s="21">
        <v>379.5</v>
      </c>
      <c r="F229" s="23">
        <v>0</v>
      </c>
      <c r="G229" s="22">
        <v>0</v>
      </c>
      <c r="H229" s="23">
        <v>0</v>
      </c>
      <c r="I229" s="19">
        <v>0</v>
      </c>
      <c r="J229" s="23">
        <v>0</v>
      </c>
      <c r="K229" s="21"/>
      <c r="L229" s="21">
        <v>1</v>
      </c>
      <c r="M229" s="7">
        <f t="shared" si="48"/>
        <v>0</v>
      </c>
      <c r="N229" s="17">
        <v>0</v>
      </c>
      <c r="O229" s="17">
        <v>0</v>
      </c>
      <c r="P229" s="17">
        <v>1</v>
      </c>
      <c r="Q229" s="17">
        <v>0</v>
      </c>
      <c r="R229" s="17">
        <v>0</v>
      </c>
      <c r="S229" s="17"/>
      <c r="T229" s="17"/>
      <c r="U229" s="17"/>
      <c r="V229" s="6">
        <f t="shared" si="59"/>
        <v>1</v>
      </c>
      <c r="W229" s="9">
        <f t="shared" si="47"/>
        <v>0</v>
      </c>
      <c r="X229" s="9">
        <f t="shared" si="60"/>
        <v>0</v>
      </c>
      <c r="Y229" s="37">
        <f t="shared" si="56"/>
        <v>0</v>
      </c>
      <c r="Z229" s="37">
        <f t="shared" si="57"/>
        <v>0</v>
      </c>
      <c r="AA229" s="37">
        <f t="shared" si="58"/>
        <v>0</v>
      </c>
      <c r="AB229" s="9">
        <f t="shared" si="61"/>
        <v>0</v>
      </c>
      <c r="AC229" s="10">
        <f t="shared" si="62"/>
        <v>0</v>
      </c>
      <c r="AD229" s="9">
        <f t="shared" si="63"/>
        <v>0</v>
      </c>
      <c r="AE229" s="9">
        <f t="shared" si="52"/>
        <v>0</v>
      </c>
    </row>
    <row r="230" spans="1:31" x14ac:dyDescent="0.25">
      <c r="A230" s="21" t="s">
        <v>1836</v>
      </c>
      <c r="B230" s="21" t="s">
        <v>1822</v>
      </c>
      <c r="C230" s="21" t="s">
        <v>1823</v>
      </c>
      <c r="D230" s="21">
        <v>646.5</v>
      </c>
      <c r="E230" s="21">
        <v>427</v>
      </c>
      <c r="F230" s="23">
        <v>0</v>
      </c>
      <c r="G230" s="22">
        <v>0</v>
      </c>
      <c r="H230" s="23">
        <v>0</v>
      </c>
      <c r="I230" s="19">
        <v>0</v>
      </c>
      <c r="J230" s="23">
        <v>0</v>
      </c>
      <c r="K230" s="21"/>
      <c r="L230" s="21">
        <v>2</v>
      </c>
      <c r="M230" s="7">
        <f t="shared" si="48"/>
        <v>1</v>
      </c>
      <c r="N230" s="17">
        <v>0</v>
      </c>
      <c r="O230" s="17">
        <v>0</v>
      </c>
      <c r="P230" s="17">
        <v>0</v>
      </c>
      <c r="Q230" s="17">
        <v>0</v>
      </c>
      <c r="R230" s="17">
        <v>1</v>
      </c>
      <c r="S230" s="17"/>
      <c r="T230" s="17"/>
      <c r="U230" s="17"/>
      <c r="V230" s="6">
        <f t="shared" si="59"/>
        <v>0</v>
      </c>
      <c r="W230" s="9">
        <f t="shared" si="47"/>
        <v>0</v>
      </c>
      <c r="X230" s="9">
        <f t="shared" si="60"/>
        <v>0</v>
      </c>
      <c r="Y230" s="37">
        <f t="shared" si="56"/>
        <v>1</v>
      </c>
      <c r="Z230" s="37">
        <f t="shared" si="57"/>
        <v>0</v>
      </c>
      <c r="AA230" s="37">
        <f t="shared" si="58"/>
        <v>0</v>
      </c>
      <c r="AB230" s="9">
        <f t="shared" si="61"/>
        <v>0</v>
      </c>
      <c r="AC230" s="10">
        <f t="shared" si="62"/>
        <v>0</v>
      </c>
      <c r="AD230" s="9">
        <f t="shared" si="63"/>
        <v>0</v>
      </c>
      <c r="AE230" s="9">
        <f t="shared" si="52"/>
        <v>0</v>
      </c>
    </row>
    <row r="231" spans="1:31" s="37" customFormat="1" x14ac:dyDescent="0.25">
      <c r="A231" s="37" t="s">
        <v>1837</v>
      </c>
      <c r="B231" s="37" t="s">
        <v>1838</v>
      </c>
      <c r="C231" s="37" t="s">
        <v>1839</v>
      </c>
      <c r="D231" s="37">
        <v>608.5</v>
      </c>
      <c r="E231" s="37">
        <v>398</v>
      </c>
      <c r="F231" s="37">
        <v>36120.510999999999</v>
      </c>
      <c r="G231" s="44">
        <v>32</v>
      </c>
      <c r="H231" s="37">
        <v>37</v>
      </c>
      <c r="I231" s="37">
        <v>2</v>
      </c>
      <c r="J231" s="37">
        <v>30</v>
      </c>
      <c r="L231" s="37">
        <v>1</v>
      </c>
      <c r="M231" s="42">
        <f t="shared" si="48"/>
        <v>0</v>
      </c>
      <c r="N231" s="38">
        <v>0</v>
      </c>
      <c r="O231" s="38">
        <v>0</v>
      </c>
      <c r="P231" s="38">
        <v>0</v>
      </c>
      <c r="Q231" s="38">
        <v>0</v>
      </c>
      <c r="R231" s="38">
        <v>0</v>
      </c>
      <c r="S231" s="38"/>
      <c r="T231" s="38"/>
      <c r="U231" s="38"/>
      <c r="V231" s="43">
        <f t="shared" si="59"/>
        <v>0</v>
      </c>
      <c r="W231" s="37">
        <f t="shared" si="47"/>
        <v>1</v>
      </c>
      <c r="X231" s="37">
        <f t="shared" si="60"/>
        <v>0</v>
      </c>
      <c r="Y231" s="37">
        <f t="shared" si="56"/>
        <v>0</v>
      </c>
      <c r="Z231" s="37">
        <f t="shared" si="57"/>
        <v>0</v>
      </c>
      <c r="AA231" s="37">
        <f t="shared" si="58"/>
        <v>0</v>
      </c>
      <c r="AB231" s="37">
        <f t="shared" si="61"/>
        <v>0</v>
      </c>
      <c r="AC231" s="37">
        <f t="shared" si="62"/>
        <v>0</v>
      </c>
      <c r="AD231" s="37">
        <f t="shared" si="63"/>
        <v>0</v>
      </c>
      <c r="AE231" s="37">
        <f t="shared" si="52"/>
        <v>0</v>
      </c>
    </row>
    <row r="232" spans="1:31" x14ac:dyDescent="0.25">
      <c r="A232" s="21" t="s">
        <v>1840</v>
      </c>
      <c r="B232" s="21" t="s">
        <v>1838</v>
      </c>
      <c r="C232" s="21" t="s">
        <v>1839</v>
      </c>
      <c r="D232" s="21">
        <v>574</v>
      </c>
      <c r="E232" s="21">
        <v>445</v>
      </c>
      <c r="F232" s="21">
        <v>820.06</v>
      </c>
      <c r="G232" s="22">
        <v>1</v>
      </c>
      <c r="H232" s="21">
        <v>1</v>
      </c>
      <c r="I232" s="19">
        <v>0</v>
      </c>
      <c r="J232" s="21">
        <v>1</v>
      </c>
      <c r="K232" s="21"/>
      <c r="L232" s="21">
        <v>1</v>
      </c>
      <c r="M232" s="7">
        <f t="shared" si="48"/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/>
      <c r="T232" s="17"/>
      <c r="U232" s="17"/>
      <c r="V232" s="6">
        <f t="shared" si="59"/>
        <v>0</v>
      </c>
      <c r="W232" s="9">
        <f t="shared" si="47"/>
        <v>1</v>
      </c>
      <c r="X232" s="9">
        <f t="shared" si="60"/>
        <v>0</v>
      </c>
      <c r="Y232" s="37">
        <f t="shared" si="56"/>
        <v>0</v>
      </c>
      <c r="Z232" s="37">
        <f t="shared" si="57"/>
        <v>0</v>
      </c>
      <c r="AA232" s="37">
        <f t="shared" si="58"/>
        <v>0</v>
      </c>
      <c r="AB232" s="9">
        <f t="shared" si="61"/>
        <v>0</v>
      </c>
      <c r="AC232" s="10">
        <f t="shared" si="62"/>
        <v>0</v>
      </c>
      <c r="AD232" s="9">
        <f t="shared" si="63"/>
        <v>0</v>
      </c>
      <c r="AE232" s="9">
        <f t="shared" si="52"/>
        <v>0</v>
      </c>
    </row>
    <row r="233" spans="1:31" x14ac:dyDescent="0.25">
      <c r="A233" s="21" t="s">
        <v>1841</v>
      </c>
      <c r="B233" s="21" t="s">
        <v>1838</v>
      </c>
      <c r="C233" s="21" t="s">
        <v>1839</v>
      </c>
      <c r="D233" s="21">
        <v>382.5</v>
      </c>
      <c r="E233" s="21">
        <v>439.5</v>
      </c>
      <c r="F233" s="21">
        <v>1173.953</v>
      </c>
      <c r="G233" s="22">
        <v>1</v>
      </c>
      <c r="H233" s="21">
        <v>1</v>
      </c>
      <c r="I233" s="19">
        <v>0</v>
      </c>
      <c r="J233" s="21">
        <v>1</v>
      </c>
      <c r="K233" s="21"/>
      <c r="L233" s="21">
        <v>1</v>
      </c>
      <c r="M233" s="7">
        <f t="shared" si="48"/>
        <v>0</v>
      </c>
      <c r="N233" s="17">
        <v>0</v>
      </c>
      <c r="O233" s="17">
        <v>0</v>
      </c>
      <c r="P233" s="17">
        <v>1</v>
      </c>
      <c r="Q233" s="17">
        <v>0</v>
      </c>
      <c r="R233" s="17">
        <v>0</v>
      </c>
      <c r="S233" s="17"/>
      <c r="T233" s="17"/>
      <c r="U233" s="17"/>
      <c r="V233" s="6">
        <f t="shared" si="59"/>
        <v>1</v>
      </c>
      <c r="W233" s="9">
        <f t="shared" si="47"/>
        <v>0</v>
      </c>
      <c r="X233" s="9">
        <f t="shared" si="60"/>
        <v>0</v>
      </c>
      <c r="Y233" s="37">
        <f t="shared" si="56"/>
        <v>0</v>
      </c>
      <c r="Z233" s="37">
        <f t="shared" si="57"/>
        <v>0</v>
      </c>
      <c r="AA233" s="37">
        <f t="shared" si="58"/>
        <v>0</v>
      </c>
      <c r="AB233" s="9">
        <f t="shared" si="61"/>
        <v>0</v>
      </c>
      <c r="AC233" s="10">
        <f t="shared" si="62"/>
        <v>0</v>
      </c>
      <c r="AD233" s="9">
        <f t="shared" si="63"/>
        <v>0</v>
      </c>
      <c r="AE233" s="9">
        <f t="shared" si="52"/>
        <v>0</v>
      </c>
    </row>
    <row r="234" spans="1:31" x14ac:dyDescent="0.25">
      <c r="A234" s="21" t="s">
        <v>1842</v>
      </c>
      <c r="B234" s="21" t="s">
        <v>1838</v>
      </c>
      <c r="C234" s="21" t="s">
        <v>1839</v>
      </c>
      <c r="D234" s="21">
        <v>390.5</v>
      </c>
      <c r="E234" s="21">
        <v>493.5</v>
      </c>
      <c r="F234" s="21">
        <v>1076.252</v>
      </c>
      <c r="G234" s="22">
        <v>1</v>
      </c>
      <c r="H234" s="21">
        <v>1</v>
      </c>
      <c r="I234" s="19">
        <v>0</v>
      </c>
      <c r="J234" s="21">
        <v>1</v>
      </c>
      <c r="K234" s="21"/>
      <c r="L234" s="21">
        <v>1</v>
      </c>
      <c r="M234" s="7">
        <f>L234-1</f>
        <v>0</v>
      </c>
      <c r="N234" s="17">
        <v>0</v>
      </c>
      <c r="O234" s="17">
        <v>0</v>
      </c>
      <c r="P234" s="17">
        <v>1</v>
      </c>
      <c r="Q234" s="17">
        <v>0</v>
      </c>
      <c r="R234" s="17">
        <v>0</v>
      </c>
      <c r="S234" s="17"/>
      <c r="T234" s="17"/>
      <c r="U234" s="17" t="s">
        <v>1498</v>
      </c>
      <c r="V234" s="6">
        <f t="shared" si="59"/>
        <v>1</v>
      </c>
      <c r="W234" s="9">
        <f t="shared" si="47"/>
        <v>0</v>
      </c>
      <c r="X234" s="9">
        <f t="shared" si="60"/>
        <v>0</v>
      </c>
      <c r="Y234" s="37">
        <f t="shared" si="56"/>
        <v>0</v>
      </c>
      <c r="Z234" s="37">
        <f t="shared" si="57"/>
        <v>0</v>
      </c>
      <c r="AA234" s="37">
        <f t="shared" si="58"/>
        <v>0</v>
      </c>
      <c r="AB234" s="9">
        <f t="shared" si="61"/>
        <v>0</v>
      </c>
      <c r="AC234" s="10">
        <f t="shared" si="62"/>
        <v>0</v>
      </c>
      <c r="AD234" s="9">
        <f t="shared" si="63"/>
        <v>0</v>
      </c>
      <c r="AE234" s="9">
        <f t="shared" si="52"/>
        <v>0</v>
      </c>
    </row>
    <row r="235" spans="1:31" x14ac:dyDescent="0.25">
      <c r="A235" s="21" t="s">
        <v>1843</v>
      </c>
      <c r="B235" s="21" t="s">
        <v>1838</v>
      </c>
      <c r="C235" s="21" t="s">
        <v>1839</v>
      </c>
      <c r="D235" s="21">
        <v>446</v>
      </c>
      <c r="E235" s="21">
        <v>455</v>
      </c>
      <c r="F235" s="21">
        <v>0</v>
      </c>
      <c r="G235" s="22">
        <v>0</v>
      </c>
      <c r="H235" s="21">
        <v>0</v>
      </c>
      <c r="I235" s="19">
        <v>0</v>
      </c>
      <c r="J235" s="21">
        <v>0</v>
      </c>
      <c r="K235" s="21"/>
      <c r="L235" s="21">
        <v>1</v>
      </c>
      <c r="M235" s="7">
        <f t="shared" si="48"/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/>
      <c r="T235" s="17"/>
      <c r="U235" s="17"/>
      <c r="V235" s="6">
        <f t="shared" si="59"/>
        <v>0</v>
      </c>
      <c r="W235" s="9">
        <f t="shared" si="47"/>
        <v>1</v>
      </c>
      <c r="X235" s="9">
        <f t="shared" si="60"/>
        <v>0</v>
      </c>
      <c r="Y235" s="37">
        <f t="shared" si="56"/>
        <v>0</v>
      </c>
      <c r="Z235" s="37">
        <f t="shared" si="57"/>
        <v>0</v>
      </c>
      <c r="AA235" s="37">
        <f t="shared" si="58"/>
        <v>0</v>
      </c>
      <c r="AB235" s="9">
        <f t="shared" si="61"/>
        <v>0</v>
      </c>
      <c r="AC235" s="10">
        <f t="shared" si="62"/>
        <v>0</v>
      </c>
      <c r="AD235" s="9">
        <f t="shared" si="63"/>
        <v>0</v>
      </c>
      <c r="AE235" s="9">
        <f t="shared" si="52"/>
        <v>0</v>
      </c>
    </row>
    <row r="236" spans="1:31" x14ac:dyDescent="0.25">
      <c r="A236" s="21" t="s">
        <v>1844</v>
      </c>
      <c r="B236" s="21" t="s">
        <v>1838</v>
      </c>
      <c r="C236" s="21" t="s">
        <v>1839</v>
      </c>
      <c r="D236" s="21">
        <v>454.5</v>
      </c>
      <c r="E236" s="21">
        <v>257.5</v>
      </c>
      <c r="F236" s="21">
        <v>34553.43</v>
      </c>
      <c r="G236" s="22">
        <v>28</v>
      </c>
      <c r="H236" s="21">
        <v>37</v>
      </c>
      <c r="I236" s="19">
        <v>1</v>
      </c>
      <c r="J236" s="21">
        <v>32</v>
      </c>
      <c r="K236" s="21"/>
      <c r="L236" s="21">
        <v>2</v>
      </c>
      <c r="M236" s="7">
        <f t="shared" si="48"/>
        <v>1</v>
      </c>
      <c r="N236" s="17">
        <v>0</v>
      </c>
      <c r="O236" s="17">
        <v>1</v>
      </c>
      <c r="P236" s="17">
        <v>0</v>
      </c>
      <c r="Q236" s="17">
        <v>1</v>
      </c>
      <c r="R236" s="17">
        <v>1</v>
      </c>
      <c r="S236" s="17"/>
      <c r="T236" s="17"/>
      <c r="U236" s="17"/>
      <c r="V236" s="6">
        <f t="shared" si="59"/>
        <v>0</v>
      </c>
      <c r="W236" s="9">
        <f t="shared" si="47"/>
        <v>0</v>
      </c>
      <c r="X236" s="9">
        <f t="shared" si="60"/>
        <v>0</v>
      </c>
      <c r="Y236" s="37">
        <f t="shared" si="56"/>
        <v>0</v>
      </c>
      <c r="Z236" s="37">
        <f t="shared" si="57"/>
        <v>0</v>
      </c>
      <c r="AA236" s="37">
        <f t="shared" si="58"/>
        <v>1</v>
      </c>
      <c r="AB236" s="9">
        <f t="shared" si="61"/>
        <v>0</v>
      </c>
      <c r="AC236" s="10">
        <f t="shared" si="62"/>
        <v>0</v>
      </c>
      <c r="AD236" s="9">
        <f t="shared" si="63"/>
        <v>0</v>
      </c>
      <c r="AE236" s="9">
        <f t="shared" si="52"/>
        <v>0</v>
      </c>
    </row>
    <row r="237" spans="1:31" x14ac:dyDescent="0.25">
      <c r="A237" s="21" t="s">
        <v>1845</v>
      </c>
      <c r="B237" s="21" t="s">
        <v>1838</v>
      </c>
      <c r="C237" s="21" t="s">
        <v>1839</v>
      </c>
      <c r="D237" s="21">
        <v>462</v>
      </c>
      <c r="E237" s="21">
        <v>141</v>
      </c>
      <c r="F237" s="21">
        <v>37716.455000000002</v>
      </c>
      <c r="G237" s="22">
        <v>35</v>
      </c>
      <c r="H237" s="21">
        <v>43</v>
      </c>
      <c r="I237" s="19">
        <v>2</v>
      </c>
      <c r="J237" s="21">
        <v>35</v>
      </c>
      <c r="K237" s="21"/>
      <c r="L237" s="21">
        <v>2</v>
      </c>
      <c r="M237" s="7">
        <f t="shared" si="48"/>
        <v>1</v>
      </c>
      <c r="N237" s="17">
        <v>0</v>
      </c>
      <c r="O237" s="17">
        <v>1</v>
      </c>
      <c r="P237" s="17">
        <v>0</v>
      </c>
      <c r="Q237" s="17">
        <v>1</v>
      </c>
      <c r="R237" s="17">
        <v>1</v>
      </c>
      <c r="S237" s="17"/>
      <c r="T237" s="17"/>
      <c r="U237" s="17"/>
      <c r="V237" s="6">
        <f t="shared" si="59"/>
        <v>0</v>
      </c>
      <c r="W237" s="9">
        <f t="shared" si="47"/>
        <v>0</v>
      </c>
      <c r="X237" s="9">
        <f t="shared" si="60"/>
        <v>0</v>
      </c>
      <c r="Y237" s="37">
        <f t="shared" si="56"/>
        <v>0</v>
      </c>
      <c r="Z237" s="37">
        <f t="shared" si="57"/>
        <v>0</v>
      </c>
      <c r="AA237" s="37">
        <f t="shared" si="58"/>
        <v>1</v>
      </c>
      <c r="AB237" s="9">
        <f t="shared" si="61"/>
        <v>0</v>
      </c>
      <c r="AC237" s="10">
        <f t="shared" si="62"/>
        <v>0</v>
      </c>
      <c r="AD237" s="9">
        <f t="shared" si="63"/>
        <v>0</v>
      </c>
      <c r="AE237" s="9">
        <f t="shared" si="52"/>
        <v>0</v>
      </c>
    </row>
    <row r="238" spans="1:31" x14ac:dyDescent="0.25">
      <c r="A238" s="21" t="s">
        <v>1846</v>
      </c>
      <c r="B238" s="21" t="s">
        <v>1838</v>
      </c>
      <c r="C238" s="21" t="s">
        <v>1839</v>
      </c>
      <c r="D238" s="21">
        <v>608</v>
      </c>
      <c r="E238" s="21">
        <v>178</v>
      </c>
      <c r="F238" s="21">
        <v>0</v>
      </c>
      <c r="G238" s="22">
        <v>0</v>
      </c>
      <c r="H238" s="21">
        <v>0</v>
      </c>
      <c r="I238" s="19">
        <v>0</v>
      </c>
      <c r="J238" s="21">
        <v>0</v>
      </c>
      <c r="K238" s="21"/>
      <c r="L238" s="21">
        <v>1</v>
      </c>
      <c r="M238" s="7">
        <f t="shared" si="48"/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/>
      <c r="T238" s="17"/>
      <c r="U238" s="17"/>
      <c r="V238" s="6">
        <f t="shared" si="59"/>
        <v>0</v>
      </c>
      <c r="W238" s="9">
        <f t="shared" si="47"/>
        <v>1</v>
      </c>
      <c r="X238" s="9">
        <f t="shared" si="60"/>
        <v>0</v>
      </c>
      <c r="Y238" s="37">
        <f t="shared" si="56"/>
        <v>0</v>
      </c>
      <c r="Z238" s="37">
        <f t="shared" si="57"/>
        <v>0</v>
      </c>
      <c r="AA238" s="37">
        <f t="shared" si="58"/>
        <v>0</v>
      </c>
      <c r="AB238" s="9">
        <f t="shared" si="61"/>
        <v>0</v>
      </c>
      <c r="AC238" s="10">
        <f t="shared" si="62"/>
        <v>0</v>
      </c>
      <c r="AD238" s="9">
        <f t="shared" si="63"/>
        <v>0</v>
      </c>
      <c r="AE238" s="9">
        <f t="shared" si="52"/>
        <v>0</v>
      </c>
    </row>
    <row r="239" spans="1:31" x14ac:dyDescent="0.25">
      <c r="A239" s="21" t="s">
        <v>1847</v>
      </c>
      <c r="B239" s="21" t="s">
        <v>1838</v>
      </c>
      <c r="C239" s="21" t="s">
        <v>1839</v>
      </c>
      <c r="D239" s="21">
        <v>192.5</v>
      </c>
      <c r="E239" s="21">
        <v>214.5</v>
      </c>
      <c r="F239" s="21">
        <v>8518.84</v>
      </c>
      <c r="G239" s="22">
        <v>10</v>
      </c>
      <c r="H239" s="21">
        <v>10</v>
      </c>
      <c r="I239" s="19">
        <v>0</v>
      </c>
      <c r="J239" s="21">
        <v>10</v>
      </c>
      <c r="K239" s="21"/>
      <c r="L239" s="21">
        <v>2</v>
      </c>
      <c r="M239" s="7">
        <f t="shared" si="48"/>
        <v>1</v>
      </c>
      <c r="N239" s="17">
        <v>0</v>
      </c>
      <c r="O239" s="17">
        <v>1</v>
      </c>
      <c r="P239" s="17">
        <v>0</v>
      </c>
      <c r="Q239" s="17">
        <v>1</v>
      </c>
      <c r="R239" s="17">
        <v>1</v>
      </c>
      <c r="S239" s="17"/>
      <c r="T239" s="17"/>
      <c r="U239" s="17"/>
      <c r="V239" s="6">
        <f t="shared" si="59"/>
        <v>0</v>
      </c>
      <c r="W239" s="9">
        <f t="shared" si="47"/>
        <v>0</v>
      </c>
      <c r="X239" s="9">
        <f t="shared" si="60"/>
        <v>0</v>
      </c>
      <c r="Y239" s="37">
        <f t="shared" si="56"/>
        <v>0</v>
      </c>
      <c r="Z239" s="37">
        <f t="shared" si="57"/>
        <v>0</v>
      </c>
      <c r="AA239" s="37">
        <f t="shared" si="58"/>
        <v>1</v>
      </c>
      <c r="AB239" s="9">
        <f t="shared" si="61"/>
        <v>0</v>
      </c>
      <c r="AC239" s="10">
        <f t="shared" si="62"/>
        <v>0</v>
      </c>
      <c r="AD239" s="9">
        <f t="shared" si="63"/>
        <v>0</v>
      </c>
      <c r="AE239" s="9">
        <f t="shared" si="52"/>
        <v>0</v>
      </c>
    </row>
    <row r="240" spans="1:31" x14ac:dyDescent="0.25">
      <c r="A240" s="21" t="s">
        <v>1848</v>
      </c>
      <c r="B240" s="21" t="s">
        <v>1838</v>
      </c>
      <c r="C240" s="21" t="s">
        <v>1839</v>
      </c>
      <c r="D240" s="21">
        <v>190</v>
      </c>
      <c r="E240" s="21">
        <v>125</v>
      </c>
      <c r="F240" s="21">
        <v>0</v>
      </c>
      <c r="G240" s="22">
        <v>0</v>
      </c>
      <c r="H240" s="21">
        <v>0</v>
      </c>
      <c r="I240" s="19">
        <v>0</v>
      </c>
      <c r="J240" s="21">
        <v>0</v>
      </c>
      <c r="K240" s="21"/>
      <c r="L240" s="21">
        <v>2</v>
      </c>
      <c r="M240" s="7">
        <f t="shared" si="48"/>
        <v>1</v>
      </c>
      <c r="N240" s="17">
        <v>0</v>
      </c>
      <c r="O240" s="17">
        <v>1</v>
      </c>
      <c r="P240" s="17">
        <v>1</v>
      </c>
      <c r="Q240" s="17">
        <v>1</v>
      </c>
      <c r="R240" s="17">
        <v>1</v>
      </c>
      <c r="S240" s="17"/>
      <c r="T240" s="17"/>
      <c r="U240" s="17"/>
      <c r="V240" s="6">
        <f t="shared" si="59"/>
        <v>0</v>
      </c>
      <c r="W240" s="9">
        <f t="shared" si="47"/>
        <v>0</v>
      </c>
      <c r="X240" s="9">
        <f t="shared" si="60"/>
        <v>0</v>
      </c>
      <c r="Y240" s="37">
        <f t="shared" si="56"/>
        <v>0</v>
      </c>
      <c r="Z240" s="37">
        <f t="shared" si="57"/>
        <v>0</v>
      </c>
      <c r="AA240" s="37">
        <f t="shared" si="58"/>
        <v>0</v>
      </c>
      <c r="AB240" s="9">
        <f t="shared" si="61"/>
        <v>1</v>
      </c>
      <c r="AC240" s="10">
        <f t="shared" si="62"/>
        <v>0</v>
      </c>
      <c r="AD240" s="9">
        <f t="shared" si="63"/>
        <v>0</v>
      </c>
      <c r="AE240" s="9">
        <f t="shared" si="52"/>
        <v>0</v>
      </c>
    </row>
    <row r="241" spans="1:31" x14ac:dyDescent="0.25">
      <c r="A241" s="21" t="s">
        <v>1849</v>
      </c>
      <c r="B241" s="21" t="s">
        <v>1838</v>
      </c>
      <c r="C241" s="21" t="s">
        <v>1839</v>
      </c>
      <c r="D241" s="21">
        <v>281.5</v>
      </c>
      <c r="E241" s="21">
        <v>55</v>
      </c>
      <c r="F241" s="21">
        <v>0</v>
      </c>
      <c r="G241" s="22">
        <v>0</v>
      </c>
      <c r="H241" s="21">
        <v>0</v>
      </c>
      <c r="I241" s="19">
        <v>0</v>
      </c>
      <c r="J241" s="21">
        <v>0</v>
      </c>
      <c r="K241" s="21"/>
      <c r="L241" s="21">
        <v>1</v>
      </c>
      <c r="M241" s="7">
        <f t="shared" si="48"/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/>
      <c r="T241" s="17"/>
      <c r="U241" s="17"/>
      <c r="V241" s="6">
        <f t="shared" si="59"/>
        <v>0</v>
      </c>
      <c r="W241" s="9">
        <f t="shared" si="47"/>
        <v>1</v>
      </c>
      <c r="X241" s="9">
        <f t="shared" si="60"/>
        <v>0</v>
      </c>
      <c r="Y241" s="37">
        <f t="shared" si="56"/>
        <v>0</v>
      </c>
      <c r="Z241" s="37">
        <f t="shared" si="57"/>
        <v>0</v>
      </c>
      <c r="AA241" s="37">
        <f t="shared" si="58"/>
        <v>0</v>
      </c>
      <c r="AB241" s="9">
        <f t="shared" si="61"/>
        <v>0</v>
      </c>
      <c r="AC241" s="10">
        <f t="shared" si="62"/>
        <v>0</v>
      </c>
      <c r="AD241" s="9">
        <f t="shared" si="63"/>
        <v>0</v>
      </c>
      <c r="AE241" s="9">
        <f t="shared" si="52"/>
        <v>0</v>
      </c>
    </row>
    <row r="242" spans="1:31" x14ac:dyDescent="0.25">
      <c r="A242" s="21" t="s">
        <v>1850</v>
      </c>
      <c r="B242" s="21" t="s">
        <v>1838</v>
      </c>
      <c r="C242" s="21" t="s">
        <v>1839</v>
      </c>
      <c r="D242" s="21">
        <v>272</v>
      </c>
      <c r="E242" s="21">
        <v>109.5</v>
      </c>
      <c r="F242" s="21">
        <v>0</v>
      </c>
      <c r="G242" s="22">
        <v>0</v>
      </c>
      <c r="H242" s="21">
        <v>0</v>
      </c>
      <c r="I242" s="19">
        <v>0</v>
      </c>
      <c r="J242" s="21">
        <v>0</v>
      </c>
      <c r="K242" s="21"/>
      <c r="L242" s="21">
        <v>1</v>
      </c>
      <c r="M242" s="7">
        <f t="shared" si="48"/>
        <v>0</v>
      </c>
      <c r="N242" s="17">
        <v>0</v>
      </c>
      <c r="O242" s="17">
        <v>0</v>
      </c>
      <c r="P242" s="17">
        <v>1</v>
      </c>
      <c r="Q242" s="17">
        <v>0</v>
      </c>
      <c r="R242" s="17">
        <v>0</v>
      </c>
      <c r="S242" s="17"/>
      <c r="T242" s="17"/>
      <c r="U242" s="17"/>
      <c r="V242" s="6">
        <f t="shared" si="59"/>
        <v>1</v>
      </c>
      <c r="W242" s="9">
        <f t="shared" si="47"/>
        <v>0</v>
      </c>
      <c r="X242" s="9">
        <f t="shared" si="60"/>
        <v>0</v>
      </c>
      <c r="Y242" s="37">
        <f t="shared" si="56"/>
        <v>0</v>
      </c>
      <c r="Z242" s="37">
        <f t="shared" si="57"/>
        <v>0</v>
      </c>
      <c r="AA242" s="37">
        <f t="shared" si="58"/>
        <v>0</v>
      </c>
      <c r="AB242" s="9">
        <f t="shared" si="61"/>
        <v>0</v>
      </c>
      <c r="AC242" s="10">
        <f t="shared" si="62"/>
        <v>0</v>
      </c>
      <c r="AD242" s="9">
        <f t="shared" si="63"/>
        <v>0</v>
      </c>
      <c r="AE242" s="9">
        <f t="shared" si="52"/>
        <v>0</v>
      </c>
    </row>
    <row r="243" spans="1:31" x14ac:dyDescent="0.25">
      <c r="A243" s="21" t="s">
        <v>1851</v>
      </c>
      <c r="B243" s="21" t="s">
        <v>1838</v>
      </c>
      <c r="C243" s="21" t="s">
        <v>1839</v>
      </c>
      <c r="D243" s="21">
        <v>326.5</v>
      </c>
      <c r="E243" s="21">
        <v>198.5</v>
      </c>
      <c r="F243" s="21">
        <v>570.77800000000002</v>
      </c>
      <c r="G243" s="22">
        <v>1</v>
      </c>
      <c r="H243" s="21">
        <v>1</v>
      </c>
      <c r="I243" s="19">
        <v>0</v>
      </c>
      <c r="J243" s="21">
        <v>1</v>
      </c>
      <c r="K243" s="21"/>
      <c r="L243" s="21">
        <v>1</v>
      </c>
      <c r="M243" s="7">
        <f t="shared" si="48"/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1</v>
      </c>
      <c r="S243" s="17"/>
      <c r="T243" s="17"/>
      <c r="U243" s="17"/>
      <c r="V243" s="6">
        <f t="shared" si="59"/>
        <v>0</v>
      </c>
      <c r="W243" s="9">
        <f t="shared" si="47"/>
        <v>0</v>
      </c>
      <c r="X243" s="9">
        <f t="shared" si="60"/>
        <v>1</v>
      </c>
      <c r="Y243" s="37">
        <f t="shared" si="56"/>
        <v>0</v>
      </c>
      <c r="Z243" s="37">
        <f t="shared" si="57"/>
        <v>0</v>
      </c>
      <c r="AA243" s="37">
        <f t="shared" si="58"/>
        <v>0</v>
      </c>
      <c r="AB243" s="9">
        <f t="shared" si="61"/>
        <v>0</v>
      </c>
      <c r="AC243" s="10">
        <f t="shared" si="62"/>
        <v>0</v>
      </c>
      <c r="AD243" s="9">
        <f t="shared" si="63"/>
        <v>0</v>
      </c>
      <c r="AE243" s="9">
        <f t="shared" si="52"/>
        <v>0</v>
      </c>
    </row>
    <row r="244" spans="1:31" x14ac:dyDescent="0.25">
      <c r="A244" s="21" t="s">
        <v>1852</v>
      </c>
      <c r="B244" s="21" t="s">
        <v>1838</v>
      </c>
      <c r="C244" s="21" t="s">
        <v>1839</v>
      </c>
      <c r="D244" s="21">
        <v>532</v>
      </c>
      <c r="E244" s="21">
        <v>300.5</v>
      </c>
      <c r="F244" s="21">
        <v>0</v>
      </c>
      <c r="G244" s="22">
        <v>0</v>
      </c>
      <c r="H244" s="21">
        <v>0</v>
      </c>
      <c r="I244" s="19">
        <v>0</v>
      </c>
      <c r="J244" s="21">
        <v>0</v>
      </c>
      <c r="K244" s="21"/>
      <c r="L244" s="21">
        <v>1</v>
      </c>
      <c r="M244" s="7">
        <f t="shared" si="48"/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/>
      <c r="T244" s="17"/>
      <c r="U244" s="17" t="s">
        <v>1498</v>
      </c>
      <c r="V244" s="6">
        <f t="shared" si="59"/>
        <v>0</v>
      </c>
      <c r="W244" s="9">
        <f t="shared" si="47"/>
        <v>1</v>
      </c>
      <c r="X244" s="9">
        <f t="shared" si="60"/>
        <v>0</v>
      </c>
      <c r="Y244" s="37">
        <f t="shared" si="56"/>
        <v>0</v>
      </c>
      <c r="Z244" s="37">
        <f t="shared" si="57"/>
        <v>0</v>
      </c>
      <c r="AA244" s="37">
        <f t="shared" si="58"/>
        <v>0</v>
      </c>
      <c r="AB244" s="9">
        <f t="shared" si="61"/>
        <v>0</v>
      </c>
      <c r="AC244" s="10">
        <f t="shared" si="62"/>
        <v>0</v>
      </c>
      <c r="AD244" s="9">
        <f t="shared" si="63"/>
        <v>0</v>
      </c>
      <c r="AE244" s="9">
        <f t="shared" si="52"/>
        <v>0</v>
      </c>
    </row>
    <row r="245" spans="1:31" x14ac:dyDescent="0.25">
      <c r="A245" s="21" t="s">
        <v>1853</v>
      </c>
      <c r="B245" s="21" t="s">
        <v>1838</v>
      </c>
      <c r="C245" s="21" t="s">
        <v>1839</v>
      </c>
      <c r="D245" s="21">
        <v>604.5</v>
      </c>
      <c r="E245" s="21">
        <v>296.5</v>
      </c>
      <c r="F245" s="21">
        <v>0</v>
      </c>
      <c r="G245" s="22">
        <v>0</v>
      </c>
      <c r="H245" s="21">
        <v>0</v>
      </c>
      <c r="I245" s="19">
        <v>0</v>
      </c>
      <c r="J245" s="21">
        <v>0</v>
      </c>
      <c r="K245" s="21"/>
      <c r="L245" s="21">
        <v>1</v>
      </c>
      <c r="M245" s="7">
        <f t="shared" si="48"/>
        <v>0</v>
      </c>
      <c r="N245" s="17">
        <v>0</v>
      </c>
      <c r="O245" s="17">
        <v>0</v>
      </c>
      <c r="P245" s="17">
        <v>1</v>
      </c>
      <c r="Q245" s="17">
        <v>0</v>
      </c>
      <c r="R245" s="17">
        <v>0</v>
      </c>
      <c r="S245" s="17"/>
      <c r="T245" s="17"/>
      <c r="U245" s="17"/>
      <c r="V245" s="6">
        <f t="shared" si="59"/>
        <v>1</v>
      </c>
      <c r="W245" s="9">
        <f t="shared" si="47"/>
        <v>0</v>
      </c>
      <c r="X245" s="9">
        <f t="shared" si="60"/>
        <v>0</v>
      </c>
      <c r="Y245" s="37">
        <f t="shared" si="56"/>
        <v>0</v>
      </c>
      <c r="Z245" s="37">
        <f t="shared" si="57"/>
        <v>0</v>
      </c>
      <c r="AA245" s="37">
        <f t="shared" si="58"/>
        <v>0</v>
      </c>
      <c r="AB245" s="9">
        <f t="shared" si="61"/>
        <v>0</v>
      </c>
      <c r="AC245" s="10">
        <f t="shared" si="62"/>
        <v>0</v>
      </c>
      <c r="AD245" s="9">
        <f t="shared" si="63"/>
        <v>0</v>
      </c>
      <c r="AE245" s="9">
        <f t="shared" si="52"/>
        <v>0</v>
      </c>
    </row>
    <row r="246" spans="1:31" s="37" customFormat="1" x14ac:dyDescent="0.25">
      <c r="A246" s="37" t="s">
        <v>1854</v>
      </c>
      <c r="B246" s="37" t="s">
        <v>1855</v>
      </c>
      <c r="C246" s="37" t="s">
        <v>1856</v>
      </c>
      <c r="D246" s="37">
        <v>281</v>
      </c>
      <c r="E246" s="37">
        <v>294</v>
      </c>
      <c r="F246" s="37">
        <v>8945.4179999999997</v>
      </c>
      <c r="G246" s="44">
        <v>7</v>
      </c>
      <c r="H246" s="37">
        <v>9</v>
      </c>
      <c r="I246" s="37">
        <v>0</v>
      </c>
      <c r="J246" s="37">
        <v>9</v>
      </c>
      <c r="L246" s="37">
        <v>2</v>
      </c>
      <c r="M246" s="42">
        <f t="shared" si="48"/>
        <v>1</v>
      </c>
      <c r="N246" s="38">
        <v>0</v>
      </c>
      <c r="O246" s="38">
        <v>1</v>
      </c>
      <c r="P246" s="38">
        <v>1</v>
      </c>
      <c r="Q246" s="38">
        <v>1</v>
      </c>
      <c r="R246" s="38">
        <v>1</v>
      </c>
      <c r="S246" s="38"/>
      <c r="T246" s="38"/>
      <c r="U246" s="38"/>
      <c r="V246" s="43">
        <f t="shared" si="59"/>
        <v>0</v>
      </c>
      <c r="W246" s="37">
        <f t="shared" si="47"/>
        <v>0</v>
      </c>
      <c r="X246" s="37">
        <f t="shared" si="60"/>
        <v>0</v>
      </c>
      <c r="Y246" s="37">
        <f t="shared" si="56"/>
        <v>0</v>
      </c>
      <c r="Z246" s="37">
        <f t="shared" si="57"/>
        <v>0</v>
      </c>
      <c r="AA246" s="37">
        <f t="shared" si="58"/>
        <v>0</v>
      </c>
      <c r="AB246" s="37">
        <f t="shared" si="61"/>
        <v>1</v>
      </c>
      <c r="AC246" s="37">
        <f t="shared" si="62"/>
        <v>0</v>
      </c>
      <c r="AD246" s="37">
        <f t="shared" si="63"/>
        <v>0</v>
      </c>
      <c r="AE246" s="37">
        <f t="shared" si="52"/>
        <v>0</v>
      </c>
    </row>
    <row r="247" spans="1:31" x14ac:dyDescent="0.25">
      <c r="A247" s="21" t="s">
        <v>1857</v>
      </c>
      <c r="B247" s="21" t="s">
        <v>1855</v>
      </c>
      <c r="C247" s="21" t="s">
        <v>1856</v>
      </c>
      <c r="D247" s="21">
        <v>121</v>
      </c>
      <c r="E247" s="21">
        <v>244.5</v>
      </c>
      <c r="F247" s="21">
        <v>0</v>
      </c>
      <c r="G247" s="22">
        <v>0</v>
      </c>
      <c r="H247" s="21">
        <v>0</v>
      </c>
      <c r="I247" s="19">
        <v>0</v>
      </c>
      <c r="J247" s="21">
        <v>0</v>
      </c>
      <c r="K247" s="21"/>
      <c r="L247" s="21">
        <v>1</v>
      </c>
      <c r="M247" s="7">
        <f t="shared" si="48"/>
        <v>0</v>
      </c>
      <c r="N247" s="17">
        <v>0</v>
      </c>
      <c r="O247" s="17">
        <v>0</v>
      </c>
      <c r="P247" s="17">
        <v>1</v>
      </c>
      <c r="Q247" s="17">
        <v>0</v>
      </c>
      <c r="R247" s="17">
        <v>0</v>
      </c>
      <c r="S247" s="17"/>
      <c r="T247" s="17"/>
      <c r="U247" s="17"/>
      <c r="V247" s="6">
        <f t="shared" si="59"/>
        <v>1</v>
      </c>
      <c r="W247" s="9">
        <f t="shared" si="47"/>
        <v>0</v>
      </c>
      <c r="X247" s="9">
        <f t="shared" si="60"/>
        <v>0</v>
      </c>
      <c r="Y247" s="37">
        <f t="shared" si="56"/>
        <v>0</v>
      </c>
      <c r="Z247" s="37">
        <f t="shared" si="57"/>
        <v>0</v>
      </c>
      <c r="AA247" s="37">
        <f t="shared" si="58"/>
        <v>0</v>
      </c>
      <c r="AB247" s="9">
        <f t="shared" si="61"/>
        <v>0</v>
      </c>
      <c r="AC247" s="10">
        <f t="shared" si="62"/>
        <v>0</v>
      </c>
      <c r="AD247" s="9">
        <f t="shared" si="63"/>
        <v>0</v>
      </c>
      <c r="AE247" s="9">
        <f t="shared" si="52"/>
        <v>0</v>
      </c>
    </row>
    <row r="248" spans="1:31" x14ac:dyDescent="0.25">
      <c r="A248" s="21" t="s">
        <v>1858</v>
      </c>
      <c r="B248" s="21" t="s">
        <v>1855</v>
      </c>
      <c r="C248" s="21" t="s">
        <v>1856</v>
      </c>
      <c r="D248" s="21">
        <v>50</v>
      </c>
      <c r="E248" s="21">
        <v>259.5</v>
      </c>
      <c r="F248" s="21">
        <v>0</v>
      </c>
      <c r="G248" s="22">
        <v>0</v>
      </c>
      <c r="H248" s="21">
        <v>0</v>
      </c>
      <c r="I248" s="19">
        <v>0</v>
      </c>
      <c r="J248" s="21">
        <v>0</v>
      </c>
      <c r="K248" s="21"/>
      <c r="L248" s="21">
        <v>1</v>
      </c>
      <c r="M248" s="7">
        <f t="shared" si="48"/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1</v>
      </c>
      <c r="S248" s="17"/>
      <c r="T248" s="17"/>
      <c r="U248" s="17"/>
      <c r="V248" s="6">
        <f t="shared" si="59"/>
        <v>0</v>
      </c>
      <c r="W248" s="9">
        <f t="shared" si="47"/>
        <v>0</v>
      </c>
      <c r="X248" s="9">
        <f t="shared" si="60"/>
        <v>1</v>
      </c>
      <c r="Y248" s="37">
        <f t="shared" si="56"/>
        <v>0</v>
      </c>
      <c r="Z248" s="37">
        <f t="shared" si="57"/>
        <v>0</v>
      </c>
      <c r="AA248" s="37">
        <f t="shared" si="58"/>
        <v>0</v>
      </c>
      <c r="AB248" s="9">
        <f t="shared" si="61"/>
        <v>0</v>
      </c>
      <c r="AC248" s="10">
        <f t="shared" si="62"/>
        <v>0</v>
      </c>
      <c r="AD248" s="9">
        <f t="shared" si="63"/>
        <v>0</v>
      </c>
      <c r="AE248" s="9">
        <f t="shared" si="52"/>
        <v>0</v>
      </c>
    </row>
    <row r="249" spans="1:31" x14ac:dyDescent="0.25">
      <c r="A249" s="21" t="s">
        <v>1859</v>
      </c>
      <c r="B249" s="21" t="s">
        <v>1855</v>
      </c>
      <c r="C249" s="21" t="s">
        <v>1856</v>
      </c>
      <c r="D249" s="21">
        <v>46</v>
      </c>
      <c r="E249" s="21">
        <v>51.5</v>
      </c>
      <c r="F249" s="21">
        <v>0</v>
      </c>
      <c r="G249" s="22">
        <v>0</v>
      </c>
      <c r="H249" s="21">
        <v>0</v>
      </c>
      <c r="I249" s="19">
        <v>0</v>
      </c>
      <c r="J249" s="21">
        <v>0</v>
      </c>
      <c r="K249" s="21"/>
      <c r="L249" s="21">
        <v>1</v>
      </c>
      <c r="M249" s="7">
        <f t="shared" si="48"/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/>
      <c r="T249" s="17"/>
      <c r="U249" s="17"/>
      <c r="V249" s="6">
        <f t="shared" si="59"/>
        <v>0</v>
      </c>
      <c r="W249" s="9">
        <f t="shared" si="47"/>
        <v>1</v>
      </c>
      <c r="X249" s="9">
        <f t="shared" si="60"/>
        <v>0</v>
      </c>
      <c r="Y249" s="37">
        <f t="shared" si="56"/>
        <v>0</v>
      </c>
      <c r="Z249" s="37">
        <f t="shared" si="57"/>
        <v>0</v>
      </c>
      <c r="AA249" s="37">
        <f t="shared" si="58"/>
        <v>0</v>
      </c>
      <c r="AB249" s="9">
        <f t="shared" si="61"/>
        <v>0</v>
      </c>
      <c r="AC249" s="10">
        <f t="shared" si="62"/>
        <v>0</v>
      </c>
      <c r="AD249" s="9">
        <f t="shared" si="63"/>
        <v>0</v>
      </c>
      <c r="AE249" s="9">
        <f t="shared" si="52"/>
        <v>0</v>
      </c>
    </row>
    <row r="250" spans="1:31" x14ac:dyDescent="0.25">
      <c r="A250" s="21" t="s">
        <v>1860</v>
      </c>
      <c r="B250" s="21" t="s">
        <v>1855</v>
      </c>
      <c r="C250" s="21" t="s">
        <v>1856</v>
      </c>
      <c r="D250" s="21">
        <v>656</v>
      </c>
      <c r="E250" s="21">
        <v>168</v>
      </c>
      <c r="F250" s="21">
        <v>0</v>
      </c>
      <c r="G250" s="22">
        <v>0</v>
      </c>
      <c r="H250" s="21">
        <v>0</v>
      </c>
      <c r="I250" s="19">
        <v>0</v>
      </c>
      <c r="J250" s="21">
        <v>0</v>
      </c>
      <c r="K250" s="21"/>
      <c r="L250" s="21">
        <v>1</v>
      </c>
      <c r="M250" s="7">
        <f t="shared" si="48"/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1</v>
      </c>
      <c r="S250" s="17"/>
      <c r="T250" s="17"/>
      <c r="U250" s="17"/>
      <c r="V250" s="6">
        <f t="shared" si="59"/>
        <v>0</v>
      </c>
      <c r="W250" s="9">
        <f t="shared" si="47"/>
        <v>0</v>
      </c>
      <c r="X250" s="9">
        <f t="shared" si="60"/>
        <v>1</v>
      </c>
      <c r="Y250" s="37">
        <f t="shared" si="56"/>
        <v>0</v>
      </c>
      <c r="Z250" s="37">
        <f t="shared" si="57"/>
        <v>0</v>
      </c>
      <c r="AA250" s="37">
        <f t="shared" si="58"/>
        <v>0</v>
      </c>
      <c r="AB250" s="9">
        <f t="shared" si="61"/>
        <v>0</v>
      </c>
      <c r="AC250" s="10">
        <f t="shared" si="62"/>
        <v>0</v>
      </c>
      <c r="AD250" s="9">
        <f t="shared" si="63"/>
        <v>0</v>
      </c>
      <c r="AE250" s="9">
        <f t="shared" si="52"/>
        <v>0</v>
      </c>
    </row>
    <row r="251" spans="1:31" x14ac:dyDescent="0.25">
      <c r="A251" s="21" t="s">
        <v>1861</v>
      </c>
      <c r="B251" s="21" t="s">
        <v>1855</v>
      </c>
      <c r="C251" s="21" t="s">
        <v>1856</v>
      </c>
      <c r="D251" s="21">
        <v>566.5</v>
      </c>
      <c r="E251" s="21">
        <v>95.5</v>
      </c>
      <c r="F251" s="21">
        <v>0</v>
      </c>
      <c r="G251" s="22">
        <v>0</v>
      </c>
      <c r="H251" s="21">
        <v>0</v>
      </c>
      <c r="I251" s="19">
        <v>0</v>
      </c>
      <c r="J251" s="21">
        <v>0</v>
      </c>
      <c r="K251" s="21"/>
      <c r="L251" s="21">
        <v>1</v>
      </c>
      <c r="M251" s="7">
        <f t="shared" ref="M251:M314" si="64">L251-1</f>
        <v>0</v>
      </c>
      <c r="N251" s="17">
        <v>0</v>
      </c>
      <c r="O251" s="17">
        <v>0</v>
      </c>
      <c r="P251" s="17">
        <v>1</v>
      </c>
      <c r="Q251" s="17">
        <v>0</v>
      </c>
      <c r="R251" s="17">
        <v>0</v>
      </c>
      <c r="S251" s="17"/>
      <c r="T251" s="17"/>
      <c r="U251" s="17"/>
      <c r="V251" s="6">
        <f t="shared" si="59"/>
        <v>1</v>
      </c>
      <c r="W251" s="9">
        <f t="shared" ref="W251:W300" si="65">IF((M251=0)*AND(R251=0)*AND(P251=0)*AND(Q251=0),1,0)</f>
        <v>0</v>
      </c>
      <c r="X251" s="9">
        <f t="shared" si="60"/>
        <v>0</v>
      </c>
      <c r="Y251" s="37">
        <f t="shared" si="56"/>
        <v>0</v>
      </c>
      <c r="Z251" s="37">
        <f t="shared" si="57"/>
        <v>0</v>
      </c>
      <c r="AA251" s="37">
        <f t="shared" si="58"/>
        <v>0</v>
      </c>
      <c r="AB251" s="9">
        <f t="shared" si="61"/>
        <v>0</v>
      </c>
      <c r="AC251" s="10">
        <f t="shared" si="62"/>
        <v>0</v>
      </c>
      <c r="AD251" s="9">
        <f t="shared" si="63"/>
        <v>0</v>
      </c>
      <c r="AE251" s="9">
        <f t="shared" ref="AE251:AE297" si="66">IF(SUM(V251:AD251)&gt;1,1,0)</f>
        <v>0</v>
      </c>
    </row>
    <row r="252" spans="1:31" x14ac:dyDescent="0.25">
      <c r="A252" s="21" t="s">
        <v>1862</v>
      </c>
      <c r="B252" s="21" t="s">
        <v>1855</v>
      </c>
      <c r="C252" s="21" t="s">
        <v>1856</v>
      </c>
      <c r="D252" s="21">
        <v>436.5</v>
      </c>
      <c r="E252" s="21">
        <v>92</v>
      </c>
      <c r="F252" s="21">
        <v>0</v>
      </c>
      <c r="G252" s="22">
        <v>0</v>
      </c>
      <c r="H252" s="21">
        <v>0</v>
      </c>
      <c r="I252" s="19">
        <v>0</v>
      </c>
      <c r="J252" s="21">
        <v>0</v>
      </c>
      <c r="K252" s="21"/>
      <c r="L252" s="21">
        <v>1</v>
      </c>
      <c r="M252" s="7">
        <f t="shared" si="64"/>
        <v>0</v>
      </c>
      <c r="N252" s="17">
        <v>0</v>
      </c>
      <c r="O252" s="17">
        <v>0</v>
      </c>
      <c r="P252" s="17">
        <v>1</v>
      </c>
      <c r="Q252" s="17">
        <v>0</v>
      </c>
      <c r="R252" s="17">
        <v>0</v>
      </c>
      <c r="S252" s="17"/>
      <c r="T252" s="17"/>
      <c r="U252" s="17"/>
      <c r="V252" s="6">
        <f t="shared" si="59"/>
        <v>1</v>
      </c>
      <c r="W252" s="9">
        <f t="shared" si="65"/>
        <v>0</v>
      </c>
      <c r="X252" s="9">
        <f t="shared" si="60"/>
        <v>0</v>
      </c>
      <c r="Y252" s="37">
        <f t="shared" si="56"/>
        <v>0</v>
      </c>
      <c r="Z252" s="37">
        <f t="shared" si="57"/>
        <v>0</v>
      </c>
      <c r="AA252" s="37">
        <f t="shared" si="58"/>
        <v>0</v>
      </c>
      <c r="AB252" s="9">
        <f t="shared" si="61"/>
        <v>0</v>
      </c>
      <c r="AC252" s="10">
        <f t="shared" si="62"/>
        <v>0</v>
      </c>
      <c r="AD252" s="9">
        <f t="shared" si="63"/>
        <v>0</v>
      </c>
      <c r="AE252" s="9">
        <f t="shared" si="66"/>
        <v>0</v>
      </c>
    </row>
    <row r="253" spans="1:31" x14ac:dyDescent="0.25">
      <c r="A253" s="21" t="s">
        <v>1863</v>
      </c>
      <c r="B253" s="21" t="s">
        <v>1855</v>
      </c>
      <c r="C253" s="21" t="s">
        <v>1856</v>
      </c>
      <c r="D253" s="21">
        <v>489.5</v>
      </c>
      <c r="E253" s="21">
        <v>126</v>
      </c>
      <c r="F253" s="21">
        <v>0</v>
      </c>
      <c r="G253" s="22">
        <v>0</v>
      </c>
      <c r="H253" s="21">
        <v>0</v>
      </c>
      <c r="I253" s="19">
        <v>0</v>
      </c>
      <c r="J253" s="21">
        <v>0</v>
      </c>
      <c r="K253" s="21"/>
      <c r="L253" s="21">
        <v>1</v>
      </c>
      <c r="M253" s="7">
        <f t="shared" si="64"/>
        <v>0</v>
      </c>
      <c r="N253" s="17">
        <v>0</v>
      </c>
      <c r="O253" s="17">
        <v>0</v>
      </c>
      <c r="P253" s="17">
        <v>1</v>
      </c>
      <c r="Q253" s="17">
        <v>0</v>
      </c>
      <c r="R253" s="17">
        <v>0</v>
      </c>
      <c r="S253" s="17"/>
      <c r="T253" s="17"/>
      <c r="U253" s="17"/>
      <c r="V253" s="6">
        <f t="shared" si="59"/>
        <v>1</v>
      </c>
      <c r="W253" s="9">
        <f t="shared" si="65"/>
        <v>0</v>
      </c>
      <c r="X253" s="9">
        <f t="shared" si="60"/>
        <v>0</v>
      </c>
      <c r="Y253" s="37">
        <f t="shared" si="56"/>
        <v>0</v>
      </c>
      <c r="Z253" s="37">
        <f t="shared" si="57"/>
        <v>0</v>
      </c>
      <c r="AA253" s="37">
        <f t="shared" si="58"/>
        <v>0</v>
      </c>
      <c r="AB253" s="9">
        <f t="shared" si="61"/>
        <v>0</v>
      </c>
      <c r="AC253" s="10">
        <f t="shared" si="62"/>
        <v>0</v>
      </c>
      <c r="AD253" s="9">
        <f t="shared" si="63"/>
        <v>0</v>
      </c>
      <c r="AE253" s="9">
        <f t="shared" si="66"/>
        <v>0</v>
      </c>
    </row>
    <row r="254" spans="1:31" x14ac:dyDescent="0.25">
      <c r="A254" s="21" t="s">
        <v>1864</v>
      </c>
      <c r="B254" s="21" t="s">
        <v>1855</v>
      </c>
      <c r="C254" s="21" t="s">
        <v>1856</v>
      </c>
      <c r="D254" s="21">
        <v>538</v>
      </c>
      <c r="E254" s="21">
        <v>159</v>
      </c>
      <c r="F254" s="21">
        <v>0</v>
      </c>
      <c r="G254" s="22">
        <v>0</v>
      </c>
      <c r="H254" s="21">
        <v>0</v>
      </c>
      <c r="I254" s="19">
        <v>0</v>
      </c>
      <c r="J254" s="21">
        <v>0</v>
      </c>
      <c r="K254" s="21"/>
      <c r="L254" s="21">
        <v>1</v>
      </c>
      <c r="M254" s="7">
        <f t="shared" si="64"/>
        <v>0</v>
      </c>
      <c r="N254" s="17">
        <v>0</v>
      </c>
      <c r="O254" s="17">
        <v>0</v>
      </c>
      <c r="P254" s="17">
        <v>1</v>
      </c>
      <c r="Q254" s="17">
        <v>0</v>
      </c>
      <c r="R254" s="17">
        <v>0</v>
      </c>
      <c r="S254" s="17"/>
      <c r="T254" s="17"/>
      <c r="U254" s="17"/>
      <c r="V254" s="6">
        <f t="shared" si="59"/>
        <v>1</v>
      </c>
      <c r="W254" s="9">
        <f t="shared" si="65"/>
        <v>0</v>
      </c>
      <c r="X254" s="9">
        <f t="shared" si="60"/>
        <v>0</v>
      </c>
      <c r="Y254" s="37">
        <f t="shared" si="56"/>
        <v>0</v>
      </c>
      <c r="Z254" s="37">
        <f t="shared" si="57"/>
        <v>0</v>
      </c>
      <c r="AA254" s="37">
        <f t="shared" si="58"/>
        <v>0</v>
      </c>
      <c r="AB254" s="9">
        <f t="shared" si="61"/>
        <v>0</v>
      </c>
      <c r="AC254" s="10">
        <f t="shared" si="62"/>
        <v>0</v>
      </c>
      <c r="AD254" s="9">
        <f t="shared" si="63"/>
        <v>0</v>
      </c>
      <c r="AE254" s="9">
        <f t="shared" si="66"/>
        <v>0</v>
      </c>
    </row>
    <row r="255" spans="1:31" x14ac:dyDescent="0.25">
      <c r="A255" s="21" t="s">
        <v>1865</v>
      </c>
      <c r="B255" s="21" t="s">
        <v>1855</v>
      </c>
      <c r="C255" s="21" t="s">
        <v>1856</v>
      </c>
      <c r="D255" s="21">
        <v>471.5</v>
      </c>
      <c r="E255" s="21">
        <v>202</v>
      </c>
      <c r="F255" s="21">
        <v>0</v>
      </c>
      <c r="G255" s="22">
        <v>0</v>
      </c>
      <c r="H255" s="21">
        <v>0</v>
      </c>
      <c r="I255" s="19">
        <v>0</v>
      </c>
      <c r="J255" s="21">
        <v>0</v>
      </c>
      <c r="K255" s="21"/>
      <c r="L255" s="21">
        <v>1</v>
      </c>
      <c r="M255" s="7">
        <f t="shared" si="64"/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1</v>
      </c>
      <c r="S255" s="17"/>
      <c r="T255" s="17"/>
      <c r="U255" s="17"/>
      <c r="V255" s="6">
        <f t="shared" si="59"/>
        <v>0</v>
      </c>
      <c r="W255" s="9">
        <f t="shared" si="65"/>
        <v>0</v>
      </c>
      <c r="X255" s="9">
        <f t="shared" si="60"/>
        <v>1</v>
      </c>
      <c r="Y255" s="37">
        <f t="shared" si="56"/>
        <v>0</v>
      </c>
      <c r="Z255" s="37">
        <f t="shared" si="57"/>
        <v>0</v>
      </c>
      <c r="AA255" s="37">
        <f t="shared" si="58"/>
        <v>0</v>
      </c>
      <c r="AB255" s="9">
        <f t="shared" si="61"/>
        <v>0</v>
      </c>
      <c r="AC255" s="10">
        <f t="shared" si="62"/>
        <v>0</v>
      </c>
      <c r="AD255" s="9">
        <f t="shared" si="63"/>
        <v>0</v>
      </c>
      <c r="AE255" s="9">
        <f t="shared" si="66"/>
        <v>0</v>
      </c>
    </row>
    <row r="256" spans="1:31" x14ac:dyDescent="0.25">
      <c r="A256" s="21" t="s">
        <v>1866</v>
      </c>
      <c r="B256" s="21" t="s">
        <v>1855</v>
      </c>
      <c r="C256" s="21" t="s">
        <v>1856</v>
      </c>
      <c r="D256" s="21">
        <v>526</v>
      </c>
      <c r="E256" s="21">
        <v>240</v>
      </c>
      <c r="F256" s="21">
        <v>0</v>
      </c>
      <c r="G256" s="22">
        <v>0</v>
      </c>
      <c r="H256" s="21">
        <v>0</v>
      </c>
      <c r="I256" s="19">
        <v>0</v>
      </c>
      <c r="J256" s="21">
        <v>0</v>
      </c>
      <c r="K256" s="21"/>
      <c r="L256" s="21">
        <v>2</v>
      </c>
      <c r="M256" s="7">
        <f t="shared" si="64"/>
        <v>1</v>
      </c>
      <c r="N256" s="17">
        <v>0</v>
      </c>
      <c r="O256" s="17">
        <v>0</v>
      </c>
      <c r="P256" s="17">
        <v>0</v>
      </c>
      <c r="Q256" s="17">
        <v>0</v>
      </c>
      <c r="R256" s="17">
        <v>1</v>
      </c>
      <c r="S256" s="17"/>
      <c r="T256" s="17"/>
      <c r="U256" s="17"/>
      <c r="V256" s="6">
        <f t="shared" si="59"/>
        <v>0</v>
      </c>
      <c r="W256" s="9">
        <f t="shared" si="65"/>
        <v>0</v>
      </c>
      <c r="X256" s="9">
        <f t="shared" si="60"/>
        <v>0</v>
      </c>
      <c r="Y256" s="37">
        <f t="shared" si="56"/>
        <v>1</v>
      </c>
      <c r="Z256" s="37">
        <f t="shared" si="57"/>
        <v>0</v>
      </c>
      <c r="AA256" s="37">
        <f t="shared" si="58"/>
        <v>0</v>
      </c>
      <c r="AB256" s="9">
        <f t="shared" si="61"/>
        <v>0</v>
      </c>
      <c r="AC256" s="10">
        <f t="shared" si="62"/>
        <v>0</v>
      </c>
      <c r="AD256" s="9">
        <f t="shared" si="63"/>
        <v>0</v>
      </c>
      <c r="AE256" s="9">
        <f t="shared" si="66"/>
        <v>0</v>
      </c>
    </row>
    <row r="257" spans="1:31" x14ac:dyDescent="0.25">
      <c r="A257" s="21" t="s">
        <v>1867</v>
      </c>
      <c r="B257" s="21" t="s">
        <v>1855</v>
      </c>
      <c r="C257" s="21" t="s">
        <v>1856</v>
      </c>
      <c r="D257" s="21">
        <v>495</v>
      </c>
      <c r="E257" s="21">
        <v>298.5</v>
      </c>
      <c r="F257" s="21">
        <v>930.49</v>
      </c>
      <c r="G257" s="22">
        <v>1</v>
      </c>
      <c r="H257" s="21">
        <v>1</v>
      </c>
      <c r="I257" s="19">
        <v>0</v>
      </c>
      <c r="J257" s="21">
        <v>1</v>
      </c>
      <c r="K257" s="21"/>
      <c r="L257" s="21">
        <v>1</v>
      </c>
      <c r="M257" s="7">
        <f t="shared" si="64"/>
        <v>0</v>
      </c>
      <c r="N257" s="17">
        <v>0</v>
      </c>
      <c r="O257" s="17">
        <v>0</v>
      </c>
      <c r="P257" s="17">
        <v>1</v>
      </c>
      <c r="Q257" s="17">
        <v>0</v>
      </c>
      <c r="R257" s="17">
        <v>0</v>
      </c>
      <c r="S257" s="17"/>
      <c r="T257" s="17"/>
      <c r="U257" s="17"/>
      <c r="V257" s="6">
        <f t="shared" si="59"/>
        <v>1</v>
      </c>
      <c r="W257" s="9">
        <f t="shared" si="65"/>
        <v>0</v>
      </c>
      <c r="X257" s="9">
        <f t="shared" si="60"/>
        <v>0</v>
      </c>
      <c r="Y257" s="37">
        <f t="shared" si="56"/>
        <v>0</v>
      </c>
      <c r="Z257" s="37">
        <f t="shared" si="57"/>
        <v>0</v>
      </c>
      <c r="AA257" s="37">
        <f t="shared" si="58"/>
        <v>0</v>
      </c>
      <c r="AB257" s="9">
        <f t="shared" si="61"/>
        <v>0</v>
      </c>
      <c r="AC257" s="10">
        <f t="shared" si="62"/>
        <v>0</v>
      </c>
      <c r="AD257" s="9">
        <f t="shared" si="63"/>
        <v>0</v>
      </c>
      <c r="AE257" s="9">
        <f t="shared" si="66"/>
        <v>0</v>
      </c>
    </row>
    <row r="258" spans="1:31" x14ac:dyDescent="0.25">
      <c r="A258" s="21" t="s">
        <v>1868</v>
      </c>
      <c r="B258" s="21" t="s">
        <v>1855</v>
      </c>
      <c r="C258" s="21" t="s">
        <v>1856</v>
      </c>
      <c r="D258" s="21">
        <v>505.5</v>
      </c>
      <c r="E258" s="21">
        <v>367</v>
      </c>
      <c r="F258" s="21">
        <v>0</v>
      </c>
      <c r="G258" s="22">
        <v>0</v>
      </c>
      <c r="H258" s="21">
        <v>0</v>
      </c>
      <c r="I258" s="19">
        <v>0</v>
      </c>
      <c r="J258" s="21">
        <v>0</v>
      </c>
      <c r="K258" s="21"/>
      <c r="L258" s="21">
        <v>2</v>
      </c>
      <c r="M258" s="7">
        <f t="shared" si="64"/>
        <v>1</v>
      </c>
      <c r="N258" s="17">
        <v>0</v>
      </c>
      <c r="O258" s="17">
        <v>0</v>
      </c>
      <c r="P258" s="17">
        <v>0</v>
      </c>
      <c r="Q258" s="17">
        <v>0</v>
      </c>
      <c r="R258" s="17">
        <v>1</v>
      </c>
      <c r="S258" s="17"/>
      <c r="T258" s="17"/>
      <c r="U258" s="17"/>
      <c r="V258" s="6">
        <f t="shared" si="59"/>
        <v>0</v>
      </c>
      <c r="W258" s="9">
        <f t="shared" si="65"/>
        <v>0</v>
      </c>
      <c r="X258" s="9">
        <f t="shared" si="60"/>
        <v>0</v>
      </c>
      <c r="Y258" s="37">
        <f t="shared" si="56"/>
        <v>1</v>
      </c>
      <c r="Z258" s="37">
        <f t="shared" si="57"/>
        <v>0</v>
      </c>
      <c r="AA258" s="37">
        <f t="shared" si="58"/>
        <v>0</v>
      </c>
      <c r="AB258" s="9">
        <f t="shared" si="61"/>
        <v>0</v>
      </c>
      <c r="AC258" s="10">
        <f t="shared" si="62"/>
        <v>0</v>
      </c>
      <c r="AD258" s="9">
        <f t="shared" si="63"/>
        <v>0</v>
      </c>
      <c r="AE258" s="9">
        <f t="shared" si="66"/>
        <v>0</v>
      </c>
    </row>
    <row r="259" spans="1:31" x14ac:dyDescent="0.25">
      <c r="A259" s="21" t="s">
        <v>1869</v>
      </c>
      <c r="B259" s="21" t="s">
        <v>1855</v>
      </c>
      <c r="C259" s="21" t="s">
        <v>1856</v>
      </c>
      <c r="D259" s="21">
        <v>386</v>
      </c>
      <c r="E259" s="21">
        <v>332.5</v>
      </c>
      <c r="F259" s="21">
        <v>0</v>
      </c>
      <c r="G259" s="22">
        <v>0</v>
      </c>
      <c r="H259" s="21">
        <v>0</v>
      </c>
      <c r="I259" s="19">
        <v>0</v>
      </c>
      <c r="J259" s="21">
        <v>0</v>
      </c>
      <c r="K259" s="21"/>
      <c r="L259" s="21">
        <v>1</v>
      </c>
      <c r="M259" s="7">
        <f t="shared" si="64"/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/>
      <c r="T259" s="17"/>
      <c r="U259" s="17"/>
      <c r="V259" s="6">
        <f t="shared" si="59"/>
        <v>0</v>
      </c>
      <c r="W259" s="9">
        <f t="shared" si="65"/>
        <v>1</v>
      </c>
      <c r="X259" s="9">
        <f t="shared" si="60"/>
        <v>0</v>
      </c>
      <c r="Y259" s="37">
        <f t="shared" ref="Y259:Y322" si="67">IF((M259=1)*AND(OR(N259=0,N259=1))*AND(O259=0)*AND(R259=1)*AND(S259=0)*AND(Q259=0)*AND(OR(T259=0,T259=1)),1,0)</f>
        <v>0</v>
      </c>
      <c r="Z259" s="37">
        <f t="shared" ref="Z259:Z322" si="68">IF((M259=1)*AND(N259=1)*AND(O259=0)*AND(R259=1)*AND(S259=1)*AND(T259=1),1,0)</f>
        <v>0</v>
      </c>
      <c r="AA259" s="37">
        <f t="shared" ref="AA259:AA322" si="69">IF((R259=1)*AND(Q259=1)*AND(O259=1)*AND(P259=0)*AND(N259=0),1,0)</f>
        <v>0</v>
      </c>
      <c r="AB259" s="9">
        <f t="shared" si="61"/>
        <v>0</v>
      </c>
      <c r="AC259" s="10">
        <f t="shared" si="62"/>
        <v>0</v>
      </c>
      <c r="AD259" s="9">
        <f t="shared" si="63"/>
        <v>0</v>
      </c>
      <c r="AE259" s="9">
        <f t="shared" si="66"/>
        <v>0</v>
      </c>
    </row>
    <row r="260" spans="1:31" x14ac:dyDescent="0.25">
      <c r="A260" s="21" t="s">
        <v>1870</v>
      </c>
      <c r="B260" s="21" t="s">
        <v>1855</v>
      </c>
      <c r="C260" s="21" t="s">
        <v>1856</v>
      </c>
      <c r="D260" s="21">
        <v>280.5</v>
      </c>
      <c r="E260" s="21">
        <v>479.5</v>
      </c>
      <c r="F260" s="21">
        <v>0</v>
      </c>
      <c r="G260" s="22">
        <v>0</v>
      </c>
      <c r="H260" s="21">
        <v>0</v>
      </c>
      <c r="I260" s="19">
        <v>0</v>
      </c>
      <c r="J260" s="21">
        <v>0</v>
      </c>
      <c r="K260" s="21"/>
      <c r="L260" s="21">
        <v>1</v>
      </c>
      <c r="M260" s="7">
        <f t="shared" si="64"/>
        <v>0</v>
      </c>
      <c r="N260" s="17">
        <v>0</v>
      </c>
      <c r="O260" s="17">
        <v>0</v>
      </c>
      <c r="P260" s="17">
        <v>1</v>
      </c>
      <c r="Q260" s="17">
        <v>0</v>
      </c>
      <c r="R260" s="17">
        <v>0</v>
      </c>
      <c r="S260" s="17"/>
      <c r="T260" s="17"/>
      <c r="U260" s="17"/>
      <c r="V260" s="6">
        <f t="shared" si="59"/>
        <v>1</v>
      </c>
      <c r="W260" s="9">
        <f t="shared" si="65"/>
        <v>0</v>
      </c>
      <c r="X260" s="9">
        <f t="shared" si="60"/>
        <v>0</v>
      </c>
      <c r="Y260" s="37">
        <f t="shared" si="67"/>
        <v>0</v>
      </c>
      <c r="Z260" s="37">
        <f t="shared" si="68"/>
        <v>0</v>
      </c>
      <c r="AA260" s="37">
        <f t="shared" si="69"/>
        <v>0</v>
      </c>
      <c r="AB260" s="9">
        <f t="shared" si="61"/>
        <v>0</v>
      </c>
      <c r="AC260" s="10">
        <f t="shared" si="62"/>
        <v>0</v>
      </c>
      <c r="AD260" s="9">
        <f t="shared" si="63"/>
        <v>0</v>
      </c>
      <c r="AE260" s="9">
        <f t="shared" si="66"/>
        <v>0</v>
      </c>
    </row>
    <row r="261" spans="1:31" x14ac:dyDescent="0.25">
      <c r="A261" s="21" t="s">
        <v>1871</v>
      </c>
      <c r="B261" s="21" t="s">
        <v>1855</v>
      </c>
      <c r="C261" s="21" t="s">
        <v>1856</v>
      </c>
      <c r="D261" s="21">
        <v>438.5</v>
      </c>
      <c r="E261" s="21">
        <v>274.5</v>
      </c>
      <c r="F261" s="21">
        <v>0</v>
      </c>
      <c r="G261" s="22">
        <v>0</v>
      </c>
      <c r="H261" s="21">
        <v>0</v>
      </c>
      <c r="I261" s="19">
        <v>0</v>
      </c>
      <c r="J261" s="21">
        <v>0</v>
      </c>
      <c r="K261" s="21"/>
      <c r="L261" s="21">
        <v>2</v>
      </c>
      <c r="M261" s="7">
        <f t="shared" si="64"/>
        <v>1</v>
      </c>
      <c r="N261" s="17">
        <v>1</v>
      </c>
      <c r="O261" s="17">
        <v>0</v>
      </c>
      <c r="P261" s="17">
        <v>0</v>
      </c>
      <c r="Q261" s="17">
        <v>0</v>
      </c>
      <c r="R261" s="17">
        <v>1</v>
      </c>
      <c r="S261" s="17"/>
      <c r="T261" s="17"/>
      <c r="U261" s="17"/>
      <c r="V261" s="6">
        <f t="shared" si="59"/>
        <v>0</v>
      </c>
      <c r="W261" s="9">
        <f t="shared" si="65"/>
        <v>0</v>
      </c>
      <c r="X261" s="9">
        <f t="shared" si="60"/>
        <v>0</v>
      </c>
      <c r="Y261" s="37">
        <f t="shared" si="67"/>
        <v>1</v>
      </c>
      <c r="Z261" s="37">
        <f t="shared" si="68"/>
        <v>0</v>
      </c>
      <c r="AA261" s="37">
        <f t="shared" si="69"/>
        <v>0</v>
      </c>
      <c r="AB261" s="9">
        <f t="shared" si="61"/>
        <v>0</v>
      </c>
      <c r="AC261" s="10">
        <f t="shared" si="62"/>
        <v>0</v>
      </c>
      <c r="AD261" s="9">
        <f t="shared" si="63"/>
        <v>0</v>
      </c>
      <c r="AE261" s="9">
        <f t="shared" si="66"/>
        <v>0</v>
      </c>
    </row>
    <row r="262" spans="1:31" s="37" customFormat="1" x14ac:dyDescent="0.25">
      <c r="A262" s="37" t="s">
        <v>1872</v>
      </c>
      <c r="B262" s="37" t="s">
        <v>1873</v>
      </c>
      <c r="C262" s="37" t="s">
        <v>1874</v>
      </c>
      <c r="D262" s="37">
        <v>574.5</v>
      </c>
      <c r="E262" s="37">
        <v>222</v>
      </c>
      <c r="F262" s="37">
        <v>0</v>
      </c>
      <c r="G262" s="44">
        <v>0</v>
      </c>
      <c r="H262" s="37">
        <v>0</v>
      </c>
      <c r="I262" s="37">
        <v>0</v>
      </c>
      <c r="J262" s="37">
        <v>0</v>
      </c>
      <c r="L262" s="37">
        <v>1</v>
      </c>
      <c r="M262" s="42">
        <f t="shared" si="64"/>
        <v>0</v>
      </c>
      <c r="N262" s="38">
        <v>0</v>
      </c>
      <c r="O262" s="38">
        <v>0</v>
      </c>
      <c r="P262" s="38">
        <v>0</v>
      </c>
      <c r="Q262" s="38">
        <v>0</v>
      </c>
      <c r="R262" s="38">
        <v>0</v>
      </c>
      <c r="S262" s="38"/>
      <c r="T262" s="38"/>
      <c r="U262" s="38"/>
      <c r="V262" s="43">
        <f t="shared" si="59"/>
        <v>0</v>
      </c>
      <c r="W262" s="37">
        <f t="shared" si="65"/>
        <v>1</v>
      </c>
      <c r="X262" s="37">
        <f t="shared" si="60"/>
        <v>0</v>
      </c>
      <c r="Y262" s="37">
        <f t="shared" si="67"/>
        <v>0</v>
      </c>
      <c r="Z262" s="37">
        <f t="shared" si="68"/>
        <v>0</v>
      </c>
      <c r="AA262" s="37">
        <f t="shared" si="69"/>
        <v>0</v>
      </c>
      <c r="AB262" s="37">
        <f t="shared" si="61"/>
        <v>0</v>
      </c>
      <c r="AC262" s="37">
        <f t="shared" si="62"/>
        <v>0</v>
      </c>
      <c r="AD262" s="37">
        <f t="shared" si="63"/>
        <v>0</v>
      </c>
      <c r="AE262" s="37">
        <f t="shared" si="66"/>
        <v>0</v>
      </c>
    </row>
    <row r="263" spans="1:31" x14ac:dyDescent="0.25">
      <c r="A263" s="21" t="s">
        <v>1875</v>
      </c>
      <c r="B263" s="21" t="s">
        <v>1873</v>
      </c>
      <c r="C263" s="21" t="s">
        <v>1874</v>
      </c>
      <c r="D263" s="21">
        <v>581</v>
      </c>
      <c r="E263" s="21">
        <v>304.5</v>
      </c>
      <c r="F263" s="21">
        <v>0</v>
      </c>
      <c r="G263" s="22">
        <v>0</v>
      </c>
      <c r="H263" s="21">
        <v>0</v>
      </c>
      <c r="I263" s="19">
        <v>0</v>
      </c>
      <c r="J263" s="21">
        <v>0</v>
      </c>
      <c r="K263" s="21"/>
      <c r="L263" s="21">
        <v>1</v>
      </c>
      <c r="M263" s="7">
        <f t="shared" si="64"/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1</v>
      </c>
      <c r="S263" s="17"/>
      <c r="T263" s="17"/>
      <c r="U263" s="17"/>
      <c r="V263" s="6">
        <f t="shared" si="59"/>
        <v>0</v>
      </c>
      <c r="W263" s="9">
        <f t="shared" si="65"/>
        <v>0</v>
      </c>
      <c r="X263" s="9">
        <f t="shared" si="60"/>
        <v>1</v>
      </c>
      <c r="Y263" s="37">
        <f t="shared" si="67"/>
        <v>0</v>
      </c>
      <c r="Z263" s="37">
        <f t="shared" si="68"/>
        <v>0</v>
      </c>
      <c r="AA263" s="37">
        <f t="shared" si="69"/>
        <v>0</v>
      </c>
      <c r="AB263" s="9">
        <f t="shared" si="61"/>
        <v>0</v>
      </c>
      <c r="AC263" s="10">
        <f t="shared" si="62"/>
        <v>0</v>
      </c>
      <c r="AD263" s="9">
        <f t="shared" si="63"/>
        <v>0</v>
      </c>
      <c r="AE263" s="9">
        <f t="shared" si="66"/>
        <v>0</v>
      </c>
    </row>
    <row r="264" spans="1:31" x14ac:dyDescent="0.25">
      <c r="A264" s="21" t="s">
        <v>1876</v>
      </c>
      <c r="B264" s="21" t="s">
        <v>1873</v>
      </c>
      <c r="C264" s="21" t="s">
        <v>1874</v>
      </c>
      <c r="D264" s="21">
        <v>407.5</v>
      </c>
      <c r="E264" s="21">
        <v>269</v>
      </c>
      <c r="F264" s="21">
        <v>0</v>
      </c>
      <c r="G264" s="22">
        <v>0</v>
      </c>
      <c r="H264" s="21">
        <v>0</v>
      </c>
      <c r="I264" s="19">
        <v>0</v>
      </c>
      <c r="J264" s="21">
        <v>0</v>
      </c>
      <c r="K264" s="21"/>
      <c r="L264" s="21">
        <v>1</v>
      </c>
      <c r="M264" s="7">
        <f t="shared" si="64"/>
        <v>0</v>
      </c>
      <c r="N264" s="17">
        <v>0</v>
      </c>
      <c r="O264" s="17">
        <v>0</v>
      </c>
      <c r="P264" s="17">
        <v>1</v>
      </c>
      <c r="Q264" s="17">
        <v>0</v>
      </c>
      <c r="R264" s="17">
        <v>0</v>
      </c>
      <c r="S264" s="17"/>
      <c r="T264" s="17"/>
      <c r="U264" s="17"/>
      <c r="V264" s="6">
        <f t="shared" si="59"/>
        <v>1</v>
      </c>
      <c r="W264" s="9">
        <f t="shared" si="65"/>
        <v>0</v>
      </c>
      <c r="X264" s="9">
        <f t="shared" si="60"/>
        <v>0</v>
      </c>
      <c r="Y264" s="37">
        <f t="shared" si="67"/>
        <v>0</v>
      </c>
      <c r="Z264" s="37">
        <f t="shared" si="68"/>
        <v>0</v>
      </c>
      <c r="AA264" s="37">
        <f t="shared" si="69"/>
        <v>0</v>
      </c>
      <c r="AB264" s="9">
        <f t="shared" si="61"/>
        <v>0</v>
      </c>
      <c r="AC264" s="10">
        <f t="shared" si="62"/>
        <v>0</v>
      </c>
      <c r="AD264" s="9">
        <f t="shared" si="63"/>
        <v>0</v>
      </c>
      <c r="AE264" s="9">
        <f t="shared" si="66"/>
        <v>0</v>
      </c>
    </row>
    <row r="265" spans="1:31" x14ac:dyDescent="0.25">
      <c r="A265" s="21" t="s">
        <v>1877</v>
      </c>
      <c r="B265" s="21" t="s">
        <v>1873</v>
      </c>
      <c r="C265" s="21" t="s">
        <v>1874</v>
      </c>
      <c r="D265" s="21">
        <v>521.5</v>
      </c>
      <c r="E265" s="21">
        <v>92.5</v>
      </c>
      <c r="F265" s="21">
        <v>0</v>
      </c>
      <c r="G265" s="22">
        <v>0</v>
      </c>
      <c r="H265" s="21">
        <v>0</v>
      </c>
      <c r="I265" s="19">
        <v>0</v>
      </c>
      <c r="J265" s="21">
        <v>0</v>
      </c>
      <c r="K265" s="21"/>
      <c r="L265" s="21">
        <v>1</v>
      </c>
      <c r="M265" s="7">
        <f t="shared" si="64"/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/>
      <c r="T265" s="17"/>
      <c r="U265" s="17"/>
      <c r="V265" s="6">
        <f t="shared" si="59"/>
        <v>0</v>
      </c>
      <c r="W265" s="9">
        <f t="shared" si="65"/>
        <v>1</v>
      </c>
      <c r="X265" s="9">
        <f t="shared" si="60"/>
        <v>0</v>
      </c>
      <c r="Y265" s="37">
        <f t="shared" si="67"/>
        <v>0</v>
      </c>
      <c r="Z265" s="37">
        <f t="shared" si="68"/>
        <v>0</v>
      </c>
      <c r="AA265" s="37">
        <f t="shared" si="69"/>
        <v>0</v>
      </c>
      <c r="AB265" s="9">
        <f t="shared" si="61"/>
        <v>0</v>
      </c>
      <c r="AC265" s="10">
        <f t="shared" si="62"/>
        <v>0</v>
      </c>
      <c r="AD265" s="9">
        <f t="shared" si="63"/>
        <v>0</v>
      </c>
      <c r="AE265" s="9">
        <f t="shared" si="66"/>
        <v>0</v>
      </c>
    </row>
    <row r="266" spans="1:31" x14ac:dyDescent="0.25">
      <c r="A266" s="21" t="s">
        <v>1878</v>
      </c>
      <c r="B266" s="21" t="s">
        <v>1873</v>
      </c>
      <c r="C266" s="21" t="s">
        <v>1874</v>
      </c>
      <c r="D266" s="21">
        <v>172.5</v>
      </c>
      <c r="E266" s="21">
        <v>169</v>
      </c>
      <c r="F266" s="21">
        <v>0</v>
      </c>
      <c r="G266" s="22">
        <v>0</v>
      </c>
      <c r="H266" s="21">
        <v>0</v>
      </c>
      <c r="I266" s="19">
        <v>0</v>
      </c>
      <c r="J266" s="21">
        <v>0</v>
      </c>
      <c r="K266" s="21"/>
      <c r="L266" s="21">
        <v>1</v>
      </c>
      <c r="M266" s="7">
        <f t="shared" si="64"/>
        <v>0</v>
      </c>
      <c r="N266" s="17">
        <v>0</v>
      </c>
      <c r="O266" s="17">
        <v>0</v>
      </c>
      <c r="P266" s="17">
        <v>1</v>
      </c>
      <c r="Q266" s="17">
        <v>0</v>
      </c>
      <c r="R266" s="17">
        <v>0</v>
      </c>
      <c r="S266" s="17"/>
      <c r="T266" s="17"/>
      <c r="U266" s="17"/>
      <c r="V266" s="6">
        <f t="shared" si="59"/>
        <v>1</v>
      </c>
      <c r="W266" s="9">
        <f t="shared" si="65"/>
        <v>0</v>
      </c>
      <c r="X266" s="9">
        <f t="shared" si="60"/>
        <v>0</v>
      </c>
      <c r="Y266" s="37">
        <f t="shared" si="67"/>
        <v>0</v>
      </c>
      <c r="Z266" s="37">
        <f t="shared" si="68"/>
        <v>0</v>
      </c>
      <c r="AA266" s="37">
        <f t="shared" si="69"/>
        <v>0</v>
      </c>
      <c r="AB266" s="9">
        <f t="shared" si="61"/>
        <v>0</v>
      </c>
      <c r="AC266" s="10">
        <f t="shared" si="62"/>
        <v>0</v>
      </c>
      <c r="AD266" s="9">
        <f t="shared" si="63"/>
        <v>0</v>
      </c>
      <c r="AE266" s="9">
        <f t="shared" si="66"/>
        <v>0</v>
      </c>
    </row>
    <row r="267" spans="1:31" x14ac:dyDescent="0.25">
      <c r="A267" s="21" t="s">
        <v>1879</v>
      </c>
      <c r="B267" s="21" t="s">
        <v>1873</v>
      </c>
      <c r="C267" s="21" t="s">
        <v>1874</v>
      </c>
      <c r="D267" s="21">
        <v>136.5</v>
      </c>
      <c r="E267" s="21">
        <v>75</v>
      </c>
      <c r="F267" s="21">
        <v>0</v>
      </c>
      <c r="G267" s="22">
        <v>0</v>
      </c>
      <c r="H267" s="21">
        <v>0</v>
      </c>
      <c r="I267" s="19">
        <v>0</v>
      </c>
      <c r="J267" s="21">
        <v>0</v>
      </c>
      <c r="K267" s="21"/>
      <c r="L267" s="21">
        <v>1</v>
      </c>
      <c r="M267" s="7">
        <f t="shared" si="64"/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/>
      <c r="T267" s="17"/>
      <c r="U267" s="17"/>
      <c r="V267" s="6">
        <f t="shared" si="59"/>
        <v>0</v>
      </c>
      <c r="W267" s="9">
        <f t="shared" si="65"/>
        <v>1</v>
      </c>
      <c r="X267" s="9">
        <f t="shared" si="60"/>
        <v>0</v>
      </c>
      <c r="Y267" s="37">
        <f t="shared" si="67"/>
        <v>0</v>
      </c>
      <c r="Z267" s="37">
        <f t="shared" si="68"/>
        <v>0</v>
      </c>
      <c r="AA267" s="37">
        <f t="shared" si="69"/>
        <v>0</v>
      </c>
      <c r="AB267" s="9">
        <f t="shared" si="61"/>
        <v>0</v>
      </c>
      <c r="AC267" s="10">
        <f t="shared" si="62"/>
        <v>0</v>
      </c>
      <c r="AD267" s="9">
        <f t="shared" si="63"/>
        <v>0</v>
      </c>
      <c r="AE267" s="9">
        <f t="shared" si="66"/>
        <v>0</v>
      </c>
    </row>
    <row r="268" spans="1:31" x14ac:dyDescent="0.25">
      <c r="A268" s="21" t="s">
        <v>1880</v>
      </c>
      <c r="B268" s="21" t="s">
        <v>1873</v>
      </c>
      <c r="C268" s="21" t="s">
        <v>1874</v>
      </c>
      <c r="D268" s="21">
        <v>209</v>
      </c>
      <c r="E268" s="21">
        <v>221</v>
      </c>
      <c r="F268" s="21">
        <v>0</v>
      </c>
      <c r="G268" s="22">
        <v>0</v>
      </c>
      <c r="H268" s="21">
        <v>0</v>
      </c>
      <c r="I268" s="19">
        <v>0</v>
      </c>
      <c r="J268" s="21">
        <v>0</v>
      </c>
      <c r="K268" s="21"/>
      <c r="L268" s="21">
        <v>1</v>
      </c>
      <c r="M268" s="7">
        <f t="shared" si="64"/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/>
      <c r="T268" s="17"/>
      <c r="U268" s="17"/>
      <c r="V268" s="6">
        <f t="shared" si="59"/>
        <v>0</v>
      </c>
      <c r="W268" s="9">
        <f t="shared" si="65"/>
        <v>1</v>
      </c>
      <c r="X268" s="9">
        <f t="shared" si="60"/>
        <v>0</v>
      </c>
      <c r="Y268" s="37">
        <f t="shared" si="67"/>
        <v>0</v>
      </c>
      <c r="Z268" s="37">
        <f t="shared" si="68"/>
        <v>0</v>
      </c>
      <c r="AA268" s="37">
        <f t="shared" si="69"/>
        <v>0</v>
      </c>
      <c r="AB268" s="9">
        <f t="shared" si="61"/>
        <v>0</v>
      </c>
      <c r="AC268" s="10">
        <f t="shared" si="62"/>
        <v>0</v>
      </c>
      <c r="AD268" s="9">
        <f t="shared" si="63"/>
        <v>0</v>
      </c>
      <c r="AE268" s="9">
        <f t="shared" si="66"/>
        <v>0</v>
      </c>
    </row>
    <row r="269" spans="1:31" x14ac:dyDescent="0.25">
      <c r="A269" s="21" t="s">
        <v>1881</v>
      </c>
      <c r="B269" s="21" t="s">
        <v>1873</v>
      </c>
      <c r="C269" s="21" t="s">
        <v>1874</v>
      </c>
      <c r="D269" s="21">
        <v>190</v>
      </c>
      <c r="E269" s="21">
        <v>302</v>
      </c>
      <c r="F269" s="21">
        <v>1678.5440000000001</v>
      </c>
      <c r="G269" s="22">
        <v>2</v>
      </c>
      <c r="H269" s="21">
        <v>1</v>
      </c>
      <c r="I269" s="19">
        <v>0</v>
      </c>
      <c r="J269" s="21">
        <v>1</v>
      </c>
      <c r="K269" s="21"/>
      <c r="L269" s="21">
        <v>1</v>
      </c>
      <c r="M269" s="7">
        <f t="shared" si="64"/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/>
      <c r="T269" s="17"/>
      <c r="U269" s="17"/>
      <c r="V269" s="6">
        <f t="shared" si="59"/>
        <v>0</v>
      </c>
      <c r="W269" s="9">
        <f t="shared" si="65"/>
        <v>1</v>
      </c>
      <c r="X269" s="9">
        <f t="shared" si="60"/>
        <v>0</v>
      </c>
      <c r="Y269" s="37">
        <f t="shared" si="67"/>
        <v>0</v>
      </c>
      <c r="Z269" s="37">
        <f t="shared" si="68"/>
        <v>0</v>
      </c>
      <c r="AA269" s="37">
        <f t="shared" si="69"/>
        <v>0</v>
      </c>
      <c r="AB269" s="9">
        <f t="shared" si="61"/>
        <v>0</v>
      </c>
      <c r="AC269" s="10">
        <f t="shared" si="62"/>
        <v>0</v>
      </c>
      <c r="AD269" s="9">
        <f t="shared" si="63"/>
        <v>0</v>
      </c>
      <c r="AE269" s="9">
        <f t="shared" si="66"/>
        <v>0</v>
      </c>
    </row>
    <row r="270" spans="1:31" x14ac:dyDescent="0.25">
      <c r="A270" s="21" t="s">
        <v>1882</v>
      </c>
      <c r="B270" s="21" t="s">
        <v>1873</v>
      </c>
      <c r="C270" s="21" t="s">
        <v>1874</v>
      </c>
      <c r="D270" s="21">
        <v>135</v>
      </c>
      <c r="E270" s="21">
        <v>250</v>
      </c>
      <c r="F270" s="21">
        <v>0</v>
      </c>
      <c r="G270" s="22">
        <v>0</v>
      </c>
      <c r="H270" s="21">
        <v>0</v>
      </c>
      <c r="I270" s="19">
        <v>0</v>
      </c>
      <c r="J270" s="21">
        <v>0</v>
      </c>
      <c r="K270" s="21"/>
      <c r="L270" s="21">
        <v>1</v>
      </c>
      <c r="M270" s="7">
        <f t="shared" si="64"/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/>
      <c r="T270" s="17"/>
      <c r="U270" s="17"/>
      <c r="V270" s="6">
        <f t="shared" si="59"/>
        <v>0</v>
      </c>
      <c r="W270" s="9">
        <f t="shared" si="65"/>
        <v>1</v>
      </c>
      <c r="X270" s="9">
        <f t="shared" si="60"/>
        <v>0</v>
      </c>
      <c r="Y270" s="37">
        <f t="shared" si="67"/>
        <v>0</v>
      </c>
      <c r="Z270" s="37">
        <f t="shared" si="68"/>
        <v>0</v>
      </c>
      <c r="AA270" s="37">
        <f t="shared" si="69"/>
        <v>0</v>
      </c>
      <c r="AB270" s="9">
        <f t="shared" si="61"/>
        <v>0</v>
      </c>
      <c r="AC270" s="10">
        <f t="shared" si="62"/>
        <v>0</v>
      </c>
      <c r="AD270" s="9">
        <f t="shared" si="63"/>
        <v>0</v>
      </c>
      <c r="AE270" s="9">
        <f t="shared" si="66"/>
        <v>0</v>
      </c>
    </row>
    <row r="271" spans="1:31" x14ac:dyDescent="0.25">
      <c r="A271" s="21" t="s">
        <v>1883</v>
      </c>
      <c r="B271" s="21" t="s">
        <v>1873</v>
      </c>
      <c r="C271" s="21" t="s">
        <v>1874</v>
      </c>
      <c r="D271" s="21">
        <v>83</v>
      </c>
      <c r="E271" s="21">
        <v>320.5</v>
      </c>
      <c r="F271" s="21">
        <v>0</v>
      </c>
      <c r="G271" s="22">
        <v>0</v>
      </c>
      <c r="H271" s="21">
        <v>0</v>
      </c>
      <c r="I271" s="19">
        <v>0</v>
      </c>
      <c r="J271" s="21">
        <v>0</v>
      </c>
      <c r="K271" s="21"/>
      <c r="L271" s="21">
        <v>2</v>
      </c>
      <c r="M271" s="7">
        <f t="shared" si="64"/>
        <v>1</v>
      </c>
      <c r="N271" s="17">
        <v>1</v>
      </c>
      <c r="O271" s="17">
        <v>0</v>
      </c>
      <c r="P271" s="17">
        <v>0</v>
      </c>
      <c r="Q271" s="17">
        <v>0</v>
      </c>
      <c r="R271" s="17">
        <v>1</v>
      </c>
      <c r="S271" s="17"/>
      <c r="T271" s="17"/>
      <c r="U271" s="17"/>
      <c r="V271" s="6">
        <f t="shared" si="59"/>
        <v>0</v>
      </c>
      <c r="W271" s="9">
        <f t="shared" si="65"/>
        <v>0</v>
      </c>
      <c r="X271" s="9">
        <f t="shared" si="60"/>
        <v>0</v>
      </c>
      <c r="Y271" s="37">
        <f t="shared" si="67"/>
        <v>1</v>
      </c>
      <c r="Z271" s="37">
        <f t="shared" si="68"/>
        <v>0</v>
      </c>
      <c r="AA271" s="37">
        <f t="shared" si="69"/>
        <v>0</v>
      </c>
      <c r="AB271" s="9">
        <f t="shared" si="61"/>
        <v>0</v>
      </c>
      <c r="AC271" s="10">
        <f t="shared" si="62"/>
        <v>0</v>
      </c>
      <c r="AD271" s="9">
        <f t="shared" si="63"/>
        <v>0</v>
      </c>
      <c r="AE271" s="9">
        <f t="shared" si="66"/>
        <v>0</v>
      </c>
    </row>
    <row r="272" spans="1:31" x14ac:dyDescent="0.25">
      <c r="A272" s="21" t="s">
        <v>1884</v>
      </c>
      <c r="B272" s="21" t="s">
        <v>1873</v>
      </c>
      <c r="C272" s="21" t="s">
        <v>1874</v>
      </c>
      <c r="D272" s="21">
        <v>233</v>
      </c>
      <c r="E272" s="21">
        <v>394.5</v>
      </c>
      <c r="F272" s="21">
        <v>1030.0530000000001</v>
      </c>
      <c r="G272" s="22">
        <v>1</v>
      </c>
      <c r="H272" s="21">
        <v>1</v>
      </c>
      <c r="I272" s="19">
        <v>0</v>
      </c>
      <c r="J272" s="21">
        <v>1</v>
      </c>
      <c r="K272" s="21"/>
      <c r="L272" s="21">
        <v>1</v>
      </c>
      <c r="M272" s="7">
        <f t="shared" si="64"/>
        <v>0</v>
      </c>
      <c r="N272" s="17">
        <v>0</v>
      </c>
      <c r="O272" s="17">
        <v>0</v>
      </c>
      <c r="P272" s="17">
        <v>1</v>
      </c>
      <c r="Q272" s="17">
        <v>0</v>
      </c>
      <c r="R272" s="17">
        <v>0</v>
      </c>
      <c r="S272" s="17"/>
      <c r="T272" s="17"/>
      <c r="U272" s="17"/>
      <c r="V272" s="6">
        <f t="shared" si="59"/>
        <v>1</v>
      </c>
      <c r="W272" s="9">
        <f t="shared" si="65"/>
        <v>0</v>
      </c>
      <c r="X272" s="9">
        <f t="shared" si="60"/>
        <v>0</v>
      </c>
      <c r="Y272" s="37">
        <f t="shared" si="67"/>
        <v>0</v>
      </c>
      <c r="Z272" s="37">
        <f t="shared" si="68"/>
        <v>0</v>
      </c>
      <c r="AA272" s="37">
        <f t="shared" si="69"/>
        <v>0</v>
      </c>
      <c r="AB272" s="9">
        <f t="shared" si="61"/>
        <v>0</v>
      </c>
      <c r="AC272" s="10">
        <f t="shared" si="62"/>
        <v>0</v>
      </c>
      <c r="AD272" s="9">
        <f t="shared" si="63"/>
        <v>0</v>
      </c>
      <c r="AE272" s="9">
        <f t="shared" si="66"/>
        <v>0</v>
      </c>
    </row>
    <row r="273" spans="1:31" x14ac:dyDescent="0.25">
      <c r="A273" s="21" t="s">
        <v>1885</v>
      </c>
      <c r="B273" s="21" t="s">
        <v>1873</v>
      </c>
      <c r="C273" s="21" t="s">
        <v>1874</v>
      </c>
      <c r="D273" s="21">
        <v>576.5</v>
      </c>
      <c r="E273" s="21">
        <v>400</v>
      </c>
      <c r="F273" s="21">
        <v>0</v>
      </c>
      <c r="G273" s="22">
        <v>0</v>
      </c>
      <c r="H273" s="21">
        <v>0</v>
      </c>
      <c r="I273" s="19">
        <v>0</v>
      </c>
      <c r="J273" s="21">
        <v>0</v>
      </c>
      <c r="K273" s="21"/>
      <c r="L273" s="21">
        <v>1</v>
      </c>
      <c r="M273" s="7">
        <f t="shared" si="64"/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/>
      <c r="T273" s="17"/>
      <c r="U273" s="17"/>
      <c r="V273" s="6">
        <f t="shared" si="59"/>
        <v>0</v>
      </c>
      <c r="W273" s="9">
        <f t="shared" si="65"/>
        <v>1</v>
      </c>
      <c r="X273" s="9">
        <f t="shared" si="60"/>
        <v>0</v>
      </c>
      <c r="Y273" s="37">
        <f t="shared" si="67"/>
        <v>0</v>
      </c>
      <c r="Z273" s="37">
        <f t="shared" si="68"/>
        <v>0</v>
      </c>
      <c r="AA273" s="37">
        <f t="shared" si="69"/>
        <v>0</v>
      </c>
      <c r="AB273" s="9">
        <f t="shared" si="61"/>
        <v>0</v>
      </c>
      <c r="AC273" s="10">
        <f t="shared" si="62"/>
        <v>0</v>
      </c>
      <c r="AD273" s="9">
        <f t="shared" si="63"/>
        <v>0</v>
      </c>
      <c r="AE273" s="9">
        <f t="shared" si="66"/>
        <v>0</v>
      </c>
    </row>
    <row r="274" spans="1:31" x14ac:dyDescent="0.25">
      <c r="A274" s="21" t="s">
        <v>1886</v>
      </c>
      <c r="B274" s="21" t="s">
        <v>1873</v>
      </c>
      <c r="C274" s="21" t="s">
        <v>1874</v>
      </c>
      <c r="D274" s="21">
        <v>595.5</v>
      </c>
      <c r="E274" s="21">
        <v>485</v>
      </c>
      <c r="F274" s="21">
        <v>0</v>
      </c>
      <c r="G274" s="22">
        <v>0</v>
      </c>
      <c r="H274" s="21">
        <v>0</v>
      </c>
      <c r="I274" s="19">
        <v>0</v>
      </c>
      <c r="J274" s="21">
        <v>0</v>
      </c>
      <c r="K274" s="21"/>
      <c r="L274" s="21">
        <v>2</v>
      </c>
      <c r="M274" s="7">
        <f t="shared" si="64"/>
        <v>1</v>
      </c>
      <c r="N274" s="17">
        <v>0</v>
      </c>
      <c r="O274" s="17">
        <v>0</v>
      </c>
      <c r="P274" s="17">
        <v>0</v>
      </c>
      <c r="Q274" s="17">
        <v>0</v>
      </c>
      <c r="R274" s="17">
        <v>1</v>
      </c>
      <c r="S274" s="17"/>
      <c r="T274" s="17"/>
      <c r="U274" s="17"/>
      <c r="V274" s="6">
        <f t="shared" si="59"/>
        <v>0</v>
      </c>
      <c r="W274" s="9">
        <f t="shared" si="65"/>
        <v>0</v>
      </c>
      <c r="X274" s="9">
        <f t="shared" si="60"/>
        <v>0</v>
      </c>
      <c r="Y274" s="37">
        <f t="shared" si="67"/>
        <v>1</v>
      </c>
      <c r="Z274" s="37">
        <f t="shared" si="68"/>
        <v>0</v>
      </c>
      <c r="AA274" s="37">
        <f t="shared" si="69"/>
        <v>0</v>
      </c>
      <c r="AB274" s="9">
        <f t="shared" si="61"/>
        <v>0</v>
      </c>
      <c r="AC274" s="10">
        <f t="shared" si="62"/>
        <v>0</v>
      </c>
      <c r="AD274" s="9">
        <f t="shared" si="63"/>
        <v>0</v>
      </c>
      <c r="AE274" s="9">
        <f t="shared" si="66"/>
        <v>0</v>
      </c>
    </row>
    <row r="275" spans="1:31" s="37" customFormat="1" x14ac:dyDescent="0.25">
      <c r="A275" s="37" t="s">
        <v>1887</v>
      </c>
      <c r="B275" s="37" t="s">
        <v>1888</v>
      </c>
      <c r="C275" s="37" t="s">
        <v>1889</v>
      </c>
      <c r="D275" s="37">
        <v>177.5</v>
      </c>
      <c r="E275" s="37">
        <v>108.5</v>
      </c>
      <c r="F275" s="37">
        <v>0</v>
      </c>
      <c r="G275" s="44">
        <v>0</v>
      </c>
      <c r="H275" s="37">
        <v>0</v>
      </c>
      <c r="I275" s="37">
        <v>0</v>
      </c>
      <c r="J275" s="37">
        <v>0</v>
      </c>
      <c r="L275" s="37">
        <v>2</v>
      </c>
      <c r="M275" s="42">
        <f t="shared" si="64"/>
        <v>1</v>
      </c>
      <c r="N275" s="38">
        <v>0</v>
      </c>
      <c r="O275" s="38">
        <v>1</v>
      </c>
      <c r="P275" s="38">
        <v>0</v>
      </c>
      <c r="Q275" s="38">
        <v>1</v>
      </c>
      <c r="R275" s="38">
        <v>1</v>
      </c>
      <c r="S275" s="38"/>
      <c r="T275" s="38"/>
      <c r="U275" s="38"/>
      <c r="V275" s="43">
        <f t="shared" si="59"/>
        <v>0</v>
      </c>
      <c r="W275" s="37">
        <f t="shared" si="65"/>
        <v>0</v>
      </c>
      <c r="X275" s="37">
        <f t="shared" si="60"/>
        <v>0</v>
      </c>
      <c r="Y275" s="37">
        <f t="shared" si="67"/>
        <v>0</v>
      </c>
      <c r="Z275" s="37">
        <f t="shared" si="68"/>
        <v>0</v>
      </c>
      <c r="AA275" s="37">
        <f t="shared" si="69"/>
        <v>1</v>
      </c>
      <c r="AB275" s="37">
        <f t="shared" si="61"/>
        <v>0</v>
      </c>
      <c r="AC275" s="37">
        <f t="shared" si="62"/>
        <v>0</v>
      </c>
      <c r="AD275" s="37">
        <f t="shared" si="63"/>
        <v>0</v>
      </c>
      <c r="AE275" s="37">
        <f t="shared" si="66"/>
        <v>0</v>
      </c>
    </row>
    <row r="276" spans="1:31" x14ac:dyDescent="0.25">
      <c r="A276" s="21" t="s">
        <v>1890</v>
      </c>
      <c r="B276" s="21" t="s">
        <v>1888</v>
      </c>
      <c r="C276" s="21" t="s">
        <v>1889</v>
      </c>
      <c r="D276" s="21">
        <v>273.5</v>
      </c>
      <c r="E276" s="21">
        <v>236</v>
      </c>
      <c r="F276" s="21">
        <v>0</v>
      </c>
      <c r="G276" s="22">
        <v>0</v>
      </c>
      <c r="H276" s="21">
        <v>0</v>
      </c>
      <c r="I276" s="19">
        <v>0</v>
      </c>
      <c r="J276" s="21">
        <v>0</v>
      </c>
      <c r="K276" s="21"/>
      <c r="L276" s="21">
        <v>1</v>
      </c>
      <c r="M276" s="7">
        <f t="shared" si="64"/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/>
      <c r="T276" s="17"/>
      <c r="U276" s="17"/>
      <c r="V276" s="6">
        <f t="shared" si="59"/>
        <v>0</v>
      </c>
      <c r="W276" s="9">
        <f t="shared" si="65"/>
        <v>1</v>
      </c>
      <c r="X276" s="9">
        <f t="shared" si="60"/>
        <v>0</v>
      </c>
      <c r="Y276" s="37">
        <f t="shared" si="67"/>
        <v>0</v>
      </c>
      <c r="Z276" s="37">
        <f t="shared" si="68"/>
        <v>0</v>
      </c>
      <c r="AA276" s="37">
        <f t="shared" si="69"/>
        <v>0</v>
      </c>
      <c r="AB276" s="9">
        <f t="shared" si="61"/>
        <v>0</v>
      </c>
      <c r="AC276" s="10">
        <f t="shared" si="62"/>
        <v>0</v>
      </c>
      <c r="AD276" s="9">
        <f t="shared" si="63"/>
        <v>0</v>
      </c>
      <c r="AE276" s="9">
        <f t="shared" si="66"/>
        <v>0</v>
      </c>
    </row>
    <row r="277" spans="1:31" x14ac:dyDescent="0.25">
      <c r="A277" s="21" t="s">
        <v>1891</v>
      </c>
      <c r="B277" s="21" t="s">
        <v>1888</v>
      </c>
      <c r="C277" s="21" t="s">
        <v>1889</v>
      </c>
      <c r="D277" s="21">
        <v>236.5</v>
      </c>
      <c r="E277" s="21">
        <v>322.5</v>
      </c>
      <c r="F277" s="21">
        <v>0</v>
      </c>
      <c r="G277" s="22">
        <v>0</v>
      </c>
      <c r="H277" s="21">
        <v>0</v>
      </c>
      <c r="I277" s="19">
        <v>0</v>
      </c>
      <c r="J277" s="21">
        <v>0</v>
      </c>
      <c r="K277" s="21"/>
      <c r="L277" s="21">
        <v>2</v>
      </c>
      <c r="M277" s="7">
        <f t="shared" si="64"/>
        <v>1</v>
      </c>
      <c r="N277" s="17">
        <v>0</v>
      </c>
      <c r="O277" s="17">
        <v>0</v>
      </c>
      <c r="P277" s="17">
        <v>0</v>
      </c>
      <c r="Q277" s="17">
        <v>0</v>
      </c>
      <c r="R277" s="17">
        <v>1</v>
      </c>
      <c r="S277" s="17"/>
      <c r="T277" s="17"/>
      <c r="U277" s="17"/>
      <c r="V277" s="6">
        <f t="shared" si="59"/>
        <v>0</v>
      </c>
      <c r="W277" s="9">
        <f t="shared" si="65"/>
        <v>0</v>
      </c>
      <c r="X277" s="9">
        <f t="shared" si="60"/>
        <v>0</v>
      </c>
      <c r="Y277" s="37">
        <f t="shared" si="67"/>
        <v>1</v>
      </c>
      <c r="Z277" s="37">
        <f t="shared" si="68"/>
        <v>0</v>
      </c>
      <c r="AA277" s="37">
        <f t="shared" si="69"/>
        <v>0</v>
      </c>
      <c r="AB277" s="9">
        <f t="shared" si="61"/>
        <v>0</v>
      </c>
      <c r="AC277" s="10">
        <f t="shared" si="62"/>
        <v>0</v>
      </c>
      <c r="AD277" s="9">
        <f t="shared" si="63"/>
        <v>0</v>
      </c>
      <c r="AE277" s="9">
        <f t="shared" si="66"/>
        <v>0</v>
      </c>
    </row>
    <row r="278" spans="1:31" x14ac:dyDescent="0.25">
      <c r="A278" s="21" t="s">
        <v>1892</v>
      </c>
      <c r="B278" s="21" t="s">
        <v>1888</v>
      </c>
      <c r="C278" s="21" t="s">
        <v>1889</v>
      </c>
      <c r="D278" s="21">
        <v>353</v>
      </c>
      <c r="E278" s="21">
        <v>361</v>
      </c>
      <c r="F278" s="21">
        <v>0</v>
      </c>
      <c r="G278" s="22">
        <v>0</v>
      </c>
      <c r="H278" s="21">
        <v>0</v>
      </c>
      <c r="I278" s="19">
        <v>0</v>
      </c>
      <c r="J278" s="21">
        <v>0</v>
      </c>
      <c r="K278" s="21"/>
      <c r="L278" s="21">
        <v>2</v>
      </c>
      <c r="M278" s="7">
        <f t="shared" si="64"/>
        <v>1</v>
      </c>
      <c r="N278" s="17">
        <v>0</v>
      </c>
      <c r="O278" s="17">
        <v>1</v>
      </c>
      <c r="P278" s="17">
        <v>0</v>
      </c>
      <c r="Q278" s="17">
        <v>1</v>
      </c>
      <c r="R278" s="17">
        <v>1</v>
      </c>
      <c r="S278" s="17"/>
      <c r="T278" s="17"/>
      <c r="U278" s="17"/>
      <c r="V278" s="6">
        <f t="shared" si="59"/>
        <v>0</v>
      </c>
      <c r="W278" s="9">
        <f t="shared" si="65"/>
        <v>0</v>
      </c>
      <c r="X278" s="9">
        <f t="shared" si="60"/>
        <v>0</v>
      </c>
      <c r="Y278" s="37">
        <f t="shared" si="67"/>
        <v>0</v>
      </c>
      <c r="Z278" s="37">
        <f t="shared" si="68"/>
        <v>0</v>
      </c>
      <c r="AA278" s="37">
        <f t="shared" si="69"/>
        <v>1</v>
      </c>
      <c r="AB278" s="9">
        <f t="shared" si="61"/>
        <v>0</v>
      </c>
      <c r="AC278" s="10">
        <f t="shared" si="62"/>
        <v>0</v>
      </c>
      <c r="AD278" s="9">
        <f t="shared" si="63"/>
        <v>0</v>
      </c>
      <c r="AE278" s="9">
        <f t="shared" si="66"/>
        <v>0</v>
      </c>
    </row>
    <row r="279" spans="1:31" x14ac:dyDescent="0.25">
      <c r="A279" s="21" t="s">
        <v>1893</v>
      </c>
      <c r="B279" s="21" t="s">
        <v>1888</v>
      </c>
      <c r="C279" s="21" t="s">
        <v>1889</v>
      </c>
      <c r="D279" s="21">
        <v>526.5</v>
      </c>
      <c r="E279" s="21">
        <v>307</v>
      </c>
      <c r="F279" s="21">
        <v>0</v>
      </c>
      <c r="G279" s="22">
        <v>0</v>
      </c>
      <c r="H279" s="21">
        <v>0</v>
      </c>
      <c r="I279" s="19">
        <v>0</v>
      </c>
      <c r="J279" s="21">
        <v>0</v>
      </c>
      <c r="K279" s="21"/>
      <c r="L279" s="21">
        <v>1</v>
      </c>
      <c r="M279" s="7">
        <f t="shared" si="64"/>
        <v>0</v>
      </c>
      <c r="N279" s="17">
        <v>0</v>
      </c>
      <c r="O279" s="17">
        <v>0</v>
      </c>
      <c r="P279" s="17">
        <v>1</v>
      </c>
      <c r="Q279" s="17">
        <v>0</v>
      </c>
      <c r="R279" s="17">
        <v>0</v>
      </c>
      <c r="S279" s="17"/>
      <c r="T279" s="17"/>
      <c r="U279" s="17"/>
      <c r="V279" s="6">
        <f t="shared" si="59"/>
        <v>1</v>
      </c>
      <c r="W279" s="9">
        <f t="shared" si="65"/>
        <v>0</v>
      </c>
      <c r="X279" s="9">
        <f t="shared" si="60"/>
        <v>0</v>
      </c>
      <c r="Y279" s="37">
        <f t="shared" si="67"/>
        <v>0</v>
      </c>
      <c r="Z279" s="37">
        <f t="shared" si="68"/>
        <v>0</v>
      </c>
      <c r="AA279" s="37">
        <f t="shared" si="69"/>
        <v>0</v>
      </c>
      <c r="AB279" s="9">
        <f t="shared" si="61"/>
        <v>0</v>
      </c>
      <c r="AC279" s="10">
        <f t="shared" si="62"/>
        <v>0</v>
      </c>
      <c r="AD279" s="9">
        <f t="shared" si="63"/>
        <v>0</v>
      </c>
      <c r="AE279" s="9">
        <f t="shared" si="66"/>
        <v>0</v>
      </c>
    </row>
    <row r="280" spans="1:31" x14ac:dyDescent="0.25">
      <c r="A280" s="21" t="s">
        <v>1894</v>
      </c>
      <c r="B280" s="21" t="s">
        <v>1888</v>
      </c>
      <c r="C280" s="21" t="s">
        <v>1889</v>
      </c>
      <c r="D280" s="21">
        <v>559</v>
      </c>
      <c r="E280" s="21">
        <v>383</v>
      </c>
      <c r="F280" s="21">
        <v>0</v>
      </c>
      <c r="G280" s="22">
        <v>0</v>
      </c>
      <c r="H280" s="21">
        <v>0</v>
      </c>
      <c r="I280" s="19">
        <v>0</v>
      </c>
      <c r="J280" s="21">
        <v>0</v>
      </c>
      <c r="K280" s="21"/>
      <c r="L280" s="21">
        <v>1</v>
      </c>
      <c r="M280" s="7">
        <f t="shared" si="64"/>
        <v>0</v>
      </c>
      <c r="N280" s="17">
        <v>0</v>
      </c>
      <c r="O280" s="17">
        <v>0</v>
      </c>
      <c r="P280" s="17">
        <v>1</v>
      </c>
      <c r="Q280" s="17">
        <v>0</v>
      </c>
      <c r="R280" s="17">
        <v>0</v>
      </c>
      <c r="S280" s="17"/>
      <c r="T280" s="17"/>
      <c r="U280" s="17"/>
      <c r="V280" s="6">
        <f t="shared" si="59"/>
        <v>1</v>
      </c>
      <c r="W280" s="9">
        <f t="shared" si="65"/>
        <v>0</v>
      </c>
      <c r="X280" s="9">
        <f t="shared" si="60"/>
        <v>0</v>
      </c>
      <c r="Y280" s="37">
        <f t="shared" si="67"/>
        <v>0</v>
      </c>
      <c r="Z280" s="37">
        <f t="shared" si="68"/>
        <v>0</v>
      </c>
      <c r="AA280" s="37">
        <f t="shared" si="69"/>
        <v>0</v>
      </c>
      <c r="AB280" s="9">
        <f t="shared" si="61"/>
        <v>0</v>
      </c>
      <c r="AC280" s="10">
        <f t="shared" si="62"/>
        <v>0</v>
      </c>
      <c r="AD280" s="9">
        <f t="shared" si="63"/>
        <v>0</v>
      </c>
      <c r="AE280" s="9">
        <f t="shared" si="66"/>
        <v>0</v>
      </c>
    </row>
    <row r="281" spans="1:31" x14ac:dyDescent="0.25">
      <c r="A281" s="21" t="s">
        <v>1895</v>
      </c>
      <c r="B281" s="21" t="s">
        <v>1888</v>
      </c>
      <c r="C281" s="21" t="s">
        <v>1889</v>
      </c>
      <c r="D281" s="21">
        <v>565.5</v>
      </c>
      <c r="E281" s="21">
        <v>475</v>
      </c>
      <c r="F281" s="21">
        <v>0</v>
      </c>
      <c r="G281" s="22">
        <v>0</v>
      </c>
      <c r="H281" s="21">
        <v>0</v>
      </c>
      <c r="I281" s="19">
        <v>0</v>
      </c>
      <c r="J281" s="21">
        <v>0</v>
      </c>
      <c r="K281" s="21"/>
      <c r="L281" s="21">
        <v>1</v>
      </c>
      <c r="M281" s="7">
        <f t="shared" si="64"/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/>
      <c r="T281" s="17"/>
      <c r="U281" s="17"/>
      <c r="V281" s="6">
        <f t="shared" si="59"/>
        <v>0</v>
      </c>
      <c r="W281" s="9">
        <f t="shared" si="65"/>
        <v>1</v>
      </c>
      <c r="X281" s="9">
        <f t="shared" si="60"/>
        <v>0</v>
      </c>
      <c r="Y281" s="37">
        <f t="shared" si="67"/>
        <v>0</v>
      </c>
      <c r="Z281" s="37">
        <f t="shared" si="68"/>
        <v>0</v>
      </c>
      <c r="AA281" s="37">
        <f t="shared" si="69"/>
        <v>0</v>
      </c>
      <c r="AB281" s="9">
        <f t="shared" si="61"/>
        <v>0</v>
      </c>
      <c r="AC281" s="10">
        <f t="shared" si="62"/>
        <v>0</v>
      </c>
      <c r="AD281" s="9">
        <f t="shared" si="63"/>
        <v>0</v>
      </c>
      <c r="AE281" s="9">
        <f t="shared" si="66"/>
        <v>0</v>
      </c>
    </row>
    <row r="282" spans="1:31" x14ac:dyDescent="0.25">
      <c r="A282" s="21" t="s">
        <v>1896</v>
      </c>
      <c r="B282" s="21" t="s">
        <v>1888</v>
      </c>
      <c r="C282" s="21" t="s">
        <v>1889</v>
      </c>
      <c r="D282" s="21">
        <v>298</v>
      </c>
      <c r="E282" s="21">
        <v>422.5</v>
      </c>
      <c r="F282" s="21">
        <v>0</v>
      </c>
      <c r="G282" s="22">
        <v>0</v>
      </c>
      <c r="H282" s="21">
        <v>0</v>
      </c>
      <c r="I282" s="19">
        <v>0</v>
      </c>
      <c r="J282" s="21">
        <v>0</v>
      </c>
      <c r="K282" s="21"/>
      <c r="L282" s="21">
        <v>1</v>
      </c>
      <c r="M282" s="7">
        <f t="shared" si="64"/>
        <v>0</v>
      </c>
      <c r="N282" s="17">
        <v>0</v>
      </c>
      <c r="O282" s="17">
        <v>0</v>
      </c>
      <c r="P282" s="17">
        <v>1</v>
      </c>
      <c r="Q282" s="17">
        <v>0</v>
      </c>
      <c r="R282" s="17">
        <v>0</v>
      </c>
      <c r="S282" s="17"/>
      <c r="T282" s="17"/>
      <c r="U282" s="17"/>
      <c r="V282" s="6">
        <f t="shared" si="59"/>
        <v>1</v>
      </c>
      <c r="W282" s="9">
        <f t="shared" si="65"/>
        <v>0</v>
      </c>
      <c r="X282" s="9">
        <f t="shared" si="60"/>
        <v>0</v>
      </c>
      <c r="Y282" s="37">
        <f t="shared" si="67"/>
        <v>0</v>
      </c>
      <c r="Z282" s="37">
        <f t="shared" si="68"/>
        <v>0</v>
      </c>
      <c r="AA282" s="37">
        <f t="shared" si="69"/>
        <v>0</v>
      </c>
      <c r="AB282" s="9">
        <f t="shared" si="61"/>
        <v>0</v>
      </c>
      <c r="AC282" s="10">
        <f t="shared" si="62"/>
        <v>0</v>
      </c>
      <c r="AD282" s="9">
        <f t="shared" si="63"/>
        <v>0</v>
      </c>
      <c r="AE282" s="9">
        <f t="shared" si="66"/>
        <v>0</v>
      </c>
    </row>
    <row r="283" spans="1:31" x14ac:dyDescent="0.25">
      <c r="A283" s="21" t="s">
        <v>1897</v>
      </c>
      <c r="B283" s="21" t="s">
        <v>1888</v>
      </c>
      <c r="C283" s="21" t="s">
        <v>1889</v>
      </c>
      <c r="D283" s="21">
        <v>193.5</v>
      </c>
      <c r="E283" s="21">
        <v>433.5</v>
      </c>
      <c r="F283" s="21">
        <v>0</v>
      </c>
      <c r="G283" s="22">
        <v>0</v>
      </c>
      <c r="H283" s="21">
        <v>0</v>
      </c>
      <c r="I283" s="19">
        <v>0</v>
      </c>
      <c r="J283" s="21">
        <v>0</v>
      </c>
      <c r="K283" s="21"/>
      <c r="L283" s="21">
        <v>1</v>
      </c>
      <c r="M283" s="7">
        <f t="shared" si="64"/>
        <v>0</v>
      </c>
      <c r="N283" s="17">
        <v>0</v>
      </c>
      <c r="O283" s="17">
        <v>0</v>
      </c>
      <c r="P283" s="17">
        <v>1</v>
      </c>
      <c r="Q283" s="17">
        <v>0</v>
      </c>
      <c r="R283" s="17">
        <v>0</v>
      </c>
      <c r="S283" s="17"/>
      <c r="T283" s="17"/>
      <c r="U283" s="17"/>
      <c r="V283" s="6">
        <f t="shared" si="59"/>
        <v>1</v>
      </c>
      <c r="W283" s="9">
        <f t="shared" si="65"/>
        <v>0</v>
      </c>
      <c r="X283" s="9">
        <f t="shared" si="60"/>
        <v>0</v>
      </c>
      <c r="Y283" s="37">
        <f t="shared" si="67"/>
        <v>0</v>
      </c>
      <c r="Z283" s="37">
        <f t="shared" si="68"/>
        <v>0</v>
      </c>
      <c r="AA283" s="37">
        <f t="shared" si="69"/>
        <v>0</v>
      </c>
      <c r="AB283" s="9">
        <f t="shared" si="61"/>
        <v>0</v>
      </c>
      <c r="AC283" s="10">
        <f t="shared" si="62"/>
        <v>0</v>
      </c>
      <c r="AD283" s="9">
        <f t="shared" si="63"/>
        <v>0</v>
      </c>
      <c r="AE283" s="9">
        <f t="shared" si="66"/>
        <v>0</v>
      </c>
    </row>
    <row r="284" spans="1:31" x14ac:dyDescent="0.25">
      <c r="A284" s="21" t="s">
        <v>1898</v>
      </c>
      <c r="B284" s="21" t="s">
        <v>1888</v>
      </c>
      <c r="C284" s="21" t="s">
        <v>1889</v>
      </c>
      <c r="D284" s="21">
        <v>97</v>
      </c>
      <c r="E284" s="21">
        <v>408.5</v>
      </c>
      <c r="F284" s="21">
        <v>0</v>
      </c>
      <c r="G284" s="22">
        <v>0</v>
      </c>
      <c r="H284" s="21">
        <v>0</v>
      </c>
      <c r="I284" s="19">
        <v>0</v>
      </c>
      <c r="J284" s="21">
        <v>0</v>
      </c>
      <c r="K284" s="21"/>
      <c r="L284" s="21">
        <v>2</v>
      </c>
      <c r="M284" s="7">
        <f t="shared" si="64"/>
        <v>1</v>
      </c>
      <c r="N284" s="17">
        <v>1</v>
      </c>
      <c r="O284" s="17">
        <v>0</v>
      </c>
      <c r="P284" s="17">
        <v>0</v>
      </c>
      <c r="Q284" s="17">
        <v>0</v>
      </c>
      <c r="R284" s="17">
        <v>1</v>
      </c>
      <c r="S284" s="17">
        <v>1</v>
      </c>
      <c r="T284" s="17">
        <v>1</v>
      </c>
      <c r="U284" s="17"/>
      <c r="V284" s="6">
        <f t="shared" si="59"/>
        <v>0</v>
      </c>
      <c r="W284" s="9">
        <f t="shared" si="65"/>
        <v>0</v>
      </c>
      <c r="X284" s="9">
        <f t="shared" si="60"/>
        <v>0</v>
      </c>
      <c r="Y284" s="37">
        <f t="shared" si="67"/>
        <v>0</v>
      </c>
      <c r="Z284" s="37">
        <f t="shared" si="68"/>
        <v>1</v>
      </c>
      <c r="AA284" s="37">
        <f t="shared" si="69"/>
        <v>0</v>
      </c>
      <c r="AB284" s="9">
        <f t="shared" si="61"/>
        <v>0</v>
      </c>
      <c r="AC284" s="10">
        <f t="shared" si="62"/>
        <v>0</v>
      </c>
      <c r="AD284" s="9">
        <f t="shared" si="63"/>
        <v>0</v>
      </c>
      <c r="AE284" s="9">
        <f t="shared" si="66"/>
        <v>0</v>
      </c>
    </row>
    <row r="285" spans="1:31" x14ac:dyDescent="0.25">
      <c r="A285" s="21" t="s">
        <v>1899</v>
      </c>
      <c r="B285" s="21" t="s">
        <v>1888</v>
      </c>
      <c r="C285" s="21" t="s">
        <v>1889</v>
      </c>
      <c r="D285" s="21">
        <v>34.5</v>
      </c>
      <c r="E285" s="21">
        <v>329</v>
      </c>
      <c r="F285" s="21">
        <v>0</v>
      </c>
      <c r="G285" s="22">
        <v>0</v>
      </c>
      <c r="H285" s="21">
        <v>0</v>
      </c>
      <c r="I285" s="19">
        <v>0</v>
      </c>
      <c r="J285" s="21">
        <v>0</v>
      </c>
      <c r="K285" s="21"/>
      <c r="L285" s="21">
        <v>1</v>
      </c>
      <c r="M285" s="7">
        <f t="shared" si="64"/>
        <v>0</v>
      </c>
      <c r="N285" s="17">
        <v>0</v>
      </c>
      <c r="O285" s="17">
        <v>0</v>
      </c>
      <c r="P285" s="17">
        <v>1</v>
      </c>
      <c r="Q285" s="17">
        <v>0</v>
      </c>
      <c r="R285" s="17">
        <v>0</v>
      </c>
      <c r="S285" s="17"/>
      <c r="T285" s="17"/>
      <c r="U285" s="17"/>
      <c r="V285" s="6">
        <f t="shared" si="59"/>
        <v>1</v>
      </c>
      <c r="W285" s="9">
        <f t="shared" si="65"/>
        <v>0</v>
      </c>
      <c r="X285" s="9">
        <f t="shared" si="60"/>
        <v>0</v>
      </c>
      <c r="Y285" s="37">
        <f t="shared" si="67"/>
        <v>0</v>
      </c>
      <c r="Z285" s="37">
        <f t="shared" si="68"/>
        <v>0</v>
      </c>
      <c r="AA285" s="37">
        <f t="shared" si="69"/>
        <v>0</v>
      </c>
      <c r="AB285" s="9">
        <f t="shared" si="61"/>
        <v>0</v>
      </c>
      <c r="AC285" s="10">
        <f t="shared" si="62"/>
        <v>0</v>
      </c>
      <c r="AD285" s="9">
        <f t="shared" si="63"/>
        <v>0</v>
      </c>
      <c r="AE285" s="9">
        <f t="shared" si="66"/>
        <v>0</v>
      </c>
    </row>
    <row r="286" spans="1:31" x14ac:dyDescent="0.25">
      <c r="A286" s="21" t="s">
        <v>1900</v>
      </c>
      <c r="B286" s="21" t="s">
        <v>1888</v>
      </c>
      <c r="C286" s="21" t="s">
        <v>1889</v>
      </c>
      <c r="D286" s="21">
        <v>92</v>
      </c>
      <c r="E286" s="21">
        <v>335</v>
      </c>
      <c r="F286" s="21">
        <v>0</v>
      </c>
      <c r="G286" s="22">
        <v>0</v>
      </c>
      <c r="H286" s="21">
        <v>0</v>
      </c>
      <c r="I286" s="19">
        <v>0</v>
      </c>
      <c r="J286" s="21">
        <v>0</v>
      </c>
      <c r="K286" s="21"/>
      <c r="L286" s="21">
        <v>1</v>
      </c>
      <c r="M286" s="7">
        <f t="shared" si="64"/>
        <v>0</v>
      </c>
      <c r="N286" s="17">
        <v>0</v>
      </c>
      <c r="O286" s="17">
        <v>0</v>
      </c>
      <c r="P286" s="17">
        <v>1</v>
      </c>
      <c r="Q286" s="17">
        <v>0</v>
      </c>
      <c r="R286" s="17">
        <v>0</v>
      </c>
      <c r="S286" s="17"/>
      <c r="T286" s="17"/>
      <c r="U286" s="17"/>
      <c r="V286" s="6">
        <f t="shared" si="59"/>
        <v>1</v>
      </c>
      <c r="W286" s="9">
        <f t="shared" si="65"/>
        <v>0</v>
      </c>
      <c r="X286" s="9">
        <f t="shared" si="60"/>
        <v>0</v>
      </c>
      <c r="Y286" s="37">
        <f t="shared" si="67"/>
        <v>0</v>
      </c>
      <c r="Z286" s="37">
        <f t="shared" si="68"/>
        <v>0</v>
      </c>
      <c r="AA286" s="37">
        <f t="shared" si="69"/>
        <v>0</v>
      </c>
      <c r="AB286" s="9">
        <f t="shared" si="61"/>
        <v>0</v>
      </c>
      <c r="AC286" s="10">
        <f t="shared" si="62"/>
        <v>0</v>
      </c>
      <c r="AD286" s="9">
        <f t="shared" si="63"/>
        <v>0</v>
      </c>
      <c r="AE286" s="9">
        <f t="shared" si="66"/>
        <v>0</v>
      </c>
    </row>
    <row r="287" spans="1:31" x14ac:dyDescent="0.25">
      <c r="A287" s="21" t="s">
        <v>1901</v>
      </c>
      <c r="B287" s="21" t="s">
        <v>1888</v>
      </c>
      <c r="C287" s="21" t="s">
        <v>1889</v>
      </c>
      <c r="D287" s="21">
        <v>200</v>
      </c>
      <c r="E287" s="21">
        <v>283.5</v>
      </c>
      <c r="F287" s="21">
        <v>0</v>
      </c>
      <c r="G287" s="22">
        <v>0</v>
      </c>
      <c r="H287" s="21">
        <v>0</v>
      </c>
      <c r="I287" s="19">
        <v>0</v>
      </c>
      <c r="J287" s="21">
        <v>0</v>
      </c>
      <c r="K287" s="21"/>
      <c r="L287" s="21">
        <v>1</v>
      </c>
      <c r="M287" s="7">
        <f t="shared" si="64"/>
        <v>0</v>
      </c>
      <c r="N287" s="17">
        <v>0</v>
      </c>
      <c r="O287" s="17">
        <v>0</v>
      </c>
      <c r="P287" s="17">
        <v>1</v>
      </c>
      <c r="Q287" s="17">
        <v>0</v>
      </c>
      <c r="R287" s="17">
        <v>0</v>
      </c>
      <c r="S287" s="17"/>
      <c r="T287" s="17"/>
      <c r="U287" s="17"/>
      <c r="V287" s="6">
        <f t="shared" si="59"/>
        <v>1</v>
      </c>
      <c r="W287" s="9">
        <f t="shared" si="65"/>
        <v>0</v>
      </c>
      <c r="X287" s="9">
        <f t="shared" si="60"/>
        <v>0</v>
      </c>
      <c r="Y287" s="37">
        <f t="shared" si="67"/>
        <v>0</v>
      </c>
      <c r="Z287" s="37">
        <f t="shared" si="68"/>
        <v>0</v>
      </c>
      <c r="AA287" s="37">
        <f t="shared" si="69"/>
        <v>0</v>
      </c>
      <c r="AB287" s="9">
        <f t="shared" si="61"/>
        <v>0</v>
      </c>
      <c r="AC287" s="10">
        <f t="shared" si="62"/>
        <v>0</v>
      </c>
      <c r="AD287" s="9">
        <f t="shared" si="63"/>
        <v>0</v>
      </c>
      <c r="AE287" s="9">
        <f t="shared" si="66"/>
        <v>0</v>
      </c>
    </row>
    <row r="288" spans="1:31" x14ac:dyDescent="0.25">
      <c r="A288" s="21" t="s">
        <v>1902</v>
      </c>
      <c r="B288" s="21" t="s">
        <v>1888</v>
      </c>
      <c r="C288" s="21" t="s">
        <v>1889</v>
      </c>
      <c r="D288" s="21">
        <v>141</v>
      </c>
      <c r="E288" s="21">
        <v>307.5</v>
      </c>
      <c r="F288" s="21">
        <v>0</v>
      </c>
      <c r="G288" s="22">
        <v>0</v>
      </c>
      <c r="H288" s="21">
        <v>0</v>
      </c>
      <c r="I288" s="19">
        <v>0</v>
      </c>
      <c r="J288" s="21">
        <v>0</v>
      </c>
      <c r="K288" s="21"/>
      <c r="L288" s="21">
        <v>1</v>
      </c>
      <c r="M288" s="7">
        <f t="shared" si="64"/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/>
      <c r="T288" s="17"/>
      <c r="U288" s="17"/>
      <c r="V288" s="6">
        <f t="shared" si="59"/>
        <v>0</v>
      </c>
      <c r="W288" s="9">
        <f t="shared" si="65"/>
        <v>1</v>
      </c>
      <c r="X288" s="9">
        <f t="shared" si="60"/>
        <v>0</v>
      </c>
      <c r="Y288" s="37">
        <f t="shared" si="67"/>
        <v>0</v>
      </c>
      <c r="Z288" s="37">
        <f t="shared" si="68"/>
        <v>0</v>
      </c>
      <c r="AA288" s="37">
        <f t="shared" si="69"/>
        <v>0</v>
      </c>
      <c r="AB288" s="9">
        <f t="shared" si="61"/>
        <v>0</v>
      </c>
      <c r="AC288" s="10">
        <f t="shared" si="62"/>
        <v>0</v>
      </c>
      <c r="AD288" s="9">
        <f t="shared" si="63"/>
        <v>0</v>
      </c>
      <c r="AE288" s="9">
        <f t="shared" si="66"/>
        <v>0</v>
      </c>
    </row>
    <row r="289" spans="1:31" x14ac:dyDescent="0.25">
      <c r="A289" s="21" t="s">
        <v>1903</v>
      </c>
      <c r="B289" s="21" t="s">
        <v>1888</v>
      </c>
      <c r="C289" s="21" t="s">
        <v>1889</v>
      </c>
      <c r="D289" s="21">
        <v>612.5</v>
      </c>
      <c r="E289" s="21">
        <v>51</v>
      </c>
      <c r="F289" s="21">
        <v>0</v>
      </c>
      <c r="G289" s="22">
        <v>0</v>
      </c>
      <c r="H289" s="21">
        <v>0</v>
      </c>
      <c r="I289" s="19">
        <v>0</v>
      </c>
      <c r="J289" s="21">
        <v>0</v>
      </c>
      <c r="K289" s="21"/>
      <c r="L289" s="21">
        <v>2</v>
      </c>
      <c r="M289" s="7">
        <f t="shared" si="64"/>
        <v>1</v>
      </c>
      <c r="N289" s="17">
        <v>1</v>
      </c>
      <c r="O289" s="17">
        <v>0</v>
      </c>
      <c r="P289" s="17">
        <v>0</v>
      </c>
      <c r="Q289" s="17">
        <v>0</v>
      </c>
      <c r="R289" s="17">
        <v>1</v>
      </c>
      <c r="S289" s="17"/>
      <c r="T289" s="17"/>
      <c r="U289" s="17"/>
      <c r="V289" s="6">
        <f t="shared" si="59"/>
        <v>0</v>
      </c>
      <c r="W289" s="9">
        <f t="shared" si="65"/>
        <v>0</v>
      </c>
      <c r="X289" s="9">
        <f t="shared" si="60"/>
        <v>0</v>
      </c>
      <c r="Y289" s="37">
        <f t="shared" si="67"/>
        <v>1</v>
      </c>
      <c r="Z289" s="37">
        <f t="shared" si="68"/>
        <v>0</v>
      </c>
      <c r="AA289" s="37">
        <f t="shared" si="69"/>
        <v>0</v>
      </c>
      <c r="AB289" s="9">
        <f t="shared" si="61"/>
        <v>0</v>
      </c>
      <c r="AC289" s="10">
        <f t="shared" si="62"/>
        <v>0</v>
      </c>
      <c r="AD289" s="9">
        <f t="shared" si="63"/>
        <v>0</v>
      </c>
      <c r="AE289" s="9">
        <f t="shared" si="66"/>
        <v>0</v>
      </c>
    </row>
    <row r="290" spans="1:31" s="37" customFormat="1" x14ac:dyDescent="0.25">
      <c r="A290" s="37" t="s">
        <v>1904</v>
      </c>
      <c r="B290" s="37" t="s">
        <v>1905</v>
      </c>
      <c r="C290" s="37" t="s">
        <v>1906</v>
      </c>
      <c r="D290" s="37">
        <v>179.5</v>
      </c>
      <c r="E290" s="37">
        <v>295.5</v>
      </c>
      <c r="F290" s="37">
        <v>0</v>
      </c>
      <c r="G290" s="44">
        <v>0</v>
      </c>
      <c r="H290" s="37">
        <v>0</v>
      </c>
      <c r="I290" s="37">
        <v>0</v>
      </c>
      <c r="J290" s="37">
        <v>0</v>
      </c>
      <c r="L290" s="37">
        <v>1</v>
      </c>
      <c r="M290" s="42">
        <f t="shared" si="64"/>
        <v>0</v>
      </c>
      <c r="N290" s="38">
        <v>0</v>
      </c>
      <c r="O290" s="38">
        <v>0</v>
      </c>
      <c r="P290" s="38">
        <v>0</v>
      </c>
      <c r="Q290" s="38">
        <v>0</v>
      </c>
      <c r="R290" s="38">
        <v>0</v>
      </c>
      <c r="S290" s="38"/>
      <c r="T290" s="38"/>
      <c r="U290" s="38"/>
      <c r="V290" s="43">
        <f t="shared" ref="V290:V299" si="70">IF((M290=0)*AND(R290=0)*AND(P290=1)*AND(Q290=0),1,0)</f>
        <v>0</v>
      </c>
      <c r="W290" s="37">
        <f t="shared" si="65"/>
        <v>1</v>
      </c>
      <c r="X290" s="37">
        <f t="shared" ref="X290:X300" si="71">IF((R290=1)*AND(M290=0)*AND(Q290=0),1,0)</f>
        <v>0</v>
      </c>
      <c r="Y290" s="37">
        <f t="shared" si="67"/>
        <v>0</v>
      </c>
      <c r="Z290" s="37">
        <f t="shared" si="68"/>
        <v>0</v>
      </c>
      <c r="AA290" s="37">
        <f t="shared" si="69"/>
        <v>0</v>
      </c>
      <c r="AB290" s="37">
        <f t="shared" ref="AB290:AB300" si="72">IF((R290=1)*AND(Q290=1)*AND(O290=1)*AND(P290=1),1,0)</f>
        <v>0</v>
      </c>
      <c r="AC290" s="37">
        <f t="shared" ref="AC290:AC300" si="73">IF((R290=0)*AND(M290=1),1,0)</f>
        <v>0</v>
      </c>
      <c r="AD290" s="37">
        <f t="shared" ref="AD290:AD300" si="74">IF((V290+W290+X290+Y290+Z290+AA290+AB290+AC290)=0,1,0)</f>
        <v>0</v>
      </c>
      <c r="AE290" s="37">
        <f t="shared" si="66"/>
        <v>0</v>
      </c>
    </row>
    <row r="291" spans="1:31" x14ac:dyDescent="0.25">
      <c r="A291" s="21" t="s">
        <v>1907</v>
      </c>
      <c r="B291" s="21" t="s">
        <v>1905</v>
      </c>
      <c r="C291" s="21" t="s">
        <v>1906</v>
      </c>
      <c r="D291" s="21">
        <v>197</v>
      </c>
      <c r="E291" s="21">
        <v>379.5</v>
      </c>
      <c r="F291" s="21">
        <v>0</v>
      </c>
      <c r="G291" s="22">
        <v>0</v>
      </c>
      <c r="H291" s="21">
        <v>0</v>
      </c>
      <c r="I291" s="19">
        <v>0</v>
      </c>
      <c r="J291" s="21">
        <v>0</v>
      </c>
      <c r="K291" s="21"/>
      <c r="L291" s="21">
        <v>1</v>
      </c>
      <c r="M291" s="7">
        <f t="shared" si="64"/>
        <v>0</v>
      </c>
      <c r="N291" s="17">
        <v>0</v>
      </c>
      <c r="O291" s="17">
        <v>0</v>
      </c>
      <c r="P291" s="17">
        <v>1</v>
      </c>
      <c r="Q291" s="17">
        <v>0</v>
      </c>
      <c r="R291" s="17">
        <v>0</v>
      </c>
      <c r="S291" s="17"/>
      <c r="T291" s="17"/>
      <c r="U291" s="17"/>
      <c r="V291" s="6">
        <f t="shared" si="70"/>
        <v>1</v>
      </c>
      <c r="W291" s="9">
        <f t="shared" si="65"/>
        <v>0</v>
      </c>
      <c r="X291" s="9">
        <f t="shared" si="71"/>
        <v>0</v>
      </c>
      <c r="Y291" s="37">
        <f t="shared" si="67"/>
        <v>0</v>
      </c>
      <c r="Z291" s="37">
        <f t="shared" si="68"/>
        <v>0</v>
      </c>
      <c r="AA291" s="37">
        <f t="shared" si="69"/>
        <v>0</v>
      </c>
      <c r="AB291" s="9">
        <f t="shared" si="72"/>
        <v>0</v>
      </c>
      <c r="AC291" s="10">
        <f t="shared" si="73"/>
        <v>0</v>
      </c>
      <c r="AD291" s="9">
        <f t="shared" si="74"/>
        <v>0</v>
      </c>
      <c r="AE291" s="9">
        <f t="shared" si="66"/>
        <v>0</v>
      </c>
    </row>
    <row r="292" spans="1:31" x14ac:dyDescent="0.25">
      <c r="A292" s="21" t="s">
        <v>1908</v>
      </c>
      <c r="B292" s="21" t="s">
        <v>1905</v>
      </c>
      <c r="C292" s="21" t="s">
        <v>1906</v>
      </c>
      <c r="D292" s="21">
        <v>162.5</v>
      </c>
      <c r="E292" s="21">
        <v>429</v>
      </c>
      <c r="F292" s="21">
        <v>0</v>
      </c>
      <c r="G292" s="22">
        <v>0</v>
      </c>
      <c r="H292" s="21">
        <v>0</v>
      </c>
      <c r="I292" s="19">
        <v>0</v>
      </c>
      <c r="J292" s="21">
        <v>0</v>
      </c>
      <c r="K292" s="21"/>
      <c r="L292" s="21">
        <v>1</v>
      </c>
      <c r="M292" s="7">
        <f t="shared" si="64"/>
        <v>0</v>
      </c>
      <c r="N292" s="17">
        <v>0</v>
      </c>
      <c r="O292" s="17">
        <v>0</v>
      </c>
      <c r="P292" s="17">
        <v>1</v>
      </c>
      <c r="Q292" s="17">
        <v>0</v>
      </c>
      <c r="R292" s="17">
        <v>0</v>
      </c>
      <c r="S292" s="17"/>
      <c r="T292" s="17"/>
      <c r="U292" s="17"/>
      <c r="V292" s="6">
        <f t="shared" si="70"/>
        <v>1</v>
      </c>
      <c r="W292" s="9">
        <f t="shared" si="65"/>
        <v>0</v>
      </c>
      <c r="X292" s="9">
        <f t="shared" si="71"/>
        <v>0</v>
      </c>
      <c r="Y292" s="37">
        <f t="shared" si="67"/>
        <v>0</v>
      </c>
      <c r="Z292" s="37">
        <f t="shared" si="68"/>
        <v>0</v>
      </c>
      <c r="AA292" s="37">
        <f t="shared" si="69"/>
        <v>0</v>
      </c>
      <c r="AB292" s="9">
        <f t="shared" si="72"/>
        <v>0</v>
      </c>
      <c r="AC292" s="10">
        <f t="shared" si="73"/>
        <v>0</v>
      </c>
      <c r="AD292" s="9">
        <f t="shared" si="74"/>
        <v>0</v>
      </c>
      <c r="AE292" s="9">
        <f t="shared" si="66"/>
        <v>0</v>
      </c>
    </row>
    <row r="293" spans="1:31" x14ac:dyDescent="0.25">
      <c r="A293" s="21" t="s">
        <v>1909</v>
      </c>
      <c r="B293" s="21" t="s">
        <v>1905</v>
      </c>
      <c r="C293" s="21" t="s">
        <v>1906</v>
      </c>
      <c r="D293" s="21">
        <v>45.5</v>
      </c>
      <c r="E293" s="21">
        <v>272</v>
      </c>
      <c r="F293" s="21">
        <v>0</v>
      </c>
      <c r="G293" s="22">
        <v>0</v>
      </c>
      <c r="H293" s="21">
        <v>0</v>
      </c>
      <c r="I293" s="19">
        <v>0</v>
      </c>
      <c r="J293" s="21">
        <v>0</v>
      </c>
      <c r="K293" s="21"/>
      <c r="L293" s="21">
        <v>2</v>
      </c>
      <c r="M293" s="7">
        <f t="shared" si="64"/>
        <v>1</v>
      </c>
      <c r="N293" s="17">
        <v>0</v>
      </c>
      <c r="O293" s="17">
        <v>0</v>
      </c>
      <c r="P293" s="17">
        <v>0</v>
      </c>
      <c r="Q293" s="17">
        <v>0</v>
      </c>
      <c r="R293" s="17">
        <v>1</v>
      </c>
      <c r="S293" s="17"/>
      <c r="T293" s="17"/>
      <c r="U293" s="17"/>
      <c r="V293" s="6">
        <f t="shared" si="70"/>
        <v>0</v>
      </c>
      <c r="W293" s="9">
        <f t="shared" si="65"/>
        <v>0</v>
      </c>
      <c r="X293" s="9">
        <f t="shared" si="71"/>
        <v>0</v>
      </c>
      <c r="Y293" s="37">
        <f t="shared" si="67"/>
        <v>1</v>
      </c>
      <c r="Z293" s="37">
        <f t="shared" si="68"/>
        <v>0</v>
      </c>
      <c r="AA293" s="37">
        <f t="shared" si="69"/>
        <v>0</v>
      </c>
      <c r="AB293" s="9">
        <f t="shared" si="72"/>
        <v>0</v>
      </c>
      <c r="AC293" s="10">
        <f t="shared" si="73"/>
        <v>0</v>
      </c>
      <c r="AD293" s="9">
        <f t="shared" si="74"/>
        <v>0</v>
      </c>
      <c r="AE293" s="9">
        <f t="shared" si="66"/>
        <v>0</v>
      </c>
    </row>
    <row r="294" spans="1:31" x14ac:dyDescent="0.25">
      <c r="A294" s="21" t="s">
        <v>1910</v>
      </c>
      <c r="B294" s="21" t="s">
        <v>1905</v>
      </c>
      <c r="C294" s="21" t="s">
        <v>1906</v>
      </c>
      <c r="D294" s="21">
        <v>231.5</v>
      </c>
      <c r="E294" s="21">
        <v>276.5</v>
      </c>
      <c r="F294" s="21">
        <v>0</v>
      </c>
      <c r="G294" s="22">
        <v>0</v>
      </c>
      <c r="H294" s="21">
        <v>0</v>
      </c>
      <c r="I294" s="19">
        <v>0</v>
      </c>
      <c r="J294" s="21">
        <v>0</v>
      </c>
      <c r="K294" s="21"/>
      <c r="L294" s="21">
        <v>1</v>
      </c>
      <c r="M294" s="7">
        <f t="shared" si="64"/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/>
      <c r="T294" s="17"/>
      <c r="U294" s="17"/>
      <c r="V294" s="6">
        <f t="shared" si="70"/>
        <v>0</v>
      </c>
      <c r="W294" s="9">
        <f t="shared" si="65"/>
        <v>1</v>
      </c>
      <c r="X294" s="9">
        <f t="shared" si="71"/>
        <v>0</v>
      </c>
      <c r="Y294" s="37">
        <f t="shared" si="67"/>
        <v>0</v>
      </c>
      <c r="Z294" s="37">
        <f t="shared" si="68"/>
        <v>0</v>
      </c>
      <c r="AA294" s="37">
        <f t="shared" si="69"/>
        <v>0</v>
      </c>
      <c r="AB294" s="9">
        <f t="shared" si="72"/>
        <v>0</v>
      </c>
      <c r="AC294" s="10">
        <f t="shared" si="73"/>
        <v>0</v>
      </c>
      <c r="AD294" s="9">
        <f t="shared" si="74"/>
        <v>0</v>
      </c>
      <c r="AE294" s="9">
        <f t="shared" si="66"/>
        <v>0</v>
      </c>
    </row>
    <row r="295" spans="1:31" x14ac:dyDescent="0.25">
      <c r="A295" s="21" t="s">
        <v>1911</v>
      </c>
      <c r="B295" s="21" t="s">
        <v>1905</v>
      </c>
      <c r="C295" s="21" t="s">
        <v>1906</v>
      </c>
      <c r="D295" s="21">
        <v>290.5</v>
      </c>
      <c r="E295" s="21">
        <v>430.5</v>
      </c>
      <c r="F295" s="21">
        <v>0</v>
      </c>
      <c r="G295" s="22">
        <v>0</v>
      </c>
      <c r="H295" s="21">
        <v>0</v>
      </c>
      <c r="I295" s="19">
        <v>0</v>
      </c>
      <c r="J295" s="21">
        <v>0</v>
      </c>
      <c r="K295" s="21"/>
      <c r="L295" s="21">
        <v>1</v>
      </c>
      <c r="M295" s="7">
        <f t="shared" si="64"/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/>
      <c r="T295" s="17"/>
      <c r="U295" s="17"/>
      <c r="V295" s="6">
        <f t="shared" si="70"/>
        <v>0</v>
      </c>
      <c r="W295" s="9">
        <f t="shared" si="65"/>
        <v>1</v>
      </c>
      <c r="X295" s="9">
        <f t="shared" si="71"/>
        <v>0</v>
      </c>
      <c r="Y295" s="37">
        <f t="shared" si="67"/>
        <v>0</v>
      </c>
      <c r="Z295" s="37">
        <f t="shared" si="68"/>
        <v>0</v>
      </c>
      <c r="AA295" s="37">
        <f t="shared" si="69"/>
        <v>0</v>
      </c>
      <c r="AB295" s="9">
        <f t="shared" si="72"/>
        <v>0</v>
      </c>
      <c r="AC295" s="10">
        <f t="shared" si="73"/>
        <v>0</v>
      </c>
      <c r="AD295" s="9">
        <f t="shared" si="74"/>
        <v>0</v>
      </c>
      <c r="AE295" s="9">
        <f t="shared" si="66"/>
        <v>0</v>
      </c>
    </row>
    <row r="296" spans="1:31" x14ac:dyDescent="0.25">
      <c r="A296" s="21" t="s">
        <v>1912</v>
      </c>
      <c r="B296" s="21" t="s">
        <v>1905</v>
      </c>
      <c r="C296" s="21" t="s">
        <v>1906</v>
      </c>
      <c r="D296" s="21">
        <v>289.5</v>
      </c>
      <c r="E296" s="21">
        <v>350.5</v>
      </c>
      <c r="F296" s="21">
        <v>0</v>
      </c>
      <c r="G296" s="22">
        <v>0</v>
      </c>
      <c r="H296" s="21">
        <v>0</v>
      </c>
      <c r="I296" s="19">
        <v>0</v>
      </c>
      <c r="J296" s="21">
        <v>0</v>
      </c>
      <c r="K296" s="21"/>
      <c r="L296" s="21">
        <v>1</v>
      </c>
      <c r="M296" s="7">
        <f t="shared" si="64"/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/>
      <c r="T296" s="17"/>
      <c r="U296" s="17"/>
      <c r="V296" s="6">
        <f t="shared" si="70"/>
        <v>0</v>
      </c>
      <c r="W296" s="9">
        <f t="shared" si="65"/>
        <v>1</v>
      </c>
      <c r="X296" s="9">
        <f t="shared" si="71"/>
        <v>0</v>
      </c>
      <c r="Y296" s="37">
        <f t="shared" si="67"/>
        <v>0</v>
      </c>
      <c r="Z296" s="37">
        <f t="shared" si="68"/>
        <v>0</v>
      </c>
      <c r="AA296" s="37">
        <f t="shared" si="69"/>
        <v>0</v>
      </c>
      <c r="AB296" s="9">
        <f t="shared" si="72"/>
        <v>0</v>
      </c>
      <c r="AC296" s="10">
        <f t="shared" si="73"/>
        <v>0</v>
      </c>
      <c r="AD296" s="9">
        <f t="shared" si="74"/>
        <v>0</v>
      </c>
      <c r="AE296" s="9">
        <f t="shared" si="66"/>
        <v>0</v>
      </c>
    </row>
    <row r="297" spans="1:31" x14ac:dyDescent="0.25">
      <c r="A297" s="21" t="s">
        <v>1913</v>
      </c>
      <c r="B297" s="21" t="s">
        <v>1905</v>
      </c>
      <c r="C297" s="21" t="s">
        <v>1906</v>
      </c>
      <c r="D297" s="21">
        <v>317.5</v>
      </c>
      <c r="E297" s="21">
        <v>277.5</v>
      </c>
      <c r="F297" s="21">
        <v>0</v>
      </c>
      <c r="G297" s="22">
        <v>0</v>
      </c>
      <c r="H297" s="21">
        <v>0</v>
      </c>
      <c r="I297" s="19">
        <v>0</v>
      </c>
      <c r="J297" s="21">
        <v>0</v>
      </c>
      <c r="K297" s="21"/>
      <c r="L297" s="21">
        <v>1</v>
      </c>
      <c r="M297" s="7">
        <f t="shared" si="64"/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1</v>
      </c>
      <c r="S297" s="17"/>
      <c r="T297" s="17"/>
      <c r="U297" s="17"/>
      <c r="V297" s="6">
        <f t="shared" si="70"/>
        <v>0</v>
      </c>
      <c r="W297" s="9">
        <f t="shared" si="65"/>
        <v>0</v>
      </c>
      <c r="X297" s="9">
        <f t="shared" si="71"/>
        <v>1</v>
      </c>
      <c r="Y297" s="37">
        <f t="shared" si="67"/>
        <v>0</v>
      </c>
      <c r="Z297" s="37">
        <f t="shared" si="68"/>
        <v>0</v>
      </c>
      <c r="AA297" s="37">
        <f t="shared" si="69"/>
        <v>0</v>
      </c>
      <c r="AB297" s="9">
        <f t="shared" si="72"/>
        <v>0</v>
      </c>
      <c r="AC297" s="10">
        <f t="shared" si="73"/>
        <v>0</v>
      </c>
      <c r="AD297" s="9">
        <f t="shared" si="74"/>
        <v>0</v>
      </c>
      <c r="AE297" s="9">
        <f t="shared" si="66"/>
        <v>0</v>
      </c>
    </row>
    <row r="298" spans="1:31" x14ac:dyDescent="0.25">
      <c r="A298" s="21" t="s">
        <v>1914</v>
      </c>
      <c r="B298" s="21" t="s">
        <v>1905</v>
      </c>
      <c r="C298" s="21" t="s">
        <v>1906</v>
      </c>
      <c r="D298" s="21">
        <v>390</v>
      </c>
      <c r="E298" s="21">
        <v>287.5</v>
      </c>
      <c r="F298" s="21">
        <v>0</v>
      </c>
      <c r="G298" s="22">
        <v>0</v>
      </c>
      <c r="H298" s="21">
        <v>0</v>
      </c>
      <c r="I298" s="19">
        <v>0</v>
      </c>
      <c r="J298" s="21">
        <v>0</v>
      </c>
      <c r="K298" s="21"/>
      <c r="L298" s="21">
        <v>1</v>
      </c>
      <c r="M298" s="7">
        <f t="shared" si="64"/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1</v>
      </c>
      <c r="S298" s="17"/>
      <c r="T298" s="17"/>
      <c r="U298" s="17"/>
      <c r="V298" s="6">
        <f t="shared" si="70"/>
        <v>0</v>
      </c>
      <c r="W298" s="9">
        <f t="shared" si="65"/>
        <v>0</v>
      </c>
      <c r="X298" s="9">
        <f t="shared" si="71"/>
        <v>1</v>
      </c>
      <c r="Y298" s="37">
        <f t="shared" si="67"/>
        <v>0</v>
      </c>
      <c r="Z298" s="37">
        <f t="shared" si="68"/>
        <v>0</v>
      </c>
      <c r="AA298" s="37">
        <f t="shared" si="69"/>
        <v>0</v>
      </c>
      <c r="AB298" s="9">
        <f t="shared" si="72"/>
        <v>0</v>
      </c>
      <c r="AC298" s="10">
        <f t="shared" si="73"/>
        <v>0</v>
      </c>
      <c r="AD298" s="9">
        <f t="shared" si="74"/>
        <v>0</v>
      </c>
      <c r="AE298" s="9">
        <f>IF(SUM(V298:AD298)&gt;1,1,0)</f>
        <v>0</v>
      </c>
    </row>
    <row r="299" spans="1:31" x14ac:dyDescent="0.25">
      <c r="A299" s="21" t="s">
        <v>1915</v>
      </c>
      <c r="B299" s="21" t="s">
        <v>1905</v>
      </c>
      <c r="C299" s="21" t="s">
        <v>1906</v>
      </c>
      <c r="D299" s="21">
        <v>437</v>
      </c>
      <c r="E299" s="21">
        <v>226.5</v>
      </c>
      <c r="F299" s="21">
        <v>0</v>
      </c>
      <c r="G299" s="22">
        <v>0</v>
      </c>
      <c r="H299" s="21">
        <v>0</v>
      </c>
      <c r="I299" s="19">
        <v>0</v>
      </c>
      <c r="J299" s="21">
        <v>0</v>
      </c>
      <c r="K299" s="21"/>
      <c r="L299" s="21">
        <v>2</v>
      </c>
      <c r="M299" s="7">
        <f t="shared" si="64"/>
        <v>1</v>
      </c>
      <c r="N299" s="17">
        <v>1</v>
      </c>
      <c r="O299" s="17">
        <v>0</v>
      </c>
      <c r="P299" s="17">
        <v>0</v>
      </c>
      <c r="Q299" s="17">
        <v>0</v>
      </c>
      <c r="R299" s="17">
        <v>1</v>
      </c>
      <c r="S299" s="17"/>
      <c r="T299" s="17"/>
      <c r="U299" s="17"/>
      <c r="V299" s="6">
        <f t="shared" si="70"/>
        <v>0</v>
      </c>
      <c r="W299" s="9">
        <f t="shared" si="65"/>
        <v>0</v>
      </c>
      <c r="X299" s="9">
        <f t="shared" si="71"/>
        <v>0</v>
      </c>
      <c r="Y299" s="37">
        <f t="shared" si="67"/>
        <v>1</v>
      </c>
      <c r="Z299" s="37">
        <f t="shared" si="68"/>
        <v>0</v>
      </c>
      <c r="AA299" s="37">
        <f t="shared" si="69"/>
        <v>0</v>
      </c>
      <c r="AB299" s="9">
        <f t="shared" si="72"/>
        <v>0</v>
      </c>
      <c r="AC299" s="10">
        <f t="shared" si="73"/>
        <v>0</v>
      </c>
      <c r="AD299" s="9">
        <f t="shared" si="74"/>
        <v>0</v>
      </c>
      <c r="AE299" s="9">
        <f t="shared" ref="AE299" si="75">IF(SUM(V299:AD299)&gt;1,1,0)</f>
        <v>0</v>
      </c>
    </row>
    <row r="300" spans="1:31" x14ac:dyDescent="0.25">
      <c r="A300" s="21" t="s">
        <v>1916</v>
      </c>
      <c r="B300" s="21" t="s">
        <v>1905</v>
      </c>
      <c r="C300" s="21" t="s">
        <v>1906</v>
      </c>
      <c r="D300" s="21">
        <v>555.5</v>
      </c>
      <c r="E300" s="21">
        <v>322.5</v>
      </c>
      <c r="F300" s="21">
        <v>0</v>
      </c>
      <c r="G300" s="22">
        <v>0</v>
      </c>
      <c r="H300" s="21">
        <v>0</v>
      </c>
      <c r="I300" s="19">
        <v>0</v>
      </c>
      <c r="J300" s="21">
        <v>0</v>
      </c>
      <c r="K300" s="21"/>
      <c r="L300" s="21">
        <v>1</v>
      </c>
      <c r="M300" s="7">
        <f t="shared" si="64"/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/>
      <c r="T300" s="17"/>
      <c r="U300" s="17"/>
      <c r="V300" s="6">
        <f>IF((M300=0)*AND(R300=0)*AND(P300=1)*AND(Q300=0),1,0)</f>
        <v>0</v>
      </c>
      <c r="W300" s="9">
        <f t="shared" si="65"/>
        <v>1</v>
      </c>
      <c r="X300" s="9">
        <f t="shared" si="71"/>
        <v>0</v>
      </c>
      <c r="Y300" s="37">
        <f t="shared" si="67"/>
        <v>0</v>
      </c>
      <c r="Z300" s="37">
        <f t="shared" si="68"/>
        <v>0</v>
      </c>
      <c r="AA300" s="37">
        <f t="shared" si="69"/>
        <v>0</v>
      </c>
      <c r="AB300" s="9">
        <f t="shared" si="72"/>
        <v>0</v>
      </c>
      <c r="AC300" s="10">
        <f t="shared" si="73"/>
        <v>0</v>
      </c>
      <c r="AD300" s="9">
        <f t="shared" si="74"/>
        <v>0</v>
      </c>
      <c r="AE300" s="9">
        <f>IF(SUM(V300:AD300)&gt;1,1,0)</f>
        <v>0</v>
      </c>
    </row>
    <row r="301" spans="1:31" x14ac:dyDescent="0.25">
      <c r="A301" s="21" t="s">
        <v>1917</v>
      </c>
      <c r="B301" s="21" t="s">
        <v>1905</v>
      </c>
      <c r="C301" s="21" t="s">
        <v>1906</v>
      </c>
      <c r="D301" s="21">
        <v>379</v>
      </c>
      <c r="E301" s="21">
        <v>434.5</v>
      </c>
      <c r="F301" s="21">
        <v>0</v>
      </c>
      <c r="G301" s="22">
        <v>0</v>
      </c>
      <c r="H301" s="21">
        <v>0</v>
      </c>
      <c r="I301" s="19">
        <v>0</v>
      </c>
      <c r="J301" s="21">
        <v>0</v>
      </c>
      <c r="K301" s="21"/>
      <c r="L301" s="21">
        <v>1</v>
      </c>
      <c r="M301" s="7">
        <f t="shared" si="64"/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1</v>
      </c>
      <c r="S301" s="17"/>
      <c r="T301" s="17"/>
      <c r="U301" s="17"/>
      <c r="V301" s="6">
        <f>IF((M301=0)*AND(R301=0)*AND(P301=1)*AND(Q301=0),1,0)</f>
        <v>0</v>
      </c>
      <c r="W301" s="9">
        <f>IF((M301=0)*AND(R301=0)*AND(P301=0)*AND(Q301=0),1,0)</f>
        <v>0</v>
      </c>
      <c r="X301" s="9">
        <f>IF((R301=1)*AND(M301=0)*AND(Q301=0),1,0)</f>
        <v>1</v>
      </c>
      <c r="Y301" s="37">
        <f t="shared" si="67"/>
        <v>0</v>
      </c>
      <c r="Z301" s="37">
        <f t="shared" si="68"/>
        <v>0</v>
      </c>
      <c r="AA301" s="37">
        <f t="shared" si="69"/>
        <v>0</v>
      </c>
      <c r="AB301" s="9">
        <f>IF((R301=1)*AND(Q301=1)*AND(O301=1)*AND(P301=1),1,0)</f>
        <v>0</v>
      </c>
      <c r="AC301" s="10">
        <f>IF((R301=0)*AND(M301=1),1,0)</f>
        <v>0</v>
      </c>
      <c r="AD301" s="9">
        <f>IF((V301+W301+X301+Y301+Z301+AA301+AB301+AC301)=0,1,0)</f>
        <v>0</v>
      </c>
      <c r="AE301" s="9">
        <f t="shared" ref="AE301:AE364" si="76">IF(SUM(V301:AD301)&gt;1,1,0)</f>
        <v>0</v>
      </c>
    </row>
    <row r="302" spans="1:31" x14ac:dyDescent="0.25">
      <c r="A302" s="21" t="s">
        <v>1918</v>
      </c>
      <c r="B302" s="21" t="s">
        <v>1905</v>
      </c>
      <c r="C302" s="21" t="s">
        <v>1906</v>
      </c>
      <c r="D302" s="21">
        <v>319.5</v>
      </c>
      <c r="E302" s="21">
        <v>482</v>
      </c>
      <c r="F302" s="21">
        <v>0</v>
      </c>
      <c r="G302" s="22">
        <v>0</v>
      </c>
      <c r="H302" s="21">
        <v>0</v>
      </c>
      <c r="I302" s="19">
        <v>0</v>
      </c>
      <c r="J302" s="21">
        <v>0</v>
      </c>
      <c r="K302" s="21"/>
      <c r="L302" s="21">
        <v>1</v>
      </c>
      <c r="M302" s="7">
        <f t="shared" si="64"/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/>
      <c r="T302" s="17"/>
      <c r="U302" s="17"/>
      <c r="V302" s="6">
        <f>IF((M302=0)*AND(R302=0)*AND(P302=1)*AND(Q302=0),1,0)</f>
        <v>0</v>
      </c>
      <c r="W302" s="9">
        <f>IF((M302=0)*AND(R302=0)*AND(P302=0)*AND(Q302=0),1,0)</f>
        <v>1</v>
      </c>
      <c r="X302" s="9">
        <f>IF((R302=1)*AND(M302=0)*AND(Q302=0),1,0)</f>
        <v>0</v>
      </c>
      <c r="Y302" s="37">
        <f t="shared" si="67"/>
        <v>0</v>
      </c>
      <c r="Z302" s="37">
        <f t="shared" si="68"/>
        <v>0</v>
      </c>
      <c r="AA302" s="37">
        <f t="shared" si="69"/>
        <v>0</v>
      </c>
      <c r="AB302" s="9">
        <f>IF((R302=1)*AND(Q302=1)*AND(O302=1)*AND(P302=1),1,0)</f>
        <v>0</v>
      </c>
      <c r="AC302" s="10">
        <f>IF((R302=0)*AND(M302=1),1,0)</f>
        <v>0</v>
      </c>
      <c r="AD302" s="9">
        <f>IF((V302+W302+X302+Y302+Z302+AA302+AB302+AC302)=0,1,0)</f>
        <v>0</v>
      </c>
      <c r="AE302" s="9">
        <f t="shared" si="76"/>
        <v>0</v>
      </c>
    </row>
    <row r="303" spans="1:31" x14ac:dyDescent="0.25">
      <c r="A303" s="21" t="s">
        <v>1919</v>
      </c>
      <c r="B303" s="21" t="s">
        <v>1905</v>
      </c>
      <c r="C303" s="21" t="s">
        <v>1906</v>
      </c>
      <c r="D303" s="21">
        <v>376</v>
      </c>
      <c r="E303" s="21">
        <v>496</v>
      </c>
      <c r="F303" s="21">
        <v>0</v>
      </c>
      <c r="G303" s="22">
        <v>0</v>
      </c>
      <c r="H303" s="21">
        <v>0</v>
      </c>
      <c r="I303" s="19">
        <v>0</v>
      </c>
      <c r="J303" s="21">
        <v>0</v>
      </c>
      <c r="K303" s="21"/>
      <c r="L303" s="21">
        <v>1</v>
      </c>
      <c r="M303" s="7">
        <f t="shared" si="64"/>
        <v>0</v>
      </c>
      <c r="N303" s="17">
        <v>0</v>
      </c>
      <c r="O303" s="17">
        <v>0</v>
      </c>
      <c r="P303" s="17">
        <v>1</v>
      </c>
      <c r="Q303" s="17">
        <v>0</v>
      </c>
      <c r="R303" s="17">
        <v>0</v>
      </c>
      <c r="S303" s="17"/>
      <c r="T303" s="17"/>
      <c r="U303" s="17"/>
      <c r="V303" s="6">
        <f>IF((M303=0)*AND(R303=0)*AND(P303=1)*AND(Q303=0),1,0)</f>
        <v>1</v>
      </c>
      <c r="W303" s="9">
        <f>IF((M303=0)*AND(R303=0)*AND(P303=0)*AND(Q303=0),1,0)</f>
        <v>0</v>
      </c>
      <c r="X303" s="9">
        <f>IF((R303=1)*AND(M303=0)*AND(Q303=0),1,0)</f>
        <v>0</v>
      </c>
      <c r="Y303" s="37">
        <f t="shared" si="67"/>
        <v>0</v>
      </c>
      <c r="Z303" s="37">
        <f t="shared" si="68"/>
        <v>0</v>
      </c>
      <c r="AA303" s="37">
        <f t="shared" si="69"/>
        <v>0</v>
      </c>
      <c r="AB303" s="9">
        <f>IF((R303=1)*AND(Q303=1)*AND(O303=1)*AND(P303=1),1,0)</f>
        <v>0</v>
      </c>
      <c r="AC303" s="10">
        <f>IF((R303=0)*AND(M303=1),1,0)</f>
        <v>0</v>
      </c>
      <c r="AD303" s="9">
        <f>IF((V303+W303+X303+Y303+Z303+AA303+AB303+AC303)=0,1,0)</f>
        <v>0</v>
      </c>
      <c r="AE303" s="9">
        <f t="shared" si="76"/>
        <v>0</v>
      </c>
    </row>
    <row r="304" spans="1:31" x14ac:dyDescent="0.25">
      <c r="A304" s="21" t="s">
        <v>1920</v>
      </c>
      <c r="B304" s="21" t="s">
        <v>1905</v>
      </c>
      <c r="C304" s="21" t="s">
        <v>1906</v>
      </c>
      <c r="D304" s="21">
        <v>321.5</v>
      </c>
      <c r="E304" s="21">
        <v>186</v>
      </c>
      <c r="F304" s="21">
        <v>0</v>
      </c>
      <c r="G304" s="22">
        <v>0</v>
      </c>
      <c r="H304" s="21">
        <v>0</v>
      </c>
      <c r="I304" s="19">
        <v>0</v>
      </c>
      <c r="J304" s="21">
        <v>0</v>
      </c>
      <c r="K304" s="21"/>
      <c r="L304" s="21">
        <v>1</v>
      </c>
      <c r="M304" s="7">
        <f t="shared" si="64"/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/>
      <c r="T304" s="17"/>
      <c r="U304" s="17"/>
      <c r="V304" s="6">
        <f t="shared" ref="V304:V367" si="77">IF((M304=0)*AND(R304=0)*AND(P304=1)*AND(Q304=0),1,0)</f>
        <v>0</v>
      </c>
      <c r="W304" s="9">
        <f t="shared" ref="W304:W367" si="78">IF((M304=0)*AND(R304=0)*AND(P304=0)*AND(Q304=0),1,0)</f>
        <v>1</v>
      </c>
      <c r="X304" s="9">
        <f t="shared" ref="X304:X367" si="79">IF((R304=1)*AND(M304=0)*AND(Q304=0),1,0)</f>
        <v>0</v>
      </c>
      <c r="Y304" s="37">
        <f t="shared" si="67"/>
        <v>0</v>
      </c>
      <c r="Z304" s="37">
        <f t="shared" si="68"/>
        <v>0</v>
      </c>
      <c r="AA304" s="37">
        <f t="shared" si="69"/>
        <v>0</v>
      </c>
      <c r="AB304" s="9">
        <f t="shared" ref="AB304:AB367" si="80">IF((R304=1)*AND(Q304=1)*AND(O304=1)*AND(P304=1),1,0)</f>
        <v>0</v>
      </c>
      <c r="AC304" s="10">
        <f t="shared" ref="AC304:AC367" si="81">IF((R304=0)*AND(M304=1),1,0)</f>
        <v>0</v>
      </c>
      <c r="AD304" s="9">
        <f t="shared" ref="AD304:AD367" si="82">IF((V304+W304+X304+Y304+Z304+AA304+AB304+AC304)=0,1,0)</f>
        <v>0</v>
      </c>
      <c r="AE304" s="9">
        <f t="shared" si="76"/>
        <v>0</v>
      </c>
    </row>
    <row r="305" spans="1:31" x14ac:dyDescent="0.25">
      <c r="A305" s="21" t="s">
        <v>1921</v>
      </c>
      <c r="B305" s="21" t="s">
        <v>1905</v>
      </c>
      <c r="C305" s="21" t="s">
        <v>1906</v>
      </c>
      <c r="D305" s="21">
        <v>283.5</v>
      </c>
      <c r="E305" s="21">
        <v>118.5</v>
      </c>
      <c r="F305" s="21">
        <v>0</v>
      </c>
      <c r="G305" s="22">
        <v>0</v>
      </c>
      <c r="H305" s="21">
        <v>0</v>
      </c>
      <c r="I305" s="19">
        <v>0</v>
      </c>
      <c r="J305" s="21">
        <v>0</v>
      </c>
      <c r="K305" s="21"/>
      <c r="L305" s="21">
        <v>1</v>
      </c>
      <c r="M305" s="7">
        <f t="shared" si="64"/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/>
      <c r="T305" s="17"/>
      <c r="U305" s="17"/>
      <c r="V305" s="6">
        <f t="shared" si="77"/>
        <v>0</v>
      </c>
      <c r="W305" s="9">
        <f t="shared" si="78"/>
        <v>1</v>
      </c>
      <c r="X305" s="9">
        <f t="shared" si="79"/>
        <v>0</v>
      </c>
      <c r="Y305" s="37">
        <f t="shared" si="67"/>
        <v>0</v>
      </c>
      <c r="Z305" s="37">
        <f t="shared" si="68"/>
        <v>0</v>
      </c>
      <c r="AA305" s="37">
        <f t="shared" si="69"/>
        <v>0</v>
      </c>
      <c r="AB305" s="9">
        <f t="shared" si="80"/>
        <v>0</v>
      </c>
      <c r="AC305" s="10">
        <f t="shared" si="81"/>
        <v>0</v>
      </c>
      <c r="AD305" s="9">
        <f t="shared" si="82"/>
        <v>0</v>
      </c>
      <c r="AE305" s="9">
        <f t="shared" si="76"/>
        <v>0</v>
      </c>
    </row>
    <row r="306" spans="1:31" x14ac:dyDescent="0.25">
      <c r="A306" s="21" t="s">
        <v>1922</v>
      </c>
      <c r="B306" s="21" t="s">
        <v>1905</v>
      </c>
      <c r="C306" s="21" t="s">
        <v>1906</v>
      </c>
      <c r="D306" s="21">
        <v>334</v>
      </c>
      <c r="E306" s="21">
        <v>72.5</v>
      </c>
      <c r="F306" s="21">
        <v>0</v>
      </c>
      <c r="G306" s="22">
        <v>0</v>
      </c>
      <c r="H306" s="21">
        <v>0</v>
      </c>
      <c r="I306" s="19">
        <v>0</v>
      </c>
      <c r="J306" s="21">
        <v>0</v>
      </c>
      <c r="K306" s="21"/>
      <c r="L306" s="21">
        <v>1</v>
      </c>
      <c r="M306" s="7">
        <f t="shared" si="64"/>
        <v>0</v>
      </c>
      <c r="N306" s="17">
        <v>0</v>
      </c>
      <c r="O306" s="17">
        <v>0</v>
      </c>
      <c r="P306" s="17">
        <v>1</v>
      </c>
      <c r="Q306" s="17">
        <v>0</v>
      </c>
      <c r="R306" s="17">
        <v>0</v>
      </c>
      <c r="S306" s="17"/>
      <c r="T306" s="17"/>
      <c r="U306" s="17"/>
      <c r="V306" s="6">
        <f t="shared" si="77"/>
        <v>1</v>
      </c>
      <c r="W306" s="9">
        <f t="shared" si="78"/>
        <v>0</v>
      </c>
      <c r="X306" s="9">
        <f t="shared" si="79"/>
        <v>0</v>
      </c>
      <c r="Y306" s="37">
        <f t="shared" si="67"/>
        <v>0</v>
      </c>
      <c r="Z306" s="37">
        <f t="shared" si="68"/>
        <v>0</v>
      </c>
      <c r="AA306" s="37">
        <f t="shared" si="69"/>
        <v>0</v>
      </c>
      <c r="AB306" s="9">
        <f t="shared" si="80"/>
        <v>0</v>
      </c>
      <c r="AC306" s="10">
        <f t="shared" si="81"/>
        <v>0</v>
      </c>
      <c r="AD306" s="9">
        <f t="shared" si="82"/>
        <v>0</v>
      </c>
      <c r="AE306" s="9">
        <f t="shared" si="76"/>
        <v>0</v>
      </c>
    </row>
    <row r="307" spans="1:31" x14ac:dyDescent="0.25">
      <c r="A307" s="21" t="s">
        <v>1923</v>
      </c>
      <c r="B307" s="21" t="s">
        <v>1905</v>
      </c>
      <c r="C307" s="21" t="s">
        <v>1906</v>
      </c>
      <c r="D307" s="21">
        <v>412.5</v>
      </c>
      <c r="E307" s="21">
        <v>86</v>
      </c>
      <c r="F307" s="21">
        <v>0</v>
      </c>
      <c r="G307" s="22">
        <v>0</v>
      </c>
      <c r="H307" s="21">
        <v>0</v>
      </c>
      <c r="I307" s="19">
        <v>0</v>
      </c>
      <c r="J307" s="21">
        <v>0</v>
      </c>
      <c r="K307" s="21"/>
      <c r="L307" s="21">
        <v>2</v>
      </c>
      <c r="M307" s="7">
        <f t="shared" si="64"/>
        <v>1</v>
      </c>
      <c r="N307" s="17">
        <v>1</v>
      </c>
      <c r="O307" s="17">
        <v>0</v>
      </c>
      <c r="P307" s="17">
        <v>0</v>
      </c>
      <c r="Q307" s="17">
        <v>0</v>
      </c>
      <c r="R307" s="17">
        <v>1</v>
      </c>
      <c r="S307" s="17"/>
      <c r="T307" s="17"/>
      <c r="U307" s="17"/>
      <c r="V307" s="6">
        <f t="shared" si="77"/>
        <v>0</v>
      </c>
      <c r="W307" s="9">
        <f t="shared" si="78"/>
        <v>0</v>
      </c>
      <c r="X307" s="9">
        <f t="shared" si="79"/>
        <v>0</v>
      </c>
      <c r="Y307" s="37">
        <f t="shared" si="67"/>
        <v>1</v>
      </c>
      <c r="Z307" s="37">
        <f t="shared" si="68"/>
        <v>0</v>
      </c>
      <c r="AA307" s="37">
        <f t="shared" si="69"/>
        <v>0</v>
      </c>
      <c r="AB307" s="9">
        <f t="shared" si="80"/>
        <v>0</v>
      </c>
      <c r="AC307" s="10">
        <f t="shared" si="81"/>
        <v>0</v>
      </c>
      <c r="AD307" s="9">
        <f t="shared" si="82"/>
        <v>0</v>
      </c>
      <c r="AE307" s="9">
        <f t="shared" si="76"/>
        <v>0</v>
      </c>
    </row>
    <row r="308" spans="1:31" s="37" customFormat="1" x14ac:dyDescent="0.25">
      <c r="A308" s="37" t="s">
        <v>1924</v>
      </c>
      <c r="B308" s="37" t="s">
        <v>1925</v>
      </c>
      <c r="C308" s="37" t="s">
        <v>1926</v>
      </c>
      <c r="D308" s="37">
        <v>558.5</v>
      </c>
      <c r="E308" s="37">
        <v>214.5</v>
      </c>
      <c r="F308" s="37">
        <v>0</v>
      </c>
      <c r="G308" s="44">
        <v>0</v>
      </c>
      <c r="H308" s="37">
        <v>0</v>
      </c>
      <c r="I308" s="37">
        <v>0</v>
      </c>
      <c r="J308" s="37">
        <v>0</v>
      </c>
      <c r="L308" s="37">
        <v>1</v>
      </c>
      <c r="M308" s="42">
        <f t="shared" si="64"/>
        <v>0</v>
      </c>
      <c r="N308" s="38">
        <v>0</v>
      </c>
      <c r="O308" s="38">
        <v>0</v>
      </c>
      <c r="P308" s="38">
        <v>0</v>
      </c>
      <c r="Q308" s="38">
        <v>0</v>
      </c>
      <c r="R308" s="38">
        <v>0</v>
      </c>
      <c r="S308" s="38"/>
      <c r="T308" s="38"/>
      <c r="U308" s="38"/>
      <c r="V308" s="43">
        <f t="shared" si="77"/>
        <v>0</v>
      </c>
      <c r="W308" s="37">
        <f t="shared" si="78"/>
        <v>1</v>
      </c>
      <c r="X308" s="37">
        <f t="shared" si="79"/>
        <v>0</v>
      </c>
      <c r="Y308" s="37">
        <f t="shared" si="67"/>
        <v>0</v>
      </c>
      <c r="Z308" s="37">
        <f t="shared" si="68"/>
        <v>0</v>
      </c>
      <c r="AA308" s="37">
        <f t="shared" si="69"/>
        <v>0</v>
      </c>
      <c r="AB308" s="37">
        <f t="shared" si="80"/>
        <v>0</v>
      </c>
      <c r="AC308" s="37">
        <f t="shared" si="81"/>
        <v>0</v>
      </c>
      <c r="AD308" s="37">
        <f t="shared" si="82"/>
        <v>0</v>
      </c>
      <c r="AE308" s="37">
        <f t="shared" si="76"/>
        <v>0</v>
      </c>
    </row>
    <row r="309" spans="1:31" x14ac:dyDescent="0.25">
      <c r="A309" s="21" t="s">
        <v>1927</v>
      </c>
      <c r="B309" s="21" t="s">
        <v>1925</v>
      </c>
      <c r="C309" s="21" t="s">
        <v>1926</v>
      </c>
      <c r="D309" s="21">
        <v>585.5</v>
      </c>
      <c r="E309" s="21">
        <v>292</v>
      </c>
      <c r="F309" s="21">
        <v>0</v>
      </c>
      <c r="G309" s="22">
        <v>0</v>
      </c>
      <c r="H309" s="21">
        <v>0</v>
      </c>
      <c r="I309" s="19">
        <v>0</v>
      </c>
      <c r="J309" s="21">
        <v>0</v>
      </c>
      <c r="K309" s="21"/>
      <c r="L309" s="21">
        <v>1</v>
      </c>
      <c r="M309" s="7">
        <f t="shared" si="64"/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/>
      <c r="T309" s="17"/>
      <c r="U309" s="17"/>
      <c r="V309" s="6">
        <f t="shared" si="77"/>
        <v>0</v>
      </c>
      <c r="W309" s="9">
        <f t="shared" si="78"/>
        <v>1</v>
      </c>
      <c r="X309" s="9">
        <f t="shared" si="79"/>
        <v>0</v>
      </c>
      <c r="Y309" s="37">
        <f t="shared" si="67"/>
        <v>0</v>
      </c>
      <c r="Z309" s="37">
        <f t="shared" si="68"/>
        <v>0</v>
      </c>
      <c r="AA309" s="37">
        <f t="shared" si="69"/>
        <v>0</v>
      </c>
      <c r="AB309" s="9">
        <f t="shared" si="80"/>
        <v>0</v>
      </c>
      <c r="AC309" s="10">
        <f t="shared" si="81"/>
        <v>0</v>
      </c>
      <c r="AD309" s="9">
        <f t="shared" si="82"/>
        <v>0</v>
      </c>
      <c r="AE309" s="9">
        <f t="shared" si="76"/>
        <v>0</v>
      </c>
    </row>
    <row r="310" spans="1:31" x14ac:dyDescent="0.25">
      <c r="A310" s="21" t="s">
        <v>1928</v>
      </c>
      <c r="B310" s="21" t="s">
        <v>1925</v>
      </c>
      <c r="C310" s="21" t="s">
        <v>1926</v>
      </c>
      <c r="D310" s="21">
        <v>608</v>
      </c>
      <c r="E310" s="21">
        <v>441</v>
      </c>
      <c r="F310" s="21">
        <v>0</v>
      </c>
      <c r="G310" s="22">
        <v>0</v>
      </c>
      <c r="H310" s="21">
        <v>0</v>
      </c>
      <c r="I310" s="19">
        <v>0</v>
      </c>
      <c r="J310" s="21">
        <v>0</v>
      </c>
      <c r="K310" s="21"/>
      <c r="L310" s="21">
        <v>1</v>
      </c>
      <c r="M310" s="7">
        <f t="shared" si="64"/>
        <v>0</v>
      </c>
      <c r="N310" s="17">
        <v>0</v>
      </c>
      <c r="O310" s="17">
        <v>0</v>
      </c>
      <c r="P310" s="17">
        <v>1</v>
      </c>
      <c r="Q310" s="17">
        <v>0</v>
      </c>
      <c r="R310" s="17">
        <v>0</v>
      </c>
      <c r="S310" s="17"/>
      <c r="T310" s="17"/>
      <c r="U310" s="17"/>
      <c r="V310" s="6">
        <f t="shared" si="77"/>
        <v>1</v>
      </c>
      <c r="W310" s="9">
        <f t="shared" si="78"/>
        <v>0</v>
      </c>
      <c r="X310" s="9">
        <f t="shared" si="79"/>
        <v>0</v>
      </c>
      <c r="Y310" s="37">
        <f t="shared" si="67"/>
        <v>0</v>
      </c>
      <c r="Z310" s="37">
        <f t="shared" si="68"/>
        <v>0</v>
      </c>
      <c r="AA310" s="37">
        <f t="shared" si="69"/>
        <v>0</v>
      </c>
      <c r="AB310" s="9">
        <f t="shared" si="80"/>
        <v>0</v>
      </c>
      <c r="AC310" s="10">
        <f t="shared" si="81"/>
        <v>0</v>
      </c>
      <c r="AD310" s="9">
        <f t="shared" si="82"/>
        <v>0</v>
      </c>
      <c r="AE310" s="9">
        <f t="shared" si="76"/>
        <v>0</v>
      </c>
    </row>
    <row r="311" spans="1:31" x14ac:dyDescent="0.25">
      <c r="A311" s="21" t="s">
        <v>1929</v>
      </c>
      <c r="B311" s="21" t="s">
        <v>1925</v>
      </c>
      <c r="C311" s="21" t="s">
        <v>1926</v>
      </c>
      <c r="D311" s="21">
        <v>312.5</v>
      </c>
      <c r="E311" s="21">
        <v>349</v>
      </c>
      <c r="F311" s="21">
        <v>0</v>
      </c>
      <c r="G311" s="22">
        <v>0</v>
      </c>
      <c r="H311" s="21">
        <v>0</v>
      </c>
      <c r="I311" s="19">
        <v>0</v>
      </c>
      <c r="J311" s="21">
        <v>0</v>
      </c>
      <c r="K311" s="21"/>
      <c r="L311" s="21">
        <v>1</v>
      </c>
      <c r="M311" s="7">
        <f t="shared" si="64"/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1</v>
      </c>
      <c r="S311" s="17"/>
      <c r="T311" s="17"/>
      <c r="U311" s="17"/>
      <c r="V311" s="6">
        <f t="shared" si="77"/>
        <v>0</v>
      </c>
      <c r="W311" s="9">
        <f t="shared" si="78"/>
        <v>0</v>
      </c>
      <c r="X311" s="9">
        <f t="shared" si="79"/>
        <v>1</v>
      </c>
      <c r="Y311" s="37">
        <f t="shared" si="67"/>
        <v>0</v>
      </c>
      <c r="Z311" s="37">
        <f t="shared" si="68"/>
        <v>0</v>
      </c>
      <c r="AA311" s="37">
        <f t="shared" si="69"/>
        <v>0</v>
      </c>
      <c r="AB311" s="9">
        <f t="shared" si="80"/>
        <v>0</v>
      </c>
      <c r="AC311" s="10">
        <f t="shared" si="81"/>
        <v>0</v>
      </c>
      <c r="AD311" s="9">
        <f t="shared" si="82"/>
        <v>0</v>
      </c>
      <c r="AE311" s="9">
        <f t="shared" si="76"/>
        <v>0</v>
      </c>
    </row>
    <row r="312" spans="1:31" x14ac:dyDescent="0.25">
      <c r="A312" s="21" t="s">
        <v>1930</v>
      </c>
      <c r="B312" s="21" t="s">
        <v>1925</v>
      </c>
      <c r="C312" s="21" t="s">
        <v>1926</v>
      </c>
      <c r="D312" s="21">
        <v>417.5</v>
      </c>
      <c r="E312" s="21">
        <v>180.5</v>
      </c>
      <c r="F312" s="21">
        <v>0</v>
      </c>
      <c r="G312" s="22">
        <v>0</v>
      </c>
      <c r="H312" s="21">
        <v>0</v>
      </c>
      <c r="I312" s="19">
        <v>0</v>
      </c>
      <c r="J312" s="21">
        <v>0</v>
      </c>
      <c r="K312" s="21"/>
      <c r="L312" s="21">
        <v>1</v>
      </c>
      <c r="M312" s="7">
        <f t="shared" si="64"/>
        <v>0</v>
      </c>
      <c r="N312" s="17">
        <v>0</v>
      </c>
      <c r="O312" s="17">
        <v>0</v>
      </c>
      <c r="P312" s="17">
        <v>1</v>
      </c>
      <c r="Q312" s="17">
        <v>0</v>
      </c>
      <c r="R312" s="17">
        <v>0</v>
      </c>
      <c r="S312" s="17"/>
      <c r="T312" s="17"/>
      <c r="U312" s="17"/>
      <c r="V312" s="6">
        <f t="shared" si="77"/>
        <v>1</v>
      </c>
      <c r="W312" s="9">
        <f t="shared" si="78"/>
        <v>0</v>
      </c>
      <c r="X312" s="9">
        <f t="shared" si="79"/>
        <v>0</v>
      </c>
      <c r="Y312" s="37">
        <f t="shared" si="67"/>
        <v>0</v>
      </c>
      <c r="Z312" s="37">
        <f t="shared" si="68"/>
        <v>0</v>
      </c>
      <c r="AA312" s="37">
        <f t="shared" si="69"/>
        <v>0</v>
      </c>
      <c r="AB312" s="9">
        <f t="shared" si="80"/>
        <v>0</v>
      </c>
      <c r="AC312" s="10">
        <f t="shared" si="81"/>
        <v>0</v>
      </c>
      <c r="AD312" s="9">
        <f t="shared" si="82"/>
        <v>0</v>
      </c>
      <c r="AE312" s="9">
        <f t="shared" si="76"/>
        <v>0</v>
      </c>
    </row>
    <row r="313" spans="1:31" x14ac:dyDescent="0.25">
      <c r="A313" s="21" t="s">
        <v>1931</v>
      </c>
      <c r="B313" s="21" t="s">
        <v>1925</v>
      </c>
      <c r="C313" s="21" t="s">
        <v>1926</v>
      </c>
      <c r="D313" s="21">
        <v>304</v>
      </c>
      <c r="E313" s="21">
        <v>175</v>
      </c>
      <c r="F313" s="21">
        <v>1718.527</v>
      </c>
      <c r="G313" s="22">
        <v>1</v>
      </c>
      <c r="H313" s="21">
        <v>2</v>
      </c>
      <c r="I313" s="19">
        <v>0</v>
      </c>
      <c r="J313" s="21">
        <v>2</v>
      </c>
      <c r="K313" s="21"/>
      <c r="L313" s="21">
        <v>1</v>
      </c>
      <c r="M313" s="7">
        <f t="shared" si="64"/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/>
      <c r="T313" s="17"/>
      <c r="U313" s="17"/>
      <c r="V313" s="6">
        <f t="shared" si="77"/>
        <v>0</v>
      </c>
      <c r="W313" s="9">
        <f t="shared" si="78"/>
        <v>1</v>
      </c>
      <c r="X313" s="9">
        <f t="shared" si="79"/>
        <v>0</v>
      </c>
      <c r="Y313" s="37">
        <f t="shared" si="67"/>
        <v>0</v>
      </c>
      <c r="Z313" s="37">
        <f t="shared" si="68"/>
        <v>0</v>
      </c>
      <c r="AA313" s="37">
        <f t="shared" si="69"/>
        <v>0</v>
      </c>
      <c r="AB313" s="9">
        <f t="shared" si="80"/>
        <v>0</v>
      </c>
      <c r="AC313" s="10">
        <f t="shared" si="81"/>
        <v>0</v>
      </c>
      <c r="AD313" s="9">
        <f t="shared" si="82"/>
        <v>0</v>
      </c>
      <c r="AE313" s="9">
        <f t="shared" si="76"/>
        <v>0</v>
      </c>
    </row>
    <row r="314" spans="1:31" x14ac:dyDescent="0.25">
      <c r="A314" s="21" t="s">
        <v>1932</v>
      </c>
      <c r="B314" s="21" t="s">
        <v>1925</v>
      </c>
      <c r="C314" s="21" t="s">
        <v>1926</v>
      </c>
      <c r="D314" s="21">
        <v>307.5</v>
      </c>
      <c r="E314" s="21">
        <v>56</v>
      </c>
      <c r="F314" s="21">
        <v>0</v>
      </c>
      <c r="G314" s="22">
        <v>0</v>
      </c>
      <c r="H314" s="21">
        <v>0</v>
      </c>
      <c r="I314" s="19">
        <v>0</v>
      </c>
      <c r="J314" s="21">
        <v>0</v>
      </c>
      <c r="K314" s="21"/>
      <c r="L314" s="21">
        <v>2</v>
      </c>
      <c r="M314" s="7">
        <f t="shared" si="64"/>
        <v>1</v>
      </c>
      <c r="N314" s="17">
        <v>0</v>
      </c>
      <c r="O314" s="17">
        <v>0</v>
      </c>
      <c r="P314" s="17">
        <v>0</v>
      </c>
      <c r="Q314" s="17">
        <v>0</v>
      </c>
      <c r="R314" s="17">
        <v>1</v>
      </c>
      <c r="S314" s="17"/>
      <c r="T314" s="17"/>
      <c r="U314" s="17"/>
      <c r="V314" s="6">
        <f t="shared" si="77"/>
        <v>0</v>
      </c>
      <c r="W314" s="9">
        <f t="shared" si="78"/>
        <v>0</v>
      </c>
      <c r="X314" s="9">
        <f t="shared" si="79"/>
        <v>0</v>
      </c>
      <c r="Y314" s="37">
        <f t="shared" si="67"/>
        <v>1</v>
      </c>
      <c r="Z314" s="37">
        <f t="shared" si="68"/>
        <v>0</v>
      </c>
      <c r="AA314" s="37">
        <f t="shared" si="69"/>
        <v>0</v>
      </c>
      <c r="AB314" s="9">
        <f t="shared" si="80"/>
        <v>0</v>
      </c>
      <c r="AC314" s="10">
        <f t="shared" si="81"/>
        <v>0</v>
      </c>
      <c r="AD314" s="9">
        <f t="shared" si="82"/>
        <v>0</v>
      </c>
      <c r="AE314" s="9">
        <f t="shared" si="76"/>
        <v>0</v>
      </c>
    </row>
    <row r="315" spans="1:31" x14ac:dyDescent="0.25">
      <c r="A315" s="21" t="s">
        <v>1933</v>
      </c>
      <c r="B315" s="21" t="s">
        <v>1925</v>
      </c>
      <c r="C315" s="21" t="s">
        <v>1926</v>
      </c>
      <c r="D315" s="21">
        <v>197.5</v>
      </c>
      <c r="E315" s="21">
        <v>175</v>
      </c>
      <c r="F315" s="21">
        <v>0</v>
      </c>
      <c r="G315" s="22">
        <v>0</v>
      </c>
      <c r="H315" s="21">
        <v>0</v>
      </c>
      <c r="I315" s="19">
        <v>0</v>
      </c>
      <c r="J315" s="21">
        <v>0</v>
      </c>
      <c r="K315" s="21"/>
      <c r="L315" s="21">
        <v>2</v>
      </c>
      <c r="M315" s="7">
        <f t="shared" ref="M315:M370" si="83">L315-1</f>
        <v>1</v>
      </c>
      <c r="N315" s="17">
        <v>0</v>
      </c>
      <c r="O315" s="17">
        <v>0</v>
      </c>
      <c r="P315" s="17">
        <v>0</v>
      </c>
      <c r="Q315" s="17">
        <v>0</v>
      </c>
      <c r="R315" s="17">
        <v>1</v>
      </c>
      <c r="S315" s="17"/>
      <c r="T315" s="17"/>
      <c r="U315" s="17"/>
      <c r="V315" s="6">
        <f t="shared" si="77"/>
        <v>0</v>
      </c>
      <c r="W315" s="9">
        <f t="shared" si="78"/>
        <v>0</v>
      </c>
      <c r="X315" s="9">
        <f t="shared" si="79"/>
        <v>0</v>
      </c>
      <c r="Y315" s="37">
        <f t="shared" si="67"/>
        <v>1</v>
      </c>
      <c r="Z315" s="37">
        <f t="shared" si="68"/>
        <v>0</v>
      </c>
      <c r="AA315" s="37">
        <f t="shared" si="69"/>
        <v>0</v>
      </c>
      <c r="AB315" s="9">
        <f t="shared" si="80"/>
        <v>0</v>
      </c>
      <c r="AC315" s="10">
        <f t="shared" si="81"/>
        <v>0</v>
      </c>
      <c r="AD315" s="9">
        <f t="shared" si="82"/>
        <v>0</v>
      </c>
      <c r="AE315" s="9">
        <f t="shared" si="76"/>
        <v>0</v>
      </c>
    </row>
    <row r="316" spans="1:31" s="37" customFormat="1" x14ac:dyDescent="0.25">
      <c r="A316" s="37" t="s">
        <v>1934</v>
      </c>
      <c r="B316" s="37" t="s">
        <v>1935</v>
      </c>
      <c r="C316" s="37" t="s">
        <v>1936</v>
      </c>
      <c r="D316" s="37">
        <v>177</v>
      </c>
      <c r="E316" s="37">
        <v>281.5</v>
      </c>
      <c r="F316" s="37">
        <v>0</v>
      </c>
      <c r="G316" s="44">
        <v>0</v>
      </c>
      <c r="H316" s="37">
        <v>0</v>
      </c>
      <c r="I316" s="37">
        <v>0</v>
      </c>
      <c r="J316" s="37">
        <v>0</v>
      </c>
      <c r="L316" s="37">
        <v>2</v>
      </c>
      <c r="M316" s="42">
        <f t="shared" si="83"/>
        <v>1</v>
      </c>
      <c r="N316" s="38">
        <v>0</v>
      </c>
      <c r="O316" s="38">
        <v>0</v>
      </c>
      <c r="P316" s="38">
        <v>0</v>
      </c>
      <c r="Q316" s="38">
        <v>0</v>
      </c>
      <c r="R316" s="38">
        <v>1</v>
      </c>
      <c r="S316" s="38"/>
      <c r="T316" s="38"/>
      <c r="U316" s="38" t="s">
        <v>1937</v>
      </c>
      <c r="V316" s="43">
        <f t="shared" si="77"/>
        <v>0</v>
      </c>
      <c r="W316" s="37">
        <f t="shared" si="78"/>
        <v>0</v>
      </c>
      <c r="X316" s="37">
        <f t="shared" si="79"/>
        <v>0</v>
      </c>
      <c r="Y316" s="37">
        <f t="shared" si="67"/>
        <v>1</v>
      </c>
      <c r="Z316" s="37">
        <f t="shared" si="68"/>
        <v>0</v>
      </c>
      <c r="AA316" s="37">
        <f t="shared" si="69"/>
        <v>0</v>
      </c>
      <c r="AB316" s="37">
        <f t="shared" si="80"/>
        <v>0</v>
      </c>
      <c r="AC316" s="37">
        <f t="shared" si="81"/>
        <v>0</v>
      </c>
      <c r="AD316" s="37">
        <f t="shared" si="82"/>
        <v>0</v>
      </c>
      <c r="AE316" s="37">
        <f t="shared" si="76"/>
        <v>0</v>
      </c>
    </row>
    <row r="317" spans="1:31" x14ac:dyDescent="0.25">
      <c r="A317" s="21" t="s">
        <v>1938</v>
      </c>
      <c r="B317" s="21" t="s">
        <v>1935</v>
      </c>
      <c r="C317" s="21" t="s">
        <v>1936</v>
      </c>
      <c r="D317" s="21">
        <v>112.5</v>
      </c>
      <c r="E317" s="21">
        <v>451.5</v>
      </c>
      <c r="F317" s="21">
        <v>4218.683</v>
      </c>
      <c r="G317" s="22">
        <v>3</v>
      </c>
      <c r="H317" s="21">
        <v>5</v>
      </c>
      <c r="I317" s="19">
        <v>0</v>
      </c>
      <c r="J317" s="21">
        <v>5</v>
      </c>
      <c r="K317" s="21"/>
      <c r="L317" s="21">
        <v>2</v>
      </c>
      <c r="M317" s="7">
        <f t="shared" si="83"/>
        <v>1</v>
      </c>
      <c r="N317" s="17">
        <v>0</v>
      </c>
      <c r="O317" s="17">
        <v>1</v>
      </c>
      <c r="P317" s="17">
        <v>0</v>
      </c>
      <c r="Q317" s="17">
        <v>1</v>
      </c>
      <c r="R317" s="17">
        <v>1</v>
      </c>
      <c r="S317" s="17"/>
      <c r="T317" s="17"/>
      <c r="U317" s="18" t="s">
        <v>1937</v>
      </c>
      <c r="V317" s="6">
        <f t="shared" si="77"/>
        <v>0</v>
      </c>
      <c r="W317" s="9">
        <f t="shared" si="78"/>
        <v>0</v>
      </c>
      <c r="X317" s="9">
        <f t="shared" si="79"/>
        <v>0</v>
      </c>
      <c r="Y317" s="37">
        <f t="shared" si="67"/>
        <v>0</v>
      </c>
      <c r="Z317" s="37">
        <f t="shared" si="68"/>
        <v>0</v>
      </c>
      <c r="AA317" s="37">
        <f t="shared" si="69"/>
        <v>1</v>
      </c>
      <c r="AB317" s="9">
        <f t="shared" si="80"/>
        <v>0</v>
      </c>
      <c r="AC317" s="10">
        <f t="shared" si="81"/>
        <v>0</v>
      </c>
      <c r="AD317" s="9">
        <f t="shared" si="82"/>
        <v>0</v>
      </c>
      <c r="AE317" s="9">
        <f t="shared" si="76"/>
        <v>0</v>
      </c>
    </row>
    <row r="318" spans="1:31" x14ac:dyDescent="0.25">
      <c r="A318" s="21" t="s">
        <v>1939</v>
      </c>
      <c r="B318" s="21" t="s">
        <v>1935</v>
      </c>
      <c r="C318" s="21" t="s">
        <v>1936</v>
      </c>
      <c r="D318" s="21">
        <v>123</v>
      </c>
      <c r="E318" s="21">
        <v>372</v>
      </c>
      <c r="F318" s="21">
        <v>0</v>
      </c>
      <c r="G318" s="22">
        <v>0</v>
      </c>
      <c r="H318" s="21">
        <v>0</v>
      </c>
      <c r="I318" s="19">
        <v>0</v>
      </c>
      <c r="J318" s="21">
        <v>0</v>
      </c>
      <c r="K318" s="21"/>
      <c r="L318" s="21">
        <v>2</v>
      </c>
      <c r="M318" s="7">
        <f t="shared" si="83"/>
        <v>1</v>
      </c>
      <c r="N318" s="17">
        <v>1</v>
      </c>
      <c r="O318" s="17">
        <v>0</v>
      </c>
      <c r="P318" s="17">
        <v>0</v>
      </c>
      <c r="Q318" s="17">
        <v>0</v>
      </c>
      <c r="R318" s="17">
        <v>1</v>
      </c>
      <c r="S318" s="17"/>
      <c r="T318" s="17"/>
      <c r="U318" s="18" t="s">
        <v>1937</v>
      </c>
      <c r="V318" s="6">
        <f t="shared" si="77"/>
        <v>0</v>
      </c>
      <c r="W318" s="9">
        <f t="shared" si="78"/>
        <v>0</v>
      </c>
      <c r="X318" s="9">
        <f t="shared" si="79"/>
        <v>0</v>
      </c>
      <c r="Y318" s="37">
        <f t="shared" si="67"/>
        <v>1</v>
      </c>
      <c r="Z318" s="37">
        <f t="shared" si="68"/>
        <v>0</v>
      </c>
      <c r="AA318" s="37">
        <f t="shared" si="69"/>
        <v>0</v>
      </c>
      <c r="AB318" s="9">
        <f t="shared" si="80"/>
        <v>0</v>
      </c>
      <c r="AC318" s="10">
        <f t="shared" si="81"/>
        <v>0</v>
      </c>
      <c r="AD318" s="9">
        <f t="shared" si="82"/>
        <v>0</v>
      </c>
      <c r="AE318" s="9">
        <f t="shared" si="76"/>
        <v>0</v>
      </c>
    </row>
    <row r="319" spans="1:31" x14ac:dyDescent="0.25">
      <c r="A319" s="21" t="s">
        <v>1940</v>
      </c>
      <c r="B319" s="21" t="s">
        <v>1935</v>
      </c>
      <c r="C319" s="21" t="s">
        <v>1936</v>
      </c>
      <c r="D319" s="21">
        <v>81</v>
      </c>
      <c r="E319" s="21">
        <v>208</v>
      </c>
      <c r="F319" s="21">
        <v>0</v>
      </c>
      <c r="G319" s="22">
        <v>0</v>
      </c>
      <c r="H319" s="21">
        <v>0</v>
      </c>
      <c r="I319" s="19">
        <v>0</v>
      </c>
      <c r="J319" s="21">
        <v>0</v>
      </c>
      <c r="K319" s="21"/>
      <c r="L319" s="21">
        <v>1</v>
      </c>
      <c r="M319" s="7">
        <f t="shared" si="83"/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/>
      <c r="T319" s="17"/>
      <c r="U319" s="18" t="s">
        <v>1937</v>
      </c>
      <c r="V319" s="6">
        <f t="shared" si="77"/>
        <v>0</v>
      </c>
      <c r="W319" s="9">
        <f t="shared" si="78"/>
        <v>1</v>
      </c>
      <c r="X319" s="9">
        <f t="shared" si="79"/>
        <v>0</v>
      </c>
      <c r="Y319" s="37">
        <f t="shared" si="67"/>
        <v>0</v>
      </c>
      <c r="Z319" s="37">
        <f t="shared" si="68"/>
        <v>0</v>
      </c>
      <c r="AA319" s="37">
        <f t="shared" si="69"/>
        <v>0</v>
      </c>
      <c r="AB319" s="9">
        <f t="shared" si="80"/>
        <v>0</v>
      </c>
      <c r="AC319" s="10">
        <f t="shared" si="81"/>
        <v>0</v>
      </c>
      <c r="AD319" s="9">
        <f t="shared" si="82"/>
        <v>0</v>
      </c>
      <c r="AE319" s="9">
        <f t="shared" si="76"/>
        <v>0</v>
      </c>
    </row>
    <row r="320" spans="1:31" x14ac:dyDescent="0.25">
      <c r="A320" s="21" t="s">
        <v>1941</v>
      </c>
      <c r="B320" s="21" t="s">
        <v>1935</v>
      </c>
      <c r="C320" s="21" t="s">
        <v>1936</v>
      </c>
      <c r="D320" s="21">
        <v>116.5</v>
      </c>
      <c r="E320" s="21">
        <v>95</v>
      </c>
      <c r="F320" s="21">
        <v>0</v>
      </c>
      <c r="G320" s="22">
        <v>0</v>
      </c>
      <c r="H320" s="21">
        <v>0</v>
      </c>
      <c r="I320" s="19">
        <v>0</v>
      </c>
      <c r="J320" s="21">
        <v>0</v>
      </c>
      <c r="K320" s="21"/>
      <c r="L320" s="21">
        <v>1</v>
      </c>
      <c r="M320" s="7">
        <f t="shared" si="83"/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1</v>
      </c>
      <c r="S320" s="17"/>
      <c r="T320" s="17"/>
      <c r="U320" s="18" t="s">
        <v>1937</v>
      </c>
      <c r="V320" s="6">
        <f t="shared" si="77"/>
        <v>0</v>
      </c>
      <c r="W320" s="9">
        <f t="shared" si="78"/>
        <v>0</v>
      </c>
      <c r="X320" s="9">
        <f t="shared" si="79"/>
        <v>1</v>
      </c>
      <c r="Y320" s="37">
        <f t="shared" si="67"/>
        <v>0</v>
      </c>
      <c r="Z320" s="37">
        <f t="shared" si="68"/>
        <v>0</v>
      </c>
      <c r="AA320" s="37">
        <f t="shared" si="69"/>
        <v>0</v>
      </c>
      <c r="AB320" s="9">
        <f t="shared" si="80"/>
        <v>0</v>
      </c>
      <c r="AC320" s="10">
        <f t="shared" si="81"/>
        <v>0</v>
      </c>
      <c r="AD320" s="9">
        <f t="shared" si="82"/>
        <v>0</v>
      </c>
      <c r="AE320" s="9">
        <f t="shared" si="76"/>
        <v>0</v>
      </c>
    </row>
    <row r="321" spans="1:31" x14ac:dyDescent="0.25">
      <c r="A321" s="21" t="s">
        <v>1942</v>
      </c>
      <c r="B321" s="21" t="s">
        <v>1935</v>
      </c>
      <c r="C321" s="21" t="s">
        <v>1936</v>
      </c>
      <c r="D321" s="21">
        <v>592.5</v>
      </c>
      <c r="E321" s="21">
        <v>400</v>
      </c>
      <c r="F321" s="21">
        <v>0</v>
      </c>
      <c r="G321" s="22">
        <v>0</v>
      </c>
      <c r="H321" s="21">
        <v>0</v>
      </c>
      <c r="I321" s="19">
        <v>0</v>
      </c>
      <c r="J321" s="21">
        <v>0</v>
      </c>
      <c r="K321" s="21"/>
      <c r="L321" s="21">
        <v>1</v>
      </c>
      <c r="M321" s="7">
        <f t="shared" si="83"/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1</v>
      </c>
      <c r="S321" s="17"/>
      <c r="T321" s="17"/>
      <c r="U321" s="18" t="s">
        <v>1937</v>
      </c>
      <c r="V321" s="6">
        <f t="shared" si="77"/>
        <v>0</v>
      </c>
      <c r="W321" s="9">
        <f t="shared" si="78"/>
        <v>0</v>
      </c>
      <c r="X321" s="9">
        <f t="shared" si="79"/>
        <v>1</v>
      </c>
      <c r="Y321" s="37">
        <f t="shared" si="67"/>
        <v>0</v>
      </c>
      <c r="Z321" s="37">
        <f t="shared" si="68"/>
        <v>0</v>
      </c>
      <c r="AA321" s="37">
        <f t="shared" si="69"/>
        <v>0</v>
      </c>
      <c r="AB321" s="9">
        <f t="shared" si="80"/>
        <v>0</v>
      </c>
      <c r="AC321" s="10">
        <f t="shared" si="81"/>
        <v>0</v>
      </c>
      <c r="AD321" s="9">
        <f t="shared" si="82"/>
        <v>0</v>
      </c>
      <c r="AE321" s="9">
        <f t="shared" si="76"/>
        <v>0</v>
      </c>
    </row>
    <row r="322" spans="1:31" x14ac:dyDescent="0.25">
      <c r="A322" s="21" t="s">
        <v>1943</v>
      </c>
      <c r="B322" s="21" t="s">
        <v>1935</v>
      </c>
      <c r="C322" s="21" t="s">
        <v>1936</v>
      </c>
      <c r="D322" s="21">
        <v>584.5</v>
      </c>
      <c r="E322" s="21">
        <v>477</v>
      </c>
      <c r="F322" s="21">
        <v>0</v>
      </c>
      <c r="G322" s="22">
        <v>0</v>
      </c>
      <c r="H322" s="21">
        <v>0</v>
      </c>
      <c r="I322" s="19">
        <v>0</v>
      </c>
      <c r="J322" s="21">
        <v>0</v>
      </c>
      <c r="K322" s="21"/>
      <c r="L322" s="21">
        <v>2</v>
      </c>
      <c r="M322" s="7">
        <f t="shared" si="83"/>
        <v>1</v>
      </c>
      <c r="N322" s="17">
        <v>0</v>
      </c>
      <c r="O322" s="17">
        <v>0</v>
      </c>
      <c r="P322" s="17">
        <v>0</v>
      </c>
      <c r="Q322" s="17">
        <v>0</v>
      </c>
      <c r="R322" s="17">
        <v>1</v>
      </c>
      <c r="S322" s="17"/>
      <c r="T322" s="17"/>
      <c r="U322" s="18" t="s">
        <v>1937</v>
      </c>
      <c r="V322" s="6">
        <f t="shared" si="77"/>
        <v>0</v>
      </c>
      <c r="W322" s="9">
        <f t="shared" si="78"/>
        <v>0</v>
      </c>
      <c r="X322" s="9">
        <f t="shared" si="79"/>
        <v>0</v>
      </c>
      <c r="Y322" s="37">
        <f t="shared" si="67"/>
        <v>1</v>
      </c>
      <c r="Z322" s="37">
        <f t="shared" si="68"/>
        <v>0</v>
      </c>
      <c r="AA322" s="37">
        <f t="shared" si="69"/>
        <v>0</v>
      </c>
      <c r="AB322" s="9">
        <f t="shared" si="80"/>
        <v>0</v>
      </c>
      <c r="AC322" s="10">
        <f t="shared" si="81"/>
        <v>0</v>
      </c>
      <c r="AD322" s="9">
        <f t="shared" si="82"/>
        <v>0</v>
      </c>
      <c r="AE322" s="9">
        <f t="shared" si="76"/>
        <v>0</v>
      </c>
    </row>
    <row r="323" spans="1:31" x14ac:dyDescent="0.25">
      <c r="A323" s="21" t="s">
        <v>1944</v>
      </c>
      <c r="B323" s="21" t="s">
        <v>1935</v>
      </c>
      <c r="C323" s="21" t="s">
        <v>1936</v>
      </c>
      <c r="D323" s="21">
        <v>449.5</v>
      </c>
      <c r="E323" s="21">
        <v>451.5</v>
      </c>
      <c r="F323" s="21">
        <v>0</v>
      </c>
      <c r="G323" s="22">
        <v>0</v>
      </c>
      <c r="H323" s="21">
        <v>0</v>
      </c>
      <c r="I323" s="19">
        <v>0</v>
      </c>
      <c r="J323" s="21">
        <v>0</v>
      </c>
      <c r="K323" s="21"/>
      <c r="L323" s="21">
        <v>2</v>
      </c>
      <c r="M323" s="7">
        <f t="shared" si="83"/>
        <v>1</v>
      </c>
      <c r="N323" s="17">
        <v>0</v>
      </c>
      <c r="O323" s="17">
        <v>0</v>
      </c>
      <c r="P323" s="17">
        <v>0</v>
      </c>
      <c r="Q323" s="17">
        <v>0</v>
      </c>
      <c r="R323" s="17">
        <v>1</v>
      </c>
      <c r="S323" s="17"/>
      <c r="T323" s="17"/>
      <c r="U323" s="18" t="s">
        <v>1937</v>
      </c>
      <c r="V323" s="6">
        <f t="shared" si="77"/>
        <v>0</v>
      </c>
      <c r="W323" s="9">
        <f t="shared" si="78"/>
        <v>0</v>
      </c>
      <c r="X323" s="9">
        <f t="shared" si="79"/>
        <v>0</v>
      </c>
      <c r="Y323" s="37">
        <f t="shared" ref="Y323:Y370" si="84">IF((M323=1)*AND(OR(N323=0,N323=1))*AND(O323=0)*AND(R323=1)*AND(S323=0)*AND(Q323=0)*AND(OR(T323=0,T323=1)),1,0)</f>
        <v>1</v>
      </c>
      <c r="Z323" s="37">
        <f t="shared" ref="Z323:Z370" si="85">IF((M323=1)*AND(N323=1)*AND(O323=0)*AND(R323=1)*AND(S323=1)*AND(T323=1),1,0)</f>
        <v>0</v>
      </c>
      <c r="AA323" s="37">
        <f t="shared" ref="AA323:AA370" si="86">IF((R323=1)*AND(Q323=1)*AND(O323=1)*AND(P323=0)*AND(N323=0),1,0)</f>
        <v>0</v>
      </c>
      <c r="AB323" s="9">
        <f t="shared" si="80"/>
        <v>0</v>
      </c>
      <c r="AC323" s="10">
        <f t="shared" si="81"/>
        <v>0</v>
      </c>
      <c r="AD323" s="9">
        <f t="shared" si="82"/>
        <v>0</v>
      </c>
      <c r="AE323" s="9">
        <f t="shared" si="76"/>
        <v>0</v>
      </c>
    </row>
    <row r="324" spans="1:31" s="37" customFormat="1" x14ac:dyDescent="0.25">
      <c r="A324" s="37" t="s">
        <v>1945</v>
      </c>
      <c r="B324" s="37" t="s">
        <v>1946</v>
      </c>
      <c r="C324" s="37" t="s">
        <v>1947</v>
      </c>
      <c r="D324" s="37">
        <v>361</v>
      </c>
      <c r="E324" s="37">
        <v>330.5</v>
      </c>
      <c r="F324" s="37">
        <v>25135.960999999999</v>
      </c>
      <c r="G324" s="44">
        <v>19</v>
      </c>
      <c r="H324" s="37">
        <v>25</v>
      </c>
      <c r="I324" s="37">
        <v>2</v>
      </c>
      <c r="J324" s="37">
        <v>19</v>
      </c>
      <c r="L324" s="37">
        <v>2</v>
      </c>
      <c r="M324" s="42">
        <f t="shared" si="83"/>
        <v>1</v>
      </c>
      <c r="N324" s="38">
        <v>0</v>
      </c>
      <c r="O324" s="38">
        <v>1</v>
      </c>
      <c r="P324" s="38">
        <v>0</v>
      </c>
      <c r="Q324" s="38">
        <v>1</v>
      </c>
      <c r="R324" s="38">
        <v>1</v>
      </c>
      <c r="S324" s="38"/>
      <c r="T324" s="38"/>
      <c r="U324" s="38"/>
      <c r="V324" s="43">
        <f>IF((M324=0)*AND(R324=0)*AND(P324=1)*AND(Q324=0),1,0)</f>
        <v>0</v>
      </c>
      <c r="W324" s="37">
        <f>IF((M324=0)*AND(R324=0)*AND(P324=0)*AND(Q324=0),1,0)</f>
        <v>0</v>
      </c>
      <c r="X324" s="37">
        <f>IF((R324=1)*AND(M324=0)*AND(Q324=0),1,0)</f>
        <v>0</v>
      </c>
      <c r="Y324" s="37">
        <f t="shared" si="84"/>
        <v>0</v>
      </c>
      <c r="Z324" s="37">
        <f t="shared" si="85"/>
        <v>0</v>
      </c>
      <c r="AA324" s="37">
        <f t="shared" si="86"/>
        <v>1</v>
      </c>
      <c r="AB324" s="37">
        <f>IF((R324=1)*AND(Q324=1)*AND(O324=1)*AND(P324=1),1,0)</f>
        <v>0</v>
      </c>
      <c r="AC324" s="37">
        <f>IF((R324=0)*AND(M324=1),1,0)</f>
        <v>0</v>
      </c>
      <c r="AD324" s="37">
        <f t="shared" si="82"/>
        <v>0</v>
      </c>
      <c r="AE324" s="37">
        <f t="shared" si="76"/>
        <v>0</v>
      </c>
    </row>
    <row r="325" spans="1:31" x14ac:dyDescent="0.25">
      <c r="A325" s="21" t="s">
        <v>1948</v>
      </c>
      <c r="B325" s="21" t="s">
        <v>1946</v>
      </c>
      <c r="C325" s="21" t="s">
        <v>1947</v>
      </c>
      <c r="D325" s="21">
        <v>302</v>
      </c>
      <c r="E325" s="21">
        <v>260.5</v>
      </c>
      <c r="F325" s="21">
        <v>0</v>
      </c>
      <c r="G325" s="22">
        <v>0</v>
      </c>
      <c r="H325" s="21">
        <v>0</v>
      </c>
      <c r="I325" s="19">
        <v>0</v>
      </c>
      <c r="J325" s="21">
        <v>0</v>
      </c>
      <c r="K325" s="21"/>
      <c r="L325" s="21">
        <v>1</v>
      </c>
      <c r="M325" s="7">
        <f t="shared" si="83"/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/>
      <c r="T325" s="17"/>
      <c r="U325" s="17"/>
      <c r="V325" s="6">
        <f>IF((M325=0)*AND(R325=0)*AND(P325=1)*AND(Q325=0),1,0)</f>
        <v>0</v>
      </c>
      <c r="W325" s="9">
        <f>IF((M325=0)*AND(R325=0)*AND(P325=0)*AND(Q325=0),1,0)</f>
        <v>1</v>
      </c>
      <c r="X325" s="9">
        <f>IF((R325=1)*AND(M325=0)*AND(Q325=0),1,0)</f>
        <v>0</v>
      </c>
      <c r="Y325" s="37">
        <f t="shared" si="84"/>
        <v>0</v>
      </c>
      <c r="Z325" s="37">
        <f t="shared" si="85"/>
        <v>0</v>
      </c>
      <c r="AA325" s="37">
        <f t="shared" si="86"/>
        <v>0</v>
      </c>
      <c r="AB325" s="9">
        <f>IF((R325=1)*AND(Q325=1)*AND(O325=1)*AND(P325=1),1,0)</f>
        <v>0</v>
      </c>
      <c r="AC325" s="10">
        <f>IF((R325=0)*AND(M325=1),1,0)</f>
        <v>0</v>
      </c>
      <c r="AD325" s="9">
        <f t="shared" si="82"/>
        <v>0</v>
      </c>
      <c r="AE325" s="9">
        <f t="shared" si="76"/>
        <v>0</v>
      </c>
    </row>
    <row r="326" spans="1:31" x14ac:dyDescent="0.25">
      <c r="A326" s="21" t="s">
        <v>1949</v>
      </c>
      <c r="B326" s="21" t="s">
        <v>1946</v>
      </c>
      <c r="C326" s="21" t="s">
        <v>1947</v>
      </c>
      <c r="D326" s="21">
        <v>557.5</v>
      </c>
      <c r="E326" s="21">
        <v>321</v>
      </c>
      <c r="F326" s="21">
        <v>1122.71</v>
      </c>
      <c r="G326" s="22">
        <v>1</v>
      </c>
      <c r="H326" s="21">
        <v>1</v>
      </c>
      <c r="I326" s="19">
        <v>0</v>
      </c>
      <c r="J326" s="21">
        <v>1</v>
      </c>
      <c r="K326" s="21"/>
      <c r="L326" s="21">
        <v>2</v>
      </c>
      <c r="M326" s="7">
        <f t="shared" si="83"/>
        <v>1</v>
      </c>
      <c r="N326" s="17">
        <v>1</v>
      </c>
      <c r="O326" s="17">
        <v>0</v>
      </c>
      <c r="P326" s="17">
        <v>0</v>
      </c>
      <c r="Q326" s="17">
        <v>0</v>
      </c>
      <c r="R326" s="17">
        <v>1</v>
      </c>
      <c r="S326" s="17"/>
      <c r="T326" s="17"/>
      <c r="U326" s="17"/>
      <c r="V326" s="6">
        <f>IF((M326=0)*AND(R326=0)*AND(P326=1)*AND(Q326=0),1,0)</f>
        <v>0</v>
      </c>
      <c r="W326" s="9">
        <f>IF((M326=0)*AND(R326=0)*AND(P326=0)*AND(Q326=0),1,0)</f>
        <v>0</v>
      </c>
      <c r="X326" s="9">
        <f>IF((R326=1)*AND(M326=0)*AND(Q326=0),1,0)</f>
        <v>0</v>
      </c>
      <c r="Y326" s="37">
        <f t="shared" si="84"/>
        <v>1</v>
      </c>
      <c r="Z326" s="37">
        <f t="shared" si="85"/>
        <v>0</v>
      </c>
      <c r="AA326" s="37">
        <f t="shared" si="86"/>
        <v>0</v>
      </c>
      <c r="AB326" s="9">
        <f>IF((R326=1)*AND(Q326=1)*AND(O326=1)*AND(P326=1),1,0)</f>
        <v>0</v>
      </c>
      <c r="AC326" s="10">
        <f>IF((R326=0)*AND(M326=1),1,0)</f>
        <v>0</v>
      </c>
      <c r="AD326" s="9">
        <f t="shared" si="82"/>
        <v>0</v>
      </c>
      <c r="AE326" s="9">
        <f t="shared" si="76"/>
        <v>0</v>
      </c>
    </row>
    <row r="327" spans="1:31" x14ac:dyDescent="0.25">
      <c r="A327" s="21" t="s">
        <v>1950</v>
      </c>
      <c r="B327" s="21" t="s">
        <v>1946</v>
      </c>
      <c r="C327" s="21" t="s">
        <v>1947</v>
      </c>
      <c r="D327" s="21">
        <v>582.5</v>
      </c>
      <c r="E327" s="21">
        <v>448</v>
      </c>
      <c r="F327" s="21">
        <v>0</v>
      </c>
      <c r="G327" s="22">
        <v>0</v>
      </c>
      <c r="H327" s="21">
        <v>0</v>
      </c>
      <c r="I327" s="19">
        <v>0</v>
      </c>
      <c r="J327" s="21">
        <v>0</v>
      </c>
      <c r="K327" s="21"/>
      <c r="L327" s="21">
        <v>1</v>
      </c>
      <c r="M327" s="7">
        <f t="shared" si="83"/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/>
      <c r="T327" s="17"/>
      <c r="U327" s="17"/>
      <c r="V327" s="6">
        <f>IF((M327=0)*AND(R327=0)*AND(P327=1)*AND(Q327=0),1,0)</f>
        <v>0</v>
      </c>
      <c r="W327" s="9">
        <f>IF((M327=0)*AND(R327=0)*AND(P327=0)*AND(Q327=0),1,0)</f>
        <v>1</v>
      </c>
      <c r="X327" s="9">
        <f>IF((R327=1)*AND(M327=0)*AND(Q327=0),1,0)</f>
        <v>0</v>
      </c>
      <c r="Y327" s="37">
        <f t="shared" si="84"/>
        <v>0</v>
      </c>
      <c r="Z327" s="37">
        <f t="shared" si="85"/>
        <v>0</v>
      </c>
      <c r="AA327" s="37">
        <f t="shared" si="86"/>
        <v>0</v>
      </c>
      <c r="AB327" s="9">
        <f>IF((R327=1)*AND(Q327=1)*AND(O327=1)*AND(P327=1),1,0)</f>
        <v>0</v>
      </c>
      <c r="AC327" s="10">
        <f>IF((R327=0)*AND(M327=1),1,0)</f>
        <v>0</v>
      </c>
      <c r="AD327" s="9">
        <f t="shared" si="82"/>
        <v>0</v>
      </c>
      <c r="AE327" s="9">
        <f t="shared" si="76"/>
        <v>0</v>
      </c>
    </row>
    <row r="328" spans="1:31" x14ac:dyDescent="0.25">
      <c r="A328" s="21" t="s">
        <v>1951</v>
      </c>
      <c r="B328" s="21" t="s">
        <v>1946</v>
      </c>
      <c r="C328" s="21" t="s">
        <v>1947</v>
      </c>
      <c r="D328" s="21">
        <v>335.5</v>
      </c>
      <c r="E328" s="21">
        <v>475</v>
      </c>
      <c r="F328" s="21">
        <v>0</v>
      </c>
      <c r="G328" s="22">
        <v>0</v>
      </c>
      <c r="H328" s="21">
        <v>0</v>
      </c>
      <c r="I328" s="19">
        <v>0</v>
      </c>
      <c r="J328" s="21">
        <v>0</v>
      </c>
      <c r="K328" s="21"/>
      <c r="L328" s="21">
        <v>2</v>
      </c>
      <c r="M328" s="7">
        <f t="shared" si="83"/>
        <v>1</v>
      </c>
      <c r="N328" s="17">
        <v>1</v>
      </c>
      <c r="O328" s="17">
        <v>0</v>
      </c>
      <c r="P328" s="17">
        <v>0</v>
      </c>
      <c r="Q328" s="17">
        <v>0</v>
      </c>
      <c r="R328" s="17">
        <v>1</v>
      </c>
      <c r="S328" s="17"/>
      <c r="T328" s="17"/>
      <c r="U328" s="17"/>
      <c r="V328" s="6">
        <f>IF((M328=0)*AND(R328=0)*AND(P328=1)*AND(Q328=0),1,0)</f>
        <v>0</v>
      </c>
      <c r="W328" s="9">
        <f>IF((M328=0)*AND(R328=0)*AND(P328=0)*AND(Q328=0),1,0)</f>
        <v>0</v>
      </c>
      <c r="X328" s="9">
        <f>IF((R328=1)*AND(M328=0)*AND(Q328=0),1,0)</f>
        <v>0</v>
      </c>
      <c r="Y328" s="37">
        <f t="shared" si="84"/>
        <v>1</v>
      </c>
      <c r="Z328" s="37">
        <f t="shared" si="85"/>
        <v>0</v>
      </c>
      <c r="AA328" s="37">
        <f t="shared" si="86"/>
        <v>0</v>
      </c>
      <c r="AB328" s="9">
        <f>IF((R328=1)*AND(Q328=1)*AND(O328=1)*AND(P328=1),1,0)</f>
        <v>0</v>
      </c>
      <c r="AC328" s="10">
        <f>IF((R328=0)*AND(M328=1),1,0)</f>
        <v>0</v>
      </c>
      <c r="AD328" s="9">
        <f t="shared" si="82"/>
        <v>0</v>
      </c>
      <c r="AE328" s="9">
        <f t="shared" si="76"/>
        <v>0</v>
      </c>
    </row>
    <row r="329" spans="1:31" x14ac:dyDescent="0.25">
      <c r="A329" s="21" t="s">
        <v>1952</v>
      </c>
      <c r="B329" s="21" t="s">
        <v>1946</v>
      </c>
      <c r="C329" s="21" t="s">
        <v>1947</v>
      </c>
      <c r="D329" s="21">
        <v>231</v>
      </c>
      <c r="E329" s="21">
        <v>388</v>
      </c>
      <c r="F329" s="21">
        <v>0</v>
      </c>
      <c r="G329" s="22">
        <v>0</v>
      </c>
      <c r="H329" s="21">
        <v>0</v>
      </c>
      <c r="I329" s="19">
        <v>0</v>
      </c>
      <c r="J329" s="21">
        <v>0</v>
      </c>
      <c r="K329" s="21"/>
      <c r="L329" s="21">
        <v>1</v>
      </c>
      <c r="M329" s="7">
        <f t="shared" si="83"/>
        <v>0</v>
      </c>
      <c r="N329" s="17">
        <v>0</v>
      </c>
      <c r="O329" s="17">
        <v>0</v>
      </c>
      <c r="P329" s="17">
        <v>1</v>
      </c>
      <c r="Q329" s="17">
        <v>0</v>
      </c>
      <c r="R329" s="17">
        <v>0</v>
      </c>
      <c r="S329" s="17"/>
      <c r="T329" s="17"/>
      <c r="U329" s="17"/>
      <c r="V329" s="6">
        <f t="shared" si="77"/>
        <v>1</v>
      </c>
      <c r="W329" s="9">
        <f t="shared" si="78"/>
        <v>0</v>
      </c>
      <c r="X329" s="9">
        <f t="shared" si="79"/>
        <v>0</v>
      </c>
      <c r="Y329" s="37">
        <f t="shared" si="84"/>
        <v>0</v>
      </c>
      <c r="Z329" s="37">
        <f t="shared" si="85"/>
        <v>0</v>
      </c>
      <c r="AA329" s="37">
        <f t="shared" si="86"/>
        <v>0</v>
      </c>
      <c r="AB329" s="9">
        <f t="shared" si="80"/>
        <v>0</v>
      </c>
      <c r="AC329" s="10">
        <f t="shared" si="81"/>
        <v>0</v>
      </c>
      <c r="AD329" s="9">
        <f t="shared" si="82"/>
        <v>0</v>
      </c>
      <c r="AE329" s="9">
        <f t="shared" si="76"/>
        <v>0</v>
      </c>
    </row>
    <row r="330" spans="1:31" x14ac:dyDescent="0.25">
      <c r="A330" s="21" t="s">
        <v>1953</v>
      </c>
      <c r="B330" s="21" t="s">
        <v>1946</v>
      </c>
      <c r="C330" s="21" t="s">
        <v>1947</v>
      </c>
      <c r="D330" s="21">
        <v>283</v>
      </c>
      <c r="E330" s="21">
        <v>351.5</v>
      </c>
      <c r="F330" s="21">
        <v>983.13300000000004</v>
      </c>
      <c r="G330" s="22">
        <v>1</v>
      </c>
      <c r="H330" s="21">
        <v>1</v>
      </c>
      <c r="I330" s="19">
        <v>0</v>
      </c>
      <c r="J330" s="21">
        <v>1</v>
      </c>
      <c r="K330" s="21"/>
      <c r="L330" s="21">
        <v>1</v>
      </c>
      <c r="M330" s="7">
        <f t="shared" si="83"/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/>
      <c r="T330" s="17"/>
      <c r="U330" s="17"/>
      <c r="V330" s="6">
        <f t="shared" si="77"/>
        <v>0</v>
      </c>
      <c r="W330" s="9">
        <f t="shared" si="78"/>
        <v>1</v>
      </c>
      <c r="X330" s="9">
        <f t="shared" si="79"/>
        <v>0</v>
      </c>
      <c r="Y330" s="37">
        <f t="shared" si="84"/>
        <v>0</v>
      </c>
      <c r="Z330" s="37">
        <f t="shared" si="85"/>
        <v>0</v>
      </c>
      <c r="AA330" s="37">
        <f t="shared" si="86"/>
        <v>0</v>
      </c>
      <c r="AB330" s="9">
        <f t="shared" si="80"/>
        <v>0</v>
      </c>
      <c r="AC330" s="10">
        <f t="shared" si="81"/>
        <v>0</v>
      </c>
      <c r="AD330" s="9">
        <f t="shared" si="82"/>
        <v>0</v>
      </c>
      <c r="AE330" s="9">
        <f t="shared" si="76"/>
        <v>0</v>
      </c>
    </row>
    <row r="331" spans="1:31" x14ac:dyDescent="0.25">
      <c r="A331" s="21" t="s">
        <v>1954</v>
      </c>
      <c r="B331" s="21" t="s">
        <v>1946</v>
      </c>
      <c r="C331" s="21" t="s">
        <v>1947</v>
      </c>
      <c r="D331" s="21">
        <v>354.5</v>
      </c>
      <c r="E331" s="21">
        <v>397.5</v>
      </c>
      <c r="F331" s="21">
        <v>0</v>
      </c>
      <c r="G331" s="22">
        <v>0</v>
      </c>
      <c r="H331" s="21">
        <v>0</v>
      </c>
      <c r="I331" s="19">
        <v>0</v>
      </c>
      <c r="J331" s="21">
        <v>0</v>
      </c>
      <c r="K331" s="21"/>
      <c r="L331" s="21">
        <v>2</v>
      </c>
      <c r="M331" s="7">
        <f t="shared" si="83"/>
        <v>1</v>
      </c>
      <c r="N331" s="17">
        <v>0</v>
      </c>
      <c r="O331" s="17">
        <v>1</v>
      </c>
      <c r="P331" s="17">
        <v>0</v>
      </c>
      <c r="Q331" s="17">
        <v>1</v>
      </c>
      <c r="R331" s="17">
        <v>1</v>
      </c>
      <c r="S331" s="17"/>
      <c r="T331" s="17"/>
      <c r="U331" s="17"/>
      <c r="V331" s="6">
        <f t="shared" si="77"/>
        <v>0</v>
      </c>
      <c r="W331" s="9">
        <f t="shared" si="78"/>
        <v>0</v>
      </c>
      <c r="X331" s="9">
        <f t="shared" si="79"/>
        <v>0</v>
      </c>
      <c r="Y331" s="37">
        <f t="shared" si="84"/>
        <v>0</v>
      </c>
      <c r="Z331" s="37">
        <f t="shared" si="85"/>
        <v>0</v>
      </c>
      <c r="AA331" s="37">
        <f t="shared" si="86"/>
        <v>1</v>
      </c>
      <c r="AB331" s="9">
        <f t="shared" si="80"/>
        <v>0</v>
      </c>
      <c r="AC331" s="10">
        <f t="shared" si="81"/>
        <v>0</v>
      </c>
      <c r="AD331" s="9">
        <f t="shared" si="82"/>
        <v>0</v>
      </c>
      <c r="AE331" s="9">
        <f t="shared" si="76"/>
        <v>0</v>
      </c>
    </row>
    <row r="332" spans="1:31" x14ac:dyDescent="0.25">
      <c r="A332" s="21" t="s">
        <v>1955</v>
      </c>
      <c r="B332" s="21" t="s">
        <v>1946</v>
      </c>
      <c r="C332" s="21" t="s">
        <v>1947</v>
      </c>
      <c r="D332" s="21">
        <v>293.5</v>
      </c>
      <c r="E332" s="21">
        <v>421.5</v>
      </c>
      <c r="F332" s="21">
        <v>0</v>
      </c>
      <c r="G332" s="22">
        <v>0</v>
      </c>
      <c r="H332" s="21">
        <v>0</v>
      </c>
      <c r="I332" s="19">
        <v>0</v>
      </c>
      <c r="J332" s="21">
        <v>0</v>
      </c>
      <c r="K332" s="21"/>
      <c r="L332" s="21">
        <v>1</v>
      </c>
      <c r="M332" s="7">
        <f t="shared" si="83"/>
        <v>0</v>
      </c>
      <c r="N332" s="17">
        <v>0</v>
      </c>
      <c r="O332" s="17">
        <v>0</v>
      </c>
      <c r="P332" s="17">
        <v>1</v>
      </c>
      <c r="Q332" s="17">
        <v>0</v>
      </c>
      <c r="R332" s="17">
        <v>0</v>
      </c>
      <c r="S332" s="17"/>
      <c r="T332" s="17"/>
      <c r="U332" s="17"/>
      <c r="V332" s="6">
        <f t="shared" si="77"/>
        <v>1</v>
      </c>
      <c r="W332" s="9">
        <f t="shared" si="78"/>
        <v>0</v>
      </c>
      <c r="X332" s="9">
        <f t="shared" si="79"/>
        <v>0</v>
      </c>
      <c r="Y332" s="37">
        <f t="shared" si="84"/>
        <v>0</v>
      </c>
      <c r="Z332" s="37">
        <f t="shared" si="85"/>
        <v>0</v>
      </c>
      <c r="AA332" s="37">
        <f t="shared" si="86"/>
        <v>0</v>
      </c>
      <c r="AB332" s="9">
        <f t="shared" si="80"/>
        <v>0</v>
      </c>
      <c r="AC332" s="10">
        <f t="shared" si="81"/>
        <v>0</v>
      </c>
      <c r="AD332" s="9">
        <f t="shared" si="82"/>
        <v>0</v>
      </c>
      <c r="AE332" s="9">
        <f t="shared" si="76"/>
        <v>0</v>
      </c>
    </row>
    <row r="333" spans="1:31" x14ac:dyDescent="0.25">
      <c r="A333" s="21" t="s">
        <v>1956</v>
      </c>
      <c r="B333" s="21" t="s">
        <v>1946</v>
      </c>
      <c r="C333" s="21" t="s">
        <v>1947</v>
      </c>
      <c r="D333" s="21">
        <v>175</v>
      </c>
      <c r="E333" s="21">
        <v>122.5</v>
      </c>
      <c r="F333" s="21">
        <v>0</v>
      </c>
      <c r="G333" s="22">
        <v>0</v>
      </c>
      <c r="H333" s="21">
        <v>0</v>
      </c>
      <c r="I333" s="19">
        <v>0</v>
      </c>
      <c r="J333" s="21">
        <v>0</v>
      </c>
      <c r="K333" s="21"/>
      <c r="L333" s="21">
        <v>2</v>
      </c>
      <c r="M333" s="7">
        <f t="shared" si="83"/>
        <v>1</v>
      </c>
      <c r="N333" s="17">
        <v>1</v>
      </c>
      <c r="O333" s="17">
        <v>0</v>
      </c>
      <c r="P333" s="17">
        <v>0</v>
      </c>
      <c r="Q333" s="17">
        <v>0</v>
      </c>
      <c r="R333" s="17">
        <v>1</v>
      </c>
      <c r="S333" s="17">
        <v>1</v>
      </c>
      <c r="T333" s="17">
        <v>1</v>
      </c>
      <c r="U333" s="17"/>
      <c r="V333" s="6">
        <f t="shared" si="77"/>
        <v>0</v>
      </c>
      <c r="W333" s="9">
        <f t="shared" si="78"/>
        <v>0</v>
      </c>
      <c r="X333" s="9">
        <f t="shared" si="79"/>
        <v>0</v>
      </c>
      <c r="Y333" s="37">
        <f t="shared" si="84"/>
        <v>0</v>
      </c>
      <c r="Z333" s="37">
        <f t="shared" si="85"/>
        <v>1</v>
      </c>
      <c r="AA333" s="37">
        <f t="shared" si="86"/>
        <v>0</v>
      </c>
      <c r="AB333" s="9">
        <f t="shared" si="80"/>
        <v>0</v>
      </c>
      <c r="AC333" s="10">
        <f t="shared" si="81"/>
        <v>0</v>
      </c>
      <c r="AD333" s="9">
        <f t="shared" si="82"/>
        <v>0</v>
      </c>
      <c r="AE333" s="9">
        <f t="shared" si="76"/>
        <v>0</v>
      </c>
    </row>
    <row r="334" spans="1:31" x14ac:dyDescent="0.25">
      <c r="A334" s="21" t="s">
        <v>1957</v>
      </c>
      <c r="B334" s="21" t="s">
        <v>1946</v>
      </c>
      <c r="C334" s="21" t="s">
        <v>1947</v>
      </c>
      <c r="D334" s="21">
        <v>175</v>
      </c>
      <c r="E334" s="21">
        <v>69.5</v>
      </c>
      <c r="F334" s="21">
        <v>0</v>
      </c>
      <c r="G334" s="22">
        <v>0</v>
      </c>
      <c r="H334" s="21">
        <v>0</v>
      </c>
      <c r="I334" s="19">
        <v>0</v>
      </c>
      <c r="J334" s="21">
        <v>0</v>
      </c>
      <c r="K334" s="21"/>
      <c r="L334" s="21">
        <v>1</v>
      </c>
      <c r="M334" s="7">
        <f t="shared" si="83"/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/>
      <c r="T334" s="17"/>
      <c r="U334" s="17"/>
      <c r="V334" s="6">
        <f t="shared" si="77"/>
        <v>0</v>
      </c>
      <c r="W334" s="9">
        <f t="shared" si="78"/>
        <v>1</v>
      </c>
      <c r="X334" s="9">
        <f t="shared" si="79"/>
        <v>0</v>
      </c>
      <c r="Y334" s="37">
        <f t="shared" si="84"/>
        <v>0</v>
      </c>
      <c r="Z334" s="37">
        <f t="shared" si="85"/>
        <v>0</v>
      </c>
      <c r="AA334" s="37">
        <f t="shared" si="86"/>
        <v>0</v>
      </c>
      <c r="AB334" s="9">
        <f t="shared" si="80"/>
        <v>0</v>
      </c>
      <c r="AC334" s="10">
        <f t="shared" si="81"/>
        <v>0</v>
      </c>
      <c r="AD334" s="9">
        <f t="shared" si="82"/>
        <v>0</v>
      </c>
      <c r="AE334" s="9">
        <f t="shared" si="76"/>
        <v>0</v>
      </c>
    </row>
    <row r="335" spans="1:31" s="37" customFormat="1" x14ac:dyDescent="0.25">
      <c r="A335" s="37" t="s">
        <v>1958</v>
      </c>
      <c r="B335" s="37" t="s">
        <v>1959</v>
      </c>
      <c r="C335" s="37" t="s">
        <v>1960</v>
      </c>
      <c r="D335" s="37">
        <v>324.5</v>
      </c>
      <c r="E335" s="37">
        <v>79</v>
      </c>
      <c r="F335" s="37">
        <v>0</v>
      </c>
      <c r="G335" s="44">
        <v>0</v>
      </c>
      <c r="H335" s="37">
        <v>0</v>
      </c>
      <c r="I335" s="37">
        <v>0</v>
      </c>
      <c r="J335" s="37">
        <v>0</v>
      </c>
      <c r="L335" s="37">
        <v>1</v>
      </c>
      <c r="M335" s="42">
        <f t="shared" si="83"/>
        <v>0</v>
      </c>
      <c r="N335" s="38">
        <v>0</v>
      </c>
      <c r="O335" s="38">
        <v>0</v>
      </c>
      <c r="P335" s="38">
        <v>1</v>
      </c>
      <c r="Q335" s="38">
        <v>0</v>
      </c>
      <c r="R335" s="38">
        <v>0</v>
      </c>
      <c r="S335" s="38"/>
      <c r="T335" s="38"/>
      <c r="U335" s="38"/>
      <c r="V335" s="43">
        <f t="shared" si="77"/>
        <v>1</v>
      </c>
      <c r="W335" s="37">
        <f t="shared" si="78"/>
        <v>0</v>
      </c>
      <c r="X335" s="37">
        <f t="shared" si="79"/>
        <v>0</v>
      </c>
      <c r="Y335" s="37">
        <f t="shared" si="84"/>
        <v>0</v>
      </c>
      <c r="Z335" s="37">
        <f t="shared" si="85"/>
        <v>0</v>
      </c>
      <c r="AA335" s="37">
        <f t="shared" si="86"/>
        <v>0</v>
      </c>
      <c r="AB335" s="37">
        <f t="shared" si="80"/>
        <v>0</v>
      </c>
      <c r="AC335" s="37">
        <f t="shared" si="81"/>
        <v>0</v>
      </c>
      <c r="AD335" s="37">
        <f t="shared" si="82"/>
        <v>0</v>
      </c>
      <c r="AE335" s="37">
        <f t="shared" si="76"/>
        <v>0</v>
      </c>
    </row>
    <row r="336" spans="1:31" x14ac:dyDescent="0.25">
      <c r="A336" s="21" t="s">
        <v>1961</v>
      </c>
      <c r="B336" s="21" t="s">
        <v>1959</v>
      </c>
      <c r="C336" s="21" t="s">
        <v>1960</v>
      </c>
      <c r="D336" s="21">
        <v>442</v>
      </c>
      <c r="E336" s="21">
        <v>141</v>
      </c>
      <c r="F336" s="21">
        <v>0</v>
      </c>
      <c r="G336" s="22">
        <v>0</v>
      </c>
      <c r="H336" s="21">
        <v>0</v>
      </c>
      <c r="I336" s="19">
        <v>0</v>
      </c>
      <c r="J336" s="21">
        <v>0</v>
      </c>
      <c r="K336" s="21"/>
      <c r="L336" s="21">
        <v>1</v>
      </c>
      <c r="M336" s="7">
        <f t="shared" si="83"/>
        <v>0</v>
      </c>
      <c r="N336" s="17">
        <v>0</v>
      </c>
      <c r="O336" s="17">
        <v>0</v>
      </c>
      <c r="P336" s="17">
        <v>1</v>
      </c>
      <c r="Q336" s="17">
        <v>0</v>
      </c>
      <c r="R336" s="17">
        <v>0</v>
      </c>
      <c r="S336" s="17"/>
      <c r="T336" s="17"/>
      <c r="U336" s="17"/>
      <c r="V336" s="6">
        <f t="shared" si="77"/>
        <v>1</v>
      </c>
      <c r="W336" s="9">
        <f t="shared" si="78"/>
        <v>0</v>
      </c>
      <c r="X336" s="9">
        <f t="shared" si="79"/>
        <v>0</v>
      </c>
      <c r="Y336" s="37">
        <f t="shared" si="84"/>
        <v>0</v>
      </c>
      <c r="Z336" s="37">
        <f t="shared" si="85"/>
        <v>0</v>
      </c>
      <c r="AA336" s="37">
        <f t="shared" si="86"/>
        <v>0</v>
      </c>
      <c r="AB336" s="9">
        <f t="shared" si="80"/>
        <v>0</v>
      </c>
      <c r="AC336" s="10">
        <f t="shared" si="81"/>
        <v>0</v>
      </c>
      <c r="AD336" s="9">
        <f t="shared" si="82"/>
        <v>0</v>
      </c>
      <c r="AE336" s="9">
        <f t="shared" si="76"/>
        <v>0</v>
      </c>
    </row>
    <row r="337" spans="1:31" x14ac:dyDescent="0.25">
      <c r="A337" s="21" t="s">
        <v>1962</v>
      </c>
      <c r="B337" s="21" t="s">
        <v>1959</v>
      </c>
      <c r="C337" s="21" t="s">
        <v>1960</v>
      </c>
      <c r="D337" s="21">
        <v>509</v>
      </c>
      <c r="E337" s="21">
        <v>169.5</v>
      </c>
      <c r="F337" s="21">
        <v>0</v>
      </c>
      <c r="G337" s="22">
        <v>0</v>
      </c>
      <c r="H337" s="21">
        <v>0</v>
      </c>
      <c r="I337" s="19">
        <v>0</v>
      </c>
      <c r="J337" s="21">
        <v>0</v>
      </c>
      <c r="K337" s="21"/>
      <c r="L337" s="21">
        <v>1</v>
      </c>
      <c r="M337" s="7">
        <f t="shared" si="83"/>
        <v>0</v>
      </c>
      <c r="N337" s="17">
        <v>0</v>
      </c>
      <c r="O337" s="17">
        <v>0</v>
      </c>
      <c r="P337" s="17">
        <v>1</v>
      </c>
      <c r="Q337" s="17">
        <v>0</v>
      </c>
      <c r="R337" s="17">
        <v>0</v>
      </c>
      <c r="S337" s="17"/>
      <c r="T337" s="17"/>
      <c r="U337" s="17"/>
      <c r="V337" s="6">
        <f t="shared" si="77"/>
        <v>1</v>
      </c>
      <c r="W337" s="9">
        <f t="shared" si="78"/>
        <v>0</v>
      </c>
      <c r="X337" s="9">
        <f t="shared" si="79"/>
        <v>0</v>
      </c>
      <c r="Y337" s="37">
        <f t="shared" si="84"/>
        <v>0</v>
      </c>
      <c r="Z337" s="37">
        <f t="shared" si="85"/>
        <v>0</v>
      </c>
      <c r="AA337" s="37">
        <f t="shared" si="86"/>
        <v>0</v>
      </c>
      <c r="AB337" s="9">
        <f t="shared" si="80"/>
        <v>0</v>
      </c>
      <c r="AC337" s="10">
        <f t="shared" si="81"/>
        <v>0</v>
      </c>
      <c r="AD337" s="9">
        <f t="shared" si="82"/>
        <v>0</v>
      </c>
      <c r="AE337" s="9">
        <f t="shared" si="76"/>
        <v>0</v>
      </c>
    </row>
    <row r="338" spans="1:31" x14ac:dyDescent="0.25">
      <c r="A338" s="21" t="s">
        <v>1963</v>
      </c>
      <c r="B338" s="21" t="s">
        <v>1959</v>
      </c>
      <c r="C338" s="21" t="s">
        <v>1960</v>
      </c>
      <c r="D338" s="21">
        <v>340.5</v>
      </c>
      <c r="E338" s="21">
        <v>252</v>
      </c>
      <c r="F338" s="21">
        <v>1388.6210000000001</v>
      </c>
      <c r="G338" s="22">
        <v>1</v>
      </c>
      <c r="H338" s="21">
        <v>1</v>
      </c>
      <c r="I338" s="19">
        <v>0</v>
      </c>
      <c r="J338" s="21">
        <v>1</v>
      </c>
      <c r="K338" s="21"/>
      <c r="L338" s="21">
        <v>1</v>
      </c>
      <c r="M338" s="7">
        <f t="shared" si="83"/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/>
      <c r="T338" s="17"/>
      <c r="U338" s="17"/>
      <c r="V338" s="6">
        <f t="shared" si="77"/>
        <v>0</v>
      </c>
      <c r="W338" s="9">
        <f t="shared" si="78"/>
        <v>1</v>
      </c>
      <c r="X338" s="9">
        <f t="shared" si="79"/>
        <v>0</v>
      </c>
      <c r="Y338" s="37">
        <f t="shared" si="84"/>
        <v>0</v>
      </c>
      <c r="Z338" s="37">
        <f t="shared" si="85"/>
        <v>0</v>
      </c>
      <c r="AA338" s="37">
        <f t="shared" si="86"/>
        <v>0</v>
      </c>
      <c r="AB338" s="9">
        <f t="shared" si="80"/>
        <v>0</v>
      </c>
      <c r="AC338" s="10">
        <f t="shared" si="81"/>
        <v>0</v>
      </c>
      <c r="AD338" s="9">
        <f t="shared" si="82"/>
        <v>0</v>
      </c>
      <c r="AE338" s="9">
        <f t="shared" si="76"/>
        <v>0</v>
      </c>
    </row>
    <row r="339" spans="1:31" x14ac:dyDescent="0.25">
      <c r="A339" s="21" t="s">
        <v>1964</v>
      </c>
      <c r="B339" s="21" t="s">
        <v>1959</v>
      </c>
      <c r="C339" s="21" t="s">
        <v>1960</v>
      </c>
      <c r="D339" s="21">
        <v>129</v>
      </c>
      <c r="E339" s="21">
        <v>302</v>
      </c>
      <c r="F339" s="21">
        <v>0</v>
      </c>
      <c r="G339" s="22">
        <v>0</v>
      </c>
      <c r="H339" s="21">
        <v>0</v>
      </c>
      <c r="I339" s="19">
        <v>0</v>
      </c>
      <c r="J339" s="21">
        <v>0</v>
      </c>
      <c r="K339" s="21"/>
      <c r="L339" s="21">
        <v>1</v>
      </c>
      <c r="M339" s="7">
        <f t="shared" si="83"/>
        <v>0</v>
      </c>
      <c r="N339" s="17">
        <v>1</v>
      </c>
      <c r="O339" s="17">
        <v>0</v>
      </c>
      <c r="P339" s="17">
        <v>0</v>
      </c>
      <c r="Q339" s="17">
        <v>0</v>
      </c>
      <c r="R339" s="17">
        <v>1</v>
      </c>
      <c r="S339" s="17"/>
      <c r="T339" s="17"/>
      <c r="U339" s="17"/>
      <c r="V339" s="6">
        <f t="shared" si="77"/>
        <v>0</v>
      </c>
      <c r="W339" s="9">
        <f t="shared" si="78"/>
        <v>0</v>
      </c>
      <c r="X339" s="9">
        <f t="shared" si="79"/>
        <v>1</v>
      </c>
      <c r="Y339" s="37">
        <f t="shared" si="84"/>
        <v>0</v>
      </c>
      <c r="Z339" s="37">
        <f t="shared" si="85"/>
        <v>0</v>
      </c>
      <c r="AA339" s="37">
        <f t="shared" si="86"/>
        <v>0</v>
      </c>
      <c r="AB339" s="9">
        <f t="shared" si="80"/>
        <v>0</v>
      </c>
      <c r="AC339" s="10">
        <f t="shared" si="81"/>
        <v>0</v>
      </c>
      <c r="AD339" s="9">
        <f t="shared" si="82"/>
        <v>0</v>
      </c>
      <c r="AE339" s="9">
        <f t="shared" si="76"/>
        <v>0</v>
      </c>
    </row>
    <row r="340" spans="1:31" x14ac:dyDescent="0.25">
      <c r="A340" s="21" t="s">
        <v>1965</v>
      </c>
      <c r="B340" s="21" t="s">
        <v>1959</v>
      </c>
      <c r="C340" s="21" t="s">
        <v>1960</v>
      </c>
      <c r="D340" s="21">
        <v>318</v>
      </c>
      <c r="E340" s="21">
        <v>379.5</v>
      </c>
      <c r="F340" s="21">
        <v>0</v>
      </c>
      <c r="G340" s="22">
        <v>0</v>
      </c>
      <c r="H340" s="21">
        <v>0</v>
      </c>
      <c r="I340" s="19">
        <v>0</v>
      </c>
      <c r="J340" s="21">
        <v>0</v>
      </c>
      <c r="K340" s="21"/>
      <c r="L340" s="21">
        <v>2</v>
      </c>
      <c r="M340" s="7">
        <f t="shared" si="83"/>
        <v>1</v>
      </c>
      <c r="N340" s="17">
        <v>0</v>
      </c>
      <c r="O340" s="17">
        <v>0</v>
      </c>
      <c r="P340" s="17">
        <v>0</v>
      </c>
      <c r="Q340" s="17">
        <v>0</v>
      </c>
      <c r="R340" s="17">
        <v>1</v>
      </c>
      <c r="S340" s="17"/>
      <c r="T340" s="17"/>
      <c r="U340" s="17"/>
      <c r="V340" s="6">
        <f t="shared" si="77"/>
        <v>0</v>
      </c>
      <c r="W340" s="9">
        <f t="shared" si="78"/>
        <v>0</v>
      </c>
      <c r="X340" s="9">
        <f t="shared" si="79"/>
        <v>0</v>
      </c>
      <c r="Y340" s="37">
        <f t="shared" si="84"/>
        <v>1</v>
      </c>
      <c r="Z340" s="37">
        <f t="shared" si="85"/>
        <v>0</v>
      </c>
      <c r="AA340" s="37">
        <f t="shared" si="86"/>
        <v>0</v>
      </c>
      <c r="AB340" s="9">
        <f t="shared" si="80"/>
        <v>0</v>
      </c>
      <c r="AC340" s="10">
        <f t="shared" si="81"/>
        <v>0</v>
      </c>
      <c r="AD340" s="9">
        <f t="shared" si="82"/>
        <v>0</v>
      </c>
      <c r="AE340" s="9">
        <f t="shared" si="76"/>
        <v>0</v>
      </c>
    </row>
    <row r="341" spans="1:31" x14ac:dyDescent="0.25">
      <c r="A341" s="21" t="s">
        <v>1966</v>
      </c>
      <c r="B341" s="21" t="s">
        <v>1959</v>
      </c>
      <c r="C341" s="21" t="s">
        <v>1960</v>
      </c>
      <c r="D341" s="21">
        <v>248</v>
      </c>
      <c r="E341" s="21">
        <v>430</v>
      </c>
      <c r="F341" s="21">
        <v>0</v>
      </c>
      <c r="G341" s="22">
        <v>0</v>
      </c>
      <c r="H341" s="21">
        <v>0</v>
      </c>
      <c r="I341" s="19">
        <v>0</v>
      </c>
      <c r="J341" s="21">
        <v>0</v>
      </c>
      <c r="K341" s="21"/>
      <c r="L341" s="21">
        <v>2</v>
      </c>
      <c r="M341" s="7">
        <f t="shared" si="83"/>
        <v>1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/>
      <c r="T341" s="17"/>
      <c r="U341" s="17"/>
      <c r="V341" s="6">
        <f t="shared" si="77"/>
        <v>0</v>
      </c>
      <c r="W341" s="9">
        <f t="shared" si="78"/>
        <v>0</v>
      </c>
      <c r="X341" s="9">
        <f t="shared" si="79"/>
        <v>0</v>
      </c>
      <c r="Y341" s="37">
        <f t="shared" si="84"/>
        <v>0</v>
      </c>
      <c r="Z341" s="37">
        <f t="shared" si="85"/>
        <v>0</v>
      </c>
      <c r="AA341" s="37">
        <f t="shared" si="86"/>
        <v>0</v>
      </c>
      <c r="AB341" s="9">
        <f t="shared" si="80"/>
        <v>0</v>
      </c>
      <c r="AC341" s="10">
        <f t="shared" si="81"/>
        <v>1</v>
      </c>
      <c r="AD341" s="9">
        <f t="shared" si="82"/>
        <v>0</v>
      </c>
      <c r="AE341" s="9">
        <f t="shared" si="76"/>
        <v>0</v>
      </c>
    </row>
    <row r="342" spans="1:31" x14ac:dyDescent="0.25">
      <c r="A342" s="21" t="s">
        <v>1967</v>
      </c>
      <c r="B342" s="21" t="s">
        <v>1959</v>
      </c>
      <c r="C342" s="21" t="s">
        <v>1960</v>
      </c>
      <c r="D342" s="21">
        <v>363.5</v>
      </c>
      <c r="E342" s="21">
        <v>427.5</v>
      </c>
      <c r="F342" s="21">
        <v>0</v>
      </c>
      <c r="G342" s="22">
        <v>0</v>
      </c>
      <c r="H342" s="21">
        <v>0</v>
      </c>
      <c r="I342" s="19">
        <v>0</v>
      </c>
      <c r="J342" s="21">
        <v>0</v>
      </c>
      <c r="K342" s="21"/>
      <c r="L342" s="21">
        <v>1</v>
      </c>
      <c r="M342" s="7">
        <f t="shared" si="83"/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/>
      <c r="T342" s="17"/>
      <c r="U342" s="17"/>
      <c r="V342" s="6">
        <f t="shared" si="77"/>
        <v>0</v>
      </c>
      <c r="W342" s="9">
        <f t="shared" si="78"/>
        <v>1</v>
      </c>
      <c r="X342" s="9">
        <f t="shared" si="79"/>
        <v>0</v>
      </c>
      <c r="Y342" s="37">
        <f t="shared" si="84"/>
        <v>0</v>
      </c>
      <c r="Z342" s="37">
        <f t="shared" si="85"/>
        <v>0</v>
      </c>
      <c r="AA342" s="37">
        <f t="shared" si="86"/>
        <v>0</v>
      </c>
      <c r="AB342" s="9">
        <f t="shared" si="80"/>
        <v>0</v>
      </c>
      <c r="AC342" s="10">
        <f t="shared" si="81"/>
        <v>0</v>
      </c>
      <c r="AD342" s="9">
        <f t="shared" si="82"/>
        <v>0</v>
      </c>
      <c r="AE342" s="9">
        <f t="shared" si="76"/>
        <v>0</v>
      </c>
    </row>
    <row r="343" spans="1:31" x14ac:dyDescent="0.25">
      <c r="A343" s="21" t="s">
        <v>1968</v>
      </c>
      <c r="B343" s="21" t="s">
        <v>1959</v>
      </c>
      <c r="C343" s="21" t="s">
        <v>1960</v>
      </c>
      <c r="D343" s="21">
        <v>433</v>
      </c>
      <c r="E343" s="21">
        <v>388</v>
      </c>
      <c r="F343" s="21">
        <v>0</v>
      </c>
      <c r="G343" s="22">
        <v>0</v>
      </c>
      <c r="H343" s="21">
        <v>0</v>
      </c>
      <c r="I343" s="19">
        <v>0</v>
      </c>
      <c r="J343" s="21">
        <v>0</v>
      </c>
      <c r="K343" s="21"/>
      <c r="L343" s="21">
        <v>1</v>
      </c>
      <c r="M343" s="7">
        <f t="shared" si="83"/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/>
      <c r="T343" s="17"/>
      <c r="U343" s="17"/>
      <c r="V343" s="6">
        <f t="shared" si="77"/>
        <v>0</v>
      </c>
      <c r="W343" s="9">
        <f t="shared" si="78"/>
        <v>1</v>
      </c>
      <c r="X343" s="9">
        <f t="shared" si="79"/>
        <v>0</v>
      </c>
      <c r="Y343" s="37">
        <f t="shared" si="84"/>
        <v>0</v>
      </c>
      <c r="Z343" s="37">
        <f t="shared" si="85"/>
        <v>0</v>
      </c>
      <c r="AA343" s="37">
        <f t="shared" si="86"/>
        <v>0</v>
      </c>
      <c r="AB343" s="9">
        <f t="shared" si="80"/>
        <v>0</v>
      </c>
      <c r="AC343" s="10">
        <f t="shared" si="81"/>
        <v>0</v>
      </c>
      <c r="AD343" s="9">
        <f t="shared" si="82"/>
        <v>0</v>
      </c>
      <c r="AE343" s="9">
        <f t="shared" si="76"/>
        <v>0</v>
      </c>
    </row>
    <row r="344" spans="1:31" x14ac:dyDescent="0.25">
      <c r="A344" s="21" t="s">
        <v>1969</v>
      </c>
      <c r="B344" s="21" t="s">
        <v>1959</v>
      </c>
      <c r="C344" s="21" t="s">
        <v>1960</v>
      </c>
      <c r="D344" s="21">
        <v>529</v>
      </c>
      <c r="E344" s="21">
        <v>396.5</v>
      </c>
      <c r="F344" s="21">
        <v>0</v>
      </c>
      <c r="G344" s="22">
        <v>0</v>
      </c>
      <c r="H344" s="21">
        <v>0</v>
      </c>
      <c r="I344" s="19">
        <v>0</v>
      </c>
      <c r="J344" s="21">
        <v>0</v>
      </c>
      <c r="K344" s="21"/>
      <c r="L344" s="21">
        <v>1</v>
      </c>
      <c r="M344" s="7">
        <f t="shared" si="83"/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/>
      <c r="T344" s="17"/>
      <c r="U344" s="17"/>
      <c r="V344" s="6">
        <f t="shared" si="77"/>
        <v>0</v>
      </c>
      <c r="W344" s="9">
        <f t="shared" si="78"/>
        <v>1</v>
      </c>
      <c r="X344" s="9">
        <f t="shared" si="79"/>
        <v>0</v>
      </c>
      <c r="Y344" s="37">
        <f t="shared" si="84"/>
        <v>0</v>
      </c>
      <c r="Z344" s="37">
        <f t="shared" si="85"/>
        <v>0</v>
      </c>
      <c r="AA344" s="37">
        <f t="shared" si="86"/>
        <v>0</v>
      </c>
      <c r="AB344" s="9">
        <f t="shared" si="80"/>
        <v>0</v>
      </c>
      <c r="AC344" s="10">
        <f t="shared" si="81"/>
        <v>0</v>
      </c>
      <c r="AD344" s="9">
        <f t="shared" si="82"/>
        <v>0</v>
      </c>
      <c r="AE344" s="9">
        <f t="shared" si="76"/>
        <v>0</v>
      </c>
    </row>
    <row r="345" spans="1:31" x14ac:dyDescent="0.25">
      <c r="A345" s="21" t="s">
        <v>1970</v>
      </c>
      <c r="B345" s="21" t="s">
        <v>1959</v>
      </c>
      <c r="C345" s="21" t="s">
        <v>1960</v>
      </c>
      <c r="D345" s="21">
        <v>584</v>
      </c>
      <c r="E345" s="21">
        <v>427.5</v>
      </c>
      <c r="F345" s="21">
        <v>0</v>
      </c>
      <c r="G345" s="22">
        <v>0</v>
      </c>
      <c r="H345" s="21">
        <v>0</v>
      </c>
      <c r="I345" s="19">
        <v>0</v>
      </c>
      <c r="J345" s="21">
        <v>0</v>
      </c>
      <c r="K345" s="21"/>
      <c r="L345" s="21">
        <v>1</v>
      </c>
      <c r="M345" s="7">
        <f t="shared" si="83"/>
        <v>0</v>
      </c>
      <c r="N345" s="17">
        <v>0</v>
      </c>
      <c r="O345" s="17">
        <v>0</v>
      </c>
      <c r="P345" s="17">
        <v>1</v>
      </c>
      <c r="Q345" s="17">
        <v>0</v>
      </c>
      <c r="R345" s="17">
        <v>0</v>
      </c>
      <c r="S345" s="17"/>
      <c r="T345" s="17"/>
      <c r="U345" s="17"/>
      <c r="V345" s="6">
        <f t="shared" si="77"/>
        <v>1</v>
      </c>
      <c r="W345" s="9">
        <f t="shared" si="78"/>
        <v>0</v>
      </c>
      <c r="X345" s="9">
        <f t="shared" si="79"/>
        <v>0</v>
      </c>
      <c r="Y345" s="37">
        <f t="shared" si="84"/>
        <v>0</v>
      </c>
      <c r="Z345" s="37">
        <f t="shared" si="85"/>
        <v>0</v>
      </c>
      <c r="AA345" s="37">
        <f t="shared" si="86"/>
        <v>0</v>
      </c>
      <c r="AB345" s="9">
        <f t="shared" si="80"/>
        <v>0</v>
      </c>
      <c r="AC345" s="10">
        <f t="shared" si="81"/>
        <v>0</v>
      </c>
      <c r="AD345" s="9">
        <f t="shared" si="82"/>
        <v>0</v>
      </c>
      <c r="AE345" s="9">
        <f t="shared" si="76"/>
        <v>0</v>
      </c>
    </row>
    <row r="346" spans="1:31" x14ac:dyDescent="0.25">
      <c r="A346" s="21" t="s">
        <v>1971</v>
      </c>
      <c r="B346" s="21" t="s">
        <v>1959</v>
      </c>
      <c r="C346" s="21" t="s">
        <v>1960</v>
      </c>
      <c r="D346" s="21">
        <v>455.5</v>
      </c>
      <c r="E346" s="21">
        <v>478</v>
      </c>
      <c r="F346" s="21">
        <v>1163.3720000000001</v>
      </c>
      <c r="G346" s="22">
        <v>1</v>
      </c>
      <c r="H346" s="21">
        <v>1</v>
      </c>
      <c r="I346" s="19">
        <v>0</v>
      </c>
      <c r="J346" s="21">
        <v>1</v>
      </c>
      <c r="K346" s="21"/>
      <c r="L346" s="21">
        <v>1</v>
      </c>
      <c r="M346" s="7">
        <f t="shared" si="83"/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/>
      <c r="T346" s="17"/>
      <c r="U346" s="17"/>
      <c r="V346" s="6">
        <f t="shared" si="77"/>
        <v>0</v>
      </c>
      <c r="W346" s="9">
        <f t="shared" si="78"/>
        <v>1</v>
      </c>
      <c r="X346" s="9">
        <f t="shared" si="79"/>
        <v>0</v>
      </c>
      <c r="Y346" s="37">
        <f t="shared" si="84"/>
        <v>0</v>
      </c>
      <c r="Z346" s="37">
        <f t="shared" si="85"/>
        <v>0</v>
      </c>
      <c r="AA346" s="37">
        <f t="shared" si="86"/>
        <v>0</v>
      </c>
      <c r="AB346" s="9">
        <f t="shared" si="80"/>
        <v>0</v>
      </c>
      <c r="AC346" s="10">
        <f t="shared" si="81"/>
        <v>0</v>
      </c>
      <c r="AD346" s="9">
        <f t="shared" si="82"/>
        <v>0</v>
      </c>
      <c r="AE346" s="9">
        <f t="shared" si="76"/>
        <v>0</v>
      </c>
    </row>
    <row r="347" spans="1:31" x14ac:dyDescent="0.25">
      <c r="A347" s="21" t="s">
        <v>1972</v>
      </c>
      <c r="B347" s="21" t="s">
        <v>1959</v>
      </c>
      <c r="C347" s="21" t="s">
        <v>1960</v>
      </c>
      <c r="D347" s="21">
        <v>384</v>
      </c>
      <c r="E347" s="21">
        <v>486.5</v>
      </c>
      <c r="F347" s="21">
        <v>0</v>
      </c>
      <c r="G347" s="22">
        <v>0</v>
      </c>
      <c r="H347" s="21">
        <v>0</v>
      </c>
      <c r="I347" s="19">
        <v>0</v>
      </c>
      <c r="J347" s="21">
        <v>0</v>
      </c>
      <c r="K347" s="21"/>
      <c r="L347" s="21">
        <v>1</v>
      </c>
      <c r="M347" s="7">
        <f t="shared" si="83"/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/>
      <c r="T347" s="17"/>
      <c r="U347" s="17"/>
      <c r="V347" s="6">
        <f t="shared" si="77"/>
        <v>0</v>
      </c>
      <c r="W347" s="9">
        <f t="shared" si="78"/>
        <v>1</v>
      </c>
      <c r="X347" s="9">
        <f t="shared" si="79"/>
        <v>0</v>
      </c>
      <c r="Y347" s="37">
        <f t="shared" si="84"/>
        <v>0</v>
      </c>
      <c r="Z347" s="37">
        <f t="shared" si="85"/>
        <v>0</v>
      </c>
      <c r="AA347" s="37">
        <f t="shared" si="86"/>
        <v>0</v>
      </c>
      <c r="AB347" s="9">
        <f t="shared" si="80"/>
        <v>0</v>
      </c>
      <c r="AC347" s="10">
        <f t="shared" si="81"/>
        <v>0</v>
      </c>
      <c r="AD347" s="9">
        <f t="shared" si="82"/>
        <v>0</v>
      </c>
      <c r="AE347" s="9">
        <f t="shared" si="76"/>
        <v>0</v>
      </c>
    </row>
    <row r="348" spans="1:31" s="37" customFormat="1" x14ac:dyDescent="0.25">
      <c r="A348" s="37" t="s">
        <v>1973</v>
      </c>
      <c r="B348" s="37" t="s">
        <v>1974</v>
      </c>
      <c r="C348" s="37" t="s">
        <v>1975</v>
      </c>
      <c r="D348" s="37">
        <v>175</v>
      </c>
      <c r="E348" s="37">
        <v>116.5</v>
      </c>
      <c r="F348" s="37">
        <v>0</v>
      </c>
      <c r="G348" s="44">
        <v>0</v>
      </c>
      <c r="H348" s="37">
        <v>0</v>
      </c>
      <c r="I348" s="37">
        <v>0</v>
      </c>
      <c r="J348" s="37">
        <v>0</v>
      </c>
      <c r="L348" s="37">
        <v>1</v>
      </c>
      <c r="M348" s="42">
        <f t="shared" si="83"/>
        <v>0</v>
      </c>
      <c r="N348" s="38">
        <v>0</v>
      </c>
      <c r="O348" s="38">
        <v>0</v>
      </c>
      <c r="P348" s="38">
        <v>1</v>
      </c>
      <c r="Q348" s="38">
        <v>0</v>
      </c>
      <c r="R348" s="38">
        <v>0</v>
      </c>
      <c r="S348" s="38"/>
      <c r="T348" s="38"/>
      <c r="U348" s="38"/>
      <c r="V348" s="43">
        <f t="shared" si="77"/>
        <v>1</v>
      </c>
      <c r="W348" s="37">
        <f t="shared" si="78"/>
        <v>0</v>
      </c>
      <c r="X348" s="37">
        <f t="shared" si="79"/>
        <v>0</v>
      </c>
      <c r="Y348" s="37">
        <f t="shared" si="84"/>
        <v>0</v>
      </c>
      <c r="Z348" s="37">
        <f t="shared" si="85"/>
        <v>0</v>
      </c>
      <c r="AA348" s="37">
        <f t="shared" si="86"/>
        <v>0</v>
      </c>
      <c r="AB348" s="37">
        <f t="shared" si="80"/>
        <v>0</v>
      </c>
      <c r="AC348" s="37">
        <f t="shared" si="81"/>
        <v>0</v>
      </c>
      <c r="AD348" s="37">
        <f t="shared" si="82"/>
        <v>0</v>
      </c>
      <c r="AE348" s="37">
        <f t="shared" si="76"/>
        <v>0</v>
      </c>
    </row>
    <row r="349" spans="1:31" x14ac:dyDescent="0.25">
      <c r="A349" s="21" t="s">
        <v>1976</v>
      </c>
      <c r="B349" s="21" t="s">
        <v>1974</v>
      </c>
      <c r="C349" s="21" t="s">
        <v>1975</v>
      </c>
      <c r="D349" s="21">
        <v>224.5</v>
      </c>
      <c r="E349" s="21">
        <v>176</v>
      </c>
      <c r="F349" s="21">
        <v>0</v>
      </c>
      <c r="G349" s="22">
        <v>0</v>
      </c>
      <c r="H349" s="21">
        <v>0</v>
      </c>
      <c r="I349" s="19">
        <v>0</v>
      </c>
      <c r="J349" s="21">
        <v>0</v>
      </c>
      <c r="K349" s="21"/>
      <c r="L349" s="21">
        <v>1</v>
      </c>
      <c r="M349" s="7">
        <f t="shared" si="83"/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/>
      <c r="T349" s="17"/>
      <c r="U349" s="17"/>
      <c r="V349" s="6">
        <f t="shared" si="77"/>
        <v>0</v>
      </c>
      <c r="W349" s="9">
        <f t="shared" si="78"/>
        <v>1</v>
      </c>
      <c r="X349" s="9">
        <f t="shared" si="79"/>
        <v>0</v>
      </c>
      <c r="Y349" s="37">
        <f t="shared" si="84"/>
        <v>0</v>
      </c>
      <c r="Z349" s="37">
        <f t="shared" si="85"/>
        <v>0</v>
      </c>
      <c r="AA349" s="37">
        <f t="shared" si="86"/>
        <v>0</v>
      </c>
      <c r="AB349" s="9">
        <f t="shared" si="80"/>
        <v>0</v>
      </c>
      <c r="AC349" s="10">
        <f t="shared" si="81"/>
        <v>0</v>
      </c>
      <c r="AD349" s="9">
        <f t="shared" si="82"/>
        <v>0</v>
      </c>
      <c r="AE349" s="9">
        <f t="shared" si="76"/>
        <v>0</v>
      </c>
    </row>
    <row r="350" spans="1:31" x14ac:dyDescent="0.25">
      <c r="A350" s="21" t="s">
        <v>1977</v>
      </c>
      <c r="B350" s="21" t="s">
        <v>1974</v>
      </c>
      <c r="C350" s="21" t="s">
        <v>1975</v>
      </c>
      <c r="D350" s="21">
        <v>94</v>
      </c>
      <c r="E350" s="21">
        <v>296.5</v>
      </c>
      <c r="F350" s="21">
        <v>0</v>
      </c>
      <c r="G350" s="22">
        <v>0</v>
      </c>
      <c r="H350" s="21">
        <v>0</v>
      </c>
      <c r="I350" s="19">
        <v>0</v>
      </c>
      <c r="J350" s="21">
        <v>0</v>
      </c>
      <c r="K350" s="21"/>
      <c r="L350" s="21">
        <v>2</v>
      </c>
      <c r="M350" s="7">
        <f t="shared" si="83"/>
        <v>1</v>
      </c>
      <c r="N350" s="17">
        <v>0</v>
      </c>
      <c r="O350" s="17">
        <v>0</v>
      </c>
      <c r="P350" s="17">
        <v>0</v>
      </c>
      <c r="Q350" s="17">
        <v>0</v>
      </c>
      <c r="R350" s="17">
        <v>1</v>
      </c>
      <c r="S350" s="17"/>
      <c r="T350" s="17"/>
      <c r="U350" s="17"/>
      <c r="V350" s="6">
        <f t="shared" si="77"/>
        <v>0</v>
      </c>
      <c r="W350" s="9">
        <f t="shared" si="78"/>
        <v>0</v>
      </c>
      <c r="X350" s="9">
        <f t="shared" si="79"/>
        <v>0</v>
      </c>
      <c r="Y350" s="37">
        <f t="shared" si="84"/>
        <v>1</v>
      </c>
      <c r="Z350" s="37">
        <f t="shared" si="85"/>
        <v>0</v>
      </c>
      <c r="AA350" s="37">
        <f t="shared" si="86"/>
        <v>0</v>
      </c>
      <c r="AB350" s="9">
        <f t="shared" si="80"/>
        <v>0</v>
      </c>
      <c r="AC350" s="10">
        <f t="shared" si="81"/>
        <v>0</v>
      </c>
      <c r="AD350" s="9">
        <f t="shared" si="82"/>
        <v>0</v>
      </c>
      <c r="AE350" s="9">
        <f t="shared" si="76"/>
        <v>0</v>
      </c>
    </row>
    <row r="351" spans="1:31" x14ac:dyDescent="0.25">
      <c r="A351" s="21" t="s">
        <v>1978</v>
      </c>
      <c r="B351" s="21" t="s">
        <v>1974</v>
      </c>
      <c r="C351" s="21" t="s">
        <v>1975</v>
      </c>
      <c r="D351" s="21">
        <v>77.5</v>
      </c>
      <c r="E351" s="21">
        <v>362.5</v>
      </c>
      <c r="F351" s="21">
        <v>0</v>
      </c>
      <c r="G351" s="22">
        <v>0</v>
      </c>
      <c r="H351" s="21">
        <v>0</v>
      </c>
      <c r="I351" s="19">
        <v>0</v>
      </c>
      <c r="J351" s="21">
        <v>0</v>
      </c>
      <c r="K351" s="21"/>
      <c r="L351" s="21">
        <v>1</v>
      </c>
      <c r="M351" s="7">
        <f t="shared" si="83"/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/>
      <c r="T351" s="17"/>
      <c r="U351" s="17"/>
      <c r="V351" s="6">
        <f t="shared" si="77"/>
        <v>0</v>
      </c>
      <c r="W351" s="9">
        <f t="shared" si="78"/>
        <v>1</v>
      </c>
      <c r="X351" s="9">
        <f t="shared" si="79"/>
        <v>0</v>
      </c>
      <c r="Y351" s="37">
        <f t="shared" si="84"/>
        <v>0</v>
      </c>
      <c r="Z351" s="37">
        <f t="shared" si="85"/>
        <v>0</v>
      </c>
      <c r="AA351" s="37">
        <f t="shared" si="86"/>
        <v>0</v>
      </c>
      <c r="AB351" s="9">
        <f t="shared" si="80"/>
        <v>0</v>
      </c>
      <c r="AC351" s="10">
        <f t="shared" si="81"/>
        <v>0</v>
      </c>
      <c r="AD351" s="9">
        <f t="shared" si="82"/>
        <v>0</v>
      </c>
      <c r="AE351" s="9">
        <f t="shared" si="76"/>
        <v>0</v>
      </c>
    </row>
    <row r="352" spans="1:31" x14ac:dyDescent="0.25">
      <c r="A352" s="21" t="s">
        <v>1979</v>
      </c>
      <c r="B352" s="21" t="s">
        <v>1974</v>
      </c>
      <c r="C352" s="21" t="s">
        <v>1975</v>
      </c>
      <c r="D352" s="21">
        <v>107.5</v>
      </c>
      <c r="E352" s="21">
        <v>424.5</v>
      </c>
      <c r="F352" s="21">
        <v>0</v>
      </c>
      <c r="G352" s="22">
        <v>0</v>
      </c>
      <c r="H352" s="21">
        <v>0</v>
      </c>
      <c r="I352" s="19">
        <v>0</v>
      </c>
      <c r="J352" s="21">
        <v>0</v>
      </c>
      <c r="K352" s="21"/>
      <c r="L352" s="21">
        <v>1</v>
      </c>
      <c r="M352" s="7">
        <f t="shared" si="83"/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/>
      <c r="T352" s="17"/>
      <c r="U352" s="17"/>
      <c r="V352" s="6">
        <f t="shared" si="77"/>
        <v>0</v>
      </c>
      <c r="W352" s="9">
        <f t="shared" si="78"/>
        <v>1</v>
      </c>
      <c r="X352" s="9">
        <f t="shared" si="79"/>
        <v>0</v>
      </c>
      <c r="Y352" s="37">
        <f t="shared" si="84"/>
        <v>0</v>
      </c>
      <c r="Z352" s="37">
        <f t="shared" si="85"/>
        <v>0</v>
      </c>
      <c r="AA352" s="37">
        <f t="shared" si="86"/>
        <v>0</v>
      </c>
      <c r="AB352" s="9">
        <f t="shared" si="80"/>
        <v>0</v>
      </c>
      <c r="AC352" s="10">
        <f t="shared" si="81"/>
        <v>0</v>
      </c>
      <c r="AD352" s="9">
        <f t="shared" si="82"/>
        <v>0</v>
      </c>
      <c r="AE352" s="9">
        <f t="shared" si="76"/>
        <v>0</v>
      </c>
    </row>
    <row r="353" spans="1:31" x14ac:dyDescent="0.25">
      <c r="A353" s="21" t="s">
        <v>1980</v>
      </c>
      <c r="B353" s="21" t="s">
        <v>1974</v>
      </c>
      <c r="C353" s="21" t="s">
        <v>1975</v>
      </c>
      <c r="D353" s="21">
        <v>426.5</v>
      </c>
      <c r="E353" s="21">
        <v>386.5</v>
      </c>
      <c r="F353" s="21">
        <v>0</v>
      </c>
      <c r="G353" s="22">
        <v>0</v>
      </c>
      <c r="H353" s="21">
        <v>0</v>
      </c>
      <c r="I353" s="19">
        <v>0</v>
      </c>
      <c r="J353" s="21">
        <v>0</v>
      </c>
      <c r="K353" s="21"/>
      <c r="L353" s="21">
        <v>1</v>
      </c>
      <c r="M353" s="7">
        <f t="shared" si="83"/>
        <v>0</v>
      </c>
      <c r="N353" s="17">
        <v>0</v>
      </c>
      <c r="O353" s="17">
        <v>0</v>
      </c>
      <c r="P353" s="17">
        <v>1</v>
      </c>
      <c r="Q353" s="17">
        <v>0</v>
      </c>
      <c r="R353" s="17">
        <v>0</v>
      </c>
      <c r="S353" s="17"/>
      <c r="T353" s="17"/>
      <c r="U353" s="17"/>
      <c r="V353" s="6">
        <f t="shared" si="77"/>
        <v>1</v>
      </c>
      <c r="W353" s="9">
        <f t="shared" si="78"/>
        <v>0</v>
      </c>
      <c r="X353" s="9">
        <f t="shared" si="79"/>
        <v>0</v>
      </c>
      <c r="Y353" s="37">
        <f t="shared" si="84"/>
        <v>0</v>
      </c>
      <c r="Z353" s="37">
        <f t="shared" si="85"/>
        <v>0</v>
      </c>
      <c r="AA353" s="37">
        <f t="shared" si="86"/>
        <v>0</v>
      </c>
      <c r="AB353" s="9">
        <f t="shared" si="80"/>
        <v>0</v>
      </c>
      <c r="AC353" s="10">
        <f t="shared" si="81"/>
        <v>0</v>
      </c>
      <c r="AD353" s="9">
        <f t="shared" si="82"/>
        <v>0</v>
      </c>
      <c r="AE353" s="9">
        <f t="shared" si="76"/>
        <v>0</v>
      </c>
    </row>
    <row r="354" spans="1:31" x14ac:dyDescent="0.25">
      <c r="A354" s="21" t="s">
        <v>1981</v>
      </c>
      <c r="B354" s="21" t="s">
        <v>1974</v>
      </c>
      <c r="C354" s="21" t="s">
        <v>1975</v>
      </c>
      <c r="D354" s="21">
        <v>423</v>
      </c>
      <c r="E354" s="21">
        <v>478.5</v>
      </c>
      <c r="F354" s="21">
        <v>4828.09</v>
      </c>
      <c r="G354" s="22">
        <v>5</v>
      </c>
      <c r="H354" s="21">
        <v>5</v>
      </c>
      <c r="I354" s="19">
        <v>0</v>
      </c>
      <c r="J354" s="21">
        <v>5</v>
      </c>
      <c r="K354" s="21"/>
      <c r="L354" s="21">
        <v>2</v>
      </c>
      <c r="M354" s="7">
        <f t="shared" si="83"/>
        <v>1</v>
      </c>
      <c r="N354" s="17">
        <v>0</v>
      </c>
      <c r="O354" s="17">
        <v>1</v>
      </c>
      <c r="P354" s="17">
        <v>1</v>
      </c>
      <c r="Q354" s="17">
        <v>1</v>
      </c>
      <c r="R354" s="17">
        <v>1</v>
      </c>
      <c r="S354" s="17"/>
      <c r="T354" s="17"/>
      <c r="U354" s="17"/>
      <c r="V354" s="6">
        <f t="shared" si="77"/>
        <v>0</v>
      </c>
      <c r="W354" s="9">
        <f t="shared" si="78"/>
        <v>0</v>
      </c>
      <c r="X354" s="9">
        <f t="shared" si="79"/>
        <v>0</v>
      </c>
      <c r="Y354" s="37">
        <f t="shared" si="84"/>
        <v>0</v>
      </c>
      <c r="Z354" s="37">
        <f t="shared" si="85"/>
        <v>0</v>
      </c>
      <c r="AA354" s="37">
        <f t="shared" si="86"/>
        <v>0</v>
      </c>
      <c r="AB354" s="9">
        <f t="shared" si="80"/>
        <v>1</v>
      </c>
      <c r="AC354" s="10">
        <f t="shared" si="81"/>
        <v>0</v>
      </c>
      <c r="AD354" s="9">
        <f t="shared" si="82"/>
        <v>0</v>
      </c>
      <c r="AE354" s="9">
        <f t="shared" si="76"/>
        <v>0</v>
      </c>
    </row>
    <row r="355" spans="1:31" x14ac:dyDescent="0.25">
      <c r="A355" s="21" t="s">
        <v>1982</v>
      </c>
      <c r="B355" s="21" t="s">
        <v>1974</v>
      </c>
      <c r="C355" s="21" t="s">
        <v>1975</v>
      </c>
      <c r="D355" s="21">
        <v>430</v>
      </c>
      <c r="E355" s="21">
        <v>294</v>
      </c>
      <c r="F355" s="21">
        <v>676.56299999999999</v>
      </c>
      <c r="G355" s="22">
        <v>1</v>
      </c>
      <c r="H355" s="21">
        <v>1</v>
      </c>
      <c r="I355" s="19">
        <v>0</v>
      </c>
      <c r="J355" s="21">
        <v>1</v>
      </c>
      <c r="K355" s="21"/>
      <c r="L355" s="21">
        <v>2</v>
      </c>
      <c r="M355" s="7">
        <f t="shared" si="83"/>
        <v>1</v>
      </c>
      <c r="N355" s="17">
        <v>1</v>
      </c>
      <c r="O355" s="17">
        <v>0</v>
      </c>
      <c r="P355" s="17">
        <v>0</v>
      </c>
      <c r="Q355" s="17">
        <v>0</v>
      </c>
      <c r="R355" s="17">
        <v>1</v>
      </c>
      <c r="S355" s="17"/>
      <c r="T355" s="17"/>
      <c r="U355" s="17"/>
      <c r="V355" s="6">
        <f t="shared" si="77"/>
        <v>0</v>
      </c>
      <c r="W355" s="9">
        <f t="shared" si="78"/>
        <v>0</v>
      </c>
      <c r="X355" s="9">
        <f t="shared" si="79"/>
        <v>0</v>
      </c>
      <c r="Y355" s="37">
        <f t="shared" si="84"/>
        <v>1</v>
      </c>
      <c r="Z355" s="37">
        <f t="shared" si="85"/>
        <v>0</v>
      </c>
      <c r="AA355" s="37">
        <f t="shared" si="86"/>
        <v>0</v>
      </c>
      <c r="AB355" s="9">
        <f t="shared" si="80"/>
        <v>0</v>
      </c>
      <c r="AC355" s="10">
        <f t="shared" si="81"/>
        <v>0</v>
      </c>
      <c r="AD355" s="9">
        <f t="shared" si="82"/>
        <v>0</v>
      </c>
      <c r="AE355" s="9">
        <f t="shared" si="76"/>
        <v>0</v>
      </c>
    </row>
    <row r="356" spans="1:31" x14ac:dyDescent="0.25">
      <c r="A356" s="21" t="s">
        <v>1983</v>
      </c>
      <c r="B356" s="21" t="s">
        <v>1974</v>
      </c>
      <c r="C356" s="21" t="s">
        <v>1975</v>
      </c>
      <c r="D356" s="21">
        <v>420.5</v>
      </c>
      <c r="E356" s="21">
        <v>214</v>
      </c>
      <c r="F356" s="21">
        <v>0</v>
      </c>
      <c r="G356" s="22">
        <v>0</v>
      </c>
      <c r="H356" s="21">
        <v>0</v>
      </c>
      <c r="I356" s="19">
        <v>0</v>
      </c>
      <c r="J356" s="21">
        <v>0</v>
      </c>
      <c r="K356" s="21"/>
      <c r="L356" s="21">
        <v>1</v>
      </c>
      <c r="M356" s="7">
        <f t="shared" si="83"/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/>
      <c r="T356" s="17"/>
      <c r="U356" s="17"/>
      <c r="V356" s="6">
        <f t="shared" si="77"/>
        <v>0</v>
      </c>
      <c r="W356" s="9">
        <f t="shared" si="78"/>
        <v>1</v>
      </c>
      <c r="X356" s="9">
        <f t="shared" si="79"/>
        <v>0</v>
      </c>
      <c r="Y356" s="37">
        <f t="shared" si="84"/>
        <v>0</v>
      </c>
      <c r="Z356" s="37">
        <f t="shared" si="85"/>
        <v>0</v>
      </c>
      <c r="AA356" s="37">
        <f t="shared" si="86"/>
        <v>0</v>
      </c>
      <c r="AB356" s="9">
        <f t="shared" si="80"/>
        <v>0</v>
      </c>
      <c r="AC356" s="10">
        <f t="shared" si="81"/>
        <v>0</v>
      </c>
      <c r="AD356" s="9">
        <f t="shared" si="82"/>
        <v>0</v>
      </c>
      <c r="AE356" s="9">
        <f t="shared" si="76"/>
        <v>0</v>
      </c>
    </row>
    <row r="357" spans="1:31" x14ac:dyDescent="0.25">
      <c r="A357" s="21" t="s">
        <v>1984</v>
      </c>
      <c r="B357" s="21" t="s">
        <v>1974</v>
      </c>
      <c r="C357" s="21" t="s">
        <v>1975</v>
      </c>
      <c r="D357" s="21">
        <v>386</v>
      </c>
      <c r="E357" s="21">
        <v>161.5</v>
      </c>
      <c r="F357" s="21">
        <v>0</v>
      </c>
      <c r="G357" s="22">
        <v>0</v>
      </c>
      <c r="H357" s="21">
        <v>0</v>
      </c>
      <c r="I357" s="19">
        <v>0</v>
      </c>
      <c r="J357" s="21">
        <v>0</v>
      </c>
      <c r="K357" s="21"/>
      <c r="L357" s="21">
        <v>1</v>
      </c>
      <c r="M357" s="7">
        <f t="shared" si="83"/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/>
      <c r="T357" s="17"/>
      <c r="U357" s="17"/>
      <c r="V357" s="6">
        <f t="shared" si="77"/>
        <v>0</v>
      </c>
      <c r="W357" s="9">
        <f t="shared" si="78"/>
        <v>1</v>
      </c>
      <c r="X357" s="9">
        <f t="shared" si="79"/>
        <v>0</v>
      </c>
      <c r="Y357" s="37">
        <f t="shared" si="84"/>
        <v>0</v>
      </c>
      <c r="Z357" s="37">
        <f t="shared" si="85"/>
        <v>0</v>
      </c>
      <c r="AA357" s="37">
        <f t="shared" si="86"/>
        <v>0</v>
      </c>
      <c r="AB357" s="9">
        <f t="shared" si="80"/>
        <v>0</v>
      </c>
      <c r="AC357" s="10">
        <f t="shared" si="81"/>
        <v>0</v>
      </c>
      <c r="AD357" s="9">
        <f t="shared" si="82"/>
        <v>0</v>
      </c>
      <c r="AE357" s="9">
        <f t="shared" si="76"/>
        <v>0</v>
      </c>
    </row>
    <row r="358" spans="1:31" x14ac:dyDescent="0.25">
      <c r="A358" s="21" t="s">
        <v>1985</v>
      </c>
      <c r="B358" s="21" t="s">
        <v>1974</v>
      </c>
      <c r="C358" s="21" t="s">
        <v>1975</v>
      </c>
      <c r="D358" s="21">
        <v>320.5</v>
      </c>
      <c r="E358" s="21">
        <v>145.5</v>
      </c>
      <c r="F358" s="21">
        <v>0</v>
      </c>
      <c r="G358" s="22">
        <v>0</v>
      </c>
      <c r="H358" s="21">
        <v>0</v>
      </c>
      <c r="I358" s="19">
        <v>0</v>
      </c>
      <c r="J358" s="21">
        <v>0</v>
      </c>
      <c r="K358" s="21"/>
      <c r="L358" s="21">
        <v>2</v>
      </c>
      <c r="M358" s="7">
        <f t="shared" si="83"/>
        <v>1</v>
      </c>
      <c r="N358" s="17">
        <v>1</v>
      </c>
      <c r="O358" s="17">
        <v>0</v>
      </c>
      <c r="P358" s="17">
        <v>0</v>
      </c>
      <c r="Q358" s="17">
        <v>0</v>
      </c>
      <c r="R358" s="17">
        <v>1</v>
      </c>
      <c r="S358" s="17"/>
      <c r="T358" s="17"/>
      <c r="U358" s="17"/>
      <c r="V358" s="6">
        <f t="shared" si="77"/>
        <v>0</v>
      </c>
      <c r="W358" s="9">
        <f t="shared" si="78"/>
        <v>0</v>
      </c>
      <c r="X358" s="9">
        <f t="shared" si="79"/>
        <v>0</v>
      </c>
      <c r="Y358" s="37">
        <f t="shared" si="84"/>
        <v>1</v>
      </c>
      <c r="Z358" s="37">
        <f t="shared" si="85"/>
        <v>0</v>
      </c>
      <c r="AA358" s="37">
        <f t="shared" si="86"/>
        <v>0</v>
      </c>
      <c r="AB358" s="9">
        <f t="shared" si="80"/>
        <v>0</v>
      </c>
      <c r="AC358" s="10">
        <f t="shared" si="81"/>
        <v>0</v>
      </c>
      <c r="AD358" s="9">
        <f t="shared" si="82"/>
        <v>0</v>
      </c>
      <c r="AE358" s="9">
        <f t="shared" si="76"/>
        <v>0</v>
      </c>
    </row>
    <row r="359" spans="1:31" x14ac:dyDescent="0.25">
      <c r="A359" s="21" t="s">
        <v>1986</v>
      </c>
      <c r="B359" s="21" t="s">
        <v>1974</v>
      </c>
      <c r="C359" s="21" t="s">
        <v>1975</v>
      </c>
      <c r="D359" s="21">
        <v>306</v>
      </c>
      <c r="E359" s="21">
        <v>58.5</v>
      </c>
      <c r="F359" s="21">
        <v>0</v>
      </c>
      <c r="G359" s="22">
        <v>0</v>
      </c>
      <c r="H359" s="21">
        <v>0</v>
      </c>
      <c r="I359" s="19">
        <v>0</v>
      </c>
      <c r="J359" s="21">
        <v>0</v>
      </c>
      <c r="K359" s="21"/>
      <c r="L359" s="21">
        <v>1</v>
      </c>
      <c r="M359" s="7">
        <f t="shared" si="83"/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/>
      <c r="T359" s="17"/>
      <c r="U359" s="17"/>
      <c r="V359" s="6">
        <f t="shared" si="77"/>
        <v>0</v>
      </c>
      <c r="W359" s="9">
        <f t="shared" si="78"/>
        <v>1</v>
      </c>
      <c r="X359" s="9">
        <f t="shared" si="79"/>
        <v>0</v>
      </c>
      <c r="Y359" s="37">
        <f t="shared" si="84"/>
        <v>0</v>
      </c>
      <c r="Z359" s="37">
        <f t="shared" si="85"/>
        <v>0</v>
      </c>
      <c r="AA359" s="37">
        <f t="shared" si="86"/>
        <v>0</v>
      </c>
      <c r="AB359" s="9">
        <f t="shared" si="80"/>
        <v>0</v>
      </c>
      <c r="AC359" s="10">
        <f t="shared" si="81"/>
        <v>0</v>
      </c>
      <c r="AD359" s="9">
        <f t="shared" si="82"/>
        <v>0</v>
      </c>
      <c r="AE359" s="9">
        <f t="shared" si="76"/>
        <v>0</v>
      </c>
    </row>
    <row r="360" spans="1:31" s="37" customFormat="1" x14ac:dyDescent="0.25">
      <c r="A360" s="37" t="s">
        <v>1987</v>
      </c>
      <c r="B360" s="37" t="s">
        <v>1988</v>
      </c>
      <c r="C360" s="37" t="s">
        <v>1989</v>
      </c>
      <c r="D360" s="37">
        <v>506.5</v>
      </c>
      <c r="E360" s="37">
        <v>338</v>
      </c>
      <c r="F360" s="37">
        <v>459.37299999999999</v>
      </c>
      <c r="G360" s="44">
        <v>1</v>
      </c>
      <c r="H360" s="37">
        <v>0</v>
      </c>
      <c r="I360" s="37">
        <v>0</v>
      </c>
      <c r="J360" s="37">
        <v>0</v>
      </c>
      <c r="L360" s="37">
        <v>2</v>
      </c>
      <c r="M360" s="42">
        <f t="shared" si="83"/>
        <v>1</v>
      </c>
      <c r="N360" s="38">
        <v>0</v>
      </c>
      <c r="O360" s="38">
        <v>0</v>
      </c>
      <c r="P360" s="38">
        <v>0</v>
      </c>
      <c r="Q360" s="38">
        <v>0</v>
      </c>
      <c r="R360" s="38">
        <v>1</v>
      </c>
      <c r="S360" s="38"/>
      <c r="T360" s="38"/>
      <c r="U360" s="38"/>
      <c r="V360" s="43">
        <f t="shared" si="77"/>
        <v>0</v>
      </c>
      <c r="W360" s="37">
        <f t="shared" si="78"/>
        <v>0</v>
      </c>
      <c r="X360" s="37">
        <f t="shared" si="79"/>
        <v>0</v>
      </c>
      <c r="Y360" s="37">
        <f t="shared" si="84"/>
        <v>1</v>
      </c>
      <c r="Z360" s="37">
        <f t="shared" si="85"/>
        <v>0</v>
      </c>
      <c r="AA360" s="37">
        <f t="shared" si="86"/>
        <v>0</v>
      </c>
      <c r="AB360" s="37">
        <f t="shared" si="80"/>
        <v>0</v>
      </c>
      <c r="AC360" s="37">
        <f t="shared" si="81"/>
        <v>0</v>
      </c>
      <c r="AD360" s="37">
        <f t="shared" si="82"/>
        <v>0</v>
      </c>
      <c r="AE360" s="37">
        <f t="shared" si="76"/>
        <v>0</v>
      </c>
    </row>
    <row r="361" spans="1:31" x14ac:dyDescent="0.25">
      <c r="A361" s="21" t="s">
        <v>1990</v>
      </c>
      <c r="B361" s="21" t="s">
        <v>1988</v>
      </c>
      <c r="C361" s="21" t="s">
        <v>1989</v>
      </c>
      <c r="D361" s="21">
        <v>424</v>
      </c>
      <c r="E361" s="21">
        <v>331.5</v>
      </c>
      <c r="F361" s="21">
        <v>1270.143</v>
      </c>
      <c r="G361" s="22">
        <v>1</v>
      </c>
      <c r="H361" s="21">
        <v>1</v>
      </c>
      <c r="I361" s="19">
        <v>0</v>
      </c>
      <c r="J361" s="21">
        <v>1</v>
      </c>
      <c r="K361" s="21"/>
      <c r="L361" s="21">
        <v>1</v>
      </c>
      <c r="M361" s="7">
        <f t="shared" si="83"/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/>
      <c r="T361" s="17"/>
      <c r="U361" s="17"/>
      <c r="V361" s="6">
        <f t="shared" si="77"/>
        <v>0</v>
      </c>
      <c r="W361" s="9">
        <f t="shared" si="78"/>
        <v>1</v>
      </c>
      <c r="X361" s="9">
        <f t="shared" si="79"/>
        <v>0</v>
      </c>
      <c r="Y361" s="37">
        <f t="shared" si="84"/>
        <v>0</v>
      </c>
      <c r="Z361" s="37">
        <f t="shared" si="85"/>
        <v>0</v>
      </c>
      <c r="AA361" s="37">
        <f t="shared" si="86"/>
        <v>0</v>
      </c>
      <c r="AB361" s="9">
        <f t="shared" si="80"/>
        <v>0</v>
      </c>
      <c r="AC361" s="10">
        <f t="shared" si="81"/>
        <v>0</v>
      </c>
      <c r="AD361" s="9">
        <f t="shared" si="82"/>
        <v>0</v>
      </c>
      <c r="AE361" s="9">
        <f t="shared" si="76"/>
        <v>0</v>
      </c>
    </row>
    <row r="362" spans="1:31" x14ac:dyDescent="0.25">
      <c r="A362" s="21" t="s">
        <v>1991</v>
      </c>
      <c r="B362" s="21" t="s">
        <v>1988</v>
      </c>
      <c r="C362" s="21" t="s">
        <v>1989</v>
      </c>
      <c r="D362" s="21">
        <v>469</v>
      </c>
      <c r="E362" s="21">
        <v>278</v>
      </c>
      <c r="F362" s="21">
        <v>0</v>
      </c>
      <c r="G362" s="22">
        <v>0</v>
      </c>
      <c r="H362" s="21">
        <v>0</v>
      </c>
      <c r="I362" s="19">
        <v>0</v>
      </c>
      <c r="J362" s="21">
        <v>0</v>
      </c>
      <c r="K362" s="21"/>
      <c r="L362" s="21">
        <v>1</v>
      </c>
      <c r="M362" s="7">
        <f t="shared" si="83"/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1</v>
      </c>
      <c r="S362" s="17"/>
      <c r="T362" s="17"/>
      <c r="U362" s="17"/>
      <c r="V362" s="6">
        <f t="shared" si="77"/>
        <v>0</v>
      </c>
      <c r="W362" s="9">
        <f t="shared" si="78"/>
        <v>0</v>
      </c>
      <c r="X362" s="9">
        <f t="shared" si="79"/>
        <v>1</v>
      </c>
      <c r="Y362" s="37">
        <f t="shared" si="84"/>
        <v>0</v>
      </c>
      <c r="Z362" s="37">
        <f t="shared" si="85"/>
        <v>0</v>
      </c>
      <c r="AA362" s="37">
        <f t="shared" si="86"/>
        <v>0</v>
      </c>
      <c r="AB362" s="9">
        <f t="shared" si="80"/>
        <v>0</v>
      </c>
      <c r="AC362" s="10">
        <f t="shared" si="81"/>
        <v>0</v>
      </c>
      <c r="AD362" s="9">
        <f t="shared" si="82"/>
        <v>0</v>
      </c>
      <c r="AE362" s="9">
        <f t="shared" si="76"/>
        <v>0</v>
      </c>
    </row>
    <row r="363" spans="1:31" x14ac:dyDescent="0.25">
      <c r="A363" s="21" t="s">
        <v>1992</v>
      </c>
      <c r="B363" s="21" t="s">
        <v>1988</v>
      </c>
      <c r="C363" s="21" t="s">
        <v>1989</v>
      </c>
      <c r="D363" s="21">
        <v>343.5</v>
      </c>
      <c r="E363" s="21">
        <v>110</v>
      </c>
      <c r="F363" s="21">
        <v>0</v>
      </c>
      <c r="G363" s="22">
        <v>0</v>
      </c>
      <c r="H363" s="21">
        <v>0</v>
      </c>
      <c r="I363" s="19">
        <v>0</v>
      </c>
      <c r="J363" s="21">
        <v>0</v>
      </c>
      <c r="K363" s="21"/>
      <c r="L363" s="21">
        <v>1</v>
      </c>
      <c r="M363" s="7">
        <f t="shared" si="83"/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/>
      <c r="T363" s="17"/>
      <c r="U363" s="17"/>
      <c r="V363" s="6">
        <f t="shared" si="77"/>
        <v>0</v>
      </c>
      <c r="W363" s="9">
        <f t="shared" si="78"/>
        <v>1</v>
      </c>
      <c r="X363" s="9">
        <f t="shared" si="79"/>
        <v>0</v>
      </c>
      <c r="Y363" s="37">
        <f t="shared" si="84"/>
        <v>0</v>
      </c>
      <c r="Z363" s="37">
        <f t="shared" si="85"/>
        <v>0</v>
      </c>
      <c r="AA363" s="37">
        <f t="shared" si="86"/>
        <v>0</v>
      </c>
      <c r="AB363" s="9">
        <f t="shared" si="80"/>
        <v>0</v>
      </c>
      <c r="AC363" s="10">
        <f t="shared" si="81"/>
        <v>0</v>
      </c>
      <c r="AD363" s="9">
        <f t="shared" si="82"/>
        <v>0</v>
      </c>
      <c r="AE363" s="9">
        <f t="shared" si="76"/>
        <v>0</v>
      </c>
    </row>
    <row r="364" spans="1:31" x14ac:dyDescent="0.25">
      <c r="A364" s="21" t="s">
        <v>1993</v>
      </c>
      <c r="B364" s="21" t="s">
        <v>1988</v>
      </c>
      <c r="C364" s="21" t="s">
        <v>1989</v>
      </c>
      <c r="D364" s="21">
        <v>268.5</v>
      </c>
      <c r="E364" s="21">
        <v>137</v>
      </c>
      <c r="F364" s="21">
        <v>1553.799</v>
      </c>
      <c r="G364" s="22">
        <v>1</v>
      </c>
      <c r="H364" s="21">
        <v>2</v>
      </c>
      <c r="I364" s="19">
        <v>0</v>
      </c>
      <c r="J364" s="21">
        <v>2</v>
      </c>
      <c r="K364" s="21"/>
      <c r="L364" s="21">
        <v>1</v>
      </c>
      <c r="M364" s="7">
        <f t="shared" si="83"/>
        <v>0</v>
      </c>
      <c r="N364" s="17">
        <v>0</v>
      </c>
      <c r="O364" s="17">
        <v>0</v>
      </c>
      <c r="P364" s="17">
        <v>1</v>
      </c>
      <c r="Q364" s="17">
        <v>0</v>
      </c>
      <c r="R364" s="17">
        <v>0</v>
      </c>
      <c r="S364" s="17"/>
      <c r="T364" s="17"/>
      <c r="U364" s="17"/>
      <c r="V364" s="6">
        <f t="shared" si="77"/>
        <v>1</v>
      </c>
      <c r="W364" s="9">
        <f t="shared" si="78"/>
        <v>0</v>
      </c>
      <c r="X364" s="9">
        <f t="shared" si="79"/>
        <v>0</v>
      </c>
      <c r="Y364" s="37">
        <f t="shared" si="84"/>
        <v>0</v>
      </c>
      <c r="Z364" s="37">
        <f t="shared" si="85"/>
        <v>0</v>
      </c>
      <c r="AA364" s="37">
        <f t="shared" si="86"/>
        <v>0</v>
      </c>
      <c r="AB364" s="9">
        <f t="shared" si="80"/>
        <v>0</v>
      </c>
      <c r="AC364" s="10">
        <f t="shared" si="81"/>
        <v>0</v>
      </c>
      <c r="AD364" s="9">
        <f t="shared" si="82"/>
        <v>0</v>
      </c>
      <c r="AE364" s="9">
        <f t="shared" si="76"/>
        <v>0</v>
      </c>
    </row>
    <row r="365" spans="1:31" x14ac:dyDescent="0.25">
      <c r="A365" s="21" t="s">
        <v>1994</v>
      </c>
      <c r="B365" s="21" t="s">
        <v>1988</v>
      </c>
      <c r="C365" s="21" t="s">
        <v>1989</v>
      </c>
      <c r="D365" s="21">
        <v>110.5</v>
      </c>
      <c r="E365" s="21">
        <v>167</v>
      </c>
      <c r="F365" s="21">
        <v>0</v>
      </c>
      <c r="G365" s="22">
        <v>0</v>
      </c>
      <c r="H365" s="21">
        <v>0</v>
      </c>
      <c r="I365" s="19">
        <v>0</v>
      </c>
      <c r="J365" s="21">
        <v>0</v>
      </c>
      <c r="K365" s="21"/>
      <c r="L365" s="21">
        <v>1</v>
      </c>
      <c r="M365" s="7">
        <f t="shared" si="83"/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/>
      <c r="T365" s="17"/>
      <c r="U365" s="17"/>
      <c r="V365" s="6">
        <f t="shared" si="77"/>
        <v>0</v>
      </c>
      <c r="W365" s="9">
        <f t="shared" si="78"/>
        <v>1</v>
      </c>
      <c r="X365" s="9">
        <f t="shared" si="79"/>
        <v>0</v>
      </c>
      <c r="Y365" s="37">
        <f t="shared" si="84"/>
        <v>0</v>
      </c>
      <c r="Z365" s="37">
        <f t="shared" si="85"/>
        <v>0</v>
      </c>
      <c r="AA365" s="37">
        <f t="shared" si="86"/>
        <v>0</v>
      </c>
      <c r="AB365" s="9">
        <f t="shared" si="80"/>
        <v>0</v>
      </c>
      <c r="AC365" s="10">
        <f t="shared" si="81"/>
        <v>0</v>
      </c>
      <c r="AD365" s="9">
        <f t="shared" si="82"/>
        <v>0</v>
      </c>
      <c r="AE365" s="9">
        <f t="shared" ref="AE365:AE370" si="87">IF(SUM(V365:AD365)&gt;1,1,0)</f>
        <v>0</v>
      </c>
    </row>
    <row r="366" spans="1:31" x14ac:dyDescent="0.25">
      <c r="A366" s="21" t="s">
        <v>1995</v>
      </c>
      <c r="B366" s="21" t="s">
        <v>1988</v>
      </c>
      <c r="C366" s="21" t="s">
        <v>1989</v>
      </c>
      <c r="D366" s="21">
        <v>60.5</v>
      </c>
      <c r="E366" s="21">
        <v>349</v>
      </c>
      <c r="F366" s="21">
        <v>756.57500000000005</v>
      </c>
      <c r="G366" s="22">
        <v>1</v>
      </c>
      <c r="H366" s="21">
        <v>1</v>
      </c>
      <c r="I366" s="19">
        <v>0</v>
      </c>
      <c r="J366" s="21">
        <v>1</v>
      </c>
      <c r="K366" s="21"/>
      <c r="L366" s="21">
        <v>1</v>
      </c>
      <c r="M366" s="7">
        <f t="shared" si="83"/>
        <v>0</v>
      </c>
      <c r="N366" s="17">
        <v>0</v>
      </c>
      <c r="O366" s="17">
        <v>0</v>
      </c>
      <c r="P366" s="17">
        <v>1</v>
      </c>
      <c r="Q366" s="17">
        <v>0</v>
      </c>
      <c r="R366" s="17">
        <v>0</v>
      </c>
      <c r="S366" s="17"/>
      <c r="T366" s="17"/>
      <c r="U366" s="17">
        <v>0</v>
      </c>
      <c r="V366" s="6">
        <f t="shared" si="77"/>
        <v>1</v>
      </c>
      <c r="W366" s="9">
        <f t="shared" si="78"/>
        <v>0</v>
      </c>
      <c r="X366" s="9">
        <f t="shared" si="79"/>
        <v>0</v>
      </c>
      <c r="Y366" s="37">
        <f t="shared" si="84"/>
        <v>0</v>
      </c>
      <c r="Z366" s="37">
        <f t="shared" si="85"/>
        <v>0</v>
      </c>
      <c r="AA366" s="37">
        <f t="shared" si="86"/>
        <v>0</v>
      </c>
      <c r="AB366" s="9">
        <f t="shared" si="80"/>
        <v>0</v>
      </c>
      <c r="AC366" s="10">
        <f t="shared" si="81"/>
        <v>0</v>
      </c>
      <c r="AD366" s="9">
        <f t="shared" si="82"/>
        <v>0</v>
      </c>
      <c r="AE366" s="9">
        <f t="shared" si="87"/>
        <v>0</v>
      </c>
    </row>
    <row r="367" spans="1:31" x14ac:dyDescent="0.25">
      <c r="A367" s="21" t="s">
        <v>1996</v>
      </c>
      <c r="B367" s="21" t="s">
        <v>1988</v>
      </c>
      <c r="C367" s="21" t="s">
        <v>1989</v>
      </c>
      <c r="D367" s="21">
        <v>225.5</v>
      </c>
      <c r="E367" s="21">
        <v>310</v>
      </c>
      <c r="F367" s="21">
        <v>0</v>
      </c>
      <c r="G367" s="22">
        <v>0</v>
      </c>
      <c r="H367" s="21">
        <v>0</v>
      </c>
      <c r="I367" s="19">
        <v>0</v>
      </c>
      <c r="J367" s="21">
        <v>0</v>
      </c>
      <c r="K367" s="21"/>
      <c r="L367" s="21">
        <v>1</v>
      </c>
      <c r="M367" s="7">
        <f t="shared" si="83"/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/>
      <c r="T367" s="17"/>
      <c r="U367" s="17"/>
      <c r="V367" s="6">
        <f t="shared" si="77"/>
        <v>0</v>
      </c>
      <c r="W367" s="9">
        <f t="shared" si="78"/>
        <v>1</v>
      </c>
      <c r="X367" s="9">
        <f t="shared" si="79"/>
        <v>0</v>
      </c>
      <c r="Y367" s="37">
        <f t="shared" si="84"/>
        <v>0</v>
      </c>
      <c r="Z367" s="37">
        <f t="shared" si="85"/>
        <v>0</v>
      </c>
      <c r="AA367" s="37">
        <f t="shared" si="86"/>
        <v>0</v>
      </c>
      <c r="AB367" s="9">
        <f t="shared" si="80"/>
        <v>0</v>
      </c>
      <c r="AC367" s="10">
        <f t="shared" si="81"/>
        <v>0</v>
      </c>
      <c r="AD367" s="9">
        <f t="shared" si="82"/>
        <v>0</v>
      </c>
      <c r="AE367" s="9">
        <f t="shared" si="87"/>
        <v>0</v>
      </c>
    </row>
    <row r="368" spans="1:31" x14ac:dyDescent="0.25">
      <c r="A368" s="21" t="s">
        <v>1997</v>
      </c>
      <c r="B368" s="21" t="s">
        <v>1988</v>
      </c>
      <c r="C368" s="21" t="s">
        <v>1989</v>
      </c>
      <c r="D368" s="21">
        <v>263.5</v>
      </c>
      <c r="E368" s="21">
        <v>434.5</v>
      </c>
      <c r="F368" s="21">
        <v>0</v>
      </c>
      <c r="G368" s="22">
        <v>0</v>
      </c>
      <c r="H368" s="21">
        <v>0</v>
      </c>
      <c r="I368" s="19">
        <v>0</v>
      </c>
      <c r="J368" s="21">
        <v>0</v>
      </c>
      <c r="K368" s="21"/>
      <c r="L368" s="21">
        <v>1</v>
      </c>
      <c r="M368" s="7">
        <f t="shared" si="83"/>
        <v>0</v>
      </c>
      <c r="N368" s="17">
        <v>0</v>
      </c>
      <c r="O368" s="17">
        <v>0</v>
      </c>
      <c r="P368" s="17">
        <v>1</v>
      </c>
      <c r="Q368" s="17">
        <v>0</v>
      </c>
      <c r="R368" s="17">
        <v>0</v>
      </c>
      <c r="S368" s="17"/>
      <c r="T368" s="17"/>
      <c r="U368" s="17"/>
      <c r="V368" s="6">
        <f t="shared" ref="V368:V370" si="88">IF((M368=0)*AND(R368=0)*AND(P368=1)*AND(Q368=0),1,0)</f>
        <v>1</v>
      </c>
      <c r="W368" s="9">
        <f t="shared" ref="W368:W370" si="89">IF((M368=0)*AND(R368=0)*AND(P368=0)*AND(Q368=0),1,0)</f>
        <v>0</v>
      </c>
      <c r="X368" s="9">
        <f t="shared" ref="X368:X370" si="90">IF((R368=1)*AND(M368=0)*AND(Q368=0),1,0)</f>
        <v>0</v>
      </c>
      <c r="Y368" s="37">
        <f t="shared" si="84"/>
        <v>0</v>
      </c>
      <c r="Z368" s="37">
        <f t="shared" si="85"/>
        <v>0</v>
      </c>
      <c r="AA368" s="37">
        <f t="shared" si="86"/>
        <v>0</v>
      </c>
      <c r="AB368" s="9">
        <f t="shared" ref="AB368:AB370" si="91">IF((R368=1)*AND(Q368=1)*AND(O368=1)*AND(P368=1),1,0)</f>
        <v>0</v>
      </c>
      <c r="AC368" s="10">
        <f t="shared" ref="AC368:AC370" si="92">IF((R368=0)*AND(M368=1),1,0)</f>
        <v>0</v>
      </c>
      <c r="AD368" s="9">
        <f t="shared" ref="AD368:AD370" si="93">IF((V368+W368+X368+Y368+Z368+AA368+AB368+AC368)=0,1,0)</f>
        <v>0</v>
      </c>
      <c r="AE368" s="9">
        <f t="shared" si="87"/>
        <v>0</v>
      </c>
    </row>
    <row r="369" spans="1:32" x14ac:dyDescent="0.25">
      <c r="A369" s="21" t="s">
        <v>1998</v>
      </c>
      <c r="B369" s="21" t="s">
        <v>1988</v>
      </c>
      <c r="C369" s="21" t="s">
        <v>1989</v>
      </c>
      <c r="D369" s="21">
        <v>582.5</v>
      </c>
      <c r="E369" s="21">
        <v>312</v>
      </c>
      <c r="F369" s="21">
        <v>0</v>
      </c>
      <c r="G369" s="22">
        <v>0</v>
      </c>
      <c r="H369" s="21">
        <v>0</v>
      </c>
      <c r="I369" s="19">
        <v>0</v>
      </c>
      <c r="J369" s="21">
        <v>0</v>
      </c>
      <c r="K369" s="21"/>
      <c r="L369" s="21">
        <v>1</v>
      </c>
      <c r="M369" s="7">
        <f t="shared" si="83"/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/>
      <c r="T369" s="17"/>
      <c r="U369" s="17"/>
      <c r="V369" s="6">
        <f t="shared" si="88"/>
        <v>0</v>
      </c>
      <c r="W369" s="9">
        <f t="shared" si="89"/>
        <v>1</v>
      </c>
      <c r="X369" s="9">
        <f t="shared" si="90"/>
        <v>0</v>
      </c>
      <c r="Y369" s="37">
        <f t="shared" si="84"/>
        <v>0</v>
      </c>
      <c r="Z369" s="37">
        <f t="shared" si="85"/>
        <v>0</v>
      </c>
      <c r="AA369" s="37">
        <f t="shared" si="86"/>
        <v>0</v>
      </c>
      <c r="AB369" s="9">
        <f t="shared" si="91"/>
        <v>0</v>
      </c>
      <c r="AC369" s="10">
        <f t="shared" si="92"/>
        <v>0</v>
      </c>
      <c r="AD369" s="9">
        <f t="shared" si="93"/>
        <v>0</v>
      </c>
      <c r="AE369" s="9">
        <f t="shared" si="87"/>
        <v>0</v>
      </c>
    </row>
    <row r="370" spans="1:32" x14ac:dyDescent="0.25">
      <c r="A370" s="21" t="s">
        <v>1999</v>
      </c>
      <c r="B370" s="21" t="s">
        <v>1988</v>
      </c>
      <c r="C370" s="21" t="s">
        <v>1989</v>
      </c>
      <c r="D370" s="21">
        <v>630.5</v>
      </c>
      <c r="E370" s="21">
        <v>121</v>
      </c>
      <c r="F370" s="21">
        <v>0</v>
      </c>
      <c r="G370" s="22">
        <v>0</v>
      </c>
      <c r="H370" s="21">
        <v>0</v>
      </c>
      <c r="I370" s="19">
        <v>0</v>
      </c>
      <c r="J370" s="21">
        <v>0</v>
      </c>
      <c r="K370" s="21"/>
      <c r="L370" s="21">
        <v>1</v>
      </c>
      <c r="M370" s="7">
        <f t="shared" si="83"/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/>
      <c r="T370" s="17"/>
      <c r="U370" s="17"/>
      <c r="V370" s="6">
        <f t="shared" si="88"/>
        <v>0</v>
      </c>
      <c r="W370" s="9">
        <f t="shared" si="89"/>
        <v>1</v>
      </c>
      <c r="X370" s="9">
        <f t="shared" si="90"/>
        <v>0</v>
      </c>
      <c r="Y370" s="37">
        <f t="shared" si="84"/>
        <v>0</v>
      </c>
      <c r="Z370" s="37">
        <f t="shared" si="85"/>
        <v>0</v>
      </c>
      <c r="AA370" s="37">
        <f t="shared" si="86"/>
        <v>0</v>
      </c>
      <c r="AB370" s="9">
        <f t="shared" si="91"/>
        <v>0</v>
      </c>
      <c r="AC370" s="10">
        <f t="shared" si="92"/>
        <v>0</v>
      </c>
      <c r="AD370" s="9">
        <f t="shared" si="93"/>
        <v>0</v>
      </c>
      <c r="AE370" s="9">
        <f t="shared" si="87"/>
        <v>0</v>
      </c>
    </row>
    <row r="376" spans="1:32" x14ac:dyDescent="0.25">
      <c r="H376" s="25" t="s">
        <v>2611</v>
      </c>
      <c r="I376" s="16">
        <f>COUNTIF(I2:I370,  "&gt;0")</f>
        <v>17</v>
      </c>
      <c r="J376" s="16"/>
      <c r="L376" s="9"/>
      <c r="M376" s="26"/>
      <c r="N376" s="27"/>
      <c r="O376" s="27"/>
      <c r="P376" s="27"/>
      <c r="Q376" s="27"/>
      <c r="R376" s="27"/>
      <c r="S376" s="27"/>
      <c r="T376" s="27"/>
      <c r="U376" s="27"/>
      <c r="V376" s="9">
        <f>COUNTIFS($I$2:$I$370, "&gt;0", V2:V370,"=1")</f>
        <v>1</v>
      </c>
      <c r="W376" s="9">
        <f t="shared" ref="W376:AE376" si="94">COUNTIFS($I$2:$I$370, "&gt;0", W2:W370,"=1")</f>
        <v>2</v>
      </c>
      <c r="X376" s="9">
        <f t="shared" si="94"/>
        <v>0</v>
      </c>
      <c r="Y376" s="9">
        <f t="shared" si="94"/>
        <v>0</v>
      </c>
      <c r="Z376" s="9">
        <f t="shared" si="94"/>
        <v>0</v>
      </c>
      <c r="AA376" s="9">
        <f t="shared" si="94"/>
        <v>4</v>
      </c>
      <c r="AB376" s="9">
        <f t="shared" si="94"/>
        <v>9</v>
      </c>
      <c r="AC376" s="9">
        <f t="shared" si="94"/>
        <v>0</v>
      </c>
      <c r="AD376" s="9">
        <f t="shared" si="94"/>
        <v>1</v>
      </c>
      <c r="AE376" s="9">
        <f t="shared" si="94"/>
        <v>0</v>
      </c>
      <c r="AF376" s="28" t="e">
        <f>COUNTIFS(#REF!, "&gt;0",AF235:AF371, "=1")</f>
        <v>#REF!</v>
      </c>
    </row>
    <row r="377" spans="1:32" x14ac:dyDescent="0.25">
      <c r="H377" s="25" t="s">
        <v>2612</v>
      </c>
      <c r="I377" s="16">
        <f>I376*100/AF380</f>
        <v>4.6070460704607044</v>
      </c>
      <c r="J377" s="16"/>
      <c r="L377" s="9"/>
      <c r="M377" s="26"/>
      <c r="N377" s="29"/>
      <c r="O377" s="29"/>
      <c r="P377" s="29"/>
      <c r="Q377" s="29"/>
      <c r="R377" s="29"/>
      <c r="S377" s="29"/>
      <c r="T377" s="29"/>
      <c r="U377" s="29"/>
      <c r="V377" s="6">
        <f>V376*100/V380</f>
        <v>0.93457943925233644</v>
      </c>
      <c r="W377" s="6">
        <f t="shared" ref="W377:AA377" si="95">W376*100/W380</f>
        <v>2.150537634408602</v>
      </c>
      <c r="X377" s="6">
        <f t="shared" si="95"/>
        <v>0</v>
      </c>
      <c r="Y377" s="6">
        <f t="shared" si="95"/>
        <v>0</v>
      </c>
      <c r="Z377" s="6">
        <f t="shared" si="95"/>
        <v>0</v>
      </c>
      <c r="AA377" s="6">
        <f t="shared" si="95"/>
        <v>22.222222222222221</v>
      </c>
      <c r="AB377" s="6">
        <f>AB376*100/AB380</f>
        <v>64.285714285714292</v>
      </c>
      <c r="AC377" s="6">
        <f t="shared" ref="AC377:AF377" si="96">AC376*100/AC380</f>
        <v>0</v>
      </c>
      <c r="AD377" s="6">
        <f t="shared" si="96"/>
        <v>12.5</v>
      </c>
      <c r="AE377" s="6" t="e">
        <f t="shared" si="96"/>
        <v>#DIV/0!</v>
      </c>
      <c r="AF377" s="30" t="e">
        <f t="shared" si="96"/>
        <v>#REF!</v>
      </c>
    </row>
    <row r="378" spans="1:32" x14ac:dyDescent="0.25">
      <c r="I378" s="16"/>
      <c r="L378" s="9"/>
      <c r="M378" s="26"/>
      <c r="N378" s="29"/>
      <c r="O378" s="29"/>
      <c r="P378" s="29"/>
      <c r="Q378" s="29"/>
      <c r="R378" s="29"/>
      <c r="S378" s="29"/>
      <c r="T378" s="29"/>
      <c r="U378" s="29"/>
      <c r="V378" s="6"/>
      <c r="W378" s="9"/>
      <c r="X378" s="9"/>
      <c r="Y378" s="9"/>
      <c r="Z378" s="9"/>
      <c r="AA378" s="9"/>
      <c r="AB378" s="9"/>
      <c r="AC378" s="10"/>
      <c r="AD378" s="9"/>
      <c r="AE378" s="9"/>
    </row>
    <row r="379" spans="1:32" x14ac:dyDescent="0.25">
      <c r="I379" s="16"/>
      <c r="L379" s="9"/>
      <c r="M379" s="26"/>
      <c r="N379" s="27"/>
      <c r="O379" s="29"/>
      <c r="P379" s="29"/>
      <c r="Q379" s="29">
        <v>0</v>
      </c>
      <c r="R379" s="29">
        <v>0</v>
      </c>
      <c r="S379" s="29"/>
      <c r="T379" s="29"/>
      <c r="U379" s="29">
        <v>0</v>
      </c>
      <c r="V379" s="4" t="s">
        <v>19</v>
      </c>
      <c r="W379" s="4" t="s">
        <v>20</v>
      </c>
      <c r="X379" s="4" t="s">
        <v>2613</v>
      </c>
      <c r="Y379" s="4" t="s">
        <v>22</v>
      </c>
      <c r="Z379" s="4" t="s">
        <v>23</v>
      </c>
      <c r="AA379" s="4" t="s">
        <v>24</v>
      </c>
      <c r="AB379" s="4" t="s">
        <v>25</v>
      </c>
      <c r="AC379" s="5" t="s">
        <v>2614</v>
      </c>
      <c r="AD379" s="4" t="s">
        <v>27</v>
      </c>
      <c r="AE379" s="6" t="s">
        <v>28</v>
      </c>
    </row>
    <row r="380" spans="1:32" x14ac:dyDescent="0.25">
      <c r="I380" s="16"/>
      <c r="L380" s="9"/>
      <c r="M380" s="26"/>
      <c r="N380" s="27"/>
      <c r="O380" s="29"/>
      <c r="P380" s="29"/>
      <c r="Q380" s="29">
        <v>0</v>
      </c>
      <c r="R380" s="29">
        <v>0</v>
      </c>
      <c r="S380" s="29"/>
      <c r="T380" s="29"/>
      <c r="U380" s="29">
        <v>0</v>
      </c>
      <c r="V380" s="6">
        <f>SUM(V2:V370)</f>
        <v>107</v>
      </c>
      <c r="W380" s="6">
        <f t="shared" ref="W380:AE380" si="97">SUM(W2:W370)</f>
        <v>93</v>
      </c>
      <c r="X380" s="6">
        <f t="shared" si="97"/>
        <v>50</v>
      </c>
      <c r="Y380" s="6">
        <f t="shared" si="97"/>
        <v>70</v>
      </c>
      <c r="Z380" s="6">
        <f t="shared" si="97"/>
        <v>6</v>
      </c>
      <c r="AA380" s="6">
        <f t="shared" si="97"/>
        <v>18</v>
      </c>
      <c r="AB380" s="6">
        <f t="shared" si="97"/>
        <v>14</v>
      </c>
      <c r="AC380" s="6">
        <f t="shared" si="97"/>
        <v>3</v>
      </c>
      <c r="AD380" s="6">
        <f t="shared" si="97"/>
        <v>8</v>
      </c>
      <c r="AE380" s="6">
        <f t="shared" si="97"/>
        <v>0</v>
      </c>
      <c r="AF380" s="6">
        <f>SUM(V380:AE380)</f>
        <v>369</v>
      </c>
    </row>
    <row r="381" spans="1:32" x14ac:dyDescent="0.25">
      <c r="I381" s="16"/>
      <c r="L381" s="9"/>
      <c r="M381" s="26"/>
      <c r="N381" s="27"/>
      <c r="O381" s="29"/>
      <c r="P381" s="29"/>
      <c r="Q381" s="29">
        <v>0</v>
      </c>
      <c r="R381" s="29">
        <v>0</v>
      </c>
      <c r="S381" s="29"/>
      <c r="T381" s="29"/>
      <c r="U381" s="29">
        <v>0</v>
      </c>
      <c r="V381" s="31">
        <f>V380/$AF$380</f>
        <v>0.28997289972899731</v>
      </c>
      <c r="W381" s="31">
        <f t="shared" ref="W381:AE381" si="98">W380/$AF$380</f>
        <v>0.25203252032520324</v>
      </c>
      <c r="X381" s="31">
        <f t="shared" si="98"/>
        <v>0.13550135501355012</v>
      </c>
      <c r="Y381" s="31">
        <f t="shared" si="98"/>
        <v>0.18970189701897019</v>
      </c>
      <c r="Z381" s="31">
        <f t="shared" si="98"/>
        <v>1.6260162601626018E-2</v>
      </c>
      <c r="AA381" s="31">
        <f t="shared" si="98"/>
        <v>4.878048780487805E-2</v>
      </c>
      <c r="AB381" s="31">
        <f t="shared" si="98"/>
        <v>3.7940379403794036E-2</v>
      </c>
      <c r="AC381" s="31">
        <f t="shared" si="98"/>
        <v>8.130081300813009E-3</v>
      </c>
      <c r="AD381" s="31">
        <f t="shared" si="98"/>
        <v>2.1680216802168022E-2</v>
      </c>
      <c r="AE381" s="31">
        <f t="shared" si="98"/>
        <v>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4"/>
  <sheetViews>
    <sheetView topLeftCell="A158" zoomScale="60" zoomScaleNormal="60" zoomScalePageLayoutView="60" workbookViewId="0">
      <selection activeCell="L2" sqref="L2:AE205"/>
    </sheetView>
  </sheetViews>
  <sheetFormatPr baseColWidth="10" defaultColWidth="11.42578125" defaultRowHeight="15" x14ac:dyDescent="0.25"/>
  <cols>
    <col min="1" max="1" width="57.42578125" bestFit="1" customWidth="1"/>
    <col min="6" max="8" width="4" customWidth="1"/>
    <col min="9" max="9" width="4" style="19" customWidth="1"/>
    <col min="10" max="24" width="4" customWidth="1"/>
    <col min="25" max="31" width="4.42578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9" t="s">
        <v>8</v>
      </c>
      <c r="J1" t="s">
        <v>9</v>
      </c>
      <c r="K1" t="s">
        <v>10</v>
      </c>
      <c r="L1" t="s">
        <v>11</v>
      </c>
      <c r="M1" s="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7" t="s">
        <v>3103</v>
      </c>
      <c r="T1" s="17" t="s">
        <v>3104</v>
      </c>
      <c r="U1" s="12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5" t="s">
        <v>26</v>
      </c>
      <c r="AD1" s="4" t="s">
        <v>27</v>
      </c>
      <c r="AE1" s="6" t="s">
        <v>28</v>
      </c>
    </row>
    <row r="2" spans="1:31" s="37" customFormat="1" x14ac:dyDescent="0.25">
      <c r="A2" s="37" t="s">
        <v>844</v>
      </c>
      <c r="B2" s="37" t="s">
        <v>845</v>
      </c>
      <c r="C2" s="37" t="s">
        <v>846</v>
      </c>
      <c r="D2" s="37">
        <v>630</v>
      </c>
      <c r="E2" s="37">
        <v>113</v>
      </c>
      <c r="F2" s="37">
        <v>0</v>
      </c>
      <c r="G2" s="37">
        <v>0</v>
      </c>
      <c r="H2" s="37">
        <v>0</v>
      </c>
      <c r="I2" s="37">
        <v>0</v>
      </c>
      <c r="L2" s="37">
        <v>1</v>
      </c>
      <c r="M2" s="42">
        <f>L2-1</f>
        <v>0</v>
      </c>
      <c r="N2" s="45">
        <v>0</v>
      </c>
      <c r="O2" s="45">
        <v>0</v>
      </c>
      <c r="P2" s="45">
        <v>1</v>
      </c>
      <c r="Q2" s="45">
        <v>0</v>
      </c>
      <c r="R2" s="45">
        <v>0</v>
      </c>
      <c r="S2" s="45"/>
      <c r="T2" s="45"/>
      <c r="U2" s="45"/>
      <c r="V2" s="6">
        <f>IF((M2=0)*AND(R2=0)*AND(P2=1)*AND(Q2=0),1,0)</f>
        <v>1</v>
      </c>
      <c r="W2" s="9">
        <f t="shared" ref="W2" si="0">IF((M2=0)*AND(R2=0)*AND(P2=0)*AND(Q2=0),1,0)</f>
        <v>0</v>
      </c>
      <c r="X2" s="9">
        <f>IF((R2=1)*AND(M2=0)*AND(Q2=0),1,0)</f>
        <v>0</v>
      </c>
      <c r="Y2" s="37">
        <f t="shared" ref="Y2" si="1">IF((M2=1)*AND(OR(N2=0,N2=1))*AND(O2=0)*AND(R2=1)*AND(S2=0)*AND(Q2=0)*AND(OR(T2=0,T2=1)),1,0)</f>
        <v>0</v>
      </c>
      <c r="Z2" s="37">
        <f t="shared" ref="Z2" si="2">IF((M2=1)*AND(N2=1)*AND(O2=0)*AND(R2=1)*AND(S2=1)*AND(T2=1),1,0)</f>
        <v>0</v>
      </c>
      <c r="AA2" s="37">
        <f t="shared" ref="AA2" si="3">IF((R2=1)*AND(Q2=1)*AND(O2=1)*AND(P2=0)*AND(N2=0),1,0)</f>
        <v>0</v>
      </c>
      <c r="AB2" s="9">
        <f t="shared" ref="AB2" si="4">IF((R2=1)*AND(Q2=1)*AND(O2=1)*AND(P2=1),1,0)</f>
        <v>0</v>
      </c>
      <c r="AC2" s="10">
        <f t="shared" ref="AC2" si="5">IF((R2=0)*AND(M2=1),1,0)</f>
        <v>0</v>
      </c>
      <c r="AD2" s="9">
        <f t="shared" ref="AD2" si="6">IF((V2+W2+X2+Y2+Z2+AA2+AB2+AC2)=0,1,0)</f>
        <v>0</v>
      </c>
      <c r="AE2" s="9">
        <f t="shared" ref="AE2" si="7">IF(SUM(V2:AD2)&gt;1,1,0)</f>
        <v>0</v>
      </c>
    </row>
    <row r="3" spans="1:31" x14ac:dyDescent="0.25">
      <c r="A3" t="s">
        <v>847</v>
      </c>
      <c r="B3" t="s">
        <v>845</v>
      </c>
      <c r="C3" t="s">
        <v>846</v>
      </c>
      <c r="D3">
        <v>504</v>
      </c>
      <c r="E3">
        <v>118</v>
      </c>
      <c r="F3">
        <v>0</v>
      </c>
      <c r="G3">
        <v>0</v>
      </c>
      <c r="H3">
        <v>0</v>
      </c>
      <c r="I3" s="19">
        <v>0</v>
      </c>
      <c r="L3">
        <v>2</v>
      </c>
      <c r="M3" s="7">
        <f t="shared" ref="M3:M66" si="8">L3-1</f>
        <v>1</v>
      </c>
      <c r="N3" s="12">
        <v>0</v>
      </c>
      <c r="O3" s="12">
        <v>0</v>
      </c>
      <c r="P3" s="12">
        <v>0</v>
      </c>
      <c r="Q3" s="12">
        <v>0</v>
      </c>
      <c r="R3" s="12">
        <v>1</v>
      </c>
      <c r="S3" s="12"/>
      <c r="T3" s="12"/>
      <c r="U3" s="12"/>
      <c r="V3" s="6">
        <f t="shared" ref="V3:V66" si="9">IF((M3=0)*AND(R3=0)*AND(P3=1)*AND(Q3=0),1,0)</f>
        <v>0</v>
      </c>
      <c r="W3" s="9">
        <f t="shared" ref="W3:W66" si="10">IF((M3=0)*AND(R3=0)*AND(P3=0)*AND(Q3=0),1,0)</f>
        <v>0</v>
      </c>
      <c r="X3" s="9">
        <f t="shared" ref="X3:X66" si="11">IF((R3=1)*AND(M3=0)*AND(Q3=0),1,0)</f>
        <v>0</v>
      </c>
      <c r="Y3" s="37">
        <f t="shared" ref="Y3:Y66" si="12">IF((M3=1)*AND(OR(N3=0,N3=1))*AND(O3=0)*AND(R3=1)*AND(S3=0)*AND(Q3=0)*AND(OR(T3=0,T3=1)),1,0)</f>
        <v>1</v>
      </c>
      <c r="Z3" s="37">
        <f t="shared" ref="Z3:Z66" si="13">IF((M3=1)*AND(N3=1)*AND(O3=0)*AND(R3=1)*AND(S3=1)*AND(T3=1),1,0)</f>
        <v>0</v>
      </c>
      <c r="AA3" s="37">
        <f t="shared" ref="AA3:AA66" si="14">IF((R3=1)*AND(Q3=1)*AND(O3=1)*AND(P3=0)*AND(N3=0),1,0)</f>
        <v>0</v>
      </c>
      <c r="AB3" s="9">
        <f t="shared" ref="AB3:AB66" si="15">IF((R3=1)*AND(Q3=1)*AND(O3=1)*AND(P3=1),1,0)</f>
        <v>0</v>
      </c>
      <c r="AC3" s="10">
        <f t="shared" ref="AC3:AC66" si="16">IF((R3=0)*AND(M3=1),1,0)</f>
        <v>0</v>
      </c>
      <c r="AD3" s="9">
        <f t="shared" ref="AD3:AD66" si="17">IF((V3+W3+X3+Y3+Z3+AA3+AB3+AC3)=0,1,0)</f>
        <v>0</v>
      </c>
      <c r="AE3" s="9">
        <f t="shared" ref="AE3:AE66" si="18">IF(SUM(V3:AD3)&gt;1,1,0)</f>
        <v>0</v>
      </c>
    </row>
    <row r="4" spans="1:31" x14ac:dyDescent="0.25">
      <c r="A4" t="s">
        <v>848</v>
      </c>
      <c r="B4" t="s">
        <v>845</v>
      </c>
      <c r="C4" t="s">
        <v>846</v>
      </c>
      <c r="D4">
        <v>417</v>
      </c>
      <c r="E4">
        <v>147.5</v>
      </c>
      <c r="F4">
        <v>0</v>
      </c>
      <c r="G4">
        <v>0</v>
      </c>
      <c r="H4">
        <v>0</v>
      </c>
      <c r="I4" s="19">
        <v>0</v>
      </c>
      <c r="L4">
        <v>2</v>
      </c>
      <c r="M4" s="7">
        <f t="shared" si="8"/>
        <v>1</v>
      </c>
      <c r="N4" s="12">
        <v>0</v>
      </c>
      <c r="O4" s="12">
        <v>1</v>
      </c>
      <c r="P4" s="12">
        <v>0</v>
      </c>
      <c r="Q4" s="12">
        <v>1</v>
      </c>
      <c r="R4" s="12">
        <v>1</v>
      </c>
      <c r="S4" s="12"/>
      <c r="T4" s="12"/>
      <c r="U4" s="12"/>
      <c r="V4" s="6">
        <f t="shared" si="9"/>
        <v>0</v>
      </c>
      <c r="W4" s="9">
        <f t="shared" si="10"/>
        <v>0</v>
      </c>
      <c r="X4" s="9">
        <f t="shared" si="11"/>
        <v>0</v>
      </c>
      <c r="Y4" s="37">
        <f t="shared" si="12"/>
        <v>0</v>
      </c>
      <c r="Z4" s="37">
        <f t="shared" si="13"/>
        <v>0</v>
      </c>
      <c r="AA4" s="37">
        <f t="shared" si="14"/>
        <v>1</v>
      </c>
      <c r="AB4" s="9">
        <f t="shared" si="15"/>
        <v>0</v>
      </c>
      <c r="AC4" s="10">
        <f t="shared" si="16"/>
        <v>0</v>
      </c>
      <c r="AD4" s="9">
        <f t="shared" si="17"/>
        <v>0</v>
      </c>
      <c r="AE4" s="9">
        <f t="shared" si="18"/>
        <v>0</v>
      </c>
    </row>
    <row r="5" spans="1:31" x14ac:dyDescent="0.25">
      <c r="A5" t="s">
        <v>849</v>
      </c>
      <c r="B5" t="s">
        <v>845</v>
      </c>
      <c r="C5" t="s">
        <v>846</v>
      </c>
      <c r="D5">
        <v>510</v>
      </c>
      <c r="E5">
        <v>305.5</v>
      </c>
      <c r="F5">
        <v>0</v>
      </c>
      <c r="G5">
        <v>0</v>
      </c>
      <c r="H5">
        <v>0</v>
      </c>
      <c r="I5" s="19">
        <v>0</v>
      </c>
      <c r="L5">
        <v>2</v>
      </c>
      <c r="M5" s="7">
        <f t="shared" si="8"/>
        <v>1</v>
      </c>
      <c r="N5" s="12">
        <v>0</v>
      </c>
      <c r="O5" s="12">
        <v>1</v>
      </c>
      <c r="P5" s="12">
        <v>1</v>
      </c>
      <c r="Q5" s="12">
        <v>1</v>
      </c>
      <c r="R5" s="12">
        <v>1</v>
      </c>
      <c r="S5" s="12"/>
      <c r="T5" s="12"/>
      <c r="U5" s="12"/>
      <c r="V5" s="6">
        <f t="shared" si="9"/>
        <v>0</v>
      </c>
      <c r="W5" s="9">
        <f t="shared" si="10"/>
        <v>0</v>
      </c>
      <c r="X5" s="9">
        <f t="shared" si="11"/>
        <v>0</v>
      </c>
      <c r="Y5" s="37">
        <f t="shared" si="12"/>
        <v>0</v>
      </c>
      <c r="Z5" s="37">
        <f t="shared" si="13"/>
        <v>0</v>
      </c>
      <c r="AA5" s="37">
        <f t="shared" si="14"/>
        <v>0</v>
      </c>
      <c r="AB5" s="9">
        <f t="shared" si="15"/>
        <v>1</v>
      </c>
      <c r="AC5" s="10">
        <f t="shared" si="16"/>
        <v>0</v>
      </c>
      <c r="AD5" s="9">
        <f t="shared" si="17"/>
        <v>0</v>
      </c>
      <c r="AE5" s="9">
        <f t="shared" si="18"/>
        <v>0</v>
      </c>
    </row>
    <row r="6" spans="1:31" x14ac:dyDescent="0.25">
      <c r="A6" t="s">
        <v>850</v>
      </c>
      <c r="B6" t="s">
        <v>845</v>
      </c>
      <c r="C6" t="s">
        <v>846</v>
      </c>
      <c r="D6">
        <v>519.5</v>
      </c>
      <c r="E6">
        <v>405.5</v>
      </c>
      <c r="F6">
        <v>0</v>
      </c>
      <c r="G6">
        <v>0</v>
      </c>
      <c r="H6">
        <v>0</v>
      </c>
      <c r="I6" s="19">
        <v>0</v>
      </c>
      <c r="L6">
        <v>2</v>
      </c>
      <c r="M6" s="7">
        <f t="shared" si="8"/>
        <v>1</v>
      </c>
      <c r="N6" s="12">
        <v>0</v>
      </c>
      <c r="O6" s="12">
        <v>1</v>
      </c>
      <c r="P6" s="12">
        <v>1</v>
      </c>
      <c r="Q6" s="12">
        <v>1</v>
      </c>
      <c r="R6" s="12">
        <v>1</v>
      </c>
      <c r="S6" s="12"/>
      <c r="T6" s="12"/>
      <c r="U6" s="12"/>
      <c r="V6" s="6">
        <f t="shared" si="9"/>
        <v>0</v>
      </c>
      <c r="W6" s="9">
        <f t="shared" si="10"/>
        <v>0</v>
      </c>
      <c r="X6" s="9">
        <f t="shared" si="11"/>
        <v>0</v>
      </c>
      <c r="Y6" s="37">
        <f t="shared" si="12"/>
        <v>0</v>
      </c>
      <c r="Z6" s="37">
        <f t="shared" si="13"/>
        <v>0</v>
      </c>
      <c r="AA6" s="37">
        <f t="shared" si="14"/>
        <v>0</v>
      </c>
      <c r="AB6" s="9">
        <f t="shared" si="15"/>
        <v>1</v>
      </c>
      <c r="AC6" s="10">
        <f t="shared" si="16"/>
        <v>0</v>
      </c>
      <c r="AD6" s="9">
        <f t="shared" si="17"/>
        <v>0</v>
      </c>
      <c r="AE6" s="9">
        <f t="shared" si="18"/>
        <v>0</v>
      </c>
    </row>
    <row r="7" spans="1:31" x14ac:dyDescent="0.25">
      <c r="A7" t="s">
        <v>851</v>
      </c>
      <c r="B7" t="s">
        <v>845</v>
      </c>
      <c r="C7" t="s">
        <v>846</v>
      </c>
      <c r="D7">
        <v>434.5</v>
      </c>
      <c r="E7">
        <v>375.5</v>
      </c>
      <c r="F7">
        <v>0</v>
      </c>
      <c r="G7">
        <v>0</v>
      </c>
      <c r="H7">
        <v>0</v>
      </c>
      <c r="I7" s="19">
        <v>0</v>
      </c>
      <c r="L7">
        <v>1</v>
      </c>
      <c r="M7" s="7">
        <f t="shared" si="8"/>
        <v>0</v>
      </c>
      <c r="N7" s="12">
        <v>0</v>
      </c>
      <c r="O7" s="12">
        <v>0</v>
      </c>
      <c r="P7" s="12">
        <v>1</v>
      </c>
      <c r="Q7" s="12">
        <v>0</v>
      </c>
      <c r="R7" s="12">
        <v>0</v>
      </c>
      <c r="S7" s="12"/>
      <c r="T7" s="12"/>
      <c r="U7" s="12"/>
      <c r="V7" s="6">
        <f t="shared" si="9"/>
        <v>1</v>
      </c>
      <c r="W7" s="9">
        <f t="shared" si="10"/>
        <v>0</v>
      </c>
      <c r="X7" s="9">
        <f t="shared" si="11"/>
        <v>0</v>
      </c>
      <c r="Y7" s="37">
        <f t="shared" si="12"/>
        <v>0</v>
      </c>
      <c r="Z7" s="37">
        <f t="shared" si="13"/>
        <v>0</v>
      </c>
      <c r="AA7" s="37">
        <f t="shared" si="14"/>
        <v>0</v>
      </c>
      <c r="AB7" s="9">
        <f t="shared" si="15"/>
        <v>0</v>
      </c>
      <c r="AC7" s="10">
        <f t="shared" si="16"/>
        <v>0</v>
      </c>
      <c r="AD7" s="9">
        <f t="shared" si="17"/>
        <v>0</v>
      </c>
      <c r="AE7" s="9">
        <f t="shared" si="18"/>
        <v>0</v>
      </c>
    </row>
    <row r="8" spans="1:31" x14ac:dyDescent="0.25">
      <c r="A8" t="s">
        <v>852</v>
      </c>
      <c r="B8" t="s">
        <v>845</v>
      </c>
      <c r="C8" t="s">
        <v>846</v>
      </c>
      <c r="D8">
        <v>333</v>
      </c>
      <c r="E8">
        <v>422</v>
      </c>
      <c r="F8">
        <v>0</v>
      </c>
      <c r="G8">
        <v>0</v>
      </c>
      <c r="H8">
        <v>0</v>
      </c>
      <c r="I8" s="19">
        <v>0</v>
      </c>
      <c r="L8">
        <v>1</v>
      </c>
      <c r="M8" s="7">
        <f t="shared" si="8"/>
        <v>0</v>
      </c>
      <c r="N8" s="12">
        <v>0</v>
      </c>
      <c r="O8" s="12">
        <v>0</v>
      </c>
      <c r="P8" s="12">
        <v>1</v>
      </c>
      <c r="Q8" s="12">
        <v>0</v>
      </c>
      <c r="R8" s="12">
        <v>0</v>
      </c>
      <c r="S8" s="12"/>
      <c r="T8" s="12"/>
      <c r="U8" s="12"/>
      <c r="V8" s="6">
        <f t="shared" si="9"/>
        <v>1</v>
      </c>
      <c r="W8" s="9">
        <f t="shared" si="10"/>
        <v>0</v>
      </c>
      <c r="X8" s="9">
        <f t="shared" si="11"/>
        <v>0</v>
      </c>
      <c r="Y8" s="37">
        <f t="shared" si="12"/>
        <v>0</v>
      </c>
      <c r="Z8" s="37">
        <f t="shared" si="13"/>
        <v>0</v>
      </c>
      <c r="AA8" s="37">
        <f t="shared" si="14"/>
        <v>0</v>
      </c>
      <c r="AB8" s="9">
        <f t="shared" si="15"/>
        <v>0</v>
      </c>
      <c r="AC8" s="10">
        <f t="shared" si="16"/>
        <v>0</v>
      </c>
      <c r="AD8" s="9">
        <f t="shared" si="17"/>
        <v>0</v>
      </c>
      <c r="AE8" s="9">
        <f t="shared" si="18"/>
        <v>0</v>
      </c>
    </row>
    <row r="9" spans="1:31" x14ac:dyDescent="0.25">
      <c r="A9" t="s">
        <v>853</v>
      </c>
      <c r="B9" t="s">
        <v>845</v>
      </c>
      <c r="C9" t="s">
        <v>846</v>
      </c>
      <c r="D9">
        <v>241.5</v>
      </c>
      <c r="E9">
        <v>422</v>
      </c>
      <c r="F9">
        <v>0</v>
      </c>
      <c r="G9">
        <v>0</v>
      </c>
      <c r="H9">
        <v>0</v>
      </c>
      <c r="I9" s="19">
        <v>0</v>
      </c>
      <c r="L9">
        <v>2</v>
      </c>
      <c r="M9" s="7">
        <f t="shared" si="8"/>
        <v>1</v>
      </c>
      <c r="N9" s="12">
        <v>0</v>
      </c>
      <c r="O9" s="12">
        <v>1</v>
      </c>
      <c r="P9" s="12">
        <v>0</v>
      </c>
      <c r="Q9" s="12">
        <v>1</v>
      </c>
      <c r="R9" s="12">
        <v>1</v>
      </c>
      <c r="S9" s="12"/>
      <c r="T9" s="12"/>
      <c r="U9" s="12"/>
      <c r="V9" s="6">
        <f t="shared" si="9"/>
        <v>0</v>
      </c>
      <c r="W9" s="9">
        <f t="shared" si="10"/>
        <v>0</v>
      </c>
      <c r="X9" s="9">
        <f t="shared" si="11"/>
        <v>0</v>
      </c>
      <c r="Y9" s="37">
        <f t="shared" si="12"/>
        <v>0</v>
      </c>
      <c r="Z9" s="37">
        <f t="shared" si="13"/>
        <v>0</v>
      </c>
      <c r="AA9" s="37">
        <f t="shared" si="14"/>
        <v>1</v>
      </c>
      <c r="AB9" s="9">
        <f t="shared" si="15"/>
        <v>0</v>
      </c>
      <c r="AC9" s="10">
        <f t="shared" si="16"/>
        <v>0</v>
      </c>
      <c r="AD9" s="9">
        <f t="shared" si="17"/>
        <v>0</v>
      </c>
      <c r="AE9" s="9">
        <f t="shared" si="18"/>
        <v>0</v>
      </c>
    </row>
    <row r="10" spans="1:31" x14ac:dyDescent="0.25">
      <c r="A10" t="s">
        <v>854</v>
      </c>
      <c r="B10" t="s">
        <v>845</v>
      </c>
      <c r="C10" t="s">
        <v>846</v>
      </c>
      <c r="D10">
        <v>53.5</v>
      </c>
      <c r="E10">
        <v>461.5</v>
      </c>
      <c r="F10">
        <v>0</v>
      </c>
      <c r="G10">
        <v>0</v>
      </c>
      <c r="H10">
        <v>0</v>
      </c>
      <c r="I10" s="19">
        <v>0</v>
      </c>
      <c r="L10">
        <v>1</v>
      </c>
      <c r="M10" s="7">
        <f t="shared" si="8"/>
        <v>0</v>
      </c>
      <c r="N10" s="12">
        <v>0</v>
      </c>
      <c r="O10" s="12">
        <v>0</v>
      </c>
      <c r="P10" s="12">
        <v>1</v>
      </c>
      <c r="Q10" s="12">
        <v>0</v>
      </c>
      <c r="R10" s="12">
        <v>0</v>
      </c>
      <c r="S10" s="12"/>
      <c r="T10" s="12"/>
      <c r="U10" s="12"/>
      <c r="V10" s="6">
        <f t="shared" si="9"/>
        <v>1</v>
      </c>
      <c r="W10" s="9">
        <f t="shared" si="10"/>
        <v>0</v>
      </c>
      <c r="X10" s="9">
        <f t="shared" si="11"/>
        <v>0</v>
      </c>
      <c r="Y10" s="37">
        <f t="shared" si="12"/>
        <v>0</v>
      </c>
      <c r="Z10" s="37">
        <f t="shared" si="13"/>
        <v>0</v>
      </c>
      <c r="AA10" s="37">
        <f t="shared" si="14"/>
        <v>0</v>
      </c>
      <c r="AB10" s="9">
        <f t="shared" si="15"/>
        <v>0</v>
      </c>
      <c r="AC10" s="10">
        <f t="shared" si="16"/>
        <v>0</v>
      </c>
      <c r="AD10" s="9">
        <f t="shared" si="17"/>
        <v>0</v>
      </c>
      <c r="AE10" s="9">
        <f t="shared" si="18"/>
        <v>0</v>
      </c>
    </row>
    <row r="11" spans="1:31" x14ac:dyDescent="0.25">
      <c r="A11" t="s">
        <v>855</v>
      </c>
      <c r="B11" t="s">
        <v>845</v>
      </c>
      <c r="C11" t="s">
        <v>846</v>
      </c>
      <c r="D11">
        <v>106.5</v>
      </c>
      <c r="E11">
        <v>248</v>
      </c>
      <c r="F11">
        <v>0</v>
      </c>
      <c r="G11">
        <v>0</v>
      </c>
      <c r="H11">
        <v>0</v>
      </c>
      <c r="I11" s="19">
        <v>0</v>
      </c>
      <c r="L11">
        <v>2</v>
      </c>
      <c r="M11" s="7">
        <f t="shared" si="8"/>
        <v>1</v>
      </c>
      <c r="N11" s="12">
        <v>0</v>
      </c>
      <c r="O11" s="12">
        <v>1</v>
      </c>
      <c r="P11" s="12">
        <v>0</v>
      </c>
      <c r="Q11" s="12">
        <v>1</v>
      </c>
      <c r="R11" s="12">
        <v>1</v>
      </c>
      <c r="S11" s="12"/>
      <c r="T11" s="12"/>
      <c r="U11" s="12"/>
      <c r="V11" s="6">
        <f t="shared" si="9"/>
        <v>0</v>
      </c>
      <c r="W11" s="9">
        <f t="shared" si="10"/>
        <v>0</v>
      </c>
      <c r="X11" s="9">
        <f t="shared" si="11"/>
        <v>0</v>
      </c>
      <c r="Y11" s="37">
        <f t="shared" si="12"/>
        <v>0</v>
      </c>
      <c r="Z11" s="37">
        <f t="shared" si="13"/>
        <v>0</v>
      </c>
      <c r="AA11" s="37">
        <f t="shared" si="14"/>
        <v>1</v>
      </c>
      <c r="AB11" s="9">
        <f t="shared" si="15"/>
        <v>0</v>
      </c>
      <c r="AC11" s="10">
        <f t="shared" si="16"/>
        <v>0</v>
      </c>
      <c r="AD11" s="9">
        <f t="shared" si="17"/>
        <v>0</v>
      </c>
      <c r="AE11" s="9">
        <f t="shared" si="18"/>
        <v>0</v>
      </c>
    </row>
    <row r="12" spans="1:31" x14ac:dyDescent="0.25">
      <c r="A12" t="s">
        <v>856</v>
      </c>
      <c r="B12" t="s">
        <v>845</v>
      </c>
      <c r="C12" t="s">
        <v>846</v>
      </c>
      <c r="D12">
        <v>44</v>
      </c>
      <c r="E12">
        <v>198.5</v>
      </c>
      <c r="F12">
        <v>0</v>
      </c>
      <c r="G12">
        <v>0</v>
      </c>
      <c r="H12">
        <v>0</v>
      </c>
      <c r="I12" s="19">
        <v>0</v>
      </c>
      <c r="L12">
        <v>1</v>
      </c>
      <c r="M12" s="7">
        <f t="shared" si="8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/>
      <c r="T12" s="12"/>
      <c r="U12" s="12"/>
      <c r="V12" s="6">
        <f t="shared" si="9"/>
        <v>0</v>
      </c>
      <c r="W12" s="9">
        <f t="shared" si="10"/>
        <v>1</v>
      </c>
      <c r="X12" s="9">
        <f t="shared" si="11"/>
        <v>0</v>
      </c>
      <c r="Y12" s="37">
        <f t="shared" si="12"/>
        <v>0</v>
      </c>
      <c r="Z12" s="37">
        <f t="shared" si="13"/>
        <v>0</v>
      </c>
      <c r="AA12" s="37">
        <f t="shared" si="14"/>
        <v>0</v>
      </c>
      <c r="AB12" s="9">
        <f t="shared" si="15"/>
        <v>0</v>
      </c>
      <c r="AC12" s="10">
        <f t="shared" si="16"/>
        <v>0</v>
      </c>
      <c r="AD12" s="9">
        <f t="shared" si="17"/>
        <v>0</v>
      </c>
      <c r="AE12" s="9">
        <f t="shared" si="18"/>
        <v>0</v>
      </c>
    </row>
    <row r="13" spans="1:31" x14ac:dyDescent="0.25">
      <c r="A13" t="s">
        <v>857</v>
      </c>
      <c r="B13" t="s">
        <v>845</v>
      </c>
      <c r="C13" t="s">
        <v>846</v>
      </c>
      <c r="D13">
        <v>176.5</v>
      </c>
      <c r="E13">
        <v>61</v>
      </c>
      <c r="F13">
        <v>0</v>
      </c>
      <c r="G13">
        <v>0</v>
      </c>
      <c r="H13">
        <v>0</v>
      </c>
      <c r="I13" s="19">
        <v>0</v>
      </c>
      <c r="L13">
        <v>1</v>
      </c>
      <c r="M13" s="7">
        <f t="shared" si="8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/>
      <c r="T13" s="12"/>
      <c r="U13" s="12"/>
      <c r="V13" s="6">
        <f t="shared" si="9"/>
        <v>0</v>
      </c>
      <c r="W13" s="9">
        <f t="shared" si="10"/>
        <v>1</v>
      </c>
      <c r="X13" s="9">
        <f t="shared" si="11"/>
        <v>0</v>
      </c>
      <c r="Y13" s="37">
        <f t="shared" si="12"/>
        <v>0</v>
      </c>
      <c r="Z13" s="37">
        <f t="shared" si="13"/>
        <v>0</v>
      </c>
      <c r="AA13" s="37">
        <f t="shared" si="14"/>
        <v>0</v>
      </c>
      <c r="AB13" s="9">
        <f t="shared" si="15"/>
        <v>0</v>
      </c>
      <c r="AC13" s="10">
        <f t="shared" si="16"/>
        <v>0</v>
      </c>
      <c r="AD13" s="9">
        <f t="shared" si="17"/>
        <v>0</v>
      </c>
      <c r="AE13" s="9">
        <f t="shared" si="18"/>
        <v>0</v>
      </c>
    </row>
    <row r="14" spans="1:31" x14ac:dyDescent="0.25">
      <c r="A14" t="s">
        <v>858</v>
      </c>
      <c r="B14" t="s">
        <v>845</v>
      </c>
      <c r="C14" t="s">
        <v>846</v>
      </c>
      <c r="D14">
        <v>237.5</v>
      </c>
      <c r="E14">
        <v>127</v>
      </c>
      <c r="F14">
        <v>0</v>
      </c>
      <c r="G14">
        <v>0</v>
      </c>
      <c r="H14">
        <v>0</v>
      </c>
      <c r="I14" s="19">
        <v>0</v>
      </c>
      <c r="L14">
        <v>1</v>
      </c>
      <c r="M14" s="7">
        <f t="shared" si="8"/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/>
      <c r="T14" s="12"/>
      <c r="U14" s="12"/>
      <c r="V14" s="6">
        <f t="shared" si="9"/>
        <v>0</v>
      </c>
      <c r="W14" s="9">
        <f t="shared" si="10"/>
        <v>1</v>
      </c>
      <c r="X14" s="9">
        <f t="shared" si="11"/>
        <v>0</v>
      </c>
      <c r="Y14" s="37">
        <f t="shared" si="12"/>
        <v>0</v>
      </c>
      <c r="Z14" s="37">
        <f t="shared" si="13"/>
        <v>0</v>
      </c>
      <c r="AA14" s="37">
        <f t="shared" si="14"/>
        <v>0</v>
      </c>
      <c r="AB14" s="9">
        <f t="shared" si="15"/>
        <v>0</v>
      </c>
      <c r="AC14" s="10">
        <f t="shared" si="16"/>
        <v>0</v>
      </c>
      <c r="AD14" s="9">
        <f t="shared" si="17"/>
        <v>0</v>
      </c>
      <c r="AE14" s="9">
        <f t="shared" si="18"/>
        <v>0</v>
      </c>
    </row>
    <row r="15" spans="1:31" x14ac:dyDescent="0.25">
      <c r="A15" t="s">
        <v>859</v>
      </c>
      <c r="B15" t="s">
        <v>845</v>
      </c>
      <c r="C15" t="s">
        <v>846</v>
      </c>
      <c r="D15">
        <v>311</v>
      </c>
      <c r="E15">
        <v>194.5</v>
      </c>
      <c r="F15">
        <v>0</v>
      </c>
      <c r="G15">
        <v>0</v>
      </c>
      <c r="H15">
        <v>0</v>
      </c>
      <c r="I15" s="19">
        <v>0</v>
      </c>
      <c r="L15">
        <v>1</v>
      </c>
      <c r="M15" s="7">
        <f t="shared" si="8"/>
        <v>0</v>
      </c>
      <c r="N15" s="12">
        <v>0</v>
      </c>
      <c r="O15" s="12">
        <v>0</v>
      </c>
      <c r="P15" s="12">
        <v>1</v>
      </c>
      <c r="Q15" s="12">
        <v>0</v>
      </c>
      <c r="R15" s="12">
        <v>0</v>
      </c>
      <c r="S15" s="12"/>
      <c r="T15" s="12"/>
      <c r="U15" s="12"/>
      <c r="V15" s="6">
        <f t="shared" si="9"/>
        <v>1</v>
      </c>
      <c r="W15" s="9">
        <f t="shared" si="10"/>
        <v>0</v>
      </c>
      <c r="X15" s="9">
        <f t="shared" si="11"/>
        <v>0</v>
      </c>
      <c r="Y15" s="37">
        <f t="shared" si="12"/>
        <v>0</v>
      </c>
      <c r="Z15" s="37">
        <f t="shared" si="13"/>
        <v>0</v>
      </c>
      <c r="AA15" s="37">
        <f t="shared" si="14"/>
        <v>0</v>
      </c>
      <c r="AB15" s="9">
        <f t="shared" si="15"/>
        <v>0</v>
      </c>
      <c r="AC15" s="10">
        <f t="shared" si="16"/>
        <v>0</v>
      </c>
      <c r="AD15" s="9">
        <f t="shared" si="17"/>
        <v>0</v>
      </c>
      <c r="AE15" s="9">
        <f t="shared" si="18"/>
        <v>0</v>
      </c>
    </row>
    <row r="16" spans="1:31" x14ac:dyDescent="0.25">
      <c r="A16" t="s">
        <v>860</v>
      </c>
      <c r="B16" t="s">
        <v>845</v>
      </c>
      <c r="C16" t="s">
        <v>846</v>
      </c>
      <c r="D16">
        <v>385.5</v>
      </c>
      <c r="E16">
        <v>282</v>
      </c>
      <c r="F16">
        <v>0</v>
      </c>
      <c r="G16">
        <v>0</v>
      </c>
      <c r="H16">
        <v>0</v>
      </c>
      <c r="I16" s="19">
        <v>0</v>
      </c>
      <c r="L16">
        <v>1</v>
      </c>
      <c r="M16" s="7">
        <f t="shared" si="8"/>
        <v>0</v>
      </c>
      <c r="N16" s="12">
        <v>0</v>
      </c>
      <c r="O16" s="12">
        <v>0</v>
      </c>
      <c r="P16" s="12">
        <v>0</v>
      </c>
      <c r="Q16" s="12">
        <v>0</v>
      </c>
      <c r="R16" s="12">
        <v>1</v>
      </c>
      <c r="S16" s="12"/>
      <c r="T16" s="12"/>
      <c r="U16" s="13"/>
      <c r="V16" s="6">
        <f t="shared" si="9"/>
        <v>0</v>
      </c>
      <c r="W16" s="9">
        <f t="shared" si="10"/>
        <v>0</v>
      </c>
      <c r="X16" s="9">
        <f t="shared" si="11"/>
        <v>1</v>
      </c>
      <c r="Y16" s="37">
        <f t="shared" si="12"/>
        <v>0</v>
      </c>
      <c r="Z16" s="37">
        <f t="shared" si="13"/>
        <v>0</v>
      </c>
      <c r="AA16" s="37">
        <f t="shared" si="14"/>
        <v>0</v>
      </c>
      <c r="AB16" s="9">
        <f t="shared" si="15"/>
        <v>0</v>
      </c>
      <c r="AC16" s="10">
        <f t="shared" si="16"/>
        <v>0</v>
      </c>
      <c r="AD16" s="9">
        <f t="shared" si="17"/>
        <v>0</v>
      </c>
      <c r="AE16" s="9">
        <f t="shared" si="18"/>
        <v>0</v>
      </c>
    </row>
    <row r="17" spans="1:31" s="37" customFormat="1" x14ac:dyDescent="0.25">
      <c r="A17" s="37" t="s">
        <v>861</v>
      </c>
      <c r="B17" s="37" t="s">
        <v>862</v>
      </c>
      <c r="C17" s="37" t="s">
        <v>863</v>
      </c>
      <c r="D17" s="37">
        <v>647</v>
      </c>
      <c r="E17" s="37">
        <v>241.5</v>
      </c>
      <c r="F17" s="37">
        <v>0</v>
      </c>
      <c r="G17" s="37">
        <v>0</v>
      </c>
      <c r="H17" s="37">
        <v>0</v>
      </c>
      <c r="I17" s="37">
        <v>0</v>
      </c>
      <c r="L17" s="37">
        <v>2</v>
      </c>
      <c r="M17" s="42">
        <f t="shared" si="8"/>
        <v>1</v>
      </c>
      <c r="N17" s="45">
        <v>0</v>
      </c>
      <c r="O17" s="45">
        <v>1</v>
      </c>
      <c r="P17" s="45">
        <v>0</v>
      </c>
      <c r="Q17" s="45">
        <v>1</v>
      </c>
      <c r="R17" s="45">
        <v>1</v>
      </c>
      <c r="S17" s="45"/>
      <c r="T17" s="45"/>
      <c r="U17" s="45"/>
      <c r="V17" s="6">
        <f t="shared" si="9"/>
        <v>0</v>
      </c>
      <c r="W17" s="9">
        <f t="shared" si="10"/>
        <v>0</v>
      </c>
      <c r="X17" s="9">
        <f t="shared" si="11"/>
        <v>0</v>
      </c>
      <c r="Y17" s="37">
        <f t="shared" si="12"/>
        <v>0</v>
      </c>
      <c r="Z17" s="37">
        <f t="shared" si="13"/>
        <v>0</v>
      </c>
      <c r="AA17" s="37">
        <f t="shared" si="14"/>
        <v>1</v>
      </c>
      <c r="AB17" s="9">
        <f t="shared" si="15"/>
        <v>0</v>
      </c>
      <c r="AC17" s="10">
        <f t="shared" si="16"/>
        <v>0</v>
      </c>
      <c r="AD17" s="9">
        <f t="shared" si="17"/>
        <v>0</v>
      </c>
      <c r="AE17" s="9">
        <f t="shared" si="18"/>
        <v>0</v>
      </c>
    </row>
    <row r="18" spans="1:31" x14ac:dyDescent="0.25">
      <c r="A18" t="s">
        <v>864</v>
      </c>
      <c r="B18" t="s">
        <v>862</v>
      </c>
      <c r="C18" t="s">
        <v>863</v>
      </c>
      <c r="D18">
        <v>588</v>
      </c>
      <c r="E18">
        <v>176</v>
      </c>
      <c r="F18">
        <v>0</v>
      </c>
      <c r="G18">
        <v>0</v>
      </c>
      <c r="H18">
        <v>0</v>
      </c>
      <c r="I18" s="19">
        <v>0</v>
      </c>
      <c r="L18">
        <v>1</v>
      </c>
      <c r="M18" s="7">
        <f t="shared" si="8"/>
        <v>0</v>
      </c>
      <c r="N18" s="12">
        <v>0</v>
      </c>
      <c r="O18" s="12">
        <v>0</v>
      </c>
      <c r="P18" s="12">
        <v>1</v>
      </c>
      <c r="Q18" s="12">
        <v>0</v>
      </c>
      <c r="R18" s="12">
        <v>0</v>
      </c>
      <c r="S18" s="12"/>
      <c r="T18" s="12"/>
      <c r="U18" s="12"/>
      <c r="V18" s="6">
        <f t="shared" si="9"/>
        <v>1</v>
      </c>
      <c r="W18" s="9">
        <f t="shared" si="10"/>
        <v>0</v>
      </c>
      <c r="X18" s="9">
        <f t="shared" si="11"/>
        <v>0</v>
      </c>
      <c r="Y18" s="37">
        <f t="shared" si="12"/>
        <v>0</v>
      </c>
      <c r="Z18" s="37">
        <f t="shared" si="13"/>
        <v>0</v>
      </c>
      <c r="AA18" s="37">
        <f t="shared" si="14"/>
        <v>0</v>
      </c>
      <c r="AB18" s="9">
        <f t="shared" si="15"/>
        <v>0</v>
      </c>
      <c r="AC18" s="10">
        <f t="shared" si="16"/>
        <v>0</v>
      </c>
      <c r="AD18" s="9">
        <f t="shared" si="17"/>
        <v>0</v>
      </c>
      <c r="AE18" s="9">
        <f t="shared" si="18"/>
        <v>0</v>
      </c>
    </row>
    <row r="19" spans="1:31" x14ac:dyDescent="0.25">
      <c r="A19" t="s">
        <v>865</v>
      </c>
      <c r="B19" t="s">
        <v>862</v>
      </c>
      <c r="C19" t="s">
        <v>863</v>
      </c>
      <c r="D19">
        <v>497.5</v>
      </c>
      <c r="E19">
        <v>170.5</v>
      </c>
      <c r="F19">
        <v>29166.114000000001</v>
      </c>
      <c r="G19">
        <v>23</v>
      </c>
      <c r="H19">
        <v>35</v>
      </c>
      <c r="I19" s="19">
        <v>2</v>
      </c>
      <c r="L19">
        <v>2</v>
      </c>
      <c r="M19" s="7">
        <f t="shared" si="8"/>
        <v>1</v>
      </c>
      <c r="N19" s="12">
        <v>0</v>
      </c>
      <c r="O19" s="12">
        <v>1</v>
      </c>
      <c r="P19" s="12">
        <v>0</v>
      </c>
      <c r="Q19" s="12">
        <v>1</v>
      </c>
      <c r="R19" s="12">
        <v>1</v>
      </c>
      <c r="S19" s="12"/>
      <c r="T19" s="12"/>
      <c r="U19" s="12"/>
      <c r="V19" s="6">
        <f t="shared" si="9"/>
        <v>0</v>
      </c>
      <c r="W19" s="9">
        <f t="shared" si="10"/>
        <v>0</v>
      </c>
      <c r="X19" s="9">
        <f t="shared" si="11"/>
        <v>0</v>
      </c>
      <c r="Y19" s="37">
        <f t="shared" si="12"/>
        <v>0</v>
      </c>
      <c r="Z19" s="37">
        <f t="shared" si="13"/>
        <v>0</v>
      </c>
      <c r="AA19" s="37">
        <f t="shared" si="14"/>
        <v>1</v>
      </c>
      <c r="AB19" s="9">
        <f t="shared" si="15"/>
        <v>0</v>
      </c>
      <c r="AC19" s="10">
        <f t="shared" si="16"/>
        <v>0</v>
      </c>
      <c r="AD19" s="9">
        <f t="shared" si="17"/>
        <v>0</v>
      </c>
      <c r="AE19" s="9">
        <f t="shared" si="18"/>
        <v>0</v>
      </c>
    </row>
    <row r="20" spans="1:31" x14ac:dyDescent="0.25">
      <c r="A20" t="s">
        <v>866</v>
      </c>
      <c r="B20" t="s">
        <v>862</v>
      </c>
      <c r="C20" t="s">
        <v>863</v>
      </c>
      <c r="D20">
        <v>532.5</v>
      </c>
      <c r="E20">
        <v>391.5</v>
      </c>
      <c r="F20">
        <v>0</v>
      </c>
      <c r="G20">
        <v>0</v>
      </c>
      <c r="H20">
        <v>0</v>
      </c>
      <c r="I20" s="19">
        <v>0</v>
      </c>
      <c r="L20">
        <v>1</v>
      </c>
      <c r="M20" s="7">
        <f t="shared" si="8"/>
        <v>0</v>
      </c>
      <c r="N20" s="12">
        <v>0</v>
      </c>
      <c r="O20" s="12">
        <v>0</v>
      </c>
      <c r="P20" s="12">
        <v>0</v>
      </c>
      <c r="Q20" s="12">
        <v>0</v>
      </c>
      <c r="R20" s="12">
        <v>1</v>
      </c>
      <c r="S20" s="12"/>
      <c r="T20" s="12"/>
      <c r="U20" s="12"/>
      <c r="V20" s="6">
        <f t="shared" si="9"/>
        <v>0</v>
      </c>
      <c r="W20" s="9">
        <f t="shared" si="10"/>
        <v>0</v>
      </c>
      <c r="X20" s="9">
        <f t="shared" si="11"/>
        <v>1</v>
      </c>
      <c r="Y20" s="37">
        <f t="shared" si="12"/>
        <v>0</v>
      </c>
      <c r="Z20" s="37">
        <f t="shared" si="13"/>
        <v>0</v>
      </c>
      <c r="AA20" s="37">
        <f t="shared" si="14"/>
        <v>0</v>
      </c>
      <c r="AB20" s="9">
        <f t="shared" si="15"/>
        <v>0</v>
      </c>
      <c r="AC20" s="10">
        <f t="shared" si="16"/>
        <v>0</v>
      </c>
      <c r="AD20" s="9">
        <f t="shared" si="17"/>
        <v>0</v>
      </c>
      <c r="AE20" s="9">
        <f t="shared" si="18"/>
        <v>0</v>
      </c>
    </row>
    <row r="21" spans="1:31" x14ac:dyDescent="0.25">
      <c r="A21" t="s">
        <v>867</v>
      </c>
      <c r="B21" t="s">
        <v>862</v>
      </c>
      <c r="C21" t="s">
        <v>863</v>
      </c>
      <c r="D21">
        <v>609.5</v>
      </c>
      <c r="E21">
        <v>471</v>
      </c>
      <c r="F21">
        <v>0</v>
      </c>
      <c r="G21">
        <v>0</v>
      </c>
      <c r="H21">
        <v>0</v>
      </c>
      <c r="I21" s="19">
        <v>0</v>
      </c>
      <c r="L21">
        <v>1</v>
      </c>
      <c r="M21" s="7">
        <f t="shared" si="8"/>
        <v>0</v>
      </c>
      <c r="N21" s="12">
        <v>0</v>
      </c>
      <c r="O21" s="12">
        <v>0</v>
      </c>
      <c r="P21" s="12">
        <v>0</v>
      </c>
      <c r="Q21" s="12">
        <v>0</v>
      </c>
      <c r="R21" s="12">
        <v>1</v>
      </c>
      <c r="S21" s="12"/>
      <c r="T21" s="12"/>
      <c r="U21" s="12"/>
      <c r="V21" s="6">
        <f t="shared" si="9"/>
        <v>0</v>
      </c>
      <c r="W21" s="9">
        <f t="shared" si="10"/>
        <v>0</v>
      </c>
      <c r="X21" s="9">
        <f t="shared" si="11"/>
        <v>1</v>
      </c>
      <c r="Y21" s="37">
        <f t="shared" si="12"/>
        <v>0</v>
      </c>
      <c r="Z21" s="37">
        <f t="shared" si="13"/>
        <v>0</v>
      </c>
      <c r="AA21" s="37">
        <f t="shared" si="14"/>
        <v>0</v>
      </c>
      <c r="AB21" s="9">
        <f t="shared" si="15"/>
        <v>0</v>
      </c>
      <c r="AC21" s="10">
        <f t="shared" si="16"/>
        <v>0</v>
      </c>
      <c r="AD21" s="9">
        <f t="shared" si="17"/>
        <v>0</v>
      </c>
      <c r="AE21" s="9">
        <f t="shared" si="18"/>
        <v>0</v>
      </c>
    </row>
    <row r="22" spans="1:31" x14ac:dyDescent="0.25">
      <c r="A22" t="s">
        <v>868</v>
      </c>
      <c r="B22" t="s">
        <v>862</v>
      </c>
      <c r="C22" t="s">
        <v>863</v>
      </c>
      <c r="D22">
        <v>360.5</v>
      </c>
      <c r="E22">
        <v>350</v>
      </c>
      <c r="F22">
        <v>0</v>
      </c>
      <c r="G22">
        <v>0</v>
      </c>
      <c r="H22">
        <v>0</v>
      </c>
      <c r="I22" s="19">
        <v>0</v>
      </c>
      <c r="L22">
        <v>2</v>
      </c>
      <c r="M22" s="7">
        <f t="shared" si="8"/>
        <v>1</v>
      </c>
      <c r="N22" s="12">
        <v>1</v>
      </c>
      <c r="O22" s="12">
        <v>0</v>
      </c>
      <c r="P22" s="12">
        <v>0</v>
      </c>
      <c r="Q22" s="12">
        <v>0</v>
      </c>
      <c r="R22" s="12">
        <v>1</v>
      </c>
      <c r="S22" s="12">
        <v>1</v>
      </c>
      <c r="T22" s="12">
        <v>1</v>
      </c>
      <c r="U22" s="12"/>
      <c r="V22" s="6">
        <f t="shared" si="9"/>
        <v>0</v>
      </c>
      <c r="W22" s="9">
        <f t="shared" si="10"/>
        <v>0</v>
      </c>
      <c r="X22" s="9">
        <f t="shared" si="11"/>
        <v>0</v>
      </c>
      <c r="Y22" s="37">
        <f t="shared" si="12"/>
        <v>0</v>
      </c>
      <c r="Z22" s="37">
        <f t="shared" si="13"/>
        <v>1</v>
      </c>
      <c r="AA22" s="37">
        <f t="shared" si="14"/>
        <v>0</v>
      </c>
      <c r="AB22" s="9">
        <f t="shared" si="15"/>
        <v>0</v>
      </c>
      <c r="AC22" s="10">
        <f t="shared" si="16"/>
        <v>0</v>
      </c>
      <c r="AD22" s="9">
        <f t="shared" si="17"/>
        <v>0</v>
      </c>
      <c r="AE22" s="9">
        <f t="shared" si="18"/>
        <v>0</v>
      </c>
    </row>
    <row r="23" spans="1:31" x14ac:dyDescent="0.25">
      <c r="A23" t="s">
        <v>869</v>
      </c>
      <c r="B23" t="s">
        <v>862</v>
      </c>
      <c r="C23" t="s">
        <v>863</v>
      </c>
      <c r="D23">
        <v>372</v>
      </c>
      <c r="E23">
        <v>442.5</v>
      </c>
      <c r="F23">
        <v>0</v>
      </c>
      <c r="G23">
        <v>0</v>
      </c>
      <c r="H23">
        <v>0</v>
      </c>
      <c r="I23" s="19">
        <v>0</v>
      </c>
      <c r="L23">
        <v>2</v>
      </c>
      <c r="M23" s="7">
        <f t="shared" si="8"/>
        <v>1</v>
      </c>
      <c r="N23" s="12">
        <v>1</v>
      </c>
      <c r="O23" s="12">
        <v>0</v>
      </c>
      <c r="P23" s="12">
        <v>0</v>
      </c>
      <c r="Q23" s="12">
        <v>0</v>
      </c>
      <c r="R23" s="12">
        <v>1</v>
      </c>
      <c r="S23" s="12"/>
      <c r="T23" s="12"/>
      <c r="U23" s="12"/>
      <c r="V23" s="6">
        <f t="shared" si="9"/>
        <v>0</v>
      </c>
      <c r="W23" s="9">
        <f t="shared" si="10"/>
        <v>0</v>
      </c>
      <c r="X23" s="9">
        <f t="shared" si="11"/>
        <v>0</v>
      </c>
      <c r="Y23" s="37">
        <f t="shared" si="12"/>
        <v>1</v>
      </c>
      <c r="Z23" s="37">
        <f t="shared" si="13"/>
        <v>0</v>
      </c>
      <c r="AA23" s="37">
        <f t="shared" si="14"/>
        <v>0</v>
      </c>
      <c r="AB23" s="9">
        <f t="shared" si="15"/>
        <v>0</v>
      </c>
      <c r="AC23" s="10">
        <f t="shared" si="16"/>
        <v>0</v>
      </c>
      <c r="AD23" s="9">
        <f t="shared" si="17"/>
        <v>0</v>
      </c>
      <c r="AE23" s="9">
        <f t="shared" si="18"/>
        <v>0</v>
      </c>
    </row>
    <row r="24" spans="1:31" x14ac:dyDescent="0.25">
      <c r="A24" t="s">
        <v>870</v>
      </c>
      <c r="B24" t="s">
        <v>862</v>
      </c>
      <c r="C24" t="s">
        <v>863</v>
      </c>
      <c r="D24">
        <v>319.5</v>
      </c>
      <c r="E24">
        <v>168.5</v>
      </c>
      <c r="F24">
        <v>0</v>
      </c>
      <c r="G24">
        <v>0</v>
      </c>
      <c r="H24">
        <v>0</v>
      </c>
      <c r="I24" s="19">
        <v>0</v>
      </c>
      <c r="L24">
        <v>2</v>
      </c>
      <c r="M24" s="7">
        <f t="shared" si="8"/>
        <v>1</v>
      </c>
      <c r="N24" s="12">
        <v>0</v>
      </c>
      <c r="O24" s="12">
        <v>1</v>
      </c>
      <c r="P24" s="12">
        <v>0</v>
      </c>
      <c r="Q24" s="12">
        <v>1</v>
      </c>
      <c r="R24" s="12">
        <v>1</v>
      </c>
      <c r="S24" s="12"/>
      <c r="T24" s="12"/>
      <c r="U24" s="12"/>
      <c r="V24" s="6">
        <f t="shared" si="9"/>
        <v>0</v>
      </c>
      <c r="W24" s="9">
        <f t="shared" si="10"/>
        <v>0</v>
      </c>
      <c r="X24" s="9">
        <f t="shared" si="11"/>
        <v>0</v>
      </c>
      <c r="Y24" s="37">
        <f t="shared" si="12"/>
        <v>0</v>
      </c>
      <c r="Z24" s="37">
        <f t="shared" si="13"/>
        <v>0</v>
      </c>
      <c r="AA24" s="37">
        <f t="shared" si="14"/>
        <v>1</v>
      </c>
      <c r="AB24" s="9">
        <f t="shared" si="15"/>
        <v>0</v>
      </c>
      <c r="AC24" s="10">
        <f t="shared" si="16"/>
        <v>0</v>
      </c>
      <c r="AD24" s="9">
        <f t="shared" si="17"/>
        <v>0</v>
      </c>
      <c r="AE24" s="9">
        <f t="shared" si="18"/>
        <v>0</v>
      </c>
    </row>
    <row r="25" spans="1:31" x14ac:dyDescent="0.25">
      <c r="A25" t="s">
        <v>871</v>
      </c>
      <c r="B25" t="s">
        <v>862</v>
      </c>
      <c r="C25" t="s">
        <v>863</v>
      </c>
      <c r="D25">
        <v>189.5</v>
      </c>
      <c r="E25">
        <v>64.5</v>
      </c>
      <c r="F25">
        <v>1995.8910000000001</v>
      </c>
      <c r="G25">
        <v>1</v>
      </c>
      <c r="H25">
        <v>2</v>
      </c>
      <c r="I25" s="19">
        <v>0</v>
      </c>
      <c r="L25">
        <v>1</v>
      </c>
      <c r="M25" s="7">
        <f t="shared" si="8"/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/>
      <c r="T25" s="12"/>
      <c r="U25" s="12"/>
      <c r="V25" s="6">
        <f t="shared" si="9"/>
        <v>0</v>
      </c>
      <c r="W25" s="9">
        <f t="shared" si="10"/>
        <v>1</v>
      </c>
      <c r="X25" s="9">
        <f t="shared" si="11"/>
        <v>0</v>
      </c>
      <c r="Y25" s="37">
        <f t="shared" si="12"/>
        <v>0</v>
      </c>
      <c r="Z25" s="37">
        <f t="shared" si="13"/>
        <v>0</v>
      </c>
      <c r="AA25" s="37">
        <f t="shared" si="14"/>
        <v>0</v>
      </c>
      <c r="AB25" s="9">
        <f t="shared" si="15"/>
        <v>0</v>
      </c>
      <c r="AC25" s="10">
        <f t="shared" si="16"/>
        <v>0</v>
      </c>
      <c r="AD25" s="9">
        <f t="shared" si="17"/>
        <v>0</v>
      </c>
      <c r="AE25" s="9">
        <f t="shared" si="18"/>
        <v>0</v>
      </c>
    </row>
    <row r="26" spans="1:31" x14ac:dyDescent="0.25">
      <c r="A26" t="s">
        <v>872</v>
      </c>
      <c r="B26" t="s">
        <v>862</v>
      </c>
      <c r="C26" t="s">
        <v>863</v>
      </c>
      <c r="D26">
        <v>64</v>
      </c>
      <c r="E26">
        <v>203.5</v>
      </c>
      <c r="F26">
        <v>0</v>
      </c>
      <c r="G26">
        <v>0</v>
      </c>
      <c r="H26">
        <v>0</v>
      </c>
      <c r="I26" s="19">
        <v>0</v>
      </c>
      <c r="L26">
        <v>1</v>
      </c>
      <c r="M26" s="7">
        <f t="shared" si="8"/>
        <v>0</v>
      </c>
      <c r="N26" s="12">
        <v>0</v>
      </c>
      <c r="O26" s="12">
        <v>0</v>
      </c>
      <c r="P26" s="12">
        <v>1</v>
      </c>
      <c r="Q26" s="12">
        <v>0</v>
      </c>
      <c r="R26" s="12">
        <v>0</v>
      </c>
      <c r="S26" s="12"/>
      <c r="T26" s="12"/>
      <c r="U26" s="12"/>
      <c r="V26" s="6">
        <f t="shared" si="9"/>
        <v>1</v>
      </c>
      <c r="W26" s="9">
        <f t="shared" si="10"/>
        <v>0</v>
      </c>
      <c r="X26" s="9">
        <f t="shared" si="11"/>
        <v>0</v>
      </c>
      <c r="Y26" s="37">
        <f t="shared" si="12"/>
        <v>0</v>
      </c>
      <c r="Z26" s="37">
        <f t="shared" si="13"/>
        <v>0</v>
      </c>
      <c r="AA26" s="37">
        <f t="shared" si="14"/>
        <v>0</v>
      </c>
      <c r="AB26" s="9">
        <f t="shared" si="15"/>
        <v>0</v>
      </c>
      <c r="AC26" s="10">
        <f t="shared" si="16"/>
        <v>0</v>
      </c>
      <c r="AD26" s="9">
        <f t="shared" si="17"/>
        <v>0</v>
      </c>
      <c r="AE26" s="9">
        <f t="shared" si="18"/>
        <v>0</v>
      </c>
    </row>
    <row r="27" spans="1:31" x14ac:dyDescent="0.25">
      <c r="A27" t="s">
        <v>873</v>
      </c>
      <c r="B27" t="s">
        <v>862</v>
      </c>
      <c r="C27" t="s">
        <v>863</v>
      </c>
      <c r="D27">
        <v>100.5</v>
      </c>
      <c r="E27">
        <v>273</v>
      </c>
      <c r="F27">
        <v>1010.824</v>
      </c>
      <c r="G27">
        <v>1</v>
      </c>
      <c r="H27">
        <v>1</v>
      </c>
      <c r="I27" s="19">
        <v>0</v>
      </c>
      <c r="L27">
        <v>2</v>
      </c>
      <c r="M27" s="7">
        <f t="shared" si="8"/>
        <v>1</v>
      </c>
      <c r="N27" s="12">
        <v>1</v>
      </c>
      <c r="O27" s="12">
        <v>0</v>
      </c>
      <c r="P27" s="12">
        <v>0</v>
      </c>
      <c r="Q27" s="12">
        <v>0</v>
      </c>
      <c r="R27" s="12">
        <v>1</v>
      </c>
      <c r="S27" s="12"/>
      <c r="T27" s="12"/>
      <c r="U27" s="13"/>
      <c r="V27" s="6">
        <f t="shared" si="9"/>
        <v>0</v>
      </c>
      <c r="W27" s="9">
        <f t="shared" si="10"/>
        <v>0</v>
      </c>
      <c r="X27" s="9">
        <f t="shared" si="11"/>
        <v>0</v>
      </c>
      <c r="Y27" s="37">
        <f t="shared" si="12"/>
        <v>1</v>
      </c>
      <c r="Z27" s="37">
        <f t="shared" si="13"/>
        <v>0</v>
      </c>
      <c r="AA27" s="37">
        <f t="shared" si="14"/>
        <v>0</v>
      </c>
      <c r="AB27" s="9">
        <f t="shared" si="15"/>
        <v>0</v>
      </c>
      <c r="AC27" s="10">
        <f t="shared" si="16"/>
        <v>0</v>
      </c>
      <c r="AD27" s="9">
        <f t="shared" si="17"/>
        <v>0</v>
      </c>
      <c r="AE27" s="9">
        <f t="shared" si="18"/>
        <v>0</v>
      </c>
    </row>
    <row r="28" spans="1:31" x14ac:dyDescent="0.25">
      <c r="A28" t="s">
        <v>874</v>
      </c>
      <c r="B28" t="s">
        <v>862</v>
      </c>
      <c r="C28" t="s">
        <v>863</v>
      </c>
      <c r="D28">
        <v>218.5</v>
      </c>
      <c r="E28">
        <v>242</v>
      </c>
      <c r="F28">
        <v>781.12900000000002</v>
      </c>
      <c r="G28">
        <v>1</v>
      </c>
      <c r="H28">
        <v>1</v>
      </c>
      <c r="I28" s="19">
        <v>0</v>
      </c>
      <c r="L28">
        <v>1</v>
      </c>
      <c r="M28" s="7">
        <f t="shared" si="8"/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/>
      <c r="T28" s="12"/>
      <c r="U28" s="12"/>
      <c r="V28" s="6">
        <f t="shared" si="9"/>
        <v>0</v>
      </c>
      <c r="W28" s="9">
        <f t="shared" si="10"/>
        <v>1</v>
      </c>
      <c r="X28" s="9">
        <f t="shared" si="11"/>
        <v>0</v>
      </c>
      <c r="Y28" s="37">
        <f t="shared" si="12"/>
        <v>0</v>
      </c>
      <c r="Z28" s="37">
        <f t="shared" si="13"/>
        <v>0</v>
      </c>
      <c r="AA28" s="37">
        <f t="shared" si="14"/>
        <v>0</v>
      </c>
      <c r="AB28" s="9">
        <f t="shared" si="15"/>
        <v>0</v>
      </c>
      <c r="AC28" s="10">
        <f t="shared" si="16"/>
        <v>0</v>
      </c>
      <c r="AD28" s="9">
        <f t="shared" si="17"/>
        <v>0</v>
      </c>
      <c r="AE28" s="9">
        <f t="shared" si="18"/>
        <v>0</v>
      </c>
    </row>
    <row r="29" spans="1:31" x14ac:dyDescent="0.25">
      <c r="A29" t="s">
        <v>875</v>
      </c>
      <c r="B29" t="s">
        <v>862</v>
      </c>
      <c r="C29" t="s">
        <v>863</v>
      </c>
      <c r="D29">
        <v>265</v>
      </c>
      <c r="E29">
        <v>298</v>
      </c>
      <c r="F29">
        <v>0</v>
      </c>
      <c r="G29">
        <v>0</v>
      </c>
      <c r="H29">
        <v>0</v>
      </c>
      <c r="I29" s="19">
        <v>0</v>
      </c>
      <c r="L29">
        <v>1</v>
      </c>
      <c r="M29" s="7">
        <f t="shared" si="8"/>
        <v>0</v>
      </c>
      <c r="N29" s="12">
        <v>0</v>
      </c>
      <c r="O29" s="12">
        <v>0</v>
      </c>
      <c r="P29" s="12">
        <v>0</v>
      </c>
      <c r="Q29" s="12">
        <v>0</v>
      </c>
      <c r="R29" s="12">
        <v>1</v>
      </c>
      <c r="S29" s="12"/>
      <c r="T29" s="12"/>
      <c r="U29" s="12"/>
      <c r="V29" s="6">
        <f t="shared" si="9"/>
        <v>0</v>
      </c>
      <c r="W29" s="9">
        <f t="shared" si="10"/>
        <v>0</v>
      </c>
      <c r="X29" s="9">
        <f t="shared" si="11"/>
        <v>1</v>
      </c>
      <c r="Y29" s="37">
        <f t="shared" si="12"/>
        <v>0</v>
      </c>
      <c r="Z29" s="37">
        <f t="shared" si="13"/>
        <v>0</v>
      </c>
      <c r="AA29" s="37">
        <f t="shared" si="14"/>
        <v>0</v>
      </c>
      <c r="AB29" s="9">
        <f t="shared" si="15"/>
        <v>0</v>
      </c>
      <c r="AC29" s="10">
        <f t="shared" si="16"/>
        <v>0</v>
      </c>
      <c r="AD29" s="9">
        <f t="shared" si="17"/>
        <v>0</v>
      </c>
      <c r="AE29" s="9">
        <f t="shared" si="18"/>
        <v>0</v>
      </c>
    </row>
    <row r="30" spans="1:31" x14ac:dyDescent="0.25">
      <c r="A30" t="s">
        <v>876</v>
      </c>
      <c r="B30" t="s">
        <v>862</v>
      </c>
      <c r="C30" t="s">
        <v>863</v>
      </c>
      <c r="D30">
        <v>173.5</v>
      </c>
      <c r="E30">
        <v>308</v>
      </c>
      <c r="F30">
        <v>0</v>
      </c>
      <c r="G30">
        <v>0</v>
      </c>
      <c r="H30">
        <v>0</v>
      </c>
      <c r="I30" s="19">
        <v>0</v>
      </c>
      <c r="L30">
        <v>1</v>
      </c>
      <c r="M30" s="7">
        <f t="shared" si="8"/>
        <v>0</v>
      </c>
      <c r="N30" s="12">
        <v>0</v>
      </c>
      <c r="O30" s="12">
        <v>0</v>
      </c>
      <c r="P30" s="12">
        <v>0</v>
      </c>
      <c r="Q30" s="12">
        <v>0</v>
      </c>
      <c r="R30" s="12">
        <v>1</v>
      </c>
      <c r="S30" s="12"/>
      <c r="T30" s="12"/>
      <c r="U30" s="12"/>
      <c r="V30" s="6">
        <f t="shared" si="9"/>
        <v>0</v>
      </c>
      <c r="W30" s="9">
        <f t="shared" si="10"/>
        <v>0</v>
      </c>
      <c r="X30" s="9">
        <f t="shared" si="11"/>
        <v>1</v>
      </c>
      <c r="Y30" s="37">
        <f t="shared" si="12"/>
        <v>0</v>
      </c>
      <c r="Z30" s="37">
        <f t="shared" si="13"/>
        <v>0</v>
      </c>
      <c r="AA30" s="37">
        <f t="shared" si="14"/>
        <v>0</v>
      </c>
      <c r="AB30" s="9">
        <f t="shared" si="15"/>
        <v>0</v>
      </c>
      <c r="AC30" s="10">
        <f t="shared" si="16"/>
        <v>0</v>
      </c>
      <c r="AD30" s="9">
        <f t="shared" si="17"/>
        <v>0</v>
      </c>
      <c r="AE30" s="9">
        <f t="shared" si="18"/>
        <v>0</v>
      </c>
    </row>
    <row r="31" spans="1:31" x14ac:dyDescent="0.25">
      <c r="A31" t="s">
        <v>877</v>
      </c>
      <c r="B31" t="s">
        <v>862</v>
      </c>
      <c r="C31" t="s">
        <v>863</v>
      </c>
      <c r="D31">
        <v>175.5</v>
      </c>
      <c r="E31">
        <v>395.5</v>
      </c>
      <c r="F31">
        <v>0</v>
      </c>
      <c r="G31">
        <v>0</v>
      </c>
      <c r="H31">
        <v>0</v>
      </c>
      <c r="I31" s="19">
        <v>0</v>
      </c>
      <c r="L31">
        <v>1</v>
      </c>
      <c r="M31" s="7">
        <f t="shared" si="8"/>
        <v>0</v>
      </c>
      <c r="N31" s="12">
        <v>0</v>
      </c>
      <c r="O31" s="12">
        <v>0</v>
      </c>
      <c r="P31" s="12">
        <v>0</v>
      </c>
      <c r="Q31" s="12">
        <v>0</v>
      </c>
      <c r="R31" s="12">
        <v>1</v>
      </c>
      <c r="S31" s="12"/>
      <c r="T31" s="12"/>
      <c r="U31" s="12"/>
      <c r="V31" s="6">
        <f t="shared" si="9"/>
        <v>0</v>
      </c>
      <c r="W31" s="9">
        <f t="shared" si="10"/>
        <v>0</v>
      </c>
      <c r="X31" s="9">
        <f t="shared" si="11"/>
        <v>1</v>
      </c>
      <c r="Y31" s="37">
        <f t="shared" si="12"/>
        <v>0</v>
      </c>
      <c r="Z31" s="37">
        <f t="shared" si="13"/>
        <v>0</v>
      </c>
      <c r="AA31" s="37">
        <f t="shared" si="14"/>
        <v>0</v>
      </c>
      <c r="AB31" s="9">
        <f t="shared" si="15"/>
        <v>0</v>
      </c>
      <c r="AC31" s="10">
        <f t="shared" si="16"/>
        <v>0</v>
      </c>
      <c r="AD31" s="9">
        <f t="shared" si="17"/>
        <v>0</v>
      </c>
      <c r="AE31" s="9">
        <f t="shared" si="18"/>
        <v>0</v>
      </c>
    </row>
    <row r="32" spans="1:31" x14ac:dyDescent="0.25">
      <c r="A32" t="s">
        <v>878</v>
      </c>
      <c r="B32" t="s">
        <v>862</v>
      </c>
      <c r="C32" t="s">
        <v>863</v>
      </c>
      <c r="D32">
        <v>267</v>
      </c>
      <c r="E32">
        <v>380</v>
      </c>
      <c r="F32">
        <v>0</v>
      </c>
      <c r="G32">
        <v>0</v>
      </c>
      <c r="H32">
        <v>0</v>
      </c>
      <c r="I32" s="19">
        <v>0</v>
      </c>
      <c r="L32">
        <v>1</v>
      </c>
      <c r="M32" s="7">
        <f t="shared" si="8"/>
        <v>0</v>
      </c>
      <c r="N32" s="12">
        <v>0</v>
      </c>
      <c r="O32" s="12">
        <v>0</v>
      </c>
      <c r="P32" s="12">
        <v>1</v>
      </c>
      <c r="Q32" s="12">
        <v>0</v>
      </c>
      <c r="R32" s="12">
        <v>0</v>
      </c>
      <c r="S32" s="12"/>
      <c r="T32" s="12"/>
      <c r="U32" s="12"/>
      <c r="V32" s="6">
        <f t="shared" si="9"/>
        <v>1</v>
      </c>
      <c r="W32" s="9">
        <f t="shared" si="10"/>
        <v>0</v>
      </c>
      <c r="X32" s="9">
        <f t="shared" si="11"/>
        <v>0</v>
      </c>
      <c r="Y32" s="37">
        <f t="shared" si="12"/>
        <v>0</v>
      </c>
      <c r="Z32" s="37">
        <f t="shared" si="13"/>
        <v>0</v>
      </c>
      <c r="AA32" s="37">
        <f t="shared" si="14"/>
        <v>0</v>
      </c>
      <c r="AB32" s="9">
        <f t="shared" si="15"/>
        <v>0</v>
      </c>
      <c r="AC32" s="10">
        <f t="shared" si="16"/>
        <v>0</v>
      </c>
      <c r="AD32" s="9">
        <f t="shared" si="17"/>
        <v>0</v>
      </c>
      <c r="AE32" s="9">
        <f t="shared" si="18"/>
        <v>0</v>
      </c>
    </row>
    <row r="33" spans="1:31" x14ac:dyDescent="0.25">
      <c r="A33" t="s">
        <v>879</v>
      </c>
      <c r="B33" t="s">
        <v>862</v>
      </c>
      <c r="C33" t="s">
        <v>863</v>
      </c>
      <c r="D33">
        <v>276.5</v>
      </c>
      <c r="E33">
        <v>459</v>
      </c>
      <c r="F33">
        <v>0</v>
      </c>
      <c r="G33">
        <v>0</v>
      </c>
      <c r="H33">
        <v>0</v>
      </c>
      <c r="I33" s="19">
        <v>0</v>
      </c>
      <c r="L33">
        <v>2</v>
      </c>
      <c r="M33" s="7">
        <f t="shared" si="8"/>
        <v>1</v>
      </c>
      <c r="N33" s="12">
        <v>0</v>
      </c>
      <c r="O33" s="12">
        <v>0</v>
      </c>
      <c r="P33" s="12">
        <v>0</v>
      </c>
      <c r="Q33" s="12">
        <v>0</v>
      </c>
      <c r="R33" s="12">
        <v>1</v>
      </c>
      <c r="S33" s="12"/>
      <c r="T33" s="12"/>
      <c r="U33" s="12"/>
      <c r="V33" s="6">
        <f t="shared" si="9"/>
        <v>0</v>
      </c>
      <c r="W33" s="9">
        <f t="shared" si="10"/>
        <v>0</v>
      </c>
      <c r="X33" s="9">
        <f t="shared" si="11"/>
        <v>0</v>
      </c>
      <c r="Y33" s="37">
        <f t="shared" si="12"/>
        <v>1</v>
      </c>
      <c r="Z33" s="37">
        <f t="shared" si="13"/>
        <v>0</v>
      </c>
      <c r="AA33" s="37">
        <f t="shared" si="14"/>
        <v>0</v>
      </c>
      <c r="AB33" s="9">
        <f t="shared" si="15"/>
        <v>0</v>
      </c>
      <c r="AC33" s="10">
        <f t="shared" si="16"/>
        <v>0</v>
      </c>
      <c r="AD33" s="9">
        <f t="shared" si="17"/>
        <v>0</v>
      </c>
      <c r="AE33" s="9">
        <f t="shared" si="18"/>
        <v>0</v>
      </c>
    </row>
    <row r="34" spans="1:31" x14ac:dyDescent="0.25">
      <c r="A34" t="s">
        <v>880</v>
      </c>
      <c r="B34" t="s">
        <v>862</v>
      </c>
      <c r="C34" t="s">
        <v>863</v>
      </c>
      <c r="D34">
        <v>65.5</v>
      </c>
      <c r="E34">
        <v>464.5</v>
      </c>
      <c r="F34">
        <v>901.36900000000003</v>
      </c>
      <c r="G34">
        <v>1</v>
      </c>
      <c r="H34">
        <v>1</v>
      </c>
      <c r="I34" s="19">
        <v>0</v>
      </c>
      <c r="L34">
        <v>2</v>
      </c>
      <c r="M34" s="7">
        <f t="shared" si="8"/>
        <v>1</v>
      </c>
      <c r="N34" s="12">
        <v>0</v>
      </c>
      <c r="O34" s="12">
        <v>0</v>
      </c>
      <c r="P34" s="12">
        <v>0</v>
      </c>
      <c r="Q34" s="12">
        <v>0</v>
      </c>
      <c r="R34" s="12">
        <v>1</v>
      </c>
      <c r="S34" s="12"/>
      <c r="T34" s="12"/>
      <c r="U34" s="12"/>
      <c r="V34" s="6">
        <f t="shared" si="9"/>
        <v>0</v>
      </c>
      <c r="W34" s="9">
        <f t="shared" si="10"/>
        <v>0</v>
      </c>
      <c r="X34" s="9">
        <f t="shared" si="11"/>
        <v>0</v>
      </c>
      <c r="Y34" s="37">
        <f t="shared" si="12"/>
        <v>1</v>
      </c>
      <c r="Z34" s="37">
        <f t="shared" si="13"/>
        <v>0</v>
      </c>
      <c r="AA34" s="37">
        <f t="shared" si="14"/>
        <v>0</v>
      </c>
      <c r="AB34" s="9">
        <f t="shared" si="15"/>
        <v>0</v>
      </c>
      <c r="AC34" s="10">
        <f t="shared" si="16"/>
        <v>0</v>
      </c>
      <c r="AD34" s="9">
        <f t="shared" si="17"/>
        <v>0</v>
      </c>
      <c r="AE34" s="9">
        <f t="shared" si="18"/>
        <v>0</v>
      </c>
    </row>
    <row r="35" spans="1:31" s="37" customFormat="1" x14ac:dyDescent="0.25">
      <c r="A35" s="37" t="s">
        <v>881</v>
      </c>
      <c r="B35" s="37" t="s">
        <v>882</v>
      </c>
      <c r="C35" s="37" t="s">
        <v>883</v>
      </c>
      <c r="D35" s="37">
        <v>567</v>
      </c>
      <c r="E35" s="37">
        <v>132</v>
      </c>
      <c r="F35" s="37">
        <v>0</v>
      </c>
      <c r="G35" s="37">
        <v>0</v>
      </c>
      <c r="H35" s="37">
        <v>0</v>
      </c>
      <c r="I35" s="37">
        <v>0</v>
      </c>
      <c r="L35" s="37">
        <v>2</v>
      </c>
      <c r="M35" s="42">
        <f t="shared" si="8"/>
        <v>1</v>
      </c>
      <c r="N35" s="45">
        <v>0</v>
      </c>
      <c r="O35" s="45">
        <v>0</v>
      </c>
      <c r="P35" s="45">
        <v>0</v>
      </c>
      <c r="Q35" s="45">
        <v>0</v>
      </c>
      <c r="R35" s="45">
        <v>1</v>
      </c>
      <c r="S35" s="45"/>
      <c r="T35" s="45"/>
      <c r="U35" s="45"/>
      <c r="V35" s="6">
        <f t="shared" si="9"/>
        <v>0</v>
      </c>
      <c r="W35" s="9">
        <f t="shared" si="10"/>
        <v>0</v>
      </c>
      <c r="X35" s="9">
        <f t="shared" si="11"/>
        <v>0</v>
      </c>
      <c r="Y35" s="37">
        <f t="shared" si="12"/>
        <v>1</v>
      </c>
      <c r="Z35" s="37">
        <f t="shared" si="13"/>
        <v>0</v>
      </c>
      <c r="AA35" s="37">
        <f t="shared" si="14"/>
        <v>0</v>
      </c>
      <c r="AB35" s="9">
        <f t="shared" si="15"/>
        <v>0</v>
      </c>
      <c r="AC35" s="10">
        <f t="shared" si="16"/>
        <v>0</v>
      </c>
      <c r="AD35" s="9">
        <f t="shared" si="17"/>
        <v>0</v>
      </c>
      <c r="AE35" s="9">
        <f t="shared" si="18"/>
        <v>0</v>
      </c>
    </row>
    <row r="36" spans="1:31" x14ac:dyDescent="0.25">
      <c r="A36" t="s">
        <v>884</v>
      </c>
      <c r="B36" t="s">
        <v>882</v>
      </c>
      <c r="C36" t="s">
        <v>883</v>
      </c>
      <c r="D36">
        <v>332.5</v>
      </c>
      <c r="E36">
        <v>53.5</v>
      </c>
      <c r="F36">
        <v>0</v>
      </c>
      <c r="G36">
        <v>0</v>
      </c>
      <c r="H36">
        <v>0</v>
      </c>
      <c r="I36" s="19">
        <v>0</v>
      </c>
      <c r="L36">
        <v>1</v>
      </c>
      <c r="M36" s="7">
        <f t="shared" si="8"/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/>
      <c r="T36" s="12"/>
      <c r="U36" s="12"/>
      <c r="V36" s="6">
        <f t="shared" si="9"/>
        <v>0</v>
      </c>
      <c r="W36" s="9">
        <f t="shared" si="10"/>
        <v>1</v>
      </c>
      <c r="X36" s="9">
        <f t="shared" si="11"/>
        <v>0</v>
      </c>
      <c r="Y36" s="37">
        <f t="shared" si="12"/>
        <v>0</v>
      </c>
      <c r="Z36" s="37">
        <f t="shared" si="13"/>
        <v>0</v>
      </c>
      <c r="AA36" s="37">
        <f t="shared" si="14"/>
        <v>0</v>
      </c>
      <c r="AB36" s="9">
        <f t="shared" si="15"/>
        <v>0</v>
      </c>
      <c r="AC36" s="10">
        <f t="shared" si="16"/>
        <v>0</v>
      </c>
      <c r="AD36" s="9">
        <f t="shared" si="17"/>
        <v>0</v>
      </c>
      <c r="AE36" s="9">
        <f t="shared" si="18"/>
        <v>0</v>
      </c>
    </row>
    <row r="37" spans="1:31" x14ac:dyDescent="0.25">
      <c r="A37" t="s">
        <v>885</v>
      </c>
      <c r="B37" t="s">
        <v>882</v>
      </c>
      <c r="C37" t="s">
        <v>883</v>
      </c>
      <c r="D37">
        <v>280</v>
      </c>
      <c r="E37">
        <v>126</v>
      </c>
      <c r="F37">
        <v>0</v>
      </c>
      <c r="G37">
        <v>0</v>
      </c>
      <c r="H37">
        <v>0</v>
      </c>
      <c r="I37" s="19">
        <v>0</v>
      </c>
      <c r="L37">
        <v>1</v>
      </c>
      <c r="M37" s="7">
        <f t="shared" si="8"/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/>
      <c r="T37" s="12"/>
      <c r="U37" s="12"/>
      <c r="V37" s="6">
        <f t="shared" si="9"/>
        <v>0</v>
      </c>
      <c r="W37" s="9">
        <f t="shared" si="10"/>
        <v>1</v>
      </c>
      <c r="X37" s="9">
        <f t="shared" si="11"/>
        <v>0</v>
      </c>
      <c r="Y37" s="37">
        <f t="shared" si="12"/>
        <v>0</v>
      </c>
      <c r="Z37" s="37">
        <f t="shared" si="13"/>
        <v>0</v>
      </c>
      <c r="AA37" s="37">
        <f t="shared" si="14"/>
        <v>0</v>
      </c>
      <c r="AB37" s="9">
        <f t="shared" si="15"/>
        <v>0</v>
      </c>
      <c r="AC37" s="10">
        <f t="shared" si="16"/>
        <v>0</v>
      </c>
      <c r="AD37" s="9">
        <f t="shared" si="17"/>
        <v>0</v>
      </c>
      <c r="AE37" s="9">
        <f t="shared" si="18"/>
        <v>0</v>
      </c>
    </row>
    <row r="38" spans="1:31" x14ac:dyDescent="0.25">
      <c r="A38" t="s">
        <v>886</v>
      </c>
      <c r="B38" t="s">
        <v>882</v>
      </c>
      <c r="C38" t="s">
        <v>883</v>
      </c>
      <c r="D38">
        <v>171</v>
      </c>
      <c r="E38">
        <v>181.5</v>
      </c>
      <c r="F38">
        <v>9934.4050000000007</v>
      </c>
      <c r="G38">
        <v>8</v>
      </c>
      <c r="H38">
        <v>12</v>
      </c>
      <c r="I38" s="19">
        <v>1</v>
      </c>
      <c r="L38">
        <v>2</v>
      </c>
      <c r="M38" s="7">
        <f t="shared" si="8"/>
        <v>1</v>
      </c>
      <c r="N38" s="12">
        <v>0</v>
      </c>
      <c r="O38" s="12">
        <v>1</v>
      </c>
      <c r="P38" s="12">
        <v>1</v>
      </c>
      <c r="Q38" s="12">
        <v>1</v>
      </c>
      <c r="R38" s="12">
        <v>1</v>
      </c>
      <c r="S38" s="12"/>
      <c r="T38" s="12"/>
      <c r="U38" s="13"/>
      <c r="V38" s="6">
        <f t="shared" si="9"/>
        <v>0</v>
      </c>
      <c r="W38" s="9">
        <f t="shared" si="10"/>
        <v>0</v>
      </c>
      <c r="X38" s="9">
        <f t="shared" si="11"/>
        <v>0</v>
      </c>
      <c r="Y38" s="37">
        <f t="shared" si="12"/>
        <v>0</v>
      </c>
      <c r="Z38" s="37">
        <f t="shared" si="13"/>
        <v>0</v>
      </c>
      <c r="AA38" s="37">
        <f t="shared" si="14"/>
        <v>0</v>
      </c>
      <c r="AB38" s="9">
        <f t="shared" si="15"/>
        <v>1</v>
      </c>
      <c r="AC38" s="10">
        <f t="shared" si="16"/>
        <v>0</v>
      </c>
      <c r="AD38" s="9">
        <f t="shared" si="17"/>
        <v>0</v>
      </c>
      <c r="AE38" s="9">
        <f t="shared" si="18"/>
        <v>0</v>
      </c>
    </row>
    <row r="39" spans="1:31" x14ac:dyDescent="0.25">
      <c r="A39" t="s">
        <v>887</v>
      </c>
      <c r="B39" t="s">
        <v>882</v>
      </c>
      <c r="C39" t="s">
        <v>883</v>
      </c>
      <c r="D39">
        <v>329</v>
      </c>
      <c r="E39">
        <v>340.5</v>
      </c>
      <c r="F39">
        <v>5945.4390000000003</v>
      </c>
      <c r="G39">
        <v>6</v>
      </c>
      <c r="H39">
        <v>6</v>
      </c>
      <c r="I39" s="19">
        <v>0</v>
      </c>
      <c r="L39">
        <v>2</v>
      </c>
      <c r="M39" s="7">
        <f t="shared" si="8"/>
        <v>1</v>
      </c>
      <c r="N39" s="12">
        <v>0</v>
      </c>
      <c r="O39" s="12">
        <v>1</v>
      </c>
      <c r="P39" s="12">
        <v>1</v>
      </c>
      <c r="Q39" s="12">
        <v>1</v>
      </c>
      <c r="R39" s="12">
        <v>1</v>
      </c>
      <c r="S39" s="12"/>
      <c r="T39" s="12"/>
      <c r="U39" s="12"/>
      <c r="V39" s="6">
        <f t="shared" si="9"/>
        <v>0</v>
      </c>
      <c r="W39" s="9">
        <f t="shared" si="10"/>
        <v>0</v>
      </c>
      <c r="X39" s="9">
        <f t="shared" si="11"/>
        <v>0</v>
      </c>
      <c r="Y39" s="37">
        <f t="shared" si="12"/>
        <v>0</v>
      </c>
      <c r="Z39" s="37">
        <f t="shared" si="13"/>
        <v>0</v>
      </c>
      <c r="AA39" s="37">
        <f t="shared" si="14"/>
        <v>0</v>
      </c>
      <c r="AB39" s="9">
        <f t="shared" si="15"/>
        <v>1</v>
      </c>
      <c r="AC39" s="10">
        <f t="shared" si="16"/>
        <v>0</v>
      </c>
      <c r="AD39" s="9">
        <f t="shared" si="17"/>
        <v>0</v>
      </c>
      <c r="AE39" s="9">
        <f t="shared" si="18"/>
        <v>0</v>
      </c>
    </row>
    <row r="40" spans="1:31" x14ac:dyDescent="0.25">
      <c r="A40" t="s">
        <v>888</v>
      </c>
      <c r="B40" t="s">
        <v>882</v>
      </c>
      <c r="C40" t="s">
        <v>883</v>
      </c>
      <c r="D40">
        <v>399</v>
      </c>
      <c r="E40">
        <v>180.5</v>
      </c>
      <c r="F40">
        <v>0</v>
      </c>
      <c r="G40">
        <v>0</v>
      </c>
      <c r="H40">
        <v>0</v>
      </c>
      <c r="I40" s="19">
        <v>0</v>
      </c>
      <c r="L40">
        <v>1</v>
      </c>
      <c r="M40" s="7">
        <f t="shared" si="8"/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/>
      <c r="T40" s="12"/>
      <c r="U40" s="12"/>
      <c r="V40" s="6">
        <f t="shared" si="9"/>
        <v>0</v>
      </c>
      <c r="W40" s="9">
        <f t="shared" si="10"/>
        <v>1</v>
      </c>
      <c r="X40" s="9">
        <f t="shared" si="11"/>
        <v>0</v>
      </c>
      <c r="Y40" s="37">
        <f t="shared" si="12"/>
        <v>0</v>
      </c>
      <c r="Z40" s="37">
        <f t="shared" si="13"/>
        <v>0</v>
      </c>
      <c r="AA40" s="37">
        <f t="shared" si="14"/>
        <v>0</v>
      </c>
      <c r="AB40" s="9">
        <f t="shared" si="15"/>
        <v>0</v>
      </c>
      <c r="AC40" s="10">
        <f t="shared" si="16"/>
        <v>0</v>
      </c>
      <c r="AD40" s="9">
        <f t="shared" si="17"/>
        <v>0</v>
      </c>
      <c r="AE40" s="9">
        <f t="shared" si="18"/>
        <v>0</v>
      </c>
    </row>
    <row r="41" spans="1:31" x14ac:dyDescent="0.25">
      <c r="A41" t="s">
        <v>889</v>
      </c>
      <c r="B41" t="s">
        <v>882</v>
      </c>
      <c r="C41" t="s">
        <v>883</v>
      </c>
      <c r="D41">
        <v>477.5</v>
      </c>
      <c r="E41">
        <v>260</v>
      </c>
      <c r="F41">
        <v>0</v>
      </c>
      <c r="G41">
        <v>0</v>
      </c>
      <c r="H41">
        <v>0</v>
      </c>
      <c r="I41" s="19">
        <v>0</v>
      </c>
      <c r="L41">
        <v>2</v>
      </c>
      <c r="M41" s="7">
        <f t="shared" si="8"/>
        <v>1</v>
      </c>
      <c r="N41" s="12">
        <v>1</v>
      </c>
      <c r="O41" s="12">
        <v>0</v>
      </c>
      <c r="P41" s="12">
        <v>0</v>
      </c>
      <c r="Q41" s="12">
        <v>0</v>
      </c>
      <c r="R41" s="12">
        <v>1</v>
      </c>
      <c r="S41" s="12">
        <v>1</v>
      </c>
      <c r="T41" s="12">
        <v>1</v>
      </c>
      <c r="U41" s="12"/>
      <c r="V41" s="6">
        <f t="shared" si="9"/>
        <v>0</v>
      </c>
      <c r="W41" s="9">
        <f t="shared" si="10"/>
        <v>0</v>
      </c>
      <c r="X41" s="9">
        <f t="shared" si="11"/>
        <v>0</v>
      </c>
      <c r="Y41" s="37">
        <f t="shared" si="12"/>
        <v>0</v>
      </c>
      <c r="Z41" s="37">
        <f t="shared" si="13"/>
        <v>1</v>
      </c>
      <c r="AA41" s="37">
        <f t="shared" si="14"/>
        <v>0</v>
      </c>
      <c r="AB41" s="9">
        <f t="shared" si="15"/>
        <v>0</v>
      </c>
      <c r="AC41" s="10">
        <f t="shared" si="16"/>
        <v>0</v>
      </c>
      <c r="AD41" s="9">
        <f t="shared" si="17"/>
        <v>0</v>
      </c>
      <c r="AE41" s="9">
        <f t="shared" si="18"/>
        <v>0</v>
      </c>
    </row>
    <row r="42" spans="1:31" x14ac:dyDescent="0.25">
      <c r="A42" t="s">
        <v>890</v>
      </c>
      <c r="B42" t="s">
        <v>882</v>
      </c>
      <c r="C42" t="s">
        <v>883</v>
      </c>
      <c r="D42">
        <v>432.5</v>
      </c>
      <c r="E42">
        <v>347.5</v>
      </c>
      <c r="F42">
        <v>0</v>
      </c>
      <c r="G42">
        <v>0</v>
      </c>
      <c r="H42">
        <v>0</v>
      </c>
      <c r="I42" s="19">
        <v>0</v>
      </c>
      <c r="L42">
        <v>1</v>
      </c>
      <c r="M42" s="7">
        <f t="shared" si="8"/>
        <v>0</v>
      </c>
      <c r="N42" s="12">
        <v>0</v>
      </c>
      <c r="O42" s="12">
        <v>0</v>
      </c>
      <c r="P42" s="12">
        <v>0</v>
      </c>
      <c r="Q42" s="12">
        <v>0</v>
      </c>
      <c r="R42" s="12">
        <v>1</v>
      </c>
      <c r="S42" s="12"/>
      <c r="T42" s="12"/>
      <c r="U42" s="12"/>
      <c r="V42" s="6">
        <f t="shared" si="9"/>
        <v>0</v>
      </c>
      <c r="W42" s="9">
        <f t="shared" si="10"/>
        <v>0</v>
      </c>
      <c r="X42" s="9">
        <f t="shared" si="11"/>
        <v>1</v>
      </c>
      <c r="Y42" s="37">
        <f t="shared" si="12"/>
        <v>0</v>
      </c>
      <c r="Z42" s="37">
        <f t="shared" si="13"/>
        <v>0</v>
      </c>
      <c r="AA42" s="37">
        <f t="shared" si="14"/>
        <v>0</v>
      </c>
      <c r="AB42" s="9">
        <f t="shared" si="15"/>
        <v>0</v>
      </c>
      <c r="AC42" s="10">
        <f t="shared" si="16"/>
        <v>0</v>
      </c>
      <c r="AD42" s="9">
        <f t="shared" si="17"/>
        <v>0</v>
      </c>
      <c r="AE42" s="9">
        <f t="shared" si="18"/>
        <v>0</v>
      </c>
    </row>
    <row r="43" spans="1:31" x14ac:dyDescent="0.25">
      <c r="A43" t="s">
        <v>891</v>
      </c>
      <c r="B43" t="s">
        <v>882</v>
      </c>
      <c r="C43" t="s">
        <v>883</v>
      </c>
      <c r="D43">
        <v>476</v>
      </c>
      <c r="E43">
        <v>456</v>
      </c>
      <c r="F43">
        <v>0</v>
      </c>
      <c r="G43">
        <v>0</v>
      </c>
      <c r="H43">
        <v>0</v>
      </c>
      <c r="I43" s="19">
        <v>0</v>
      </c>
      <c r="L43">
        <v>1</v>
      </c>
      <c r="M43" s="7">
        <f t="shared" si="8"/>
        <v>0</v>
      </c>
      <c r="N43" s="12">
        <v>0</v>
      </c>
      <c r="O43" s="12">
        <v>0</v>
      </c>
      <c r="P43" s="12">
        <v>0</v>
      </c>
      <c r="Q43" s="12">
        <v>0</v>
      </c>
      <c r="R43" s="12">
        <v>1</v>
      </c>
      <c r="S43" s="12"/>
      <c r="T43" s="12"/>
      <c r="U43" s="12"/>
      <c r="V43" s="6">
        <f t="shared" si="9"/>
        <v>0</v>
      </c>
      <c r="W43" s="9">
        <f t="shared" si="10"/>
        <v>0</v>
      </c>
      <c r="X43" s="9">
        <f t="shared" si="11"/>
        <v>1</v>
      </c>
      <c r="Y43" s="37">
        <f t="shared" si="12"/>
        <v>0</v>
      </c>
      <c r="Z43" s="37">
        <f t="shared" si="13"/>
        <v>0</v>
      </c>
      <c r="AA43" s="37">
        <f t="shared" si="14"/>
        <v>0</v>
      </c>
      <c r="AB43" s="9">
        <f t="shared" si="15"/>
        <v>0</v>
      </c>
      <c r="AC43" s="10">
        <f t="shared" si="16"/>
        <v>0</v>
      </c>
      <c r="AD43" s="9">
        <f t="shared" si="17"/>
        <v>0</v>
      </c>
      <c r="AE43" s="9">
        <f t="shared" si="18"/>
        <v>0</v>
      </c>
    </row>
    <row r="44" spans="1:31" x14ac:dyDescent="0.25">
      <c r="A44" t="s">
        <v>892</v>
      </c>
      <c r="B44" t="s">
        <v>882</v>
      </c>
      <c r="C44" t="s">
        <v>883</v>
      </c>
      <c r="D44">
        <v>212.5</v>
      </c>
      <c r="E44">
        <v>445</v>
      </c>
      <c r="F44">
        <v>0</v>
      </c>
      <c r="G44">
        <v>0</v>
      </c>
      <c r="H44">
        <v>0</v>
      </c>
      <c r="I44" s="19">
        <v>0</v>
      </c>
      <c r="L44">
        <v>2</v>
      </c>
      <c r="M44" s="7">
        <f t="shared" si="8"/>
        <v>1</v>
      </c>
      <c r="N44" s="12">
        <v>1</v>
      </c>
      <c r="O44" s="12">
        <v>0</v>
      </c>
      <c r="P44" s="12">
        <v>0</v>
      </c>
      <c r="Q44" s="12">
        <v>0</v>
      </c>
      <c r="R44" s="12">
        <v>1</v>
      </c>
      <c r="S44" s="12"/>
      <c r="T44" s="12"/>
      <c r="U44" s="12"/>
      <c r="V44" s="6">
        <f t="shared" si="9"/>
        <v>0</v>
      </c>
      <c r="W44" s="9">
        <f t="shared" si="10"/>
        <v>0</v>
      </c>
      <c r="X44" s="9">
        <f t="shared" si="11"/>
        <v>0</v>
      </c>
      <c r="Y44" s="37">
        <f t="shared" si="12"/>
        <v>1</v>
      </c>
      <c r="Z44" s="37">
        <f t="shared" si="13"/>
        <v>0</v>
      </c>
      <c r="AA44" s="37">
        <f t="shared" si="14"/>
        <v>0</v>
      </c>
      <c r="AB44" s="9">
        <f t="shared" si="15"/>
        <v>0</v>
      </c>
      <c r="AC44" s="10">
        <f t="shared" si="16"/>
        <v>0</v>
      </c>
      <c r="AD44" s="9">
        <f t="shared" si="17"/>
        <v>0</v>
      </c>
      <c r="AE44" s="9">
        <f t="shared" si="18"/>
        <v>0</v>
      </c>
    </row>
    <row r="45" spans="1:31" x14ac:dyDescent="0.25">
      <c r="A45" t="s">
        <v>893</v>
      </c>
      <c r="B45" t="s">
        <v>882</v>
      </c>
      <c r="C45" t="s">
        <v>883</v>
      </c>
      <c r="D45">
        <v>177.5</v>
      </c>
      <c r="E45">
        <v>287</v>
      </c>
      <c r="F45">
        <v>0</v>
      </c>
      <c r="G45">
        <v>0</v>
      </c>
      <c r="H45">
        <v>0</v>
      </c>
      <c r="I45" s="19">
        <v>0</v>
      </c>
      <c r="L45">
        <v>1</v>
      </c>
      <c r="M45" s="7">
        <f t="shared" si="8"/>
        <v>0</v>
      </c>
      <c r="N45" s="12">
        <v>0</v>
      </c>
      <c r="O45" s="12">
        <v>0</v>
      </c>
      <c r="P45" s="12">
        <v>0</v>
      </c>
      <c r="Q45" s="12">
        <v>0</v>
      </c>
      <c r="R45" s="12">
        <v>1</v>
      </c>
      <c r="S45" s="12"/>
      <c r="T45" s="12"/>
      <c r="U45" s="12"/>
      <c r="V45" s="6">
        <f t="shared" si="9"/>
        <v>0</v>
      </c>
      <c r="W45" s="9">
        <f t="shared" si="10"/>
        <v>0</v>
      </c>
      <c r="X45" s="9">
        <f t="shared" si="11"/>
        <v>1</v>
      </c>
      <c r="Y45" s="37">
        <f t="shared" si="12"/>
        <v>0</v>
      </c>
      <c r="Z45" s="37">
        <f t="shared" si="13"/>
        <v>0</v>
      </c>
      <c r="AA45" s="37">
        <f t="shared" si="14"/>
        <v>0</v>
      </c>
      <c r="AB45" s="9">
        <f t="shared" si="15"/>
        <v>0</v>
      </c>
      <c r="AC45" s="10">
        <f t="shared" si="16"/>
        <v>0</v>
      </c>
      <c r="AD45" s="9">
        <f t="shared" si="17"/>
        <v>0</v>
      </c>
      <c r="AE45" s="9">
        <f t="shared" si="18"/>
        <v>0</v>
      </c>
    </row>
    <row r="46" spans="1:31" x14ac:dyDescent="0.25">
      <c r="A46" t="s">
        <v>894</v>
      </c>
      <c r="B46" t="s">
        <v>882</v>
      </c>
      <c r="C46" t="s">
        <v>883</v>
      </c>
      <c r="D46">
        <v>55.5</v>
      </c>
      <c r="E46">
        <v>155</v>
      </c>
      <c r="F46">
        <v>0</v>
      </c>
      <c r="G46">
        <v>0</v>
      </c>
      <c r="H46">
        <v>0</v>
      </c>
      <c r="I46" s="19">
        <v>0</v>
      </c>
      <c r="L46">
        <v>1</v>
      </c>
      <c r="M46" s="7">
        <f t="shared" si="8"/>
        <v>0</v>
      </c>
      <c r="N46" s="12">
        <v>0</v>
      </c>
      <c r="O46" s="12">
        <v>0</v>
      </c>
      <c r="P46" s="12">
        <v>0</v>
      </c>
      <c r="Q46" s="12">
        <v>0</v>
      </c>
      <c r="R46" s="12">
        <v>1</v>
      </c>
      <c r="S46" s="12"/>
      <c r="T46" s="12"/>
      <c r="U46" s="12"/>
      <c r="V46" s="6">
        <f t="shared" si="9"/>
        <v>0</v>
      </c>
      <c r="W46" s="9">
        <f t="shared" si="10"/>
        <v>0</v>
      </c>
      <c r="X46" s="9">
        <f t="shared" si="11"/>
        <v>1</v>
      </c>
      <c r="Y46" s="37">
        <f t="shared" si="12"/>
        <v>0</v>
      </c>
      <c r="Z46" s="37">
        <f t="shared" si="13"/>
        <v>0</v>
      </c>
      <c r="AA46" s="37">
        <f t="shared" si="14"/>
        <v>0</v>
      </c>
      <c r="AB46" s="9">
        <f t="shared" si="15"/>
        <v>0</v>
      </c>
      <c r="AC46" s="10">
        <f t="shared" si="16"/>
        <v>0</v>
      </c>
      <c r="AD46" s="9">
        <f t="shared" si="17"/>
        <v>0</v>
      </c>
      <c r="AE46" s="9">
        <f t="shared" si="18"/>
        <v>0</v>
      </c>
    </row>
    <row r="47" spans="1:31" s="37" customFormat="1" x14ac:dyDescent="0.25">
      <c r="A47" s="37" t="s">
        <v>895</v>
      </c>
      <c r="B47" s="37" t="s">
        <v>896</v>
      </c>
      <c r="C47" s="37" t="s">
        <v>897</v>
      </c>
      <c r="D47" s="37">
        <v>422</v>
      </c>
      <c r="E47" s="37">
        <v>193</v>
      </c>
      <c r="F47" s="37">
        <v>0</v>
      </c>
      <c r="G47" s="37">
        <v>0</v>
      </c>
      <c r="H47" s="37">
        <v>0</v>
      </c>
      <c r="I47" s="37">
        <v>0</v>
      </c>
      <c r="L47" s="37">
        <v>2</v>
      </c>
      <c r="M47" s="42">
        <f t="shared" si="8"/>
        <v>1</v>
      </c>
      <c r="N47" s="45">
        <v>1</v>
      </c>
      <c r="O47" s="45">
        <v>0</v>
      </c>
      <c r="P47" s="45">
        <v>0</v>
      </c>
      <c r="Q47" s="45">
        <v>0</v>
      </c>
      <c r="R47" s="45">
        <v>1</v>
      </c>
      <c r="S47" s="45"/>
      <c r="T47" s="45"/>
      <c r="U47" s="45"/>
      <c r="V47" s="6">
        <f t="shared" si="9"/>
        <v>0</v>
      </c>
      <c r="W47" s="9">
        <f t="shared" si="10"/>
        <v>0</v>
      </c>
      <c r="X47" s="9">
        <f t="shared" si="11"/>
        <v>0</v>
      </c>
      <c r="Y47" s="37">
        <f t="shared" si="12"/>
        <v>1</v>
      </c>
      <c r="Z47" s="37">
        <f t="shared" si="13"/>
        <v>0</v>
      </c>
      <c r="AA47" s="37">
        <f t="shared" si="14"/>
        <v>0</v>
      </c>
      <c r="AB47" s="9">
        <f t="shared" si="15"/>
        <v>0</v>
      </c>
      <c r="AC47" s="10">
        <f t="shared" si="16"/>
        <v>0</v>
      </c>
      <c r="AD47" s="9">
        <f t="shared" si="17"/>
        <v>0</v>
      </c>
      <c r="AE47" s="9">
        <f t="shared" si="18"/>
        <v>0</v>
      </c>
    </row>
    <row r="48" spans="1:31" x14ac:dyDescent="0.25">
      <c r="A48" t="s">
        <v>898</v>
      </c>
      <c r="B48" t="s">
        <v>896</v>
      </c>
      <c r="C48" t="s">
        <v>897</v>
      </c>
      <c r="D48">
        <v>350.5</v>
      </c>
      <c r="E48">
        <v>287.5</v>
      </c>
      <c r="F48">
        <v>8762.2049999999999</v>
      </c>
      <c r="G48">
        <v>11</v>
      </c>
      <c r="H48">
        <v>10</v>
      </c>
      <c r="I48" s="19">
        <v>0</v>
      </c>
      <c r="L48">
        <v>2</v>
      </c>
      <c r="M48" s="7">
        <f t="shared" si="8"/>
        <v>1</v>
      </c>
      <c r="N48" s="12">
        <v>0</v>
      </c>
      <c r="O48" s="12">
        <v>1</v>
      </c>
      <c r="P48" s="12">
        <v>1</v>
      </c>
      <c r="Q48" s="12">
        <v>1</v>
      </c>
      <c r="R48" s="12">
        <v>1</v>
      </c>
      <c r="S48" s="12"/>
      <c r="T48" s="12"/>
      <c r="U48" s="12"/>
      <c r="V48" s="6">
        <f t="shared" si="9"/>
        <v>0</v>
      </c>
      <c r="W48" s="9">
        <f t="shared" si="10"/>
        <v>0</v>
      </c>
      <c r="X48" s="9">
        <f t="shared" si="11"/>
        <v>0</v>
      </c>
      <c r="Y48" s="37">
        <f t="shared" si="12"/>
        <v>0</v>
      </c>
      <c r="Z48" s="37">
        <f t="shared" si="13"/>
        <v>0</v>
      </c>
      <c r="AA48" s="37">
        <f t="shared" si="14"/>
        <v>0</v>
      </c>
      <c r="AB48" s="9">
        <f t="shared" si="15"/>
        <v>1</v>
      </c>
      <c r="AC48" s="10">
        <f t="shared" si="16"/>
        <v>0</v>
      </c>
      <c r="AD48" s="9">
        <f t="shared" si="17"/>
        <v>0</v>
      </c>
      <c r="AE48" s="9">
        <f t="shared" si="18"/>
        <v>0</v>
      </c>
    </row>
    <row r="49" spans="1:31" x14ac:dyDescent="0.25">
      <c r="A49" t="s">
        <v>899</v>
      </c>
      <c r="B49" t="s">
        <v>896</v>
      </c>
      <c r="C49" t="s">
        <v>897</v>
      </c>
      <c r="D49">
        <v>253</v>
      </c>
      <c r="E49">
        <v>238</v>
      </c>
      <c r="F49">
        <v>17027.89</v>
      </c>
      <c r="G49">
        <v>16</v>
      </c>
      <c r="H49">
        <v>21</v>
      </c>
      <c r="I49" s="19">
        <v>1</v>
      </c>
      <c r="L49">
        <v>2</v>
      </c>
      <c r="M49" s="7">
        <f t="shared" si="8"/>
        <v>1</v>
      </c>
      <c r="N49" s="12">
        <v>0</v>
      </c>
      <c r="O49" s="12">
        <v>1</v>
      </c>
      <c r="P49" s="12">
        <v>1</v>
      </c>
      <c r="Q49" s="12">
        <v>1</v>
      </c>
      <c r="R49" s="12">
        <v>1</v>
      </c>
      <c r="S49" s="12"/>
      <c r="T49" s="12"/>
      <c r="U49" s="12"/>
      <c r="V49" s="6">
        <f t="shared" si="9"/>
        <v>0</v>
      </c>
      <c r="W49" s="9">
        <f t="shared" si="10"/>
        <v>0</v>
      </c>
      <c r="X49" s="9">
        <f t="shared" si="11"/>
        <v>0</v>
      </c>
      <c r="Y49" s="37">
        <f t="shared" si="12"/>
        <v>0</v>
      </c>
      <c r="Z49" s="37">
        <f t="shared" si="13"/>
        <v>0</v>
      </c>
      <c r="AA49" s="37">
        <f t="shared" si="14"/>
        <v>0</v>
      </c>
      <c r="AB49" s="9">
        <f t="shared" si="15"/>
        <v>1</v>
      </c>
      <c r="AC49" s="10">
        <f t="shared" si="16"/>
        <v>0</v>
      </c>
      <c r="AD49" s="9">
        <f t="shared" si="17"/>
        <v>0</v>
      </c>
      <c r="AE49" s="9">
        <f t="shared" si="18"/>
        <v>0</v>
      </c>
    </row>
    <row r="50" spans="1:31" x14ac:dyDescent="0.25">
      <c r="A50" t="s">
        <v>900</v>
      </c>
      <c r="B50" t="s">
        <v>896</v>
      </c>
      <c r="C50" t="s">
        <v>897</v>
      </c>
      <c r="D50">
        <v>305.5</v>
      </c>
      <c r="E50">
        <v>186.5</v>
      </c>
      <c r="F50">
        <v>2691.4279999999999</v>
      </c>
      <c r="G50">
        <v>3</v>
      </c>
      <c r="H50">
        <v>3</v>
      </c>
      <c r="I50" s="19">
        <v>0</v>
      </c>
      <c r="L50">
        <v>1</v>
      </c>
      <c r="M50" s="7">
        <f t="shared" si="8"/>
        <v>0</v>
      </c>
      <c r="N50" s="12">
        <v>0</v>
      </c>
      <c r="O50" s="12">
        <v>0</v>
      </c>
      <c r="P50" s="12">
        <v>1</v>
      </c>
      <c r="Q50" s="12">
        <v>0</v>
      </c>
      <c r="R50" s="12">
        <v>0</v>
      </c>
      <c r="S50" s="12"/>
      <c r="T50" s="12"/>
      <c r="U50" s="12"/>
      <c r="V50" s="6">
        <f t="shared" si="9"/>
        <v>1</v>
      </c>
      <c r="W50" s="9">
        <f t="shared" si="10"/>
        <v>0</v>
      </c>
      <c r="X50" s="9">
        <f t="shared" si="11"/>
        <v>0</v>
      </c>
      <c r="Y50" s="37">
        <f t="shared" si="12"/>
        <v>0</v>
      </c>
      <c r="Z50" s="37">
        <f t="shared" si="13"/>
        <v>0</v>
      </c>
      <c r="AA50" s="37">
        <f t="shared" si="14"/>
        <v>0</v>
      </c>
      <c r="AB50" s="9">
        <f t="shared" si="15"/>
        <v>0</v>
      </c>
      <c r="AC50" s="10">
        <f t="shared" si="16"/>
        <v>0</v>
      </c>
      <c r="AD50" s="9">
        <f t="shared" si="17"/>
        <v>0</v>
      </c>
      <c r="AE50" s="9">
        <f t="shared" si="18"/>
        <v>0</v>
      </c>
    </row>
    <row r="51" spans="1:31" x14ac:dyDescent="0.25">
      <c r="A51" t="s">
        <v>901</v>
      </c>
      <c r="B51" t="s">
        <v>896</v>
      </c>
      <c r="C51" t="s">
        <v>897</v>
      </c>
      <c r="D51">
        <v>334</v>
      </c>
      <c r="E51">
        <v>63.5</v>
      </c>
      <c r="F51">
        <v>0</v>
      </c>
      <c r="G51">
        <v>0</v>
      </c>
      <c r="H51">
        <v>0</v>
      </c>
      <c r="I51" s="19">
        <v>0</v>
      </c>
      <c r="L51">
        <v>2</v>
      </c>
      <c r="M51" s="7">
        <f t="shared" si="8"/>
        <v>1</v>
      </c>
      <c r="N51" s="12">
        <v>1</v>
      </c>
      <c r="O51" s="12">
        <v>0</v>
      </c>
      <c r="P51" s="12">
        <v>0</v>
      </c>
      <c r="Q51" s="12">
        <v>0</v>
      </c>
      <c r="R51" s="12">
        <v>1</v>
      </c>
      <c r="S51" s="12">
        <v>1</v>
      </c>
      <c r="T51" s="12">
        <v>1</v>
      </c>
      <c r="U51" s="13"/>
      <c r="V51" s="6">
        <f t="shared" si="9"/>
        <v>0</v>
      </c>
      <c r="W51" s="9">
        <f t="shared" si="10"/>
        <v>0</v>
      </c>
      <c r="X51" s="9">
        <f t="shared" si="11"/>
        <v>0</v>
      </c>
      <c r="Y51" s="37">
        <f t="shared" si="12"/>
        <v>0</v>
      </c>
      <c r="Z51" s="37">
        <f t="shared" si="13"/>
        <v>1</v>
      </c>
      <c r="AA51" s="37">
        <f t="shared" si="14"/>
        <v>0</v>
      </c>
      <c r="AB51" s="9">
        <f t="shared" si="15"/>
        <v>0</v>
      </c>
      <c r="AC51" s="10">
        <f t="shared" si="16"/>
        <v>0</v>
      </c>
      <c r="AD51" s="9">
        <f t="shared" si="17"/>
        <v>0</v>
      </c>
      <c r="AE51" s="9">
        <f t="shared" si="18"/>
        <v>0</v>
      </c>
    </row>
    <row r="52" spans="1:31" x14ac:dyDescent="0.25">
      <c r="A52" t="s">
        <v>902</v>
      </c>
      <c r="B52" t="s">
        <v>896</v>
      </c>
      <c r="C52" t="s">
        <v>897</v>
      </c>
      <c r="D52">
        <v>172.5</v>
      </c>
      <c r="E52">
        <v>53</v>
      </c>
      <c r="F52">
        <v>2827.23</v>
      </c>
      <c r="G52">
        <v>4</v>
      </c>
      <c r="H52">
        <v>4</v>
      </c>
      <c r="I52" s="19">
        <v>0</v>
      </c>
      <c r="L52">
        <v>2</v>
      </c>
      <c r="M52" s="7">
        <f t="shared" si="8"/>
        <v>1</v>
      </c>
      <c r="N52" s="12">
        <v>0</v>
      </c>
      <c r="O52" s="12">
        <v>1</v>
      </c>
      <c r="P52" s="12">
        <v>0</v>
      </c>
      <c r="Q52" s="12">
        <v>1</v>
      </c>
      <c r="R52" s="12">
        <v>1</v>
      </c>
      <c r="S52" s="12"/>
      <c r="T52" s="12"/>
      <c r="U52" s="12"/>
      <c r="V52" s="6">
        <f t="shared" si="9"/>
        <v>0</v>
      </c>
      <c r="W52" s="9">
        <f t="shared" si="10"/>
        <v>0</v>
      </c>
      <c r="X52" s="9">
        <f t="shared" si="11"/>
        <v>0</v>
      </c>
      <c r="Y52" s="37">
        <f t="shared" si="12"/>
        <v>0</v>
      </c>
      <c r="Z52" s="37">
        <f t="shared" si="13"/>
        <v>0</v>
      </c>
      <c r="AA52" s="37">
        <f t="shared" si="14"/>
        <v>1</v>
      </c>
      <c r="AB52" s="9">
        <f t="shared" si="15"/>
        <v>0</v>
      </c>
      <c r="AC52" s="10">
        <f t="shared" si="16"/>
        <v>0</v>
      </c>
      <c r="AD52" s="9">
        <f t="shared" si="17"/>
        <v>0</v>
      </c>
      <c r="AE52" s="9">
        <f t="shared" si="18"/>
        <v>0</v>
      </c>
    </row>
    <row r="53" spans="1:31" x14ac:dyDescent="0.25">
      <c r="A53" t="s">
        <v>903</v>
      </c>
      <c r="B53" t="s">
        <v>896</v>
      </c>
      <c r="C53" t="s">
        <v>897</v>
      </c>
      <c r="D53">
        <v>56.5</v>
      </c>
      <c r="E53">
        <v>93</v>
      </c>
      <c r="F53">
        <v>0</v>
      </c>
      <c r="G53">
        <v>0</v>
      </c>
      <c r="H53">
        <v>0</v>
      </c>
      <c r="I53" s="19">
        <v>0</v>
      </c>
      <c r="L53">
        <v>2</v>
      </c>
      <c r="M53" s="7">
        <f t="shared" si="8"/>
        <v>1</v>
      </c>
      <c r="N53" s="12">
        <v>0</v>
      </c>
      <c r="O53" s="12">
        <v>0</v>
      </c>
      <c r="P53" s="12">
        <v>0</v>
      </c>
      <c r="Q53" s="12">
        <v>0</v>
      </c>
      <c r="R53" s="12">
        <v>1</v>
      </c>
      <c r="S53" s="12"/>
      <c r="T53" s="12"/>
      <c r="U53" s="12"/>
      <c r="V53" s="6">
        <f t="shared" si="9"/>
        <v>0</v>
      </c>
      <c r="W53" s="9">
        <f t="shared" si="10"/>
        <v>0</v>
      </c>
      <c r="X53" s="9">
        <f t="shared" si="11"/>
        <v>0</v>
      </c>
      <c r="Y53" s="37">
        <f t="shared" si="12"/>
        <v>1</v>
      </c>
      <c r="Z53" s="37">
        <f t="shared" si="13"/>
        <v>0</v>
      </c>
      <c r="AA53" s="37">
        <f t="shared" si="14"/>
        <v>0</v>
      </c>
      <c r="AB53" s="9">
        <f t="shared" si="15"/>
        <v>0</v>
      </c>
      <c r="AC53" s="10">
        <f t="shared" si="16"/>
        <v>0</v>
      </c>
      <c r="AD53" s="9">
        <f t="shared" si="17"/>
        <v>0</v>
      </c>
      <c r="AE53" s="9">
        <f t="shared" si="18"/>
        <v>0</v>
      </c>
    </row>
    <row r="54" spans="1:31" x14ac:dyDescent="0.25">
      <c r="A54" t="s">
        <v>904</v>
      </c>
      <c r="B54" t="s">
        <v>896</v>
      </c>
      <c r="C54" t="s">
        <v>897</v>
      </c>
      <c r="D54">
        <v>141.5</v>
      </c>
      <c r="E54">
        <v>245</v>
      </c>
      <c r="F54">
        <v>0</v>
      </c>
      <c r="G54">
        <v>0</v>
      </c>
      <c r="H54">
        <v>0</v>
      </c>
      <c r="I54" s="19">
        <v>0</v>
      </c>
      <c r="L54">
        <v>2</v>
      </c>
      <c r="M54" s="7">
        <f t="shared" si="8"/>
        <v>1</v>
      </c>
      <c r="N54" s="12">
        <v>0</v>
      </c>
      <c r="O54" s="12">
        <v>0</v>
      </c>
      <c r="P54" s="12">
        <v>0</v>
      </c>
      <c r="Q54" s="12">
        <v>0</v>
      </c>
      <c r="R54" s="12">
        <v>1</v>
      </c>
      <c r="S54" s="12"/>
      <c r="T54" s="12"/>
      <c r="U54" s="12"/>
      <c r="V54" s="6">
        <f t="shared" si="9"/>
        <v>0</v>
      </c>
      <c r="W54" s="9">
        <f t="shared" si="10"/>
        <v>0</v>
      </c>
      <c r="X54" s="9">
        <f t="shared" si="11"/>
        <v>0</v>
      </c>
      <c r="Y54" s="37">
        <f t="shared" si="12"/>
        <v>1</v>
      </c>
      <c r="Z54" s="37">
        <f t="shared" si="13"/>
        <v>0</v>
      </c>
      <c r="AA54" s="37">
        <f t="shared" si="14"/>
        <v>0</v>
      </c>
      <c r="AB54" s="9">
        <f t="shared" si="15"/>
        <v>0</v>
      </c>
      <c r="AC54" s="10">
        <f t="shared" si="16"/>
        <v>0</v>
      </c>
      <c r="AD54" s="9">
        <f t="shared" si="17"/>
        <v>0</v>
      </c>
      <c r="AE54" s="9">
        <f t="shared" si="18"/>
        <v>0</v>
      </c>
    </row>
    <row r="55" spans="1:31" x14ac:dyDescent="0.25">
      <c r="A55" t="s">
        <v>905</v>
      </c>
      <c r="B55" t="s">
        <v>896</v>
      </c>
      <c r="C55" t="s">
        <v>897</v>
      </c>
      <c r="D55">
        <v>94.5</v>
      </c>
      <c r="E55">
        <v>197.5</v>
      </c>
      <c r="F55">
        <v>0</v>
      </c>
      <c r="G55">
        <v>0</v>
      </c>
      <c r="H55">
        <v>0</v>
      </c>
      <c r="I55" s="19">
        <v>0</v>
      </c>
      <c r="L55">
        <v>2</v>
      </c>
      <c r="M55" s="7">
        <f t="shared" si="8"/>
        <v>1</v>
      </c>
      <c r="N55" s="12">
        <v>0</v>
      </c>
      <c r="O55" s="12">
        <v>0</v>
      </c>
      <c r="P55" s="12">
        <v>0</v>
      </c>
      <c r="Q55" s="12">
        <v>0</v>
      </c>
      <c r="R55" s="12">
        <v>1</v>
      </c>
      <c r="S55" s="12"/>
      <c r="T55" s="12"/>
      <c r="U55" s="12"/>
      <c r="V55" s="6">
        <f t="shared" si="9"/>
        <v>0</v>
      </c>
      <c r="W55" s="9">
        <f t="shared" si="10"/>
        <v>0</v>
      </c>
      <c r="X55" s="9">
        <f t="shared" si="11"/>
        <v>0</v>
      </c>
      <c r="Y55" s="37">
        <f t="shared" si="12"/>
        <v>1</v>
      </c>
      <c r="Z55" s="37">
        <f t="shared" si="13"/>
        <v>0</v>
      </c>
      <c r="AA55" s="37">
        <f t="shared" si="14"/>
        <v>0</v>
      </c>
      <c r="AB55" s="9">
        <f t="shared" si="15"/>
        <v>0</v>
      </c>
      <c r="AC55" s="10">
        <f t="shared" si="16"/>
        <v>0</v>
      </c>
      <c r="AD55" s="9">
        <f t="shared" si="17"/>
        <v>0</v>
      </c>
      <c r="AE55" s="9">
        <f t="shared" si="18"/>
        <v>0</v>
      </c>
    </row>
    <row r="56" spans="1:31" x14ac:dyDescent="0.25">
      <c r="A56" t="s">
        <v>906</v>
      </c>
      <c r="B56" t="s">
        <v>896</v>
      </c>
      <c r="C56" t="s">
        <v>897</v>
      </c>
      <c r="D56">
        <v>165.5</v>
      </c>
      <c r="E56">
        <v>160.5</v>
      </c>
      <c r="F56">
        <v>0</v>
      </c>
      <c r="G56">
        <v>0</v>
      </c>
      <c r="H56">
        <v>0</v>
      </c>
      <c r="I56" s="19">
        <v>0</v>
      </c>
      <c r="L56">
        <v>1</v>
      </c>
      <c r="M56" s="7">
        <f t="shared" si="8"/>
        <v>0</v>
      </c>
      <c r="N56" s="12">
        <v>0</v>
      </c>
      <c r="O56" s="12">
        <v>0</v>
      </c>
      <c r="P56" s="12">
        <v>0</v>
      </c>
      <c r="Q56" s="12">
        <v>0</v>
      </c>
      <c r="R56" s="12">
        <v>1</v>
      </c>
      <c r="S56" s="12"/>
      <c r="T56" s="12"/>
      <c r="U56" s="12"/>
      <c r="V56" s="6">
        <f t="shared" si="9"/>
        <v>0</v>
      </c>
      <c r="W56" s="9">
        <f t="shared" si="10"/>
        <v>0</v>
      </c>
      <c r="X56" s="9">
        <f t="shared" si="11"/>
        <v>1</v>
      </c>
      <c r="Y56" s="37">
        <f t="shared" si="12"/>
        <v>0</v>
      </c>
      <c r="Z56" s="37">
        <f t="shared" si="13"/>
        <v>0</v>
      </c>
      <c r="AA56" s="37">
        <f t="shared" si="14"/>
        <v>0</v>
      </c>
      <c r="AB56" s="9">
        <f t="shared" si="15"/>
        <v>0</v>
      </c>
      <c r="AC56" s="10">
        <f t="shared" si="16"/>
        <v>0</v>
      </c>
      <c r="AD56" s="9">
        <f t="shared" si="17"/>
        <v>0</v>
      </c>
      <c r="AE56" s="9">
        <f t="shared" si="18"/>
        <v>0</v>
      </c>
    </row>
    <row r="57" spans="1:31" x14ac:dyDescent="0.25">
      <c r="A57" t="s">
        <v>907</v>
      </c>
      <c r="B57" t="s">
        <v>896</v>
      </c>
      <c r="C57" t="s">
        <v>897</v>
      </c>
      <c r="D57">
        <v>643.5</v>
      </c>
      <c r="E57">
        <v>207.5</v>
      </c>
      <c r="F57">
        <v>0</v>
      </c>
      <c r="G57">
        <v>0</v>
      </c>
      <c r="H57">
        <v>0</v>
      </c>
      <c r="I57" s="19">
        <v>0</v>
      </c>
      <c r="L57">
        <v>2</v>
      </c>
      <c r="M57" s="7">
        <f t="shared" si="8"/>
        <v>1</v>
      </c>
      <c r="N57" s="12">
        <v>1</v>
      </c>
      <c r="O57" s="12">
        <v>0</v>
      </c>
      <c r="P57" s="12">
        <v>0</v>
      </c>
      <c r="Q57" s="12">
        <v>0</v>
      </c>
      <c r="R57" s="12">
        <v>1</v>
      </c>
      <c r="S57" s="12"/>
      <c r="T57" s="12"/>
      <c r="U57" s="12"/>
      <c r="V57" s="6">
        <f t="shared" si="9"/>
        <v>0</v>
      </c>
      <c r="W57" s="9">
        <f t="shared" si="10"/>
        <v>0</v>
      </c>
      <c r="X57" s="9">
        <f t="shared" si="11"/>
        <v>0</v>
      </c>
      <c r="Y57" s="37">
        <f t="shared" si="12"/>
        <v>1</v>
      </c>
      <c r="Z57" s="37">
        <f t="shared" si="13"/>
        <v>0</v>
      </c>
      <c r="AA57" s="37">
        <f t="shared" si="14"/>
        <v>0</v>
      </c>
      <c r="AB57" s="9">
        <f t="shared" si="15"/>
        <v>0</v>
      </c>
      <c r="AC57" s="10">
        <f t="shared" si="16"/>
        <v>0</v>
      </c>
      <c r="AD57" s="9">
        <f t="shared" si="17"/>
        <v>0</v>
      </c>
      <c r="AE57" s="9">
        <f t="shared" si="18"/>
        <v>0</v>
      </c>
    </row>
    <row r="58" spans="1:31" x14ac:dyDescent="0.25">
      <c r="A58" t="s">
        <v>908</v>
      </c>
      <c r="B58" t="s">
        <v>896</v>
      </c>
      <c r="C58" t="s">
        <v>897</v>
      </c>
      <c r="D58">
        <v>235.5</v>
      </c>
      <c r="E58">
        <v>442.5</v>
      </c>
      <c r="F58">
        <v>609.89400000000001</v>
      </c>
      <c r="G58">
        <v>1</v>
      </c>
      <c r="H58">
        <v>1</v>
      </c>
      <c r="I58" s="19">
        <v>0</v>
      </c>
      <c r="L58">
        <v>1</v>
      </c>
      <c r="M58" s="7">
        <f t="shared" si="8"/>
        <v>0</v>
      </c>
      <c r="N58" s="12">
        <v>0</v>
      </c>
      <c r="O58" s="12">
        <v>0</v>
      </c>
      <c r="P58" s="12">
        <v>0</v>
      </c>
      <c r="Q58" s="12">
        <v>0</v>
      </c>
      <c r="R58" s="12">
        <v>1</v>
      </c>
      <c r="S58" s="12"/>
      <c r="T58" s="12"/>
      <c r="U58" s="12"/>
      <c r="V58" s="6">
        <f t="shared" si="9"/>
        <v>0</v>
      </c>
      <c r="W58" s="9">
        <f t="shared" si="10"/>
        <v>0</v>
      </c>
      <c r="X58" s="9">
        <f t="shared" si="11"/>
        <v>1</v>
      </c>
      <c r="Y58" s="37">
        <f t="shared" si="12"/>
        <v>0</v>
      </c>
      <c r="Z58" s="37">
        <f t="shared" si="13"/>
        <v>0</v>
      </c>
      <c r="AA58" s="37">
        <f t="shared" si="14"/>
        <v>0</v>
      </c>
      <c r="AB58" s="9">
        <f t="shared" si="15"/>
        <v>0</v>
      </c>
      <c r="AC58" s="10">
        <f t="shared" si="16"/>
        <v>0</v>
      </c>
      <c r="AD58" s="9">
        <f t="shared" si="17"/>
        <v>0</v>
      </c>
      <c r="AE58" s="9">
        <f t="shared" si="18"/>
        <v>0</v>
      </c>
    </row>
    <row r="59" spans="1:31" x14ac:dyDescent="0.25">
      <c r="A59" t="s">
        <v>909</v>
      </c>
      <c r="B59" t="s">
        <v>896</v>
      </c>
      <c r="C59" t="s">
        <v>897</v>
      </c>
      <c r="D59">
        <v>152</v>
      </c>
      <c r="E59">
        <v>463</v>
      </c>
      <c r="F59">
        <v>0</v>
      </c>
      <c r="G59">
        <v>0</v>
      </c>
      <c r="H59">
        <v>0</v>
      </c>
      <c r="I59" s="19">
        <v>0</v>
      </c>
      <c r="L59">
        <v>2</v>
      </c>
      <c r="M59" s="7">
        <f t="shared" si="8"/>
        <v>1</v>
      </c>
      <c r="N59" s="12">
        <v>0</v>
      </c>
      <c r="O59" s="12">
        <v>0</v>
      </c>
      <c r="P59" s="12">
        <v>0</v>
      </c>
      <c r="Q59" s="12">
        <v>0</v>
      </c>
      <c r="R59" s="12">
        <v>1</v>
      </c>
      <c r="S59" s="12"/>
      <c r="T59" s="12"/>
      <c r="U59" s="12"/>
      <c r="V59" s="6">
        <f t="shared" si="9"/>
        <v>0</v>
      </c>
      <c r="W59" s="9">
        <f t="shared" si="10"/>
        <v>0</v>
      </c>
      <c r="X59" s="9">
        <f t="shared" si="11"/>
        <v>0</v>
      </c>
      <c r="Y59" s="37">
        <f t="shared" si="12"/>
        <v>1</v>
      </c>
      <c r="Z59" s="37">
        <f t="shared" si="13"/>
        <v>0</v>
      </c>
      <c r="AA59" s="37">
        <f t="shared" si="14"/>
        <v>0</v>
      </c>
      <c r="AB59" s="9">
        <f t="shared" si="15"/>
        <v>0</v>
      </c>
      <c r="AC59" s="10">
        <f t="shared" si="16"/>
        <v>0</v>
      </c>
      <c r="AD59" s="9">
        <f t="shared" si="17"/>
        <v>0</v>
      </c>
      <c r="AE59" s="9">
        <f t="shared" si="18"/>
        <v>0</v>
      </c>
    </row>
    <row r="60" spans="1:31" x14ac:dyDescent="0.25">
      <c r="A60" t="s">
        <v>910</v>
      </c>
      <c r="B60" t="s">
        <v>896</v>
      </c>
      <c r="C60" t="s">
        <v>897</v>
      </c>
      <c r="D60">
        <v>594.5</v>
      </c>
      <c r="E60">
        <v>380</v>
      </c>
      <c r="F60">
        <v>1506.76</v>
      </c>
      <c r="G60">
        <v>1</v>
      </c>
      <c r="H60">
        <v>2</v>
      </c>
      <c r="I60" s="19">
        <v>0</v>
      </c>
      <c r="L60">
        <v>2</v>
      </c>
      <c r="M60" s="7">
        <f t="shared" si="8"/>
        <v>1</v>
      </c>
      <c r="N60" s="12">
        <v>1</v>
      </c>
      <c r="O60" s="12">
        <v>0</v>
      </c>
      <c r="P60" s="12">
        <v>0</v>
      </c>
      <c r="Q60" s="12">
        <v>0</v>
      </c>
      <c r="R60" s="12">
        <v>1</v>
      </c>
      <c r="S60" s="12">
        <v>1</v>
      </c>
      <c r="T60" s="12">
        <v>1</v>
      </c>
      <c r="U60" s="12"/>
      <c r="V60" s="6">
        <f t="shared" si="9"/>
        <v>0</v>
      </c>
      <c r="W60" s="9">
        <f t="shared" si="10"/>
        <v>0</v>
      </c>
      <c r="X60" s="9">
        <f t="shared" si="11"/>
        <v>0</v>
      </c>
      <c r="Y60" s="37">
        <f t="shared" si="12"/>
        <v>0</v>
      </c>
      <c r="Z60" s="37">
        <f t="shared" si="13"/>
        <v>1</v>
      </c>
      <c r="AA60" s="37">
        <f t="shared" si="14"/>
        <v>0</v>
      </c>
      <c r="AB60" s="9">
        <f t="shared" si="15"/>
        <v>0</v>
      </c>
      <c r="AC60" s="10">
        <f t="shared" si="16"/>
        <v>0</v>
      </c>
      <c r="AD60" s="9">
        <f t="shared" si="17"/>
        <v>0</v>
      </c>
      <c r="AE60" s="9">
        <f t="shared" si="18"/>
        <v>0</v>
      </c>
    </row>
    <row r="61" spans="1:31" s="37" customFormat="1" x14ac:dyDescent="0.25">
      <c r="A61" s="37" t="s">
        <v>911</v>
      </c>
      <c r="B61" s="37" t="s">
        <v>912</v>
      </c>
      <c r="C61" s="37" t="s">
        <v>913</v>
      </c>
      <c r="D61" s="37">
        <v>557</v>
      </c>
      <c r="E61" s="37">
        <v>392.5</v>
      </c>
      <c r="F61" s="37">
        <v>0</v>
      </c>
      <c r="G61" s="37">
        <v>0</v>
      </c>
      <c r="H61" s="37">
        <v>0</v>
      </c>
      <c r="I61" s="37">
        <v>0</v>
      </c>
      <c r="L61" s="37">
        <v>2</v>
      </c>
      <c r="M61" s="42">
        <f t="shared" si="8"/>
        <v>1</v>
      </c>
      <c r="N61" s="45">
        <v>1</v>
      </c>
      <c r="O61" s="45">
        <v>0</v>
      </c>
      <c r="P61" s="45">
        <v>0</v>
      </c>
      <c r="Q61" s="45">
        <v>0</v>
      </c>
      <c r="R61" s="45">
        <v>1</v>
      </c>
      <c r="S61" s="45"/>
      <c r="T61" s="45"/>
      <c r="U61" s="45"/>
      <c r="V61" s="6">
        <f t="shared" si="9"/>
        <v>0</v>
      </c>
      <c r="W61" s="9">
        <f t="shared" si="10"/>
        <v>0</v>
      </c>
      <c r="X61" s="9">
        <f t="shared" si="11"/>
        <v>0</v>
      </c>
      <c r="Y61" s="37">
        <f t="shared" si="12"/>
        <v>1</v>
      </c>
      <c r="Z61" s="37">
        <f t="shared" si="13"/>
        <v>0</v>
      </c>
      <c r="AA61" s="37">
        <f t="shared" si="14"/>
        <v>0</v>
      </c>
      <c r="AB61" s="9">
        <f t="shared" si="15"/>
        <v>0</v>
      </c>
      <c r="AC61" s="10">
        <f t="shared" si="16"/>
        <v>0</v>
      </c>
      <c r="AD61" s="9">
        <f t="shared" si="17"/>
        <v>0</v>
      </c>
      <c r="AE61" s="9">
        <f t="shared" si="18"/>
        <v>0</v>
      </c>
    </row>
    <row r="62" spans="1:31" x14ac:dyDescent="0.25">
      <c r="A62" t="s">
        <v>914</v>
      </c>
      <c r="B62" t="s">
        <v>912</v>
      </c>
      <c r="C62" t="s">
        <v>913</v>
      </c>
      <c r="D62">
        <v>598.5</v>
      </c>
      <c r="E62">
        <v>474.5</v>
      </c>
      <c r="F62">
        <v>0</v>
      </c>
      <c r="G62">
        <v>0</v>
      </c>
      <c r="H62">
        <v>0</v>
      </c>
      <c r="I62" s="19">
        <v>0</v>
      </c>
      <c r="L62">
        <v>2</v>
      </c>
      <c r="M62" s="7">
        <f t="shared" si="8"/>
        <v>1</v>
      </c>
      <c r="N62" s="12">
        <v>1</v>
      </c>
      <c r="O62" s="12">
        <v>1</v>
      </c>
      <c r="P62" s="12">
        <v>0</v>
      </c>
      <c r="Q62" s="12">
        <v>1</v>
      </c>
      <c r="R62" s="12">
        <v>1</v>
      </c>
      <c r="S62" s="12"/>
      <c r="T62" s="12"/>
      <c r="U62" s="12"/>
      <c r="V62" s="6">
        <f t="shared" si="9"/>
        <v>0</v>
      </c>
      <c r="W62" s="9">
        <f t="shared" si="10"/>
        <v>0</v>
      </c>
      <c r="X62" s="9">
        <f t="shared" si="11"/>
        <v>0</v>
      </c>
      <c r="Y62" s="37">
        <f t="shared" si="12"/>
        <v>0</v>
      </c>
      <c r="Z62" s="37">
        <f t="shared" si="13"/>
        <v>0</v>
      </c>
      <c r="AA62" s="37">
        <f t="shared" si="14"/>
        <v>0</v>
      </c>
      <c r="AB62" s="9">
        <f t="shared" si="15"/>
        <v>0</v>
      </c>
      <c r="AC62" s="10">
        <f t="shared" si="16"/>
        <v>0</v>
      </c>
      <c r="AD62" s="9">
        <f t="shared" si="17"/>
        <v>1</v>
      </c>
      <c r="AE62" s="9">
        <f t="shared" si="18"/>
        <v>0</v>
      </c>
    </row>
    <row r="63" spans="1:31" x14ac:dyDescent="0.25">
      <c r="A63" t="s">
        <v>915</v>
      </c>
      <c r="B63" t="s">
        <v>912</v>
      </c>
      <c r="C63" t="s">
        <v>913</v>
      </c>
      <c r="D63">
        <v>494.5</v>
      </c>
      <c r="E63">
        <v>481.5</v>
      </c>
      <c r="F63">
        <v>0</v>
      </c>
      <c r="G63">
        <v>0</v>
      </c>
      <c r="H63">
        <v>0</v>
      </c>
      <c r="I63" s="19">
        <v>0</v>
      </c>
      <c r="L63">
        <v>1</v>
      </c>
      <c r="M63" s="7">
        <f t="shared" si="8"/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/>
      <c r="T63" s="12"/>
      <c r="U63" s="12"/>
      <c r="V63" s="6">
        <f t="shared" si="9"/>
        <v>0</v>
      </c>
      <c r="W63" s="9">
        <f t="shared" si="10"/>
        <v>1</v>
      </c>
      <c r="X63" s="9">
        <f t="shared" si="11"/>
        <v>0</v>
      </c>
      <c r="Y63" s="37">
        <f t="shared" si="12"/>
        <v>0</v>
      </c>
      <c r="Z63" s="37">
        <f t="shared" si="13"/>
        <v>0</v>
      </c>
      <c r="AA63" s="37">
        <f t="shared" si="14"/>
        <v>0</v>
      </c>
      <c r="AB63" s="9">
        <f t="shared" si="15"/>
        <v>0</v>
      </c>
      <c r="AC63" s="10">
        <f t="shared" si="16"/>
        <v>0</v>
      </c>
      <c r="AD63" s="9">
        <f t="shared" si="17"/>
        <v>0</v>
      </c>
      <c r="AE63" s="9">
        <f t="shared" si="18"/>
        <v>0</v>
      </c>
    </row>
    <row r="64" spans="1:31" x14ac:dyDescent="0.25">
      <c r="A64" t="s">
        <v>916</v>
      </c>
      <c r="B64" t="s">
        <v>912</v>
      </c>
      <c r="C64" t="s">
        <v>913</v>
      </c>
      <c r="D64">
        <v>434</v>
      </c>
      <c r="E64">
        <v>404.5</v>
      </c>
      <c r="F64">
        <v>0</v>
      </c>
      <c r="G64">
        <v>0</v>
      </c>
      <c r="H64">
        <v>0</v>
      </c>
      <c r="I64" s="19">
        <v>0</v>
      </c>
      <c r="L64">
        <v>1</v>
      </c>
      <c r="M64" s="7">
        <f t="shared" si="8"/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/>
      <c r="T64" s="12"/>
      <c r="U64" s="12"/>
      <c r="V64" s="6">
        <f t="shared" si="9"/>
        <v>0</v>
      </c>
      <c r="W64" s="9">
        <f t="shared" si="10"/>
        <v>1</v>
      </c>
      <c r="X64" s="9">
        <f t="shared" si="11"/>
        <v>0</v>
      </c>
      <c r="Y64" s="37">
        <f t="shared" si="12"/>
        <v>0</v>
      </c>
      <c r="Z64" s="37">
        <f t="shared" si="13"/>
        <v>0</v>
      </c>
      <c r="AA64" s="37">
        <f t="shared" si="14"/>
        <v>0</v>
      </c>
      <c r="AB64" s="9">
        <f t="shared" si="15"/>
        <v>0</v>
      </c>
      <c r="AC64" s="10">
        <f t="shared" si="16"/>
        <v>0</v>
      </c>
      <c r="AD64" s="9">
        <f t="shared" si="17"/>
        <v>0</v>
      </c>
      <c r="AE64" s="9">
        <f t="shared" si="18"/>
        <v>0</v>
      </c>
    </row>
    <row r="65" spans="1:31" x14ac:dyDescent="0.25">
      <c r="A65" t="s">
        <v>917</v>
      </c>
      <c r="B65" t="s">
        <v>912</v>
      </c>
      <c r="C65" t="s">
        <v>913</v>
      </c>
      <c r="D65">
        <v>366.5</v>
      </c>
      <c r="E65">
        <v>473.5</v>
      </c>
      <c r="F65">
        <v>0</v>
      </c>
      <c r="G65">
        <v>0</v>
      </c>
      <c r="H65">
        <v>0</v>
      </c>
      <c r="I65" s="19">
        <v>0</v>
      </c>
      <c r="L65">
        <v>1</v>
      </c>
      <c r="M65" s="7">
        <f t="shared" si="8"/>
        <v>0</v>
      </c>
      <c r="N65" s="12">
        <v>0</v>
      </c>
      <c r="O65" s="12">
        <v>0</v>
      </c>
      <c r="P65" s="12">
        <v>0</v>
      </c>
      <c r="Q65" s="12">
        <v>0</v>
      </c>
      <c r="R65" s="12">
        <v>1</v>
      </c>
      <c r="S65" s="12"/>
      <c r="T65" s="12"/>
      <c r="U65" s="12"/>
      <c r="V65" s="6">
        <f t="shared" si="9"/>
        <v>0</v>
      </c>
      <c r="W65" s="9">
        <f t="shared" si="10"/>
        <v>0</v>
      </c>
      <c r="X65" s="9">
        <f t="shared" si="11"/>
        <v>1</v>
      </c>
      <c r="Y65" s="37">
        <f t="shared" si="12"/>
        <v>0</v>
      </c>
      <c r="Z65" s="37">
        <f t="shared" si="13"/>
        <v>0</v>
      </c>
      <c r="AA65" s="37">
        <f t="shared" si="14"/>
        <v>0</v>
      </c>
      <c r="AB65" s="9">
        <f t="shared" si="15"/>
        <v>0</v>
      </c>
      <c r="AC65" s="10">
        <f t="shared" si="16"/>
        <v>0</v>
      </c>
      <c r="AD65" s="9">
        <f t="shared" si="17"/>
        <v>0</v>
      </c>
      <c r="AE65" s="9">
        <f t="shared" si="18"/>
        <v>0</v>
      </c>
    </row>
    <row r="66" spans="1:31" x14ac:dyDescent="0.25">
      <c r="A66" t="s">
        <v>918</v>
      </c>
      <c r="B66" t="s">
        <v>912</v>
      </c>
      <c r="C66" t="s">
        <v>913</v>
      </c>
      <c r="D66">
        <v>444.5</v>
      </c>
      <c r="E66">
        <v>324.5</v>
      </c>
      <c r="F66">
        <v>24597.123</v>
      </c>
      <c r="G66">
        <v>22</v>
      </c>
      <c r="H66">
        <v>29</v>
      </c>
      <c r="I66" s="19">
        <v>1</v>
      </c>
      <c r="L66">
        <v>2</v>
      </c>
      <c r="M66" s="7">
        <f t="shared" si="8"/>
        <v>1</v>
      </c>
      <c r="N66" s="12">
        <v>0</v>
      </c>
      <c r="O66" s="12">
        <v>1</v>
      </c>
      <c r="P66" s="12">
        <v>1</v>
      </c>
      <c r="Q66" s="12">
        <v>1</v>
      </c>
      <c r="R66" s="12">
        <v>1</v>
      </c>
      <c r="S66" s="12"/>
      <c r="T66" s="12"/>
      <c r="U66" s="12"/>
      <c r="V66" s="6">
        <f t="shared" si="9"/>
        <v>0</v>
      </c>
      <c r="W66" s="9">
        <f t="shared" si="10"/>
        <v>0</v>
      </c>
      <c r="X66" s="9">
        <f t="shared" si="11"/>
        <v>0</v>
      </c>
      <c r="Y66" s="37">
        <f t="shared" si="12"/>
        <v>0</v>
      </c>
      <c r="Z66" s="37">
        <f t="shared" si="13"/>
        <v>0</v>
      </c>
      <c r="AA66" s="37">
        <f t="shared" si="14"/>
        <v>0</v>
      </c>
      <c r="AB66" s="9">
        <f t="shared" si="15"/>
        <v>1</v>
      </c>
      <c r="AC66" s="10">
        <f t="shared" si="16"/>
        <v>0</v>
      </c>
      <c r="AD66" s="9">
        <f t="shared" si="17"/>
        <v>0</v>
      </c>
      <c r="AE66" s="9">
        <f t="shared" si="18"/>
        <v>0</v>
      </c>
    </row>
    <row r="67" spans="1:31" x14ac:dyDescent="0.25">
      <c r="A67" t="s">
        <v>919</v>
      </c>
      <c r="B67" t="s">
        <v>912</v>
      </c>
      <c r="C67" t="s">
        <v>913</v>
      </c>
      <c r="D67">
        <v>500</v>
      </c>
      <c r="E67">
        <v>270</v>
      </c>
      <c r="F67">
        <v>0</v>
      </c>
      <c r="G67">
        <v>0</v>
      </c>
      <c r="H67">
        <v>0</v>
      </c>
      <c r="I67" s="19">
        <v>0</v>
      </c>
      <c r="L67">
        <v>2</v>
      </c>
      <c r="M67" s="7">
        <f t="shared" ref="M67:M130" si="19">L67-1</f>
        <v>1</v>
      </c>
      <c r="N67" s="12">
        <v>0</v>
      </c>
      <c r="O67" s="12">
        <v>0</v>
      </c>
      <c r="P67" s="12">
        <v>0</v>
      </c>
      <c r="Q67" s="12">
        <v>0</v>
      </c>
      <c r="R67" s="12">
        <v>1</v>
      </c>
      <c r="S67" s="12"/>
      <c r="T67" s="12"/>
      <c r="U67" s="12"/>
      <c r="V67" s="6">
        <f t="shared" ref="V67:V130" si="20">IF((M67=0)*AND(R67=0)*AND(P67=1)*AND(Q67=0),1,0)</f>
        <v>0</v>
      </c>
      <c r="W67" s="9">
        <f t="shared" ref="W67:W130" si="21">IF((M67=0)*AND(R67=0)*AND(P67=0)*AND(Q67=0),1,0)</f>
        <v>0</v>
      </c>
      <c r="X67" s="9">
        <f t="shared" ref="X67:X130" si="22">IF((R67=1)*AND(M67=0)*AND(Q67=0),1,0)</f>
        <v>0</v>
      </c>
      <c r="Y67" s="37">
        <f t="shared" ref="Y67:Y130" si="23">IF((M67=1)*AND(OR(N67=0,N67=1))*AND(O67=0)*AND(R67=1)*AND(S67=0)*AND(Q67=0)*AND(OR(T67=0,T67=1)),1,0)</f>
        <v>1</v>
      </c>
      <c r="Z67" s="37">
        <f t="shared" ref="Z67:Z130" si="24">IF((M67=1)*AND(N67=1)*AND(O67=0)*AND(R67=1)*AND(S67=1)*AND(T67=1),1,0)</f>
        <v>0</v>
      </c>
      <c r="AA67" s="37">
        <f t="shared" ref="AA67:AA130" si="25">IF((R67=1)*AND(Q67=1)*AND(O67=1)*AND(P67=0)*AND(N67=0),1,0)</f>
        <v>0</v>
      </c>
      <c r="AB67" s="9">
        <f t="shared" ref="AB67:AB130" si="26">IF((R67=1)*AND(Q67=1)*AND(O67=1)*AND(P67=1),1,0)</f>
        <v>0</v>
      </c>
      <c r="AC67" s="10">
        <f t="shared" ref="AC67:AC130" si="27">IF((R67=0)*AND(M67=1),1,0)</f>
        <v>0</v>
      </c>
      <c r="AD67" s="9">
        <f t="shared" ref="AD67:AD130" si="28">IF((V67+W67+X67+Y67+Z67+AA67+AB67+AC67)=0,1,0)</f>
        <v>0</v>
      </c>
      <c r="AE67" s="9">
        <f t="shared" ref="AE67:AE130" si="29">IF(SUM(V67:AD67)&gt;1,1,0)</f>
        <v>0</v>
      </c>
    </row>
    <row r="68" spans="1:31" x14ac:dyDescent="0.25">
      <c r="A68" t="s">
        <v>920</v>
      </c>
      <c r="B68" t="s">
        <v>912</v>
      </c>
      <c r="C68" t="s">
        <v>913</v>
      </c>
      <c r="D68">
        <v>564.5</v>
      </c>
      <c r="E68">
        <v>52</v>
      </c>
      <c r="F68">
        <v>3733.3820000000001</v>
      </c>
      <c r="G68">
        <v>2</v>
      </c>
      <c r="H68">
        <v>4</v>
      </c>
      <c r="I68" s="19">
        <v>1</v>
      </c>
      <c r="L68">
        <v>2</v>
      </c>
      <c r="M68" s="7">
        <f t="shared" si="19"/>
        <v>1</v>
      </c>
      <c r="N68" s="12">
        <v>0</v>
      </c>
      <c r="O68" s="12">
        <v>1</v>
      </c>
      <c r="P68" s="12">
        <v>0</v>
      </c>
      <c r="Q68" s="12">
        <v>1</v>
      </c>
      <c r="R68" s="12">
        <v>1</v>
      </c>
      <c r="S68" s="12"/>
      <c r="T68" s="12"/>
      <c r="U68" s="12"/>
      <c r="V68" s="6">
        <f t="shared" si="20"/>
        <v>0</v>
      </c>
      <c r="W68" s="9">
        <f t="shared" si="21"/>
        <v>0</v>
      </c>
      <c r="X68" s="9">
        <f t="shared" si="22"/>
        <v>0</v>
      </c>
      <c r="Y68" s="37">
        <f t="shared" si="23"/>
        <v>0</v>
      </c>
      <c r="Z68" s="37">
        <f t="shared" si="24"/>
        <v>0</v>
      </c>
      <c r="AA68" s="37">
        <f t="shared" si="25"/>
        <v>1</v>
      </c>
      <c r="AB68" s="9">
        <f t="shared" si="26"/>
        <v>0</v>
      </c>
      <c r="AC68" s="10">
        <f t="shared" si="27"/>
        <v>0</v>
      </c>
      <c r="AD68" s="9">
        <f t="shared" si="28"/>
        <v>0</v>
      </c>
      <c r="AE68" s="9">
        <f t="shared" si="29"/>
        <v>0</v>
      </c>
    </row>
    <row r="69" spans="1:31" x14ac:dyDescent="0.25">
      <c r="A69" t="s">
        <v>921</v>
      </c>
      <c r="B69" t="s">
        <v>912</v>
      </c>
      <c r="C69" t="s">
        <v>913</v>
      </c>
      <c r="D69">
        <v>632.5</v>
      </c>
      <c r="E69">
        <v>132</v>
      </c>
      <c r="F69">
        <v>0</v>
      </c>
      <c r="G69">
        <v>0</v>
      </c>
      <c r="H69">
        <v>0</v>
      </c>
      <c r="I69" s="19">
        <v>0</v>
      </c>
      <c r="L69">
        <v>1</v>
      </c>
      <c r="M69" s="7">
        <f t="shared" si="19"/>
        <v>0</v>
      </c>
      <c r="N69" s="12">
        <v>0</v>
      </c>
      <c r="O69" s="12">
        <v>0</v>
      </c>
      <c r="P69" s="12">
        <v>0</v>
      </c>
      <c r="Q69" s="12">
        <v>0</v>
      </c>
      <c r="R69" s="12">
        <v>1</v>
      </c>
      <c r="S69" s="12"/>
      <c r="T69" s="12"/>
      <c r="U69" s="12"/>
      <c r="V69" s="6">
        <f t="shared" si="20"/>
        <v>0</v>
      </c>
      <c r="W69" s="9">
        <f t="shared" si="21"/>
        <v>0</v>
      </c>
      <c r="X69" s="9">
        <f t="shared" si="22"/>
        <v>1</v>
      </c>
      <c r="Y69" s="37">
        <f t="shared" si="23"/>
        <v>0</v>
      </c>
      <c r="Z69" s="37">
        <f t="shared" si="24"/>
        <v>0</v>
      </c>
      <c r="AA69" s="37">
        <f t="shared" si="25"/>
        <v>0</v>
      </c>
      <c r="AB69" s="9">
        <f t="shared" si="26"/>
        <v>0</v>
      </c>
      <c r="AC69" s="10">
        <f t="shared" si="27"/>
        <v>0</v>
      </c>
      <c r="AD69" s="9">
        <f t="shared" si="28"/>
        <v>0</v>
      </c>
      <c r="AE69" s="9">
        <f t="shared" si="29"/>
        <v>0</v>
      </c>
    </row>
    <row r="70" spans="1:31" x14ac:dyDescent="0.25">
      <c r="A70" t="s">
        <v>922</v>
      </c>
      <c r="B70" t="s">
        <v>912</v>
      </c>
      <c r="C70" t="s">
        <v>913</v>
      </c>
      <c r="D70">
        <v>592.5</v>
      </c>
      <c r="E70">
        <v>218.5</v>
      </c>
      <c r="F70">
        <v>0</v>
      </c>
      <c r="G70">
        <v>0</v>
      </c>
      <c r="H70">
        <v>0</v>
      </c>
      <c r="I70" s="19">
        <v>0</v>
      </c>
      <c r="L70">
        <v>2</v>
      </c>
      <c r="M70" s="7">
        <f t="shared" si="19"/>
        <v>1</v>
      </c>
      <c r="N70" s="12">
        <v>1</v>
      </c>
      <c r="O70" s="12">
        <v>0</v>
      </c>
      <c r="P70" s="12">
        <v>0</v>
      </c>
      <c r="Q70" s="12">
        <v>0</v>
      </c>
      <c r="R70" s="12">
        <v>1</v>
      </c>
      <c r="S70" s="12">
        <v>1</v>
      </c>
      <c r="T70" s="12">
        <v>1</v>
      </c>
      <c r="U70" s="12"/>
      <c r="V70" s="6">
        <f t="shared" si="20"/>
        <v>0</v>
      </c>
      <c r="W70" s="9">
        <f t="shared" si="21"/>
        <v>0</v>
      </c>
      <c r="X70" s="9">
        <f t="shared" si="22"/>
        <v>0</v>
      </c>
      <c r="Y70" s="37">
        <f t="shared" si="23"/>
        <v>0</v>
      </c>
      <c r="Z70" s="37">
        <f t="shared" si="24"/>
        <v>1</v>
      </c>
      <c r="AA70" s="37">
        <f t="shared" si="25"/>
        <v>0</v>
      </c>
      <c r="AB70" s="9">
        <f t="shared" si="26"/>
        <v>0</v>
      </c>
      <c r="AC70" s="10">
        <f t="shared" si="27"/>
        <v>0</v>
      </c>
      <c r="AD70" s="9">
        <f t="shared" si="28"/>
        <v>0</v>
      </c>
      <c r="AE70" s="9">
        <f t="shared" si="29"/>
        <v>0</v>
      </c>
    </row>
    <row r="71" spans="1:31" x14ac:dyDescent="0.25">
      <c r="A71" t="s">
        <v>923</v>
      </c>
      <c r="B71" t="s">
        <v>912</v>
      </c>
      <c r="C71" t="s">
        <v>913</v>
      </c>
      <c r="D71">
        <v>484</v>
      </c>
      <c r="E71">
        <v>127</v>
      </c>
      <c r="F71">
        <v>0</v>
      </c>
      <c r="G71">
        <v>0</v>
      </c>
      <c r="H71">
        <v>0</v>
      </c>
      <c r="I71" s="19">
        <v>0</v>
      </c>
      <c r="L71">
        <v>2</v>
      </c>
      <c r="M71" s="7">
        <f t="shared" si="19"/>
        <v>1</v>
      </c>
      <c r="N71" s="12">
        <v>0</v>
      </c>
      <c r="O71" s="12">
        <v>0</v>
      </c>
      <c r="P71" s="12">
        <v>0</v>
      </c>
      <c r="Q71" s="12">
        <v>0</v>
      </c>
      <c r="R71" s="12">
        <v>1</v>
      </c>
      <c r="S71" s="12"/>
      <c r="T71" s="12"/>
      <c r="U71" s="12"/>
      <c r="V71" s="6">
        <f t="shared" si="20"/>
        <v>0</v>
      </c>
      <c r="W71" s="9">
        <f t="shared" si="21"/>
        <v>0</v>
      </c>
      <c r="X71" s="9">
        <f t="shared" si="22"/>
        <v>0</v>
      </c>
      <c r="Y71" s="37">
        <f t="shared" si="23"/>
        <v>1</v>
      </c>
      <c r="Z71" s="37">
        <f t="shared" si="24"/>
        <v>0</v>
      </c>
      <c r="AA71" s="37">
        <f t="shared" si="25"/>
        <v>0</v>
      </c>
      <c r="AB71" s="9">
        <f t="shared" si="26"/>
        <v>0</v>
      </c>
      <c r="AC71" s="10">
        <f t="shared" si="27"/>
        <v>0</v>
      </c>
      <c r="AD71" s="9">
        <f t="shared" si="28"/>
        <v>0</v>
      </c>
      <c r="AE71" s="9">
        <f t="shared" si="29"/>
        <v>0</v>
      </c>
    </row>
    <row r="72" spans="1:31" x14ac:dyDescent="0.25">
      <c r="A72" t="s">
        <v>924</v>
      </c>
      <c r="B72" t="s">
        <v>912</v>
      </c>
      <c r="C72" t="s">
        <v>913</v>
      </c>
      <c r="D72">
        <v>344.5</v>
      </c>
      <c r="E72">
        <v>172.5</v>
      </c>
      <c r="F72">
        <v>0</v>
      </c>
      <c r="G72">
        <v>0</v>
      </c>
      <c r="H72">
        <v>0</v>
      </c>
      <c r="I72" s="19">
        <v>0</v>
      </c>
      <c r="L72">
        <v>2</v>
      </c>
      <c r="M72" s="7">
        <f t="shared" si="19"/>
        <v>1</v>
      </c>
      <c r="N72" s="12">
        <v>0</v>
      </c>
      <c r="O72" s="12">
        <v>0</v>
      </c>
      <c r="P72" s="12">
        <v>0</v>
      </c>
      <c r="Q72" s="12">
        <v>0</v>
      </c>
      <c r="R72" s="12">
        <v>1</v>
      </c>
      <c r="S72" s="12"/>
      <c r="T72" s="12"/>
      <c r="U72" s="12"/>
      <c r="V72" s="6">
        <f t="shared" si="20"/>
        <v>0</v>
      </c>
      <c r="W72" s="9">
        <f t="shared" si="21"/>
        <v>0</v>
      </c>
      <c r="X72" s="9">
        <f t="shared" si="22"/>
        <v>0</v>
      </c>
      <c r="Y72" s="37">
        <f t="shared" si="23"/>
        <v>1</v>
      </c>
      <c r="Z72" s="37">
        <f t="shared" si="24"/>
        <v>0</v>
      </c>
      <c r="AA72" s="37">
        <f t="shared" si="25"/>
        <v>0</v>
      </c>
      <c r="AB72" s="9">
        <f t="shared" si="26"/>
        <v>0</v>
      </c>
      <c r="AC72" s="10">
        <f t="shared" si="27"/>
        <v>0</v>
      </c>
      <c r="AD72" s="9">
        <f t="shared" si="28"/>
        <v>0</v>
      </c>
      <c r="AE72" s="9">
        <f t="shared" si="29"/>
        <v>0</v>
      </c>
    </row>
    <row r="73" spans="1:31" x14ac:dyDescent="0.25">
      <c r="A73" t="s">
        <v>925</v>
      </c>
      <c r="B73" t="s">
        <v>912</v>
      </c>
      <c r="C73" t="s">
        <v>913</v>
      </c>
      <c r="D73">
        <v>350.5</v>
      </c>
      <c r="E73">
        <v>81.5</v>
      </c>
      <c r="F73">
        <v>0</v>
      </c>
      <c r="G73">
        <v>0</v>
      </c>
      <c r="H73">
        <v>0</v>
      </c>
      <c r="I73" s="19">
        <v>0</v>
      </c>
      <c r="L73">
        <v>1</v>
      </c>
      <c r="M73" s="7">
        <f t="shared" si="19"/>
        <v>0</v>
      </c>
      <c r="N73" s="12">
        <v>0</v>
      </c>
      <c r="O73" s="12">
        <v>0</v>
      </c>
      <c r="P73" s="12">
        <v>1</v>
      </c>
      <c r="Q73" s="12">
        <v>0</v>
      </c>
      <c r="R73" s="12">
        <v>0</v>
      </c>
      <c r="S73" s="12"/>
      <c r="T73" s="12"/>
      <c r="U73" s="12"/>
      <c r="V73" s="6">
        <f t="shared" si="20"/>
        <v>1</v>
      </c>
      <c r="W73" s="9">
        <f t="shared" si="21"/>
        <v>0</v>
      </c>
      <c r="X73" s="9">
        <f t="shared" si="22"/>
        <v>0</v>
      </c>
      <c r="Y73" s="37">
        <f t="shared" si="23"/>
        <v>0</v>
      </c>
      <c r="Z73" s="37">
        <f t="shared" si="24"/>
        <v>0</v>
      </c>
      <c r="AA73" s="37">
        <f t="shared" si="25"/>
        <v>0</v>
      </c>
      <c r="AB73" s="9">
        <f t="shared" si="26"/>
        <v>0</v>
      </c>
      <c r="AC73" s="10">
        <f t="shared" si="27"/>
        <v>0</v>
      </c>
      <c r="AD73" s="9">
        <f t="shared" si="28"/>
        <v>0</v>
      </c>
      <c r="AE73" s="9">
        <f t="shared" si="29"/>
        <v>0</v>
      </c>
    </row>
    <row r="74" spans="1:31" x14ac:dyDescent="0.25">
      <c r="A74" t="s">
        <v>926</v>
      </c>
      <c r="B74" t="s">
        <v>912</v>
      </c>
      <c r="C74" t="s">
        <v>913</v>
      </c>
      <c r="D74">
        <v>271.5</v>
      </c>
      <c r="E74">
        <v>73.5</v>
      </c>
      <c r="F74">
        <v>0</v>
      </c>
      <c r="G74">
        <v>0</v>
      </c>
      <c r="H74">
        <v>0</v>
      </c>
      <c r="I74" s="19">
        <v>0</v>
      </c>
      <c r="L74">
        <v>1</v>
      </c>
      <c r="M74" s="7">
        <f t="shared" si="19"/>
        <v>0</v>
      </c>
      <c r="N74" s="12">
        <v>0</v>
      </c>
      <c r="O74" s="12">
        <v>0</v>
      </c>
      <c r="P74" s="12">
        <v>0</v>
      </c>
      <c r="Q74" s="12">
        <v>0</v>
      </c>
      <c r="R74" s="12">
        <v>1</v>
      </c>
      <c r="S74" s="12"/>
      <c r="T74" s="12"/>
      <c r="U74" s="13"/>
      <c r="V74" s="6">
        <f t="shared" si="20"/>
        <v>0</v>
      </c>
      <c r="W74" s="9">
        <f t="shared" si="21"/>
        <v>0</v>
      </c>
      <c r="X74" s="9">
        <f t="shared" si="22"/>
        <v>1</v>
      </c>
      <c r="Y74" s="37">
        <f t="shared" si="23"/>
        <v>0</v>
      </c>
      <c r="Z74" s="37">
        <f t="shared" si="24"/>
        <v>0</v>
      </c>
      <c r="AA74" s="37">
        <f t="shared" si="25"/>
        <v>0</v>
      </c>
      <c r="AB74" s="9">
        <f t="shared" si="26"/>
        <v>0</v>
      </c>
      <c r="AC74" s="10">
        <f t="shared" si="27"/>
        <v>0</v>
      </c>
      <c r="AD74" s="9">
        <f t="shared" si="28"/>
        <v>0</v>
      </c>
      <c r="AE74" s="9">
        <f t="shared" si="29"/>
        <v>0</v>
      </c>
    </row>
    <row r="75" spans="1:31" x14ac:dyDescent="0.25">
      <c r="A75" t="s">
        <v>927</v>
      </c>
      <c r="B75" t="s">
        <v>912</v>
      </c>
      <c r="C75" t="s">
        <v>913</v>
      </c>
      <c r="D75">
        <v>208.5</v>
      </c>
      <c r="E75">
        <v>144</v>
      </c>
      <c r="F75">
        <v>0</v>
      </c>
      <c r="G75">
        <v>0</v>
      </c>
      <c r="H75">
        <v>0</v>
      </c>
      <c r="I75" s="19">
        <v>0</v>
      </c>
      <c r="L75">
        <v>2</v>
      </c>
      <c r="M75" s="7">
        <f t="shared" si="19"/>
        <v>1</v>
      </c>
      <c r="N75" s="12">
        <v>1</v>
      </c>
      <c r="O75" s="12">
        <v>0</v>
      </c>
      <c r="P75" s="12">
        <v>0</v>
      </c>
      <c r="Q75" s="12">
        <v>0</v>
      </c>
      <c r="R75" s="12">
        <v>1</v>
      </c>
      <c r="S75" s="12"/>
      <c r="T75" s="12"/>
      <c r="U75" s="12"/>
      <c r="V75" s="6">
        <f t="shared" si="20"/>
        <v>0</v>
      </c>
      <c r="W75" s="9">
        <f t="shared" si="21"/>
        <v>0</v>
      </c>
      <c r="X75" s="9">
        <f t="shared" si="22"/>
        <v>0</v>
      </c>
      <c r="Y75" s="37">
        <f t="shared" si="23"/>
        <v>1</v>
      </c>
      <c r="Z75" s="37">
        <f t="shared" si="24"/>
        <v>0</v>
      </c>
      <c r="AA75" s="37">
        <f t="shared" si="25"/>
        <v>0</v>
      </c>
      <c r="AB75" s="9">
        <f t="shared" si="26"/>
        <v>0</v>
      </c>
      <c r="AC75" s="10">
        <f t="shared" si="27"/>
        <v>0</v>
      </c>
      <c r="AD75" s="9">
        <f t="shared" si="28"/>
        <v>0</v>
      </c>
      <c r="AE75" s="9">
        <f t="shared" si="29"/>
        <v>0</v>
      </c>
    </row>
    <row r="76" spans="1:31" x14ac:dyDescent="0.25">
      <c r="A76" t="s">
        <v>928</v>
      </c>
      <c r="B76" t="s">
        <v>912</v>
      </c>
      <c r="C76" t="s">
        <v>913</v>
      </c>
      <c r="D76">
        <v>258</v>
      </c>
      <c r="E76">
        <v>201.5</v>
      </c>
      <c r="F76">
        <v>0</v>
      </c>
      <c r="G76">
        <v>0</v>
      </c>
      <c r="H76">
        <v>0</v>
      </c>
      <c r="I76" s="19">
        <v>0</v>
      </c>
      <c r="L76">
        <v>2</v>
      </c>
      <c r="M76" s="7">
        <f t="shared" si="19"/>
        <v>1</v>
      </c>
      <c r="N76" s="12">
        <v>1</v>
      </c>
      <c r="O76" s="12">
        <v>0</v>
      </c>
      <c r="P76" s="12">
        <v>0</v>
      </c>
      <c r="Q76" s="12">
        <v>0</v>
      </c>
      <c r="R76" s="12">
        <v>1</v>
      </c>
      <c r="S76" s="12"/>
      <c r="T76" s="12"/>
      <c r="U76" s="12"/>
      <c r="V76" s="6">
        <f t="shared" si="20"/>
        <v>0</v>
      </c>
      <c r="W76" s="9">
        <f t="shared" si="21"/>
        <v>0</v>
      </c>
      <c r="X76" s="9">
        <f t="shared" si="22"/>
        <v>0</v>
      </c>
      <c r="Y76" s="37">
        <f t="shared" si="23"/>
        <v>1</v>
      </c>
      <c r="Z76" s="37">
        <f t="shared" si="24"/>
        <v>0</v>
      </c>
      <c r="AA76" s="37">
        <f t="shared" si="25"/>
        <v>0</v>
      </c>
      <c r="AB76" s="9">
        <f t="shared" si="26"/>
        <v>0</v>
      </c>
      <c r="AC76" s="10">
        <f t="shared" si="27"/>
        <v>0</v>
      </c>
      <c r="AD76" s="9">
        <f t="shared" si="28"/>
        <v>0</v>
      </c>
      <c r="AE76" s="9">
        <f t="shared" si="29"/>
        <v>0</v>
      </c>
    </row>
    <row r="77" spans="1:31" x14ac:dyDescent="0.25">
      <c r="A77" t="s">
        <v>929</v>
      </c>
      <c r="B77" t="s">
        <v>912</v>
      </c>
      <c r="C77" t="s">
        <v>913</v>
      </c>
      <c r="D77">
        <v>242.5</v>
      </c>
      <c r="E77">
        <v>314.5</v>
      </c>
      <c r="F77">
        <v>0</v>
      </c>
      <c r="G77">
        <v>0</v>
      </c>
      <c r="H77">
        <v>0</v>
      </c>
      <c r="I77" s="19">
        <v>0</v>
      </c>
      <c r="L77">
        <v>2</v>
      </c>
      <c r="M77" s="7">
        <f t="shared" si="19"/>
        <v>1</v>
      </c>
      <c r="N77" s="12">
        <v>0</v>
      </c>
      <c r="O77" s="12">
        <v>1</v>
      </c>
      <c r="P77" s="12">
        <v>0</v>
      </c>
      <c r="Q77" s="12">
        <v>1</v>
      </c>
      <c r="R77" s="12">
        <v>1</v>
      </c>
      <c r="S77" s="12"/>
      <c r="T77" s="12"/>
      <c r="U77" s="12"/>
      <c r="V77" s="6">
        <f t="shared" si="20"/>
        <v>0</v>
      </c>
      <c r="W77" s="9">
        <f t="shared" si="21"/>
        <v>0</v>
      </c>
      <c r="X77" s="9">
        <f t="shared" si="22"/>
        <v>0</v>
      </c>
      <c r="Y77" s="37">
        <f t="shared" si="23"/>
        <v>0</v>
      </c>
      <c r="Z77" s="37">
        <f t="shared" si="24"/>
        <v>0</v>
      </c>
      <c r="AA77" s="37">
        <f t="shared" si="25"/>
        <v>1</v>
      </c>
      <c r="AB77" s="9">
        <f t="shared" si="26"/>
        <v>0</v>
      </c>
      <c r="AC77" s="10">
        <f t="shared" si="27"/>
        <v>0</v>
      </c>
      <c r="AD77" s="9">
        <f t="shared" si="28"/>
        <v>0</v>
      </c>
      <c r="AE77" s="9">
        <f t="shared" si="29"/>
        <v>0</v>
      </c>
    </row>
    <row r="78" spans="1:31" x14ac:dyDescent="0.25">
      <c r="A78" t="s">
        <v>930</v>
      </c>
      <c r="B78" t="s">
        <v>912</v>
      </c>
      <c r="C78" t="s">
        <v>913</v>
      </c>
      <c r="D78">
        <v>337.5</v>
      </c>
      <c r="E78">
        <v>291</v>
      </c>
      <c r="F78">
        <v>0</v>
      </c>
      <c r="G78">
        <v>0</v>
      </c>
      <c r="H78">
        <v>0</v>
      </c>
      <c r="I78" s="19">
        <v>0</v>
      </c>
      <c r="L78">
        <v>1</v>
      </c>
      <c r="M78" s="7">
        <f t="shared" si="19"/>
        <v>0</v>
      </c>
      <c r="N78" s="12">
        <v>0</v>
      </c>
      <c r="O78" s="12">
        <v>0</v>
      </c>
      <c r="P78" s="12">
        <v>0</v>
      </c>
      <c r="Q78" s="12">
        <v>0</v>
      </c>
      <c r="R78" s="12">
        <v>1</v>
      </c>
      <c r="S78" s="12"/>
      <c r="T78" s="12"/>
      <c r="U78" s="12"/>
      <c r="V78" s="6">
        <f t="shared" si="20"/>
        <v>0</v>
      </c>
      <c r="W78" s="9">
        <f t="shared" si="21"/>
        <v>0</v>
      </c>
      <c r="X78" s="9">
        <f t="shared" si="22"/>
        <v>1</v>
      </c>
      <c r="Y78" s="37">
        <f t="shared" si="23"/>
        <v>0</v>
      </c>
      <c r="Z78" s="37">
        <f t="shared" si="24"/>
        <v>0</v>
      </c>
      <c r="AA78" s="37">
        <f t="shared" si="25"/>
        <v>0</v>
      </c>
      <c r="AB78" s="9">
        <f t="shared" si="26"/>
        <v>0</v>
      </c>
      <c r="AC78" s="10">
        <f t="shared" si="27"/>
        <v>0</v>
      </c>
      <c r="AD78" s="9">
        <f t="shared" si="28"/>
        <v>0</v>
      </c>
      <c r="AE78" s="9">
        <f t="shared" si="29"/>
        <v>0</v>
      </c>
    </row>
    <row r="79" spans="1:31" x14ac:dyDescent="0.25">
      <c r="A79" t="s">
        <v>931</v>
      </c>
      <c r="B79" t="s">
        <v>912</v>
      </c>
      <c r="C79" t="s">
        <v>913</v>
      </c>
      <c r="D79">
        <v>58</v>
      </c>
      <c r="E79">
        <v>248</v>
      </c>
      <c r="F79">
        <v>0</v>
      </c>
      <c r="G79">
        <v>0</v>
      </c>
      <c r="H79">
        <v>0</v>
      </c>
      <c r="I79" s="19">
        <v>0</v>
      </c>
      <c r="L79">
        <v>2</v>
      </c>
      <c r="M79" s="7">
        <f t="shared" si="19"/>
        <v>1</v>
      </c>
      <c r="N79" s="12">
        <v>1</v>
      </c>
      <c r="O79" s="12">
        <v>0</v>
      </c>
      <c r="P79" s="12">
        <v>0</v>
      </c>
      <c r="Q79" s="12">
        <v>0</v>
      </c>
      <c r="R79" s="12">
        <v>1</v>
      </c>
      <c r="S79" s="12"/>
      <c r="T79" s="12"/>
      <c r="U79" s="12"/>
      <c r="V79" s="6">
        <f t="shared" si="20"/>
        <v>0</v>
      </c>
      <c r="W79" s="9">
        <f t="shared" si="21"/>
        <v>0</v>
      </c>
      <c r="X79" s="9">
        <f t="shared" si="22"/>
        <v>0</v>
      </c>
      <c r="Y79" s="37">
        <f t="shared" si="23"/>
        <v>1</v>
      </c>
      <c r="Z79" s="37">
        <f t="shared" si="24"/>
        <v>0</v>
      </c>
      <c r="AA79" s="37">
        <f t="shared" si="25"/>
        <v>0</v>
      </c>
      <c r="AB79" s="9">
        <f t="shared" si="26"/>
        <v>0</v>
      </c>
      <c r="AC79" s="10">
        <f t="shared" si="27"/>
        <v>0</v>
      </c>
      <c r="AD79" s="9">
        <f t="shared" si="28"/>
        <v>0</v>
      </c>
      <c r="AE79" s="9">
        <f t="shared" si="29"/>
        <v>0</v>
      </c>
    </row>
    <row r="80" spans="1:31" s="37" customFormat="1" x14ac:dyDescent="0.25">
      <c r="A80" s="37" t="s">
        <v>932</v>
      </c>
      <c r="B80" s="37" t="s">
        <v>933</v>
      </c>
      <c r="C80" s="37" t="s">
        <v>934</v>
      </c>
      <c r="D80" s="37">
        <v>492.5</v>
      </c>
      <c r="E80" s="37">
        <v>300.5</v>
      </c>
      <c r="F80" s="37">
        <v>0</v>
      </c>
      <c r="G80" s="37">
        <v>0</v>
      </c>
      <c r="H80" s="37">
        <v>0</v>
      </c>
      <c r="I80" s="37">
        <v>0</v>
      </c>
      <c r="L80" s="37">
        <v>2</v>
      </c>
      <c r="M80" s="42">
        <f t="shared" si="19"/>
        <v>1</v>
      </c>
      <c r="N80" s="45">
        <v>1</v>
      </c>
      <c r="O80" s="45">
        <v>0</v>
      </c>
      <c r="P80" s="45">
        <v>0</v>
      </c>
      <c r="Q80" s="45">
        <v>0</v>
      </c>
      <c r="R80" s="45">
        <v>1</v>
      </c>
      <c r="S80" s="45"/>
      <c r="T80" s="45"/>
      <c r="U80" s="45"/>
      <c r="V80" s="6">
        <f t="shared" si="20"/>
        <v>0</v>
      </c>
      <c r="W80" s="9">
        <f t="shared" si="21"/>
        <v>0</v>
      </c>
      <c r="X80" s="9">
        <f t="shared" si="22"/>
        <v>0</v>
      </c>
      <c r="Y80" s="37">
        <f t="shared" si="23"/>
        <v>1</v>
      </c>
      <c r="Z80" s="37">
        <f t="shared" si="24"/>
        <v>0</v>
      </c>
      <c r="AA80" s="37">
        <f t="shared" si="25"/>
        <v>0</v>
      </c>
      <c r="AB80" s="9">
        <f t="shared" si="26"/>
        <v>0</v>
      </c>
      <c r="AC80" s="10">
        <f t="shared" si="27"/>
        <v>0</v>
      </c>
      <c r="AD80" s="9">
        <f t="shared" si="28"/>
        <v>0</v>
      </c>
      <c r="AE80" s="9">
        <f t="shared" si="29"/>
        <v>0</v>
      </c>
    </row>
    <row r="81" spans="1:31" x14ac:dyDescent="0.25">
      <c r="A81" t="s">
        <v>935</v>
      </c>
      <c r="B81" t="s">
        <v>933</v>
      </c>
      <c r="C81" t="s">
        <v>934</v>
      </c>
      <c r="D81">
        <v>462</v>
      </c>
      <c r="E81">
        <v>482.5</v>
      </c>
      <c r="F81">
        <v>0</v>
      </c>
      <c r="G81">
        <v>0</v>
      </c>
      <c r="H81">
        <v>0</v>
      </c>
      <c r="I81" s="19">
        <v>0</v>
      </c>
      <c r="L81">
        <v>1</v>
      </c>
      <c r="M81" s="7">
        <f t="shared" si="19"/>
        <v>0</v>
      </c>
      <c r="N81" s="12">
        <v>0</v>
      </c>
      <c r="O81" s="12">
        <v>0</v>
      </c>
      <c r="P81" s="12">
        <v>1</v>
      </c>
      <c r="Q81" s="12">
        <v>0</v>
      </c>
      <c r="R81" s="12">
        <v>0</v>
      </c>
      <c r="S81" s="12"/>
      <c r="T81" s="12"/>
      <c r="U81" s="12"/>
      <c r="V81" s="6">
        <f t="shared" si="20"/>
        <v>1</v>
      </c>
      <c r="W81" s="9">
        <f t="shared" si="21"/>
        <v>0</v>
      </c>
      <c r="X81" s="9">
        <f t="shared" si="22"/>
        <v>0</v>
      </c>
      <c r="Y81" s="37">
        <f t="shared" si="23"/>
        <v>0</v>
      </c>
      <c r="Z81" s="37">
        <f t="shared" si="24"/>
        <v>0</v>
      </c>
      <c r="AA81" s="37">
        <f t="shared" si="25"/>
        <v>0</v>
      </c>
      <c r="AB81" s="9">
        <f t="shared" si="26"/>
        <v>0</v>
      </c>
      <c r="AC81" s="10">
        <f t="shared" si="27"/>
        <v>0</v>
      </c>
      <c r="AD81" s="9">
        <f t="shared" si="28"/>
        <v>0</v>
      </c>
      <c r="AE81" s="9">
        <f t="shared" si="29"/>
        <v>0</v>
      </c>
    </row>
    <row r="82" spans="1:31" x14ac:dyDescent="0.25">
      <c r="A82" t="s">
        <v>936</v>
      </c>
      <c r="B82" t="s">
        <v>933</v>
      </c>
      <c r="C82" t="s">
        <v>934</v>
      </c>
      <c r="D82">
        <v>360</v>
      </c>
      <c r="E82">
        <v>479</v>
      </c>
      <c r="F82">
        <v>0</v>
      </c>
      <c r="G82">
        <v>0</v>
      </c>
      <c r="H82">
        <v>0</v>
      </c>
      <c r="I82" s="19">
        <v>0</v>
      </c>
      <c r="L82">
        <v>1</v>
      </c>
      <c r="M82" s="7">
        <f t="shared" si="19"/>
        <v>0</v>
      </c>
      <c r="N82" s="12">
        <v>0</v>
      </c>
      <c r="O82" s="12">
        <v>0</v>
      </c>
      <c r="P82" s="12">
        <v>0</v>
      </c>
      <c r="Q82" s="12">
        <v>0</v>
      </c>
      <c r="R82" s="12">
        <v>1</v>
      </c>
      <c r="S82" s="12"/>
      <c r="T82" s="12"/>
      <c r="U82" s="12"/>
      <c r="V82" s="6">
        <f t="shared" si="20"/>
        <v>0</v>
      </c>
      <c r="W82" s="9">
        <f t="shared" si="21"/>
        <v>0</v>
      </c>
      <c r="X82" s="9">
        <f t="shared" si="22"/>
        <v>1</v>
      </c>
      <c r="Y82" s="37">
        <f t="shared" si="23"/>
        <v>0</v>
      </c>
      <c r="Z82" s="37">
        <f t="shared" si="24"/>
        <v>0</v>
      </c>
      <c r="AA82" s="37">
        <f t="shared" si="25"/>
        <v>0</v>
      </c>
      <c r="AB82" s="9">
        <f t="shared" si="26"/>
        <v>0</v>
      </c>
      <c r="AC82" s="10">
        <f t="shared" si="27"/>
        <v>0</v>
      </c>
      <c r="AD82" s="9">
        <f t="shared" si="28"/>
        <v>0</v>
      </c>
      <c r="AE82" s="9">
        <f t="shared" si="29"/>
        <v>0</v>
      </c>
    </row>
    <row r="83" spans="1:31" x14ac:dyDescent="0.25">
      <c r="A83" t="s">
        <v>937</v>
      </c>
      <c r="B83" t="s">
        <v>933</v>
      </c>
      <c r="C83" t="s">
        <v>934</v>
      </c>
      <c r="D83">
        <v>342.5</v>
      </c>
      <c r="E83">
        <v>360</v>
      </c>
      <c r="F83">
        <v>0</v>
      </c>
      <c r="G83">
        <v>0</v>
      </c>
      <c r="H83">
        <v>0</v>
      </c>
      <c r="I83" s="19">
        <v>0</v>
      </c>
      <c r="L83">
        <v>2</v>
      </c>
      <c r="M83" s="7">
        <f t="shared" si="19"/>
        <v>1</v>
      </c>
      <c r="N83" s="12">
        <v>0</v>
      </c>
      <c r="O83" s="12">
        <v>0</v>
      </c>
      <c r="P83" s="12">
        <v>0</v>
      </c>
      <c r="Q83" s="12">
        <v>0</v>
      </c>
      <c r="R83" s="12">
        <v>1</v>
      </c>
      <c r="S83" s="12"/>
      <c r="T83" s="12"/>
      <c r="U83" s="12"/>
      <c r="V83" s="6">
        <f t="shared" si="20"/>
        <v>0</v>
      </c>
      <c r="W83" s="9">
        <f t="shared" si="21"/>
        <v>0</v>
      </c>
      <c r="X83" s="9">
        <f t="shared" si="22"/>
        <v>0</v>
      </c>
      <c r="Y83" s="37">
        <f t="shared" si="23"/>
        <v>1</v>
      </c>
      <c r="Z83" s="37">
        <f t="shared" si="24"/>
        <v>0</v>
      </c>
      <c r="AA83" s="37">
        <f t="shared" si="25"/>
        <v>0</v>
      </c>
      <c r="AB83" s="9">
        <f t="shared" si="26"/>
        <v>0</v>
      </c>
      <c r="AC83" s="10">
        <f t="shared" si="27"/>
        <v>0</v>
      </c>
      <c r="AD83" s="9">
        <f t="shared" si="28"/>
        <v>0</v>
      </c>
      <c r="AE83" s="9">
        <f t="shared" si="29"/>
        <v>0</v>
      </c>
    </row>
    <row r="84" spans="1:31" x14ac:dyDescent="0.25">
      <c r="A84" t="s">
        <v>938</v>
      </c>
      <c r="B84" t="s">
        <v>933</v>
      </c>
      <c r="C84" t="s">
        <v>934</v>
      </c>
      <c r="D84">
        <v>248</v>
      </c>
      <c r="E84">
        <v>362.5</v>
      </c>
      <c r="F84">
        <v>2014.6849999999999</v>
      </c>
      <c r="G84">
        <v>1</v>
      </c>
      <c r="H84">
        <v>2</v>
      </c>
      <c r="I84" s="19">
        <v>0</v>
      </c>
      <c r="L84">
        <v>4</v>
      </c>
      <c r="M84" s="7">
        <f t="shared" si="19"/>
        <v>3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/>
      <c r="T84" s="12"/>
      <c r="U84" s="12"/>
      <c r="V84" s="6">
        <f t="shared" si="20"/>
        <v>0</v>
      </c>
      <c r="W84" s="9">
        <f t="shared" si="21"/>
        <v>0</v>
      </c>
      <c r="X84" s="9">
        <f t="shared" si="22"/>
        <v>0</v>
      </c>
      <c r="Y84" s="37">
        <f t="shared" si="23"/>
        <v>0</v>
      </c>
      <c r="Z84" s="37">
        <f t="shared" si="24"/>
        <v>0</v>
      </c>
      <c r="AA84" s="37">
        <f t="shared" si="25"/>
        <v>0</v>
      </c>
      <c r="AB84" s="9">
        <f t="shared" si="26"/>
        <v>0</v>
      </c>
      <c r="AC84" s="10">
        <f t="shared" si="27"/>
        <v>0</v>
      </c>
      <c r="AD84" s="9">
        <f t="shared" si="28"/>
        <v>1</v>
      </c>
      <c r="AE84" s="9">
        <f t="shared" si="29"/>
        <v>0</v>
      </c>
    </row>
    <row r="85" spans="1:31" x14ac:dyDescent="0.25">
      <c r="A85" t="s">
        <v>939</v>
      </c>
      <c r="B85" t="s">
        <v>933</v>
      </c>
      <c r="C85" t="s">
        <v>934</v>
      </c>
      <c r="D85">
        <v>209</v>
      </c>
      <c r="E85">
        <v>432.5</v>
      </c>
      <c r="F85">
        <v>0</v>
      </c>
      <c r="G85">
        <v>0</v>
      </c>
      <c r="H85">
        <v>0</v>
      </c>
      <c r="I85" s="19">
        <v>0</v>
      </c>
      <c r="M85" s="7">
        <f t="shared" si="19"/>
        <v>-1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/>
      <c r="T85" s="12"/>
      <c r="U85" s="12"/>
      <c r="V85" s="6">
        <f t="shared" si="20"/>
        <v>0</v>
      </c>
      <c r="W85" s="9">
        <f t="shared" si="21"/>
        <v>0</v>
      </c>
      <c r="X85" s="9">
        <f t="shared" si="22"/>
        <v>0</v>
      </c>
      <c r="Y85" s="37">
        <f t="shared" si="23"/>
        <v>0</v>
      </c>
      <c r="Z85" s="37">
        <f t="shared" si="24"/>
        <v>0</v>
      </c>
      <c r="AA85" s="37">
        <f t="shared" si="25"/>
        <v>0</v>
      </c>
      <c r="AB85" s="9">
        <f t="shared" si="26"/>
        <v>0</v>
      </c>
      <c r="AC85" s="10">
        <f t="shared" si="27"/>
        <v>0</v>
      </c>
      <c r="AD85" s="9">
        <f t="shared" si="28"/>
        <v>1</v>
      </c>
      <c r="AE85" s="9">
        <f t="shared" si="29"/>
        <v>0</v>
      </c>
    </row>
    <row r="86" spans="1:31" x14ac:dyDescent="0.25">
      <c r="A86" t="s">
        <v>940</v>
      </c>
      <c r="B86" t="s">
        <v>933</v>
      </c>
      <c r="C86" t="s">
        <v>934</v>
      </c>
      <c r="D86">
        <v>134</v>
      </c>
      <c r="E86">
        <v>377</v>
      </c>
      <c r="F86">
        <v>756.99699999999996</v>
      </c>
      <c r="G86">
        <v>1</v>
      </c>
      <c r="H86">
        <v>1</v>
      </c>
      <c r="I86" s="19">
        <v>0</v>
      </c>
      <c r="L86">
        <v>2</v>
      </c>
      <c r="M86" s="7">
        <f t="shared" si="19"/>
        <v>1</v>
      </c>
      <c r="N86" s="12">
        <v>0</v>
      </c>
      <c r="O86" s="12">
        <v>0</v>
      </c>
      <c r="P86" s="12">
        <v>0</v>
      </c>
      <c r="Q86" s="12">
        <v>0</v>
      </c>
      <c r="R86" s="12">
        <v>1</v>
      </c>
      <c r="S86" s="12"/>
      <c r="T86" s="12"/>
      <c r="U86" s="12"/>
      <c r="V86" s="6">
        <f t="shared" si="20"/>
        <v>0</v>
      </c>
      <c r="W86" s="9">
        <f t="shared" si="21"/>
        <v>0</v>
      </c>
      <c r="X86" s="9">
        <f t="shared" si="22"/>
        <v>0</v>
      </c>
      <c r="Y86" s="37">
        <f t="shared" si="23"/>
        <v>1</v>
      </c>
      <c r="Z86" s="37">
        <f t="shared" si="24"/>
        <v>0</v>
      </c>
      <c r="AA86" s="37">
        <f t="shared" si="25"/>
        <v>0</v>
      </c>
      <c r="AB86" s="9">
        <f t="shared" si="26"/>
        <v>0</v>
      </c>
      <c r="AC86" s="10">
        <f t="shared" si="27"/>
        <v>0</v>
      </c>
      <c r="AD86" s="9">
        <f t="shared" si="28"/>
        <v>0</v>
      </c>
      <c r="AE86" s="9">
        <f t="shared" si="29"/>
        <v>0</v>
      </c>
    </row>
    <row r="87" spans="1:31" x14ac:dyDescent="0.25">
      <c r="A87" t="s">
        <v>941</v>
      </c>
      <c r="B87" t="s">
        <v>933</v>
      </c>
      <c r="C87" t="s">
        <v>934</v>
      </c>
      <c r="D87">
        <v>100</v>
      </c>
      <c r="E87">
        <v>240.5</v>
      </c>
      <c r="F87">
        <v>0</v>
      </c>
      <c r="G87">
        <v>0</v>
      </c>
      <c r="H87">
        <v>0</v>
      </c>
      <c r="I87" s="19">
        <v>0</v>
      </c>
      <c r="L87">
        <v>2</v>
      </c>
      <c r="M87" s="7">
        <f t="shared" si="19"/>
        <v>1</v>
      </c>
      <c r="N87" s="12">
        <v>1</v>
      </c>
      <c r="O87" s="12">
        <v>0</v>
      </c>
      <c r="P87" s="12">
        <v>0</v>
      </c>
      <c r="Q87" s="12">
        <v>0</v>
      </c>
      <c r="R87" s="12">
        <v>1</v>
      </c>
      <c r="S87" s="12"/>
      <c r="T87" s="12"/>
      <c r="U87" s="12"/>
      <c r="V87" s="6">
        <f t="shared" si="20"/>
        <v>0</v>
      </c>
      <c r="W87" s="9">
        <f t="shared" si="21"/>
        <v>0</v>
      </c>
      <c r="X87" s="9">
        <f t="shared" si="22"/>
        <v>0</v>
      </c>
      <c r="Y87" s="37">
        <f t="shared" si="23"/>
        <v>1</v>
      </c>
      <c r="Z87" s="37">
        <f t="shared" si="24"/>
        <v>0</v>
      </c>
      <c r="AA87" s="37">
        <f t="shared" si="25"/>
        <v>0</v>
      </c>
      <c r="AB87" s="9">
        <f t="shared" si="26"/>
        <v>0</v>
      </c>
      <c r="AC87" s="10">
        <f t="shared" si="27"/>
        <v>0</v>
      </c>
      <c r="AD87" s="9">
        <f t="shared" si="28"/>
        <v>0</v>
      </c>
      <c r="AE87" s="9">
        <f t="shared" si="29"/>
        <v>0</v>
      </c>
    </row>
    <row r="88" spans="1:31" x14ac:dyDescent="0.25">
      <c r="A88" t="s">
        <v>942</v>
      </c>
      <c r="B88" t="s">
        <v>933</v>
      </c>
      <c r="C88" t="s">
        <v>934</v>
      </c>
      <c r="D88">
        <v>164.5</v>
      </c>
      <c r="E88">
        <v>172.5</v>
      </c>
      <c r="F88">
        <v>15408</v>
      </c>
      <c r="G88">
        <v>9</v>
      </c>
      <c r="H88">
        <v>18</v>
      </c>
      <c r="I88" s="19">
        <v>0</v>
      </c>
      <c r="L88">
        <v>1</v>
      </c>
      <c r="M88" s="7">
        <f t="shared" si="19"/>
        <v>0</v>
      </c>
      <c r="N88" s="12">
        <v>0</v>
      </c>
      <c r="O88" s="12">
        <v>0</v>
      </c>
      <c r="P88" s="12">
        <v>1</v>
      </c>
      <c r="Q88" s="12">
        <v>0</v>
      </c>
      <c r="R88" s="12">
        <v>0</v>
      </c>
      <c r="S88" s="12"/>
      <c r="T88" s="12"/>
      <c r="U88" s="12"/>
      <c r="V88" s="6">
        <f t="shared" si="20"/>
        <v>1</v>
      </c>
      <c r="W88" s="9">
        <f t="shared" si="21"/>
        <v>0</v>
      </c>
      <c r="X88" s="9">
        <f t="shared" si="22"/>
        <v>0</v>
      </c>
      <c r="Y88" s="37">
        <f t="shared" si="23"/>
        <v>0</v>
      </c>
      <c r="Z88" s="37">
        <f t="shared" si="24"/>
        <v>0</v>
      </c>
      <c r="AA88" s="37">
        <f t="shared" si="25"/>
        <v>0</v>
      </c>
      <c r="AB88" s="9">
        <f t="shared" si="26"/>
        <v>0</v>
      </c>
      <c r="AC88" s="10">
        <f t="shared" si="27"/>
        <v>0</v>
      </c>
      <c r="AD88" s="9">
        <f t="shared" si="28"/>
        <v>0</v>
      </c>
      <c r="AE88" s="9">
        <f t="shared" si="29"/>
        <v>0</v>
      </c>
    </row>
    <row r="89" spans="1:31" x14ac:dyDescent="0.25">
      <c r="A89" t="s">
        <v>943</v>
      </c>
      <c r="B89" t="s">
        <v>933</v>
      </c>
      <c r="C89" t="s">
        <v>934</v>
      </c>
      <c r="D89">
        <v>115</v>
      </c>
      <c r="E89">
        <v>133.5</v>
      </c>
      <c r="F89">
        <v>0</v>
      </c>
      <c r="G89">
        <v>0</v>
      </c>
      <c r="H89">
        <v>0</v>
      </c>
      <c r="I89" s="19">
        <v>0</v>
      </c>
      <c r="L89">
        <v>1</v>
      </c>
      <c r="M89" s="7">
        <f t="shared" si="19"/>
        <v>0</v>
      </c>
      <c r="N89" s="12">
        <v>0</v>
      </c>
      <c r="O89" s="12">
        <v>0</v>
      </c>
      <c r="P89" s="12">
        <v>0</v>
      </c>
      <c r="Q89" s="12">
        <v>0</v>
      </c>
      <c r="R89" s="12">
        <v>1</v>
      </c>
      <c r="S89" s="12"/>
      <c r="T89" s="12"/>
      <c r="U89" s="13"/>
      <c r="V89" s="6">
        <f t="shared" si="20"/>
        <v>0</v>
      </c>
      <c r="W89" s="9">
        <f t="shared" si="21"/>
        <v>0</v>
      </c>
      <c r="X89" s="9">
        <f t="shared" si="22"/>
        <v>1</v>
      </c>
      <c r="Y89" s="37">
        <f t="shared" si="23"/>
        <v>0</v>
      </c>
      <c r="Z89" s="37">
        <f t="shared" si="24"/>
        <v>0</v>
      </c>
      <c r="AA89" s="37">
        <f t="shared" si="25"/>
        <v>0</v>
      </c>
      <c r="AB89" s="9">
        <f t="shared" si="26"/>
        <v>0</v>
      </c>
      <c r="AC89" s="10">
        <f t="shared" si="27"/>
        <v>0</v>
      </c>
      <c r="AD89" s="9">
        <f t="shared" si="28"/>
        <v>0</v>
      </c>
      <c r="AE89" s="9">
        <f t="shared" si="29"/>
        <v>0</v>
      </c>
    </row>
    <row r="90" spans="1:31" x14ac:dyDescent="0.25">
      <c r="A90" t="s">
        <v>944</v>
      </c>
      <c r="B90" t="s">
        <v>933</v>
      </c>
      <c r="C90" t="s">
        <v>934</v>
      </c>
      <c r="D90">
        <v>240.5</v>
      </c>
      <c r="E90">
        <v>180.5</v>
      </c>
      <c r="F90">
        <v>0</v>
      </c>
      <c r="G90">
        <v>0</v>
      </c>
      <c r="H90">
        <v>0</v>
      </c>
      <c r="I90" s="19">
        <v>0</v>
      </c>
      <c r="L90">
        <v>1</v>
      </c>
      <c r="M90" s="7">
        <f t="shared" si="19"/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/>
      <c r="T90" s="12"/>
      <c r="U90" s="12"/>
      <c r="V90" s="6">
        <f t="shared" si="20"/>
        <v>0</v>
      </c>
      <c r="W90" s="9">
        <f t="shared" si="21"/>
        <v>1</v>
      </c>
      <c r="X90" s="9">
        <f t="shared" si="22"/>
        <v>0</v>
      </c>
      <c r="Y90" s="37">
        <f t="shared" si="23"/>
        <v>0</v>
      </c>
      <c r="Z90" s="37">
        <f t="shared" si="24"/>
        <v>0</v>
      </c>
      <c r="AA90" s="37">
        <f t="shared" si="25"/>
        <v>0</v>
      </c>
      <c r="AB90" s="9">
        <f t="shared" si="26"/>
        <v>0</v>
      </c>
      <c r="AC90" s="10">
        <f t="shared" si="27"/>
        <v>0</v>
      </c>
      <c r="AD90" s="9">
        <f t="shared" si="28"/>
        <v>0</v>
      </c>
      <c r="AE90" s="9">
        <f t="shared" si="29"/>
        <v>0</v>
      </c>
    </row>
    <row r="91" spans="1:31" x14ac:dyDescent="0.25">
      <c r="A91" t="s">
        <v>945</v>
      </c>
      <c r="B91" t="s">
        <v>933</v>
      </c>
      <c r="C91" t="s">
        <v>934</v>
      </c>
      <c r="D91">
        <v>391.5</v>
      </c>
      <c r="E91">
        <v>187.5</v>
      </c>
      <c r="F91">
        <v>0</v>
      </c>
      <c r="G91">
        <v>0</v>
      </c>
      <c r="H91">
        <v>0</v>
      </c>
      <c r="I91" s="19">
        <v>0</v>
      </c>
      <c r="L91">
        <v>2</v>
      </c>
      <c r="M91" s="7">
        <f t="shared" si="19"/>
        <v>1</v>
      </c>
      <c r="N91" s="12">
        <v>1</v>
      </c>
      <c r="O91" s="12">
        <v>0</v>
      </c>
      <c r="P91" s="12">
        <v>0</v>
      </c>
      <c r="Q91" s="12">
        <v>0</v>
      </c>
      <c r="R91" s="12">
        <v>1</v>
      </c>
      <c r="S91" s="12">
        <v>1</v>
      </c>
      <c r="T91" s="12">
        <v>1</v>
      </c>
      <c r="U91" s="12"/>
      <c r="V91" s="6">
        <f t="shared" si="20"/>
        <v>0</v>
      </c>
      <c r="W91" s="9">
        <f t="shared" si="21"/>
        <v>0</v>
      </c>
      <c r="X91" s="9">
        <f t="shared" si="22"/>
        <v>0</v>
      </c>
      <c r="Y91" s="37">
        <f t="shared" si="23"/>
        <v>0</v>
      </c>
      <c r="Z91" s="37">
        <f t="shared" si="24"/>
        <v>1</v>
      </c>
      <c r="AA91" s="37">
        <f t="shared" si="25"/>
        <v>0</v>
      </c>
      <c r="AB91" s="9">
        <f t="shared" si="26"/>
        <v>0</v>
      </c>
      <c r="AC91" s="10">
        <f t="shared" si="27"/>
        <v>0</v>
      </c>
      <c r="AD91" s="9">
        <f t="shared" si="28"/>
        <v>0</v>
      </c>
      <c r="AE91" s="9">
        <f t="shared" si="29"/>
        <v>0</v>
      </c>
    </row>
    <row r="92" spans="1:31" s="37" customFormat="1" x14ac:dyDescent="0.25">
      <c r="A92" s="37" t="s">
        <v>946</v>
      </c>
      <c r="B92" s="37" t="s">
        <v>947</v>
      </c>
      <c r="C92" s="37" t="s">
        <v>948</v>
      </c>
      <c r="D92" s="37">
        <v>157</v>
      </c>
      <c r="E92" s="37">
        <v>410</v>
      </c>
      <c r="F92" s="37">
        <v>1095.058</v>
      </c>
      <c r="G92" s="37">
        <v>1</v>
      </c>
      <c r="H92" s="37">
        <v>1</v>
      </c>
      <c r="I92" s="37">
        <v>0</v>
      </c>
      <c r="L92" s="37">
        <v>2</v>
      </c>
      <c r="M92" s="42">
        <f t="shared" si="19"/>
        <v>1</v>
      </c>
      <c r="N92" s="45">
        <v>0</v>
      </c>
      <c r="O92" s="45">
        <v>1</v>
      </c>
      <c r="P92" s="45">
        <v>0</v>
      </c>
      <c r="Q92" s="45">
        <v>1</v>
      </c>
      <c r="R92" s="45">
        <v>1</v>
      </c>
      <c r="S92" s="45"/>
      <c r="T92" s="45"/>
      <c r="U92" s="45"/>
      <c r="V92" s="6">
        <f t="shared" si="20"/>
        <v>0</v>
      </c>
      <c r="W92" s="9">
        <f t="shared" si="21"/>
        <v>0</v>
      </c>
      <c r="X92" s="9">
        <f t="shared" si="22"/>
        <v>0</v>
      </c>
      <c r="Y92" s="37">
        <f t="shared" si="23"/>
        <v>0</v>
      </c>
      <c r="Z92" s="37">
        <f t="shared" si="24"/>
        <v>0</v>
      </c>
      <c r="AA92" s="37">
        <f t="shared" si="25"/>
        <v>1</v>
      </c>
      <c r="AB92" s="9">
        <f t="shared" si="26"/>
        <v>0</v>
      </c>
      <c r="AC92" s="10">
        <f t="shared" si="27"/>
        <v>0</v>
      </c>
      <c r="AD92" s="9">
        <f t="shared" si="28"/>
        <v>0</v>
      </c>
      <c r="AE92" s="9">
        <f t="shared" si="29"/>
        <v>0</v>
      </c>
    </row>
    <row r="93" spans="1:31" x14ac:dyDescent="0.25">
      <c r="A93" t="s">
        <v>949</v>
      </c>
      <c r="B93" t="s">
        <v>947</v>
      </c>
      <c r="C93" t="s">
        <v>948</v>
      </c>
      <c r="D93">
        <v>286.5</v>
      </c>
      <c r="E93">
        <v>383.5</v>
      </c>
      <c r="F93">
        <v>0</v>
      </c>
      <c r="G93">
        <v>0</v>
      </c>
      <c r="H93">
        <v>0</v>
      </c>
      <c r="I93" s="19">
        <v>0</v>
      </c>
      <c r="L93">
        <v>1</v>
      </c>
      <c r="M93" s="7">
        <f t="shared" si="19"/>
        <v>0</v>
      </c>
      <c r="N93" s="12">
        <v>0</v>
      </c>
      <c r="O93" s="12">
        <v>0</v>
      </c>
      <c r="P93" s="12">
        <v>0</v>
      </c>
      <c r="Q93" s="12">
        <v>0</v>
      </c>
      <c r="R93" s="12">
        <v>1</v>
      </c>
      <c r="S93" s="12"/>
      <c r="T93" s="12"/>
      <c r="U93" s="12"/>
      <c r="V93" s="6">
        <f t="shared" si="20"/>
        <v>0</v>
      </c>
      <c r="W93" s="9">
        <f t="shared" si="21"/>
        <v>0</v>
      </c>
      <c r="X93" s="9">
        <f t="shared" si="22"/>
        <v>1</v>
      </c>
      <c r="Y93" s="37">
        <f t="shared" si="23"/>
        <v>0</v>
      </c>
      <c r="Z93" s="37">
        <f t="shared" si="24"/>
        <v>0</v>
      </c>
      <c r="AA93" s="37">
        <f t="shared" si="25"/>
        <v>0</v>
      </c>
      <c r="AB93" s="9">
        <f t="shared" si="26"/>
        <v>0</v>
      </c>
      <c r="AC93" s="10">
        <f t="shared" si="27"/>
        <v>0</v>
      </c>
      <c r="AD93" s="9">
        <f t="shared" si="28"/>
        <v>0</v>
      </c>
      <c r="AE93" s="9">
        <f t="shared" si="29"/>
        <v>0</v>
      </c>
    </row>
    <row r="94" spans="1:31" x14ac:dyDescent="0.25">
      <c r="A94" t="s">
        <v>950</v>
      </c>
      <c r="B94" t="s">
        <v>947</v>
      </c>
      <c r="C94" t="s">
        <v>948</v>
      </c>
      <c r="D94">
        <v>536</v>
      </c>
      <c r="E94">
        <v>391</v>
      </c>
      <c r="F94">
        <v>39290.521000000001</v>
      </c>
      <c r="G94">
        <v>28</v>
      </c>
      <c r="H94">
        <v>44</v>
      </c>
      <c r="I94" s="19">
        <v>3</v>
      </c>
      <c r="L94">
        <v>2</v>
      </c>
      <c r="M94" s="7">
        <f t="shared" si="19"/>
        <v>1</v>
      </c>
      <c r="N94" s="12">
        <v>0</v>
      </c>
      <c r="O94" s="12">
        <v>1</v>
      </c>
      <c r="P94" s="12">
        <v>1</v>
      </c>
      <c r="Q94" s="12">
        <v>1</v>
      </c>
      <c r="R94" s="12">
        <v>1</v>
      </c>
      <c r="S94" s="12"/>
      <c r="T94" s="12"/>
      <c r="U94" s="12"/>
      <c r="V94" s="6">
        <f t="shared" si="20"/>
        <v>0</v>
      </c>
      <c r="W94" s="9">
        <f t="shared" si="21"/>
        <v>0</v>
      </c>
      <c r="X94" s="9">
        <f t="shared" si="22"/>
        <v>0</v>
      </c>
      <c r="Y94" s="37">
        <f t="shared" si="23"/>
        <v>0</v>
      </c>
      <c r="Z94" s="37">
        <f t="shared" si="24"/>
        <v>0</v>
      </c>
      <c r="AA94" s="37">
        <f t="shared" si="25"/>
        <v>0</v>
      </c>
      <c r="AB94" s="9">
        <f t="shared" si="26"/>
        <v>1</v>
      </c>
      <c r="AC94" s="10">
        <f t="shared" si="27"/>
        <v>0</v>
      </c>
      <c r="AD94" s="9">
        <f t="shared" si="28"/>
        <v>0</v>
      </c>
      <c r="AE94" s="9">
        <f t="shared" si="29"/>
        <v>0</v>
      </c>
    </row>
    <row r="95" spans="1:31" x14ac:dyDescent="0.25">
      <c r="A95" t="s">
        <v>951</v>
      </c>
      <c r="B95" t="s">
        <v>947</v>
      </c>
      <c r="C95" t="s">
        <v>948</v>
      </c>
      <c r="D95">
        <v>419.5</v>
      </c>
      <c r="E95">
        <v>282.5</v>
      </c>
      <c r="F95">
        <v>0</v>
      </c>
      <c r="G95">
        <v>0</v>
      </c>
      <c r="H95">
        <v>0</v>
      </c>
      <c r="I95" s="19">
        <v>0</v>
      </c>
      <c r="L95">
        <v>2</v>
      </c>
      <c r="M95" s="7">
        <f t="shared" si="19"/>
        <v>1</v>
      </c>
      <c r="N95" s="12">
        <v>1</v>
      </c>
      <c r="O95" s="12">
        <v>0</v>
      </c>
      <c r="P95" s="12">
        <v>0</v>
      </c>
      <c r="Q95" s="12">
        <v>0</v>
      </c>
      <c r="R95" s="12">
        <v>1</v>
      </c>
      <c r="S95" s="12"/>
      <c r="T95" s="12"/>
      <c r="U95" s="12"/>
      <c r="V95" s="6">
        <f t="shared" si="20"/>
        <v>0</v>
      </c>
      <c r="W95" s="9">
        <f t="shared" si="21"/>
        <v>0</v>
      </c>
      <c r="X95" s="9">
        <f t="shared" si="22"/>
        <v>0</v>
      </c>
      <c r="Y95" s="37">
        <f t="shared" si="23"/>
        <v>1</v>
      </c>
      <c r="Z95" s="37">
        <f t="shared" si="24"/>
        <v>0</v>
      </c>
      <c r="AA95" s="37">
        <f t="shared" si="25"/>
        <v>0</v>
      </c>
      <c r="AB95" s="9">
        <f t="shared" si="26"/>
        <v>0</v>
      </c>
      <c r="AC95" s="10">
        <f t="shared" si="27"/>
        <v>0</v>
      </c>
      <c r="AD95" s="9">
        <f t="shared" si="28"/>
        <v>0</v>
      </c>
      <c r="AE95" s="9">
        <f t="shared" si="29"/>
        <v>0</v>
      </c>
    </row>
    <row r="96" spans="1:31" x14ac:dyDescent="0.25">
      <c r="A96" t="s">
        <v>952</v>
      </c>
      <c r="B96" t="s">
        <v>947</v>
      </c>
      <c r="C96" t="s">
        <v>948</v>
      </c>
      <c r="D96">
        <v>253</v>
      </c>
      <c r="E96">
        <v>257.5</v>
      </c>
      <c r="F96">
        <v>0</v>
      </c>
      <c r="G96">
        <v>0</v>
      </c>
      <c r="H96">
        <v>0</v>
      </c>
      <c r="I96" s="19">
        <v>0</v>
      </c>
      <c r="L96">
        <v>1</v>
      </c>
      <c r="M96" s="7">
        <f t="shared" si="19"/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/>
      <c r="T96" s="12"/>
      <c r="U96" s="12"/>
      <c r="V96" s="6">
        <f t="shared" si="20"/>
        <v>0</v>
      </c>
      <c r="W96" s="9">
        <f t="shared" si="21"/>
        <v>1</v>
      </c>
      <c r="X96" s="9">
        <f t="shared" si="22"/>
        <v>0</v>
      </c>
      <c r="Y96" s="37">
        <f t="shared" si="23"/>
        <v>0</v>
      </c>
      <c r="Z96" s="37">
        <f t="shared" si="24"/>
        <v>0</v>
      </c>
      <c r="AA96" s="37">
        <f t="shared" si="25"/>
        <v>0</v>
      </c>
      <c r="AB96" s="9">
        <f t="shared" si="26"/>
        <v>0</v>
      </c>
      <c r="AC96" s="10">
        <f t="shared" si="27"/>
        <v>0</v>
      </c>
      <c r="AD96" s="9">
        <f t="shared" si="28"/>
        <v>0</v>
      </c>
      <c r="AE96" s="9">
        <f t="shared" si="29"/>
        <v>0</v>
      </c>
    </row>
    <row r="97" spans="1:31" x14ac:dyDescent="0.25">
      <c r="A97" t="s">
        <v>953</v>
      </c>
      <c r="B97" t="s">
        <v>947</v>
      </c>
      <c r="C97" t="s">
        <v>948</v>
      </c>
      <c r="D97">
        <v>88</v>
      </c>
      <c r="E97">
        <v>333</v>
      </c>
      <c r="F97">
        <v>0</v>
      </c>
      <c r="G97">
        <v>0</v>
      </c>
      <c r="H97">
        <v>0</v>
      </c>
      <c r="I97" s="19">
        <v>0</v>
      </c>
      <c r="L97">
        <v>1</v>
      </c>
      <c r="M97" s="7">
        <f t="shared" si="19"/>
        <v>0</v>
      </c>
      <c r="N97" s="12">
        <v>0</v>
      </c>
      <c r="O97" s="12">
        <v>0</v>
      </c>
      <c r="P97" s="12">
        <v>1</v>
      </c>
      <c r="Q97" s="12">
        <v>0</v>
      </c>
      <c r="R97" s="12">
        <v>0</v>
      </c>
      <c r="S97" s="12"/>
      <c r="T97" s="12"/>
      <c r="U97" s="12"/>
      <c r="V97" s="6">
        <f t="shared" si="20"/>
        <v>1</v>
      </c>
      <c r="W97" s="9">
        <f t="shared" si="21"/>
        <v>0</v>
      </c>
      <c r="X97" s="9">
        <f t="shared" si="22"/>
        <v>0</v>
      </c>
      <c r="Y97" s="37">
        <f t="shared" si="23"/>
        <v>0</v>
      </c>
      <c r="Z97" s="37">
        <f t="shared" si="24"/>
        <v>0</v>
      </c>
      <c r="AA97" s="37">
        <f t="shared" si="25"/>
        <v>0</v>
      </c>
      <c r="AB97" s="9">
        <f t="shared" si="26"/>
        <v>0</v>
      </c>
      <c r="AC97" s="10">
        <f t="shared" si="27"/>
        <v>0</v>
      </c>
      <c r="AD97" s="9">
        <f t="shared" si="28"/>
        <v>0</v>
      </c>
      <c r="AE97" s="9">
        <f t="shared" si="29"/>
        <v>0</v>
      </c>
    </row>
    <row r="98" spans="1:31" x14ac:dyDescent="0.25">
      <c r="A98" t="s">
        <v>954</v>
      </c>
      <c r="B98" t="s">
        <v>947</v>
      </c>
      <c r="C98" t="s">
        <v>948</v>
      </c>
      <c r="D98">
        <v>367.5</v>
      </c>
      <c r="E98">
        <v>121</v>
      </c>
      <c r="F98">
        <v>855.49199999999996</v>
      </c>
      <c r="G98">
        <v>1</v>
      </c>
      <c r="H98">
        <v>1</v>
      </c>
      <c r="I98" s="19">
        <v>0</v>
      </c>
      <c r="L98">
        <v>1</v>
      </c>
      <c r="M98" s="7">
        <f t="shared" si="19"/>
        <v>0</v>
      </c>
      <c r="N98" s="12">
        <v>0</v>
      </c>
      <c r="O98" s="12">
        <v>0</v>
      </c>
      <c r="P98" s="12">
        <v>1</v>
      </c>
      <c r="Q98" s="12">
        <v>0</v>
      </c>
      <c r="R98" s="12">
        <v>0</v>
      </c>
      <c r="S98" s="12"/>
      <c r="T98" s="12"/>
      <c r="U98" s="12"/>
      <c r="V98" s="6">
        <f t="shared" si="20"/>
        <v>1</v>
      </c>
      <c r="W98" s="9">
        <f t="shared" si="21"/>
        <v>0</v>
      </c>
      <c r="X98" s="9">
        <f t="shared" si="22"/>
        <v>0</v>
      </c>
      <c r="Y98" s="37">
        <f t="shared" si="23"/>
        <v>0</v>
      </c>
      <c r="Z98" s="37">
        <f t="shared" si="24"/>
        <v>0</v>
      </c>
      <c r="AA98" s="37">
        <f t="shared" si="25"/>
        <v>0</v>
      </c>
      <c r="AB98" s="9">
        <f t="shared" si="26"/>
        <v>0</v>
      </c>
      <c r="AC98" s="10">
        <f t="shared" si="27"/>
        <v>0</v>
      </c>
      <c r="AD98" s="9">
        <f t="shared" si="28"/>
        <v>0</v>
      </c>
      <c r="AE98" s="9">
        <f t="shared" si="29"/>
        <v>0</v>
      </c>
    </row>
    <row r="99" spans="1:31" x14ac:dyDescent="0.25">
      <c r="A99" t="s">
        <v>955</v>
      </c>
      <c r="B99" t="s">
        <v>947</v>
      </c>
      <c r="C99" t="s">
        <v>948</v>
      </c>
      <c r="D99">
        <v>588.5</v>
      </c>
      <c r="E99">
        <v>130</v>
      </c>
      <c r="F99">
        <v>0</v>
      </c>
      <c r="G99">
        <v>0</v>
      </c>
      <c r="H99">
        <v>0</v>
      </c>
      <c r="I99" s="19">
        <v>0</v>
      </c>
      <c r="L99">
        <v>2</v>
      </c>
      <c r="M99" s="7">
        <f t="shared" si="19"/>
        <v>1</v>
      </c>
      <c r="N99" s="12">
        <v>0</v>
      </c>
      <c r="O99" s="12">
        <v>0</v>
      </c>
      <c r="P99" s="12">
        <v>0</v>
      </c>
      <c r="Q99" s="12">
        <v>0</v>
      </c>
      <c r="R99" s="12">
        <v>1</v>
      </c>
      <c r="S99" s="12"/>
      <c r="T99" s="12"/>
      <c r="U99" s="12"/>
      <c r="V99" s="6">
        <f t="shared" si="20"/>
        <v>0</v>
      </c>
      <c r="W99" s="9">
        <f t="shared" si="21"/>
        <v>0</v>
      </c>
      <c r="X99" s="9">
        <f t="shared" si="22"/>
        <v>0</v>
      </c>
      <c r="Y99" s="37">
        <f t="shared" si="23"/>
        <v>1</v>
      </c>
      <c r="Z99" s="37">
        <f t="shared" si="24"/>
        <v>0</v>
      </c>
      <c r="AA99" s="37">
        <f t="shared" si="25"/>
        <v>0</v>
      </c>
      <c r="AB99" s="9">
        <f t="shared" si="26"/>
        <v>0</v>
      </c>
      <c r="AC99" s="10">
        <f t="shared" si="27"/>
        <v>0</v>
      </c>
      <c r="AD99" s="9">
        <f t="shared" si="28"/>
        <v>0</v>
      </c>
      <c r="AE99" s="9">
        <f t="shared" si="29"/>
        <v>0</v>
      </c>
    </row>
    <row r="100" spans="1:31" x14ac:dyDescent="0.25">
      <c r="A100" t="s">
        <v>956</v>
      </c>
      <c r="B100" t="s">
        <v>947</v>
      </c>
      <c r="C100" t="s">
        <v>948</v>
      </c>
      <c r="D100">
        <v>584</v>
      </c>
      <c r="E100">
        <v>250</v>
      </c>
      <c r="F100">
        <v>0</v>
      </c>
      <c r="G100">
        <v>0</v>
      </c>
      <c r="H100">
        <v>0</v>
      </c>
      <c r="I100" s="19">
        <v>0</v>
      </c>
      <c r="L100">
        <v>1</v>
      </c>
      <c r="M100" s="7">
        <f t="shared" si="19"/>
        <v>0</v>
      </c>
      <c r="N100" s="12">
        <v>0</v>
      </c>
      <c r="O100" s="12">
        <v>0</v>
      </c>
      <c r="P100" s="12">
        <v>1</v>
      </c>
      <c r="Q100" s="12">
        <v>0</v>
      </c>
      <c r="R100" s="12">
        <v>0</v>
      </c>
      <c r="S100" s="12"/>
      <c r="T100" s="12"/>
      <c r="U100" s="12"/>
      <c r="V100" s="6">
        <f t="shared" si="20"/>
        <v>1</v>
      </c>
      <c r="W100" s="9">
        <f t="shared" si="21"/>
        <v>0</v>
      </c>
      <c r="X100" s="9">
        <f t="shared" si="22"/>
        <v>0</v>
      </c>
      <c r="Y100" s="37">
        <f t="shared" si="23"/>
        <v>0</v>
      </c>
      <c r="Z100" s="37">
        <f t="shared" si="24"/>
        <v>0</v>
      </c>
      <c r="AA100" s="37">
        <f t="shared" si="25"/>
        <v>0</v>
      </c>
      <c r="AB100" s="9">
        <f t="shared" si="26"/>
        <v>0</v>
      </c>
      <c r="AC100" s="10">
        <f t="shared" si="27"/>
        <v>0</v>
      </c>
      <c r="AD100" s="9">
        <f t="shared" si="28"/>
        <v>0</v>
      </c>
      <c r="AE100" s="9">
        <f t="shared" si="29"/>
        <v>0</v>
      </c>
    </row>
    <row r="101" spans="1:31" x14ac:dyDescent="0.25">
      <c r="A101" t="s">
        <v>957</v>
      </c>
      <c r="B101" t="s">
        <v>947</v>
      </c>
      <c r="C101" t="s">
        <v>948</v>
      </c>
      <c r="D101">
        <v>638</v>
      </c>
      <c r="E101">
        <v>424.5</v>
      </c>
      <c r="F101">
        <v>0</v>
      </c>
      <c r="G101">
        <v>0</v>
      </c>
      <c r="H101">
        <v>0</v>
      </c>
      <c r="I101" s="19">
        <v>0</v>
      </c>
      <c r="L101">
        <v>1</v>
      </c>
      <c r="M101" s="7">
        <f t="shared" si="19"/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/>
      <c r="T101" s="12"/>
      <c r="U101" s="12"/>
      <c r="V101" s="6">
        <f t="shared" si="20"/>
        <v>0</v>
      </c>
      <c r="W101" s="9">
        <f t="shared" si="21"/>
        <v>1</v>
      </c>
      <c r="X101" s="9">
        <f t="shared" si="22"/>
        <v>0</v>
      </c>
      <c r="Y101" s="37">
        <f t="shared" si="23"/>
        <v>0</v>
      </c>
      <c r="Z101" s="37">
        <f t="shared" si="24"/>
        <v>0</v>
      </c>
      <c r="AA101" s="37">
        <f t="shared" si="25"/>
        <v>0</v>
      </c>
      <c r="AB101" s="9">
        <f t="shared" si="26"/>
        <v>0</v>
      </c>
      <c r="AC101" s="10">
        <f t="shared" si="27"/>
        <v>0</v>
      </c>
      <c r="AD101" s="9">
        <f t="shared" si="28"/>
        <v>0</v>
      </c>
      <c r="AE101" s="9">
        <f t="shared" si="29"/>
        <v>0</v>
      </c>
    </row>
    <row r="102" spans="1:31" x14ac:dyDescent="0.25">
      <c r="A102" t="s">
        <v>958</v>
      </c>
      <c r="B102" t="s">
        <v>947</v>
      </c>
      <c r="C102" t="s">
        <v>948</v>
      </c>
      <c r="D102">
        <v>106.5</v>
      </c>
      <c r="E102">
        <v>87.5</v>
      </c>
      <c r="F102">
        <v>0</v>
      </c>
      <c r="G102">
        <v>0</v>
      </c>
      <c r="H102">
        <v>0</v>
      </c>
      <c r="I102" s="19">
        <v>0</v>
      </c>
      <c r="L102">
        <v>2</v>
      </c>
      <c r="M102" s="7">
        <f t="shared" si="19"/>
        <v>1</v>
      </c>
      <c r="N102" s="12">
        <v>0</v>
      </c>
      <c r="O102" s="12">
        <v>0</v>
      </c>
      <c r="P102" s="12">
        <v>0</v>
      </c>
      <c r="Q102" s="12">
        <v>0</v>
      </c>
      <c r="R102" s="12">
        <v>1</v>
      </c>
      <c r="S102" s="12"/>
      <c r="T102" s="12"/>
      <c r="U102" s="13"/>
      <c r="V102" s="6">
        <f t="shared" si="20"/>
        <v>0</v>
      </c>
      <c r="W102" s="9">
        <f t="shared" si="21"/>
        <v>0</v>
      </c>
      <c r="X102" s="9">
        <f t="shared" si="22"/>
        <v>0</v>
      </c>
      <c r="Y102" s="37">
        <f t="shared" si="23"/>
        <v>1</v>
      </c>
      <c r="Z102" s="37">
        <f t="shared" si="24"/>
        <v>0</v>
      </c>
      <c r="AA102" s="37">
        <f t="shared" si="25"/>
        <v>0</v>
      </c>
      <c r="AB102" s="9">
        <f t="shared" si="26"/>
        <v>0</v>
      </c>
      <c r="AC102" s="10">
        <f t="shared" si="27"/>
        <v>0</v>
      </c>
      <c r="AD102" s="9">
        <f t="shared" si="28"/>
        <v>0</v>
      </c>
      <c r="AE102" s="9">
        <f t="shared" si="29"/>
        <v>0</v>
      </c>
    </row>
    <row r="103" spans="1:31" x14ac:dyDescent="0.25">
      <c r="A103" t="s">
        <v>959</v>
      </c>
      <c r="B103" t="s">
        <v>947</v>
      </c>
      <c r="C103" t="s">
        <v>948</v>
      </c>
      <c r="D103">
        <v>190.5</v>
      </c>
      <c r="E103">
        <v>111.5</v>
      </c>
      <c r="F103">
        <v>0</v>
      </c>
      <c r="G103">
        <v>0</v>
      </c>
      <c r="H103">
        <v>0</v>
      </c>
      <c r="I103" s="19">
        <v>0</v>
      </c>
      <c r="L103">
        <v>1</v>
      </c>
      <c r="M103" s="7">
        <f t="shared" si="19"/>
        <v>0</v>
      </c>
      <c r="N103" s="12">
        <v>0</v>
      </c>
      <c r="O103" s="12">
        <v>0</v>
      </c>
      <c r="P103" s="12">
        <v>1</v>
      </c>
      <c r="Q103" s="12">
        <v>0</v>
      </c>
      <c r="R103" s="12">
        <v>0</v>
      </c>
      <c r="S103" s="12"/>
      <c r="T103" s="12"/>
      <c r="U103" s="12"/>
      <c r="V103" s="6">
        <f t="shared" si="20"/>
        <v>1</v>
      </c>
      <c r="W103" s="9">
        <f t="shared" si="21"/>
        <v>0</v>
      </c>
      <c r="X103" s="9">
        <f t="shared" si="22"/>
        <v>0</v>
      </c>
      <c r="Y103" s="37">
        <f t="shared" si="23"/>
        <v>0</v>
      </c>
      <c r="Z103" s="37">
        <f t="shared" si="24"/>
        <v>0</v>
      </c>
      <c r="AA103" s="37">
        <f t="shared" si="25"/>
        <v>0</v>
      </c>
      <c r="AB103" s="9">
        <f t="shared" si="26"/>
        <v>0</v>
      </c>
      <c r="AC103" s="10">
        <f t="shared" si="27"/>
        <v>0</v>
      </c>
      <c r="AD103" s="9">
        <f t="shared" si="28"/>
        <v>0</v>
      </c>
      <c r="AE103" s="9">
        <f t="shared" si="29"/>
        <v>0</v>
      </c>
    </row>
    <row r="104" spans="1:31" x14ac:dyDescent="0.25">
      <c r="A104" t="s">
        <v>960</v>
      </c>
      <c r="B104" t="s">
        <v>947</v>
      </c>
      <c r="C104" t="s">
        <v>948</v>
      </c>
      <c r="D104">
        <v>292.5</v>
      </c>
      <c r="E104">
        <v>36</v>
      </c>
      <c r="F104">
        <v>4666.1989999999996</v>
      </c>
      <c r="G104">
        <v>4</v>
      </c>
      <c r="H104">
        <v>6</v>
      </c>
      <c r="I104" s="19">
        <v>0</v>
      </c>
      <c r="L104">
        <v>1</v>
      </c>
      <c r="M104" s="7">
        <f t="shared" si="19"/>
        <v>0</v>
      </c>
      <c r="N104" s="12">
        <v>0</v>
      </c>
      <c r="O104" s="12">
        <v>1</v>
      </c>
      <c r="P104" s="12">
        <v>1</v>
      </c>
      <c r="Q104" s="12">
        <v>1</v>
      </c>
      <c r="R104" s="12">
        <v>1</v>
      </c>
      <c r="S104" s="12"/>
      <c r="T104" s="12"/>
      <c r="U104" s="12"/>
      <c r="V104" s="6">
        <f t="shared" si="20"/>
        <v>0</v>
      </c>
      <c r="W104" s="9">
        <f t="shared" si="21"/>
        <v>0</v>
      </c>
      <c r="X104" s="9">
        <f t="shared" si="22"/>
        <v>0</v>
      </c>
      <c r="Y104" s="37">
        <f t="shared" si="23"/>
        <v>0</v>
      </c>
      <c r="Z104" s="37">
        <f t="shared" si="24"/>
        <v>0</v>
      </c>
      <c r="AA104" s="37">
        <f t="shared" si="25"/>
        <v>0</v>
      </c>
      <c r="AB104" s="9">
        <f t="shared" si="26"/>
        <v>1</v>
      </c>
      <c r="AC104" s="10">
        <f t="shared" si="27"/>
        <v>0</v>
      </c>
      <c r="AD104" s="9">
        <f t="shared" si="28"/>
        <v>0</v>
      </c>
      <c r="AE104" s="9">
        <f t="shared" si="29"/>
        <v>0</v>
      </c>
    </row>
    <row r="105" spans="1:31" x14ac:dyDescent="0.25">
      <c r="A105" t="s">
        <v>961</v>
      </c>
      <c r="B105" t="s">
        <v>947</v>
      </c>
      <c r="C105" t="s">
        <v>948</v>
      </c>
      <c r="D105">
        <v>187</v>
      </c>
      <c r="E105">
        <v>36</v>
      </c>
      <c r="F105">
        <v>0</v>
      </c>
      <c r="G105">
        <v>0</v>
      </c>
      <c r="H105">
        <v>0</v>
      </c>
      <c r="I105" s="19">
        <v>0</v>
      </c>
      <c r="L105">
        <v>1</v>
      </c>
      <c r="M105" s="7">
        <f t="shared" si="19"/>
        <v>0</v>
      </c>
      <c r="N105" s="12">
        <v>0</v>
      </c>
      <c r="O105" s="12">
        <v>0</v>
      </c>
      <c r="P105" s="12">
        <v>1</v>
      </c>
      <c r="Q105" s="12">
        <v>0</v>
      </c>
      <c r="R105" s="12">
        <v>0</v>
      </c>
      <c r="S105" s="12"/>
      <c r="T105" s="12"/>
      <c r="U105" s="12"/>
      <c r="V105" s="6">
        <f t="shared" si="20"/>
        <v>1</v>
      </c>
      <c r="W105" s="9">
        <f t="shared" si="21"/>
        <v>0</v>
      </c>
      <c r="X105" s="9">
        <f t="shared" si="22"/>
        <v>0</v>
      </c>
      <c r="Y105" s="37">
        <f t="shared" si="23"/>
        <v>0</v>
      </c>
      <c r="Z105" s="37">
        <f t="shared" si="24"/>
        <v>0</v>
      </c>
      <c r="AA105" s="37">
        <f t="shared" si="25"/>
        <v>0</v>
      </c>
      <c r="AB105" s="9">
        <f t="shared" si="26"/>
        <v>0</v>
      </c>
      <c r="AC105" s="10">
        <f t="shared" si="27"/>
        <v>0</v>
      </c>
      <c r="AD105" s="9">
        <f t="shared" si="28"/>
        <v>0</v>
      </c>
      <c r="AE105" s="9">
        <f t="shared" si="29"/>
        <v>0</v>
      </c>
    </row>
    <row r="106" spans="1:31" x14ac:dyDescent="0.25">
      <c r="A106" t="s">
        <v>962</v>
      </c>
      <c r="B106" t="s">
        <v>947</v>
      </c>
      <c r="C106" t="s">
        <v>948</v>
      </c>
      <c r="D106">
        <v>461</v>
      </c>
      <c r="E106">
        <v>38.5</v>
      </c>
      <c r="F106">
        <v>0</v>
      </c>
      <c r="G106">
        <v>0</v>
      </c>
      <c r="H106">
        <v>0</v>
      </c>
      <c r="I106" s="19">
        <v>0</v>
      </c>
      <c r="L106">
        <v>2</v>
      </c>
      <c r="M106" s="7">
        <f t="shared" si="19"/>
        <v>1</v>
      </c>
      <c r="N106" s="12">
        <v>0</v>
      </c>
      <c r="O106" s="12">
        <v>1</v>
      </c>
      <c r="P106" s="12">
        <v>0</v>
      </c>
      <c r="Q106" s="12">
        <v>1</v>
      </c>
      <c r="R106" s="12">
        <v>1</v>
      </c>
      <c r="S106" s="12"/>
      <c r="T106" s="12"/>
      <c r="U106" s="12"/>
      <c r="V106" s="6">
        <f t="shared" si="20"/>
        <v>0</v>
      </c>
      <c r="W106" s="9">
        <f t="shared" si="21"/>
        <v>0</v>
      </c>
      <c r="X106" s="9">
        <f t="shared" si="22"/>
        <v>0</v>
      </c>
      <c r="Y106" s="37">
        <f t="shared" si="23"/>
        <v>0</v>
      </c>
      <c r="Z106" s="37">
        <f t="shared" si="24"/>
        <v>0</v>
      </c>
      <c r="AA106" s="37">
        <f t="shared" si="25"/>
        <v>1</v>
      </c>
      <c r="AB106" s="9">
        <f t="shared" si="26"/>
        <v>0</v>
      </c>
      <c r="AC106" s="10">
        <f t="shared" si="27"/>
        <v>0</v>
      </c>
      <c r="AD106" s="9">
        <f t="shared" si="28"/>
        <v>0</v>
      </c>
      <c r="AE106" s="9">
        <f t="shared" si="29"/>
        <v>0</v>
      </c>
    </row>
    <row r="107" spans="1:31" s="37" customFormat="1" x14ac:dyDescent="0.25">
      <c r="A107" s="37" t="s">
        <v>963</v>
      </c>
      <c r="B107" s="37" t="s">
        <v>964</v>
      </c>
      <c r="C107" s="37" t="s">
        <v>965</v>
      </c>
      <c r="D107" s="37">
        <v>412</v>
      </c>
      <c r="E107" s="37">
        <v>373</v>
      </c>
      <c r="F107" s="37">
        <v>0</v>
      </c>
      <c r="G107" s="37">
        <v>0</v>
      </c>
      <c r="H107" s="37">
        <v>0</v>
      </c>
      <c r="I107" s="37">
        <v>0</v>
      </c>
      <c r="L107" s="37">
        <v>1</v>
      </c>
      <c r="M107" s="42">
        <f t="shared" si="19"/>
        <v>0</v>
      </c>
      <c r="N107" s="45">
        <v>0</v>
      </c>
      <c r="O107" s="45">
        <v>0</v>
      </c>
      <c r="P107" s="45">
        <v>1</v>
      </c>
      <c r="Q107" s="45">
        <v>0</v>
      </c>
      <c r="R107" s="45">
        <v>0</v>
      </c>
      <c r="S107" s="45"/>
      <c r="T107" s="45"/>
      <c r="U107" s="45"/>
      <c r="V107" s="6">
        <f t="shared" si="20"/>
        <v>1</v>
      </c>
      <c r="W107" s="9">
        <f t="shared" si="21"/>
        <v>0</v>
      </c>
      <c r="X107" s="9">
        <f t="shared" si="22"/>
        <v>0</v>
      </c>
      <c r="Y107" s="37">
        <f t="shared" si="23"/>
        <v>0</v>
      </c>
      <c r="Z107" s="37">
        <f t="shared" si="24"/>
        <v>0</v>
      </c>
      <c r="AA107" s="37">
        <f t="shared" si="25"/>
        <v>0</v>
      </c>
      <c r="AB107" s="9">
        <f t="shared" si="26"/>
        <v>0</v>
      </c>
      <c r="AC107" s="10">
        <f t="shared" si="27"/>
        <v>0</v>
      </c>
      <c r="AD107" s="9">
        <f t="shared" si="28"/>
        <v>0</v>
      </c>
      <c r="AE107" s="9">
        <f t="shared" si="29"/>
        <v>0</v>
      </c>
    </row>
    <row r="108" spans="1:31" x14ac:dyDescent="0.25">
      <c r="A108" t="s">
        <v>966</v>
      </c>
      <c r="B108" t="s">
        <v>964</v>
      </c>
      <c r="C108" t="s">
        <v>965</v>
      </c>
      <c r="D108">
        <v>575</v>
      </c>
      <c r="E108">
        <v>372.5</v>
      </c>
      <c r="F108">
        <v>0</v>
      </c>
      <c r="G108">
        <v>0</v>
      </c>
      <c r="H108">
        <v>0</v>
      </c>
      <c r="I108" s="19">
        <v>0</v>
      </c>
      <c r="L108">
        <v>1</v>
      </c>
      <c r="M108" s="7">
        <f t="shared" si="19"/>
        <v>0</v>
      </c>
      <c r="N108" s="12">
        <v>0</v>
      </c>
      <c r="O108" s="12">
        <v>0</v>
      </c>
      <c r="P108" s="12">
        <v>1</v>
      </c>
      <c r="Q108" s="12">
        <v>0</v>
      </c>
      <c r="R108" s="12">
        <v>0</v>
      </c>
      <c r="S108" s="12"/>
      <c r="T108" s="12"/>
      <c r="U108" s="12"/>
      <c r="V108" s="6">
        <f t="shared" si="20"/>
        <v>1</v>
      </c>
      <c r="W108" s="9">
        <f t="shared" si="21"/>
        <v>0</v>
      </c>
      <c r="X108" s="9">
        <f t="shared" si="22"/>
        <v>0</v>
      </c>
      <c r="Y108" s="37">
        <f t="shared" si="23"/>
        <v>0</v>
      </c>
      <c r="Z108" s="37">
        <f t="shared" si="24"/>
        <v>0</v>
      </c>
      <c r="AA108" s="37">
        <f t="shared" si="25"/>
        <v>0</v>
      </c>
      <c r="AB108" s="9">
        <f t="shared" si="26"/>
        <v>0</v>
      </c>
      <c r="AC108" s="10">
        <f t="shared" si="27"/>
        <v>0</v>
      </c>
      <c r="AD108" s="9">
        <f t="shared" si="28"/>
        <v>0</v>
      </c>
      <c r="AE108" s="9">
        <f t="shared" si="29"/>
        <v>0</v>
      </c>
    </row>
    <row r="109" spans="1:31" x14ac:dyDescent="0.25">
      <c r="A109" t="s">
        <v>967</v>
      </c>
      <c r="B109" t="s">
        <v>964</v>
      </c>
      <c r="C109" t="s">
        <v>965</v>
      </c>
      <c r="D109">
        <v>223.5</v>
      </c>
      <c r="E109">
        <v>415</v>
      </c>
      <c r="F109">
        <v>440.108</v>
      </c>
      <c r="G109">
        <v>1</v>
      </c>
      <c r="H109">
        <v>1</v>
      </c>
      <c r="I109" s="19">
        <v>0</v>
      </c>
      <c r="L109">
        <v>2</v>
      </c>
      <c r="M109" s="7">
        <f t="shared" si="19"/>
        <v>1</v>
      </c>
      <c r="N109" s="12">
        <v>1</v>
      </c>
      <c r="O109" s="12">
        <v>0</v>
      </c>
      <c r="P109" s="12">
        <v>0</v>
      </c>
      <c r="Q109" s="12">
        <v>0</v>
      </c>
      <c r="R109" s="12">
        <v>1</v>
      </c>
      <c r="S109" s="12">
        <v>1</v>
      </c>
      <c r="T109" s="12">
        <v>1</v>
      </c>
      <c r="U109" s="12"/>
      <c r="V109" s="6">
        <f t="shared" si="20"/>
        <v>0</v>
      </c>
      <c r="W109" s="9">
        <f t="shared" si="21"/>
        <v>0</v>
      </c>
      <c r="X109" s="9">
        <f t="shared" si="22"/>
        <v>0</v>
      </c>
      <c r="Y109" s="37">
        <f t="shared" si="23"/>
        <v>0</v>
      </c>
      <c r="Z109" s="37">
        <f t="shared" si="24"/>
        <v>1</v>
      </c>
      <c r="AA109" s="37">
        <f t="shared" si="25"/>
        <v>0</v>
      </c>
      <c r="AB109" s="9">
        <f t="shared" si="26"/>
        <v>0</v>
      </c>
      <c r="AC109" s="10">
        <f t="shared" si="27"/>
        <v>0</v>
      </c>
      <c r="AD109" s="9">
        <f t="shared" si="28"/>
        <v>0</v>
      </c>
      <c r="AE109" s="9">
        <f t="shared" si="29"/>
        <v>0</v>
      </c>
    </row>
    <row r="110" spans="1:31" x14ac:dyDescent="0.25">
      <c r="A110" t="s">
        <v>968</v>
      </c>
      <c r="B110" t="s">
        <v>964</v>
      </c>
      <c r="C110" t="s">
        <v>965</v>
      </c>
      <c r="D110">
        <v>198.5</v>
      </c>
      <c r="E110">
        <v>306</v>
      </c>
      <c r="F110">
        <v>2087.1</v>
      </c>
      <c r="G110">
        <v>5</v>
      </c>
      <c r="H110">
        <v>2</v>
      </c>
      <c r="I110" s="19">
        <v>0</v>
      </c>
      <c r="L110">
        <v>2</v>
      </c>
      <c r="M110" s="7">
        <f t="shared" si="19"/>
        <v>1</v>
      </c>
      <c r="N110" s="12">
        <v>0</v>
      </c>
      <c r="O110" s="12">
        <v>1</v>
      </c>
      <c r="P110" s="12">
        <v>1</v>
      </c>
      <c r="Q110" s="12">
        <v>1</v>
      </c>
      <c r="R110" s="12">
        <v>1</v>
      </c>
      <c r="S110" s="12"/>
      <c r="T110" s="12"/>
      <c r="U110" s="12"/>
      <c r="V110" s="6">
        <f t="shared" si="20"/>
        <v>0</v>
      </c>
      <c r="W110" s="9">
        <f t="shared" si="21"/>
        <v>0</v>
      </c>
      <c r="X110" s="9">
        <f t="shared" si="22"/>
        <v>0</v>
      </c>
      <c r="Y110" s="37">
        <f t="shared" si="23"/>
        <v>0</v>
      </c>
      <c r="Z110" s="37">
        <f t="shared" si="24"/>
        <v>0</v>
      </c>
      <c r="AA110" s="37">
        <f t="shared" si="25"/>
        <v>0</v>
      </c>
      <c r="AB110" s="9">
        <f t="shared" si="26"/>
        <v>1</v>
      </c>
      <c r="AC110" s="10">
        <f t="shared" si="27"/>
        <v>0</v>
      </c>
      <c r="AD110" s="9">
        <f t="shared" si="28"/>
        <v>0</v>
      </c>
      <c r="AE110" s="9">
        <f t="shared" si="29"/>
        <v>0</v>
      </c>
    </row>
    <row r="111" spans="1:31" x14ac:dyDescent="0.25">
      <c r="A111" t="s">
        <v>969</v>
      </c>
      <c r="B111" t="s">
        <v>964</v>
      </c>
      <c r="C111" t="s">
        <v>965</v>
      </c>
      <c r="D111">
        <v>127</v>
      </c>
      <c r="E111">
        <v>176.5</v>
      </c>
      <c r="F111">
        <v>0</v>
      </c>
      <c r="G111">
        <v>0</v>
      </c>
      <c r="H111">
        <v>0</v>
      </c>
      <c r="I111" s="19">
        <v>0</v>
      </c>
      <c r="L111">
        <v>2</v>
      </c>
      <c r="M111" s="7">
        <f t="shared" si="19"/>
        <v>1</v>
      </c>
      <c r="N111" s="12">
        <v>1</v>
      </c>
      <c r="O111" s="12">
        <v>0</v>
      </c>
      <c r="P111" s="12">
        <v>0</v>
      </c>
      <c r="Q111" s="12">
        <v>0</v>
      </c>
      <c r="R111" s="12">
        <v>1</v>
      </c>
      <c r="S111" s="12">
        <v>1</v>
      </c>
      <c r="T111" s="12">
        <v>1</v>
      </c>
      <c r="U111" s="12"/>
      <c r="V111" s="6">
        <f t="shared" si="20"/>
        <v>0</v>
      </c>
      <c r="W111" s="9">
        <f t="shared" si="21"/>
        <v>0</v>
      </c>
      <c r="X111" s="9">
        <f t="shared" si="22"/>
        <v>0</v>
      </c>
      <c r="Y111" s="37">
        <f t="shared" si="23"/>
        <v>0</v>
      </c>
      <c r="Z111" s="37">
        <f t="shared" si="24"/>
        <v>1</v>
      </c>
      <c r="AA111" s="37">
        <f t="shared" si="25"/>
        <v>0</v>
      </c>
      <c r="AB111" s="9">
        <f t="shared" si="26"/>
        <v>0</v>
      </c>
      <c r="AC111" s="10">
        <f t="shared" si="27"/>
        <v>0</v>
      </c>
      <c r="AD111" s="9">
        <f t="shared" si="28"/>
        <v>0</v>
      </c>
      <c r="AE111" s="9">
        <f t="shared" si="29"/>
        <v>0</v>
      </c>
    </row>
    <row r="112" spans="1:31" x14ac:dyDescent="0.25">
      <c r="A112" t="s">
        <v>970</v>
      </c>
      <c r="B112" t="s">
        <v>964</v>
      </c>
      <c r="C112" t="s">
        <v>965</v>
      </c>
      <c r="D112">
        <v>155.5</v>
      </c>
      <c r="E112">
        <v>383</v>
      </c>
      <c r="F112">
        <v>0</v>
      </c>
      <c r="G112">
        <v>0</v>
      </c>
      <c r="H112">
        <v>0</v>
      </c>
      <c r="I112" s="19">
        <v>0</v>
      </c>
      <c r="L112">
        <v>1</v>
      </c>
      <c r="M112" s="7">
        <f t="shared" si="19"/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/>
      <c r="T112" s="12"/>
      <c r="U112" s="12"/>
      <c r="V112" s="6">
        <f t="shared" si="20"/>
        <v>0</v>
      </c>
      <c r="W112" s="9">
        <f t="shared" si="21"/>
        <v>1</v>
      </c>
      <c r="X112" s="9">
        <f t="shared" si="22"/>
        <v>0</v>
      </c>
      <c r="Y112" s="37">
        <f t="shared" si="23"/>
        <v>0</v>
      </c>
      <c r="Z112" s="37">
        <f t="shared" si="24"/>
        <v>0</v>
      </c>
      <c r="AA112" s="37">
        <f t="shared" si="25"/>
        <v>0</v>
      </c>
      <c r="AB112" s="9">
        <f t="shared" si="26"/>
        <v>0</v>
      </c>
      <c r="AC112" s="10">
        <f t="shared" si="27"/>
        <v>0</v>
      </c>
      <c r="AD112" s="9">
        <f t="shared" si="28"/>
        <v>0</v>
      </c>
      <c r="AE112" s="9">
        <f t="shared" si="29"/>
        <v>0</v>
      </c>
    </row>
    <row r="113" spans="1:31" x14ac:dyDescent="0.25">
      <c r="A113" t="s">
        <v>971</v>
      </c>
      <c r="B113" t="s">
        <v>964</v>
      </c>
      <c r="C113" t="s">
        <v>965</v>
      </c>
      <c r="D113">
        <v>276.5</v>
      </c>
      <c r="E113">
        <v>222</v>
      </c>
      <c r="F113">
        <v>302.38299999999998</v>
      </c>
      <c r="G113">
        <v>1</v>
      </c>
      <c r="H113">
        <v>0</v>
      </c>
      <c r="I113" s="19">
        <v>0</v>
      </c>
      <c r="L113">
        <v>1</v>
      </c>
      <c r="M113" s="7">
        <f t="shared" si="19"/>
        <v>0</v>
      </c>
      <c r="N113" s="12">
        <v>0</v>
      </c>
      <c r="O113" s="12">
        <v>0</v>
      </c>
      <c r="P113" s="12">
        <v>1</v>
      </c>
      <c r="Q113" s="12">
        <v>0</v>
      </c>
      <c r="R113" s="12">
        <v>0</v>
      </c>
      <c r="S113" s="12"/>
      <c r="T113" s="12"/>
      <c r="U113" s="12"/>
      <c r="V113" s="6">
        <f t="shared" si="20"/>
        <v>1</v>
      </c>
      <c r="W113" s="9">
        <f t="shared" si="21"/>
        <v>0</v>
      </c>
      <c r="X113" s="9">
        <f t="shared" si="22"/>
        <v>0</v>
      </c>
      <c r="Y113" s="37">
        <f t="shared" si="23"/>
        <v>0</v>
      </c>
      <c r="Z113" s="37">
        <f t="shared" si="24"/>
        <v>0</v>
      </c>
      <c r="AA113" s="37">
        <f t="shared" si="25"/>
        <v>0</v>
      </c>
      <c r="AB113" s="9">
        <f t="shared" si="26"/>
        <v>0</v>
      </c>
      <c r="AC113" s="10">
        <f t="shared" si="27"/>
        <v>0</v>
      </c>
      <c r="AD113" s="9">
        <f t="shared" si="28"/>
        <v>0</v>
      </c>
      <c r="AE113" s="9">
        <f t="shared" si="29"/>
        <v>0</v>
      </c>
    </row>
    <row r="114" spans="1:31" x14ac:dyDescent="0.25">
      <c r="A114" t="s">
        <v>972</v>
      </c>
      <c r="B114" t="s">
        <v>964</v>
      </c>
      <c r="C114" t="s">
        <v>965</v>
      </c>
      <c r="D114">
        <v>404</v>
      </c>
      <c r="E114">
        <v>258</v>
      </c>
      <c r="F114">
        <v>0</v>
      </c>
      <c r="G114">
        <v>0</v>
      </c>
      <c r="H114">
        <v>0</v>
      </c>
      <c r="I114" s="19">
        <v>0</v>
      </c>
      <c r="L114">
        <v>1</v>
      </c>
      <c r="M114" s="7">
        <f t="shared" si="19"/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1</v>
      </c>
      <c r="S114" s="12"/>
      <c r="T114" s="12"/>
      <c r="U114" s="12"/>
      <c r="V114" s="6">
        <f t="shared" si="20"/>
        <v>0</v>
      </c>
      <c r="W114" s="9">
        <f t="shared" si="21"/>
        <v>0</v>
      </c>
      <c r="X114" s="9">
        <f t="shared" si="22"/>
        <v>1</v>
      </c>
      <c r="Y114" s="37">
        <f t="shared" si="23"/>
        <v>0</v>
      </c>
      <c r="Z114" s="37">
        <f t="shared" si="24"/>
        <v>0</v>
      </c>
      <c r="AA114" s="37">
        <f t="shared" si="25"/>
        <v>0</v>
      </c>
      <c r="AB114" s="9">
        <f t="shared" si="26"/>
        <v>0</v>
      </c>
      <c r="AC114" s="10">
        <f t="shared" si="27"/>
        <v>0</v>
      </c>
      <c r="AD114" s="9">
        <f t="shared" si="28"/>
        <v>0</v>
      </c>
      <c r="AE114" s="9">
        <f t="shared" si="29"/>
        <v>0</v>
      </c>
    </row>
    <row r="115" spans="1:31" x14ac:dyDescent="0.25">
      <c r="A115" t="s">
        <v>973</v>
      </c>
      <c r="B115" t="s">
        <v>964</v>
      </c>
      <c r="C115" t="s">
        <v>965</v>
      </c>
      <c r="D115">
        <v>531.5</v>
      </c>
      <c r="E115">
        <v>130.5</v>
      </c>
      <c r="F115">
        <v>0</v>
      </c>
      <c r="G115">
        <v>0</v>
      </c>
      <c r="H115">
        <v>0</v>
      </c>
      <c r="I115" s="19">
        <v>0</v>
      </c>
      <c r="L115">
        <v>2</v>
      </c>
      <c r="M115" s="7">
        <f t="shared" si="19"/>
        <v>1</v>
      </c>
      <c r="N115" s="12">
        <v>1</v>
      </c>
      <c r="O115" s="12">
        <v>0</v>
      </c>
      <c r="P115" s="12">
        <v>0</v>
      </c>
      <c r="Q115" s="12">
        <v>0</v>
      </c>
      <c r="R115" s="12">
        <v>1</v>
      </c>
      <c r="S115" s="12"/>
      <c r="T115" s="12"/>
      <c r="U115" s="12">
        <v>0</v>
      </c>
      <c r="V115" s="6">
        <f t="shared" si="20"/>
        <v>0</v>
      </c>
      <c r="W115" s="9">
        <f t="shared" si="21"/>
        <v>0</v>
      </c>
      <c r="X115" s="9">
        <f t="shared" si="22"/>
        <v>0</v>
      </c>
      <c r="Y115" s="37">
        <f t="shared" si="23"/>
        <v>1</v>
      </c>
      <c r="Z115" s="37">
        <f t="shared" si="24"/>
        <v>0</v>
      </c>
      <c r="AA115" s="37">
        <f t="shared" si="25"/>
        <v>0</v>
      </c>
      <c r="AB115" s="9">
        <f t="shared" si="26"/>
        <v>0</v>
      </c>
      <c r="AC115" s="10">
        <f t="shared" si="27"/>
        <v>0</v>
      </c>
      <c r="AD115" s="9">
        <f t="shared" si="28"/>
        <v>0</v>
      </c>
      <c r="AE115" s="9">
        <f t="shared" si="29"/>
        <v>0</v>
      </c>
    </row>
    <row r="116" spans="1:31" x14ac:dyDescent="0.25">
      <c r="A116" t="s">
        <v>974</v>
      </c>
      <c r="B116" t="s">
        <v>964</v>
      </c>
      <c r="C116" t="s">
        <v>965</v>
      </c>
      <c r="D116">
        <v>638.5</v>
      </c>
      <c r="E116">
        <v>220</v>
      </c>
      <c r="F116">
        <v>13066.871999999999</v>
      </c>
      <c r="G116">
        <v>24</v>
      </c>
      <c r="H116">
        <v>16</v>
      </c>
      <c r="I116" s="19">
        <v>1</v>
      </c>
      <c r="J116" s="9"/>
      <c r="K116" s="9"/>
      <c r="L116">
        <v>1</v>
      </c>
      <c r="M116" s="7">
        <f t="shared" si="19"/>
        <v>0</v>
      </c>
      <c r="N116" s="12">
        <v>0</v>
      </c>
      <c r="O116" s="12">
        <v>1</v>
      </c>
      <c r="P116" s="12">
        <v>0</v>
      </c>
      <c r="Q116" s="12">
        <v>1</v>
      </c>
      <c r="R116" s="12">
        <v>1</v>
      </c>
      <c r="S116" s="12"/>
      <c r="T116" s="12"/>
      <c r="U116" s="12"/>
      <c r="V116" s="6">
        <f t="shared" si="20"/>
        <v>0</v>
      </c>
      <c r="W116" s="9">
        <f t="shared" si="21"/>
        <v>0</v>
      </c>
      <c r="X116" s="9">
        <f t="shared" si="22"/>
        <v>0</v>
      </c>
      <c r="Y116" s="37">
        <f t="shared" si="23"/>
        <v>0</v>
      </c>
      <c r="Z116" s="37">
        <f t="shared" si="24"/>
        <v>0</v>
      </c>
      <c r="AA116" s="37">
        <f t="shared" si="25"/>
        <v>1</v>
      </c>
      <c r="AB116" s="9">
        <f t="shared" si="26"/>
        <v>0</v>
      </c>
      <c r="AC116" s="10">
        <f t="shared" si="27"/>
        <v>0</v>
      </c>
      <c r="AD116" s="9">
        <f t="shared" si="28"/>
        <v>0</v>
      </c>
      <c r="AE116" s="9">
        <f t="shared" si="29"/>
        <v>0</v>
      </c>
    </row>
    <row r="117" spans="1:31" x14ac:dyDescent="0.25">
      <c r="A117" t="s">
        <v>975</v>
      </c>
      <c r="B117" t="s">
        <v>964</v>
      </c>
      <c r="C117" t="s">
        <v>965</v>
      </c>
      <c r="D117">
        <v>611.5</v>
      </c>
      <c r="E117">
        <v>143.5</v>
      </c>
      <c r="F117">
        <v>0</v>
      </c>
      <c r="G117">
        <v>0</v>
      </c>
      <c r="H117">
        <v>0</v>
      </c>
      <c r="I117" s="19">
        <v>0</v>
      </c>
      <c r="J117" s="9"/>
      <c r="K117" s="9"/>
      <c r="L117">
        <v>1</v>
      </c>
      <c r="M117" s="7">
        <f t="shared" si="19"/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/>
      <c r="T117" s="12"/>
      <c r="U117" s="12"/>
      <c r="V117" s="6">
        <f t="shared" si="20"/>
        <v>0</v>
      </c>
      <c r="W117" s="9">
        <f t="shared" si="21"/>
        <v>1</v>
      </c>
      <c r="X117" s="9">
        <f t="shared" si="22"/>
        <v>0</v>
      </c>
      <c r="Y117" s="37">
        <f t="shared" si="23"/>
        <v>0</v>
      </c>
      <c r="Z117" s="37">
        <f t="shared" si="24"/>
        <v>0</v>
      </c>
      <c r="AA117" s="37">
        <f t="shared" si="25"/>
        <v>0</v>
      </c>
      <c r="AB117" s="9">
        <f t="shared" si="26"/>
        <v>0</v>
      </c>
      <c r="AC117" s="10">
        <f t="shared" si="27"/>
        <v>0</v>
      </c>
      <c r="AD117" s="9">
        <f t="shared" si="28"/>
        <v>0</v>
      </c>
      <c r="AE117" s="9">
        <f t="shared" si="29"/>
        <v>0</v>
      </c>
    </row>
    <row r="118" spans="1:31" x14ac:dyDescent="0.25">
      <c r="A118" t="s">
        <v>976</v>
      </c>
      <c r="B118" t="s">
        <v>964</v>
      </c>
      <c r="C118" t="s">
        <v>965</v>
      </c>
      <c r="D118">
        <v>292.5</v>
      </c>
      <c r="E118">
        <v>113</v>
      </c>
      <c r="F118">
        <v>0</v>
      </c>
      <c r="G118">
        <v>0</v>
      </c>
      <c r="H118">
        <v>0</v>
      </c>
      <c r="I118" s="19">
        <v>0</v>
      </c>
      <c r="J118" s="9"/>
      <c r="K118" s="9"/>
      <c r="L118">
        <v>1</v>
      </c>
      <c r="M118" s="7">
        <f t="shared" si="19"/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/>
      <c r="T118" s="12"/>
      <c r="U118" s="12"/>
      <c r="V118" s="6">
        <f t="shared" si="20"/>
        <v>0</v>
      </c>
      <c r="W118" s="9">
        <f t="shared" si="21"/>
        <v>1</v>
      </c>
      <c r="X118" s="9">
        <f t="shared" si="22"/>
        <v>0</v>
      </c>
      <c r="Y118" s="37">
        <f t="shared" si="23"/>
        <v>0</v>
      </c>
      <c r="Z118" s="37">
        <f t="shared" si="24"/>
        <v>0</v>
      </c>
      <c r="AA118" s="37">
        <f t="shared" si="25"/>
        <v>0</v>
      </c>
      <c r="AB118" s="9">
        <f t="shared" si="26"/>
        <v>0</v>
      </c>
      <c r="AC118" s="10">
        <f t="shared" si="27"/>
        <v>0</v>
      </c>
      <c r="AD118" s="9">
        <f t="shared" si="28"/>
        <v>0</v>
      </c>
      <c r="AE118" s="9">
        <f t="shared" si="29"/>
        <v>0</v>
      </c>
    </row>
    <row r="119" spans="1:31" x14ac:dyDescent="0.25">
      <c r="A119" t="s">
        <v>977</v>
      </c>
      <c r="B119" t="s">
        <v>964</v>
      </c>
      <c r="C119" t="s">
        <v>965</v>
      </c>
      <c r="D119">
        <v>224.5</v>
      </c>
      <c r="E119">
        <v>145.5</v>
      </c>
      <c r="F119">
        <v>0</v>
      </c>
      <c r="G119">
        <v>0</v>
      </c>
      <c r="H119">
        <v>0</v>
      </c>
      <c r="I119" s="19">
        <v>0</v>
      </c>
      <c r="J119" s="9"/>
      <c r="K119" s="9"/>
      <c r="L119">
        <v>1</v>
      </c>
      <c r="M119" s="7">
        <f t="shared" si="19"/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/>
      <c r="T119" s="12"/>
      <c r="U119" s="13"/>
      <c r="V119" s="6">
        <f t="shared" si="20"/>
        <v>0</v>
      </c>
      <c r="W119" s="9">
        <f t="shared" si="21"/>
        <v>1</v>
      </c>
      <c r="X119" s="9">
        <f t="shared" si="22"/>
        <v>0</v>
      </c>
      <c r="Y119" s="37">
        <f t="shared" si="23"/>
        <v>0</v>
      </c>
      <c r="Z119" s="37">
        <f t="shared" si="24"/>
        <v>0</v>
      </c>
      <c r="AA119" s="37">
        <f t="shared" si="25"/>
        <v>0</v>
      </c>
      <c r="AB119" s="9">
        <f t="shared" si="26"/>
        <v>0</v>
      </c>
      <c r="AC119" s="10">
        <f t="shared" si="27"/>
        <v>0</v>
      </c>
      <c r="AD119" s="9">
        <f t="shared" si="28"/>
        <v>0</v>
      </c>
      <c r="AE119" s="9">
        <f t="shared" si="29"/>
        <v>0</v>
      </c>
    </row>
    <row r="120" spans="1:31" x14ac:dyDescent="0.25">
      <c r="A120" t="s">
        <v>978</v>
      </c>
      <c r="B120" t="s">
        <v>964</v>
      </c>
      <c r="C120" t="s">
        <v>965</v>
      </c>
      <c r="D120">
        <v>34</v>
      </c>
      <c r="E120">
        <v>115</v>
      </c>
      <c r="F120">
        <v>0</v>
      </c>
      <c r="G120">
        <v>0</v>
      </c>
      <c r="H120">
        <v>0</v>
      </c>
      <c r="I120" s="19">
        <v>0</v>
      </c>
      <c r="J120" s="9"/>
      <c r="K120" s="9"/>
      <c r="L120">
        <v>2</v>
      </c>
      <c r="M120" s="7">
        <f t="shared" si="19"/>
        <v>1</v>
      </c>
      <c r="N120" s="12">
        <v>1</v>
      </c>
      <c r="O120" s="12">
        <v>0</v>
      </c>
      <c r="P120" s="12">
        <v>0</v>
      </c>
      <c r="Q120" s="12">
        <v>0</v>
      </c>
      <c r="R120" s="12">
        <v>1</v>
      </c>
      <c r="S120" s="12">
        <v>1</v>
      </c>
      <c r="T120" s="12">
        <v>1</v>
      </c>
      <c r="U120" s="12"/>
      <c r="V120" s="6">
        <f t="shared" si="20"/>
        <v>0</v>
      </c>
      <c r="W120" s="9">
        <f t="shared" si="21"/>
        <v>0</v>
      </c>
      <c r="X120" s="9">
        <f t="shared" si="22"/>
        <v>0</v>
      </c>
      <c r="Y120" s="37">
        <f t="shared" si="23"/>
        <v>0</v>
      </c>
      <c r="Z120" s="37">
        <f t="shared" si="24"/>
        <v>1</v>
      </c>
      <c r="AA120" s="37">
        <f t="shared" si="25"/>
        <v>0</v>
      </c>
      <c r="AB120" s="9">
        <f t="shared" si="26"/>
        <v>0</v>
      </c>
      <c r="AC120" s="10">
        <f t="shared" si="27"/>
        <v>0</v>
      </c>
      <c r="AD120" s="9">
        <f t="shared" si="28"/>
        <v>0</v>
      </c>
      <c r="AE120" s="9">
        <f t="shared" si="29"/>
        <v>0</v>
      </c>
    </row>
    <row r="121" spans="1:31" s="37" customFormat="1" x14ac:dyDescent="0.25">
      <c r="A121" s="37" t="s">
        <v>979</v>
      </c>
      <c r="B121" s="37" t="s">
        <v>980</v>
      </c>
      <c r="C121" s="37" t="s">
        <v>981</v>
      </c>
      <c r="D121" s="37">
        <v>410</v>
      </c>
      <c r="E121" s="37">
        <v>249</v>
      </c>
      <c r="F121" s="37">
        <v>21781.899000000001</v>
      </c>
      <c r="G121" s="37">
        <v>14</v>
      </c>
      <c r="H121" s="37">
        <v>26</v>
      </c>
      <c r="I121" s="37">
        <v>3</v>
      </c>
      <c r="L121" s="37">
        <v>2</v>
      </c>
      <c r="M121" s="42">
        <f t="shared" si="19"/>
        <v>1</v>
      </c>
      <c r="N121" s="45">
        <v>0</v>
      </c>
      <c r="O121" s="45">
        <v>1</v>
      </c>
      <c r="P121" s="45">
        <v>0</v>
      </c>
      <c r="Q121" s="45">
        <v>1</v>
      </c>
      <c r="R121" s="45">
        <v>1</v>
      </c>
      <c r="S121" s="45"/>
      <c r="T121" s="45"/>
      <c r="U121" s="45"/>
      <c r="V121" s="6">
        <f t="shared" si="20"/>
        <v>0</v>
      </c>
      <c r="W121" s="9">
        <f t="shared" si="21"/>
        <v>0</v>
      </c>
      <c r="X121" s="9">
        <f t="shared" si="22"/>
        <v>0</v>
      </c>
      <c r="Y121" s="37">
        <f t="shared" si="23"/>
        <v>0</v>
      </c>
      <c r="Z121" s="37">
        <f t="shared" si="24"/>
        <v>0</v>
      </c>
      <c r="AA121" s="37">
        <f t="shared" si="25"/>
        <v>1</v>
      </c>
      <c r="AB121" s="9">
        <f t="shared" si="26"/>
        <v>0</v>
      </c>
      <c r="AC121" s="10">
        <f t="shared" si="27"/>
        <v>0</v>
      </c>
      <c r="AD121" s="9">
        <f t="shared" si="28"/>
        <v>0</v>
      </c>
      <c r="AE121" s="9">
        <f t="shared" si="29"/>
        <v>0</v>
      </c>
    </row>
    <row r="122" spans="1:31" x14ac:dyDescent="0.25">
      <c r="A122" t="s">
        <v>982</v>
      </c>
      <c r="B122" t="s">
        <v>980</v>
      </c>
      <c r="C122" t="s">
        <v>981</v>
      </c>
      <c r="D122">
        <v>498.5</v>
      </c>
      <c r="E122">
        <v>251</v>
      </c>
      <c r="F122">
        <v>0</v>
      </c>
      <c r="G122">
        <v>0</v>
      </c>
      <c r="H122">
        <v>0</v>
      </c>
      <c r="I122" s="19">
        <v>0</v>
      </c>
      <c r="J122" s="9"/>
      <c r="K122" s="9"/>
      <c r="L122">
        <v>2</v>
      </c>
      <c r="M122" s="7">
        <f t="shared" si="19"/>
        <v>1</v>
      </c>
      <c r="N122" s="12">
        <v>0</v>
      </c>
      <c r="O122" s="12">
        <v>0</v>
      </c>
      <c r="P122" s="12">
        <v>0</v>
      </c>
      <c r="Q122" s="12">
        <v>0</v>
      </c>
      <c r="R122" s="12">
        <v>1</v>
      </c>
      <c r="S122" s="12"/>
      <c r="T122" s="12"/>
      <c r="U122" s="12"/>
      <c r="V122" s="6">
        <f t="shared" si="20"/>
        <v>0</v>
      </c>
      <c r="W122" s="9">
        <f t="shared" si="21"/>
        <v>0</v>
      </c>
      <c r="X122" s="9">
        <f t="shared" si="22"/>
        <v>0</v>
      </c>
      <c r="Y122" s="37">
        <f t="shared" si="23"/>
        <v>1</v>
      </c>
      <c r="Z122" s="37">
        <f t="shared" si="24"/>
        <v>0</v>
      </c>
      <c r="AA122" s="37">
        <f t="shared" si="25"/>
        <v>0</v>
      </c>
      <c r="AB122" s="9">
        <f t="shared" si="26"/>
        <v>0</v>
      </c>
      <c r="AC122" s="10">
        <f t="shared" si="27"/>
        <v>0</v>
      </c>
      <c r="AD122" s="9">
        <f t="shared" si="28"/>
        <v>0</v>
      </c>
      <c r="AE122" s="9">
        <f t="shared" si="29"/>
        <v>0</v>
      </c>
    </row>
    <row r="123" spans="1:31" x14ac:dyDescent="0.25">
      <c r="A123" t="s">
        <v>983</v>
      </c>
      <c r="B123" t="s">
        <v>980</v>
      </c>
      <c r="C123" t="s">
        <v>981</v>
      </c>
      <c r="D123">
        <v>485</v>
      </c>
      <c r="E123">
        <v>161</v>
      </c>
      <c r="F123">
        <v>0</v>
      </c>
      <c r="G123">
        <v>0</v>
      </c>
      <c r="H123">
        <v>0</v>
      </c>
      <c r="I123" s="19">
        <v>0</v>
      </c>
      <c r="J123" s="9"/>
      <c r="K123" s="9"/>
      <c r="L123">
        <v>2</v>
      </c>
      <c r="M123" s="7">
        <f t="shared" si="19"/>
        <v>1</v>
      </c>
      <c r="N123" s="12">
        <v>1</v>
      </c>
      <c r="O123" s="12">
        <v>0</v>
      </c>
      <c r="P123" s="12">
        <v>0</v>
      </c>
      <c r="Q123" s="12">
        <v>0</v>
      </c>
      <c r="R123" s="12">
        <v>1</v>
      </c>
      <c r="S123" s="12"/>
      <c r="T123" s="12"/>
      <c r="U123" s="12"/>
      <c r="V123" s="6">
        <f t="shared" si="20"/>
        <v>0</v>
      </c>
      <c r="W123" s="9">
        <f t="shared" si="21"/>
        <v>0</v>
      </c>
      <c r="X123" s="9">
        <f t="shared" si="22"/>
        <v>0</v>
      </c>
      <c r="Y123" s="37">
        <f t="shared" si="23"/>
        <v>1</v>
      </c>
      <c r="Z123" s="37">
        <f t="shared" si="24"/>
        <v>0</v>
      </c>
      <c r="AA123" s="37">
        <f t="shared" si="25"/>
        <v>0</v>
      </c>
      <c r="AB123" s="9">
        <f t="shared" si="26"/>
        <v>0</v>
      </c>
      <c r="AC123" s="10">
        <f t="shared" si="27"/>
        <v>0</v>
      </c>
      <c r="AD123" s="9">
        <f t="shared" si="28"/>
        <v>0</v>
      </c>
      <c r="AE123" s="9">
        <f t="shared" si="29"/>
        <v>0</v>
      </c>
    </row>
    <row r="124" spans="1:31" x14ac:dyDescent="0.25">
      <c r="A124" t="s">
        <v>984</v>
      </c>
      <c r="B124" t="s">
        <v>980</v>
      </c>
      <c r="C124" t="s">
        <v>981</v>
      </c>
      <c r="D124">
        <v>443</v>
      </c>
      <c r="E124">
        <v>111</v>
      </c>
      <c r="F124">
        <v>0</v>
      </c>
      <c r="G124">
        <v>0</v>
      </c>
      <c r="H124">
        <v>0</v>
      </c>
      <c r="I124" s="19">
        <v>0</v>
      </c>
      <c r="J124" s="9"/>
      <c r="K124" s="9"/>
      <c r="L124">
        <v>1</v>
      </c>
      <c r="M124" s="7">
        <f t="shared" si="19"/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/>
      <c r="T124" s="12"/>
      <c r="U124" s="12"/>
      <c r="V124" s="6">
        <f t="shared" si="20"/>
        <v>0</v>
      </c>
      <c r="W124" s="9">
        <f t="shared" si="21"/>
        <v>1</v>
      </c>
      <c r="X124" s="9">
        <f t="shared" si="22"/>
        <v>0</v>
      </c>
      <c r="Y124" s="37">
        <f t="shared" si="23"/>
        <v>0</v>
      </c>
      <c r="Z124" s="37">
        <f t="shared" si="24"/>
        <v>0</v>
      </c>
      <c r="AA124" s="37">
        <f t="shared" si="25"/>
        <v>0</v>
      </c>
      <c r="AB124" s="9">
        <f t="shared" si="26"/>
        <v>0</v>
      </c>
      <c r="AC124" s="10">
        <f t="shared" si="27"/>
        <v>0</v>
      </c>
      <c r="AD124" s="9">
        <f t="shared" si="28"/>
        <v>0</v>
      </c>
      <c r="AE124" s="9">
        <f t="shared" si="29"/>
        <v>0</v>
      </c>
    </row>
    <row r="125" spans="1:31" x14ac:dyDescent="0.25">
      <c r="A125" t="s">
        <v>985</v>
      </c>
      <c r="B125" t="s">
        <v>980</v>
      </c>
      <c r="C125" t="s">
        <v>981</v>
      </c>
      <c r="D125">
        <v>328</v>
      </c>
      <c r="E125">
        <v>127.5</v>
      </c>
      <c r="F125">
        <v>0</v>
      </c>
      <c r="G125">
        <v>0</v>
      </c>
      <c r="H125">
        <v>0</v>
      </c>
      <c r="I125" s="19">
        <v>0</v>
      </c>
      <c r="J125" s="9"/>
      <c r="K125" s="9"/>
      <c r="L125">
        <v>2</v>
      </c>
      <c r="M125" s="7">
        <f t="shared" si="19"/>
        <v>1</v>
      </c>
      <c r="N125" s="12">
        <v>1</v>
      </c>
      <c r="O125" s="12">
        <v>0</v>
      </c>
      <c r="P125" s="12">
        <v>0</v>
      </c>
      <c r="Q125" s="12">
        <v>0</v>
      </c>
      <c r="R125" s="12">
        <v>1</v>
      </c>
      <c r="S125" s="12">
        <v>1</v>
      </c>
      <c r="T125" s="12">
        <v>1</v>
      </c>
      <c r="U125" s="12"/>
      <c r="V125" s="6">
        <f t="shared" si="20"/>
        <v>0</v>
      </c>
      <c r="W125" s="9">
        <f t="shared" si="21"/>
        <v>0</v>
      </c>
      <c r="X125" s="9">
        <f t="shared" si="22"/>
        <v>0</v>
      </c>
      <c r="Y125" s="37">
        <f t="shared" si="23"/>
        <v>0</v>
      </c>
      <c r="Z125" s="37">
        <f t="shared" si="24"/>
        <v>1</v>
      </c>
      <c r="AA125" s="37">
        <f t="shared" si="25"/>
        <v>0</v>
      </c>
      <c r="AB125" s="9">
        <f t="shared" si="26"/>
        <v>0</v>
      </c>
      <c r="AC125" s="10">
        <f t="shared" si="27"/>
        <v>0</v>
      </c>
      <c r="AD125" s="9">
        <f t="shared" si="28"/>
        <v>0</v>
      </c>
      <c r="AE125" s="9">
        <f t="shared" si="29"/>
        <v>0</v>
      </c>
    </row>
    <row r="126" spans="1:31" x14ac:dyDescent="0.25">
      <c r="A126" t="s">
        <v>986</v>
      </c>
      <c r="B126" t="s">
        <v>980</v>
      </c>
      <c r="C126" t="s">
        <v>981</v>
      </c>
      <c r="D126">
        <v>276</v>
      </c>
      <c r="E126">
        <v>175.5</v>
      </c>
      <c r="F126">
        <v>0</v>
      </c>
      <c r="G126">
        <v>0</v>
      </c>
      <c r="H126">
        <v>0</v>
      </c>
      <c r="I126" s="19">
        <v>0</v>
      </c>
      <c r="J126" s="9"/>
      <c r="K126" s="9"/>
      <c r="L126">
        <v>1</v>
      </c>
      <c r="M126" s="7">
        <f t="shared" si="19"/>
        <v>0</v>
      </c>
      <c r="N126" s="12">
        <v>0</v>
      </c>
      <c r="O126" s="12">
        <v>0</v>
      </c>
      <c r="P126" s="12">
        <v>1</v>
      </c>
      <c r="Q126" s="12">
        <v>0</v>
      </c>
      <c r="R126" s="12">
        <v>0</v>
      </c>
      <c r="S126" s="12"/>
      <c r="T126" s="12"/>
      <c r="U126" s="12"/>
      <c r="V126" s="6">
        <f t="shared" si="20"/>
        <v>1</v>
      </c>
      <c r="W126" s="9">
        <f t="shared" si="21"/>
        <v>0</v>
      </c>
      <c r="X126" s="9">
        <f t="shared" si="22"/>
        <v>0</v>
      </c>
      <c r="Y126" s="37">
        <f t="shared" si="23"/>
        <v>0</v>
      </c>
      <c r="Z126" s="37">
        <f t="shared" si="24"/>
        <v>0</v>
      </c>
      <c r="AA126" s="37">
        <f t="shared" si="25"/>
        <v>0</v>
      </c>
      <c r="AB126" s="9">
        <f t="shared" si="26"/>
        <v>0</v>
      </c>
      <c r="AC126" s="10">
        <f t="shared" si="27"/>
        <v>0</v>
      </c>
      <c r="AD126" s="9">
        <f t="shared" si="28"/>
        <v>0</v>
      </c>
      <c r="AE126" s="9">
        <f t="shared" si="29"/>
        <v>0</v>
      </c>
    </row>
    <row r="127" spans="1:31" x14ac:dyDescent="0.25">
      <c r="A127" t="s">
        <v>987</v>
      </c>
      <c r="B127" t="s">
        <v>980</v>
      </c>
      <c r="C127" t="s">
        <v>981</v>
      </c>
      <c r="D127">
        <v>327.5</v>
      </c>
      <c r="E127">
        <v>273</v>
      </c>
      <c r="F127">
        <v>1662.2429999999999</v>
      </c>
      <c r="G127">
        <v>1</v>
      </c>
      <c r="H127">
        <v>2</v>
      </c>
      <c r="I127" s="19">
        <v>0</v>
      </c>
      <c r="J127" s="9"/>
      <c r="K127" s="9"/>
      <c r="L127">
        <v>2</v>
      </c>
      <c r="M127" s="7">
        <f t="shared" si="19"/>
        <v>1</v>
      </c>
      <c r="N127" s="12">
        <v>0</v>
      </c>
      <c r="O127" s="12">
        <v>1</v>
      </c>
      <c r="P127" s="12">
        <v>0</v>
      </c>
      <c r="Q127" s="12">
        <v>1</v>
      </c>
      <c r="R127" s="12">
        <v>1</v>
      </c>
      <c r="S127" s="12"/>
      <c r="T127" s="12"/>
      <c r="U127" s="12">
        <v>0</v>
      </c>
      <c r="V127" s="6">
        <f t="shared" si="20"/>
        <v>0</v>
      </c>
      <c r="W127" s="9">
        <f t="shared" si="21"/>
        <v>0</v>
      </c>
      <c r="X127" s="9">
        <f t="shared" si="22"/>
        <v>0</v>
      </c>
      <c r="Y127" s="37">
        <f t="shared" si="23"/>
        <v>0</v>
      </c>
      <c r="Z127" s="37">
        <f t="shared" si="24"/>
        <v>0</v>
      </c>
      <c r="AA127" s="37">
        <f t="shared" si="25"/>
        <v>1</v>
      </c>
      <c r="AB127" s="9">
        <f t="shared" si="26"/>
        <v>0</v>
      </c>
      <c r="AC127" s="10">
        <f t="shared" si="27"/>
        <v>0</v>
      </c>
      <c r="AD127" s="9">
        <f t="shared" si="28"/>
        <v>0</v>
      </c>
      <c r="AE127" s="9">
        <f t="shared" si="29"/>
        <v>0</v>
      </c>
    </row>
    <row r="128" spans="1:31" x14ac:dyDescent="0.25">
      <c r="A128" t="s">
        <v>988</v>
      </c>
      <c r="B128" t="s">
        <v>980</v>
      </c>
      <c r="C128" t="s">
        <v>981</v>
      </c>
      <c r="D128">
        <v>329</v>
      </c>
      <c r="E128">
        <v>451</v>
      </c>
      <c r="F128">
        <v>0</v>
      </c>
      <c r="G128">
        <v>0</v>
      </c>
      <c r="H128">
        <v>0</v>
      </c>
      <c r="I128" s="19">
        <v>0</v>
      </c>
      <c r="J128" s="9"/>
      <c r="K128" s="9"/>
      <c r="L128">
        <v>2</v>
      </c>
      <c r="M128" s="7">
        <f t="shared" si="19"/>
        <v>1</v>
      </c>
      <c r="N128" s="12">
        <v>0</v>
      </c>
      <c r="O128" s="12">
        <v>0</v>
      </c>
      <c r="P128" s="12">
        <v>0</v>
      </c>
      <c r="Q128" s="12">
        <v>0</v>
      </c>
      <c r="R128" s="12">
        <v>1</v>
      </c>
      <c r="S128" s="12"/>
      <c r="T128" s="12"/>
      <c r="U128" s="12"/>
      <c r="V128" s="6">
        <f t="shared" si="20"/>
        <v>0</v>
      </c>
      <c r="W128" s="9">
        <f t="shared" si="21"/>
        <v>0</v>
      </c>
      <c r="X128" s="9">
        <f t="shared" si="22"/>
        <v>0</v>
      </c>
      <c r="Y128" s="37">
        <f t="shared" si="23"/>
        <v>1</v>
      </c>
      <c r="Z128" s="37">
        <f t="shared" si="24"/>
        <v>0</v>
      </c>
      <c r="AA128" s="37">
        <f t="shared" si="25"/>
        <v>0</v>
      </c>
      <c r="AB128" s="9">
        <f t="shared" si="26"/>
        <v>0</v>
      </c>
      <c r="AC128" s="10">
        <f t="shared" si="27"/>
        <v>0</v>
      </c>
      <c r="AD128" s="9">
        <f t="shared" si="28"/>
        <v>0</v>
      </c>
      <c r="AE128" s="9">
        <f t="shared" si="29"/>
        <v>0</v>
      </c>
    </row>
    <row r="129" spans="1:31" x14ac:dyDescent="0.25">
      <c r="A129" t="s">
        <v>989</v>
      </c>
      <c r="B129" t="s">
        <v>980</v>
      </c>
      <c r="C129" t="s">
        <v>981</v>
      </c>
      <c r="D129">
        <v>420</v>
      </c>
      <c r="E129">
        <v>467</v>
      </c>
      <c r="F129">
        <v>0</v>
      </c>
      <c r="G129">
        <v>0</v>
      </c>
      <c r="H129">
        <v>0</v>
      </c>
      <c r="I129" s="19">
        <v>0</v>
      </c>
      <c r="J129" s="9"/>
      <c r="K129" s="9"/>
      <c r="L129">
        <v>1</v>
      </c>
      <c r="M129" s="7">
        <f t="shared" si="19"/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/>
      <c r="T129" s="12"/>
      <c r="U129" s="12"/>
      <c r="V129" s="6">
        <f t="shared" si="20"/>
        <v>0</v>
      </c>
      <c r="W129" s="9">
        <f t="shared" si="21"/>
        <v>1</v>
      </c>
      <c r="X129" s="9">
        <f t="shared" si="22"/>
        <v>0</v>
      </c>
      <c r="Y129" s="37">
        <f t="shared" si="23"/>
        <v>0</v>
      </c>
      <c r="Z129" s="37">
        <f t="shared" si="24"/>
        <v>0</v>
      </c>
      <c r="AA129" s="37">
        <f t="shared" si="25"/>
        <v>0</v>
      </c>
      <c r="AB129" s="9">
        <f t="shared" si="26"/>
        <v>0</v>
      </c>
      <c r="AC129" s="10">
        <f t="shared" si="27"/>
        <v>0</v>
      </c>
      <c r="AD129" s="9">
        <f t="shared" si="28"/>
        <v>0</v>
      </c>
      <c r="AE129" s="9">
        <f t="shared" si="29"/>
        <v>0</v>
      </c>
    </row>
    <row r="130" spans="1:31" x14ac:dyDescent="0.25">
      <c r="A130" t="s">
        <v>990</v>
      </c>
      <c r="B130" t="s">
        <v>980</v>
      </c>
      <c r="C130" t="s">
        <v>981</v>
      </c>
      <c r="D130">
        <v>378</v>
      </c>
      <c r="E130">
        <v>384.5</v>
      </c>
      <c r="F130">
        <v>0</v>
      </c>
      <c r="G130">
        <v>0</v>
      </c>
      <c r="H130">
        <v>0</v>
      </c>
      <c r="I130" s="19">
        <v>0</v>
      </c>
      <c r="J130" s="9"/>
      <c r="K130" s="9"/>
      <c r="L130">
        <v>1</v>
      </c>
      <c r="M130" s="7">
        <f t="shared" si="19"/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1</v>
      </c>
      <c r="S130" s="12"/>
      <c r="T130" s="12"/>
      <c r="U130" s="12"/>
      <c r="V130" s="6">
        <f t="shared" si="20"/>
        <v>0</v>
      </c>
      <c r="W130" s="9">
        <f t="shared" si="21"/>
        <v>0</v>
      </c>
      <c r="X130" s="9">
        <f t="shared" si="22"/>
        <v>1</v>
      </c>
      <c r="Y130" s="37">
        <f t="shared" si="23"/>
        <v>0</v>
      </c>
      <c r="Z130" s="37">
        <f t="shared" si="24"/>
        <v>0</v>
      </c>
      <c r="AA130" s="37">
        <f t="shared" si="25"/>
        <v>0</v>
      </c>
      <c r="AB130" s="9">
        <f t="shared" si="26"/>
        <v>0</v>
      </c>
      <c r="AC130" s="10">
        <f t="shared" si="27"/>
        <v>0</v>
      </c>
      <c r="AD130" s="9">
        <f t="shared" si="28"/>
        <v>0</v>
      </c>
      <c r="AE130" s="9">
        <f t="shared" si="29"/>
        <v>0</v>
      </c>
    </row>
    <row r="131" spans="1:31" x14ac:dyDescent="0.25">
      <c r="A131" t="s">
        <v>991</v>
      </c>
      <c r="B131" t="s">
        <v>980</v>
      </c>
      <c r="C131" t="s">
        <v>981</v>
      </c>
      <c r="D131">
        <v>155</v>
      </c>
      <c r="E131">
        <v>444</v>
      </c>
      <c r="F131">
        <v>0</v>
      </c>
      <c r="G131">
        <v>0</v>
      </c>
      <c r="H131">
        <v>0</v>
      </c>
      <c r="I131" s="19">
        <v>0</v>
      </c>
      <c r="J131" s="9"/>
      <c r="K131" s="9"/>
      <c r="L131">
        <v>2</v>
      </c>
      <c r="M131" s="7">
        <f t="shared" ref="M131:M194" si="30">L131-1</f>
        <v>1</v>
      </c>
      <c r="N131" s="12">
        <v>0</v>
      </c>
      <c r="O131" s="12">
        <v>1</v>
      </c>
      <c r="P131" s="12">
        <v>1</v>
      </c>
      <c r="Q131" s="12">
        <v>1</v>
      </c>
      <c r="R131" s="12">
        <v>1</v>
      </c>
      <c r="S131" s="12"/>
      <c r="T131" s="12"/>
      <c r="U131" s="12"/>
      <c r="V131" s="6">
        <f t="shared" ref="V131:V194" si="31">IF((M131=0)*AND(R131=0)*AND(P131=1)*AND(Q131=0),1,0)</f>
        <v>0</v>
      </c>
      <c r="W131" s="9">
        <f t="shared" ref="W131:W194" si="32">IF((M131=0)*AND(R131=0)*AND(P131=0)*AND(Q131=0),1,0)</f>
        <v>0</v>
      </c>
      <c r="X131" s="9">
        <f t="shared" ref="X131:X194" si="33">IF((R131=1)*AND(M131=0)*AND(Q131=0),1,0)</f>
        <v>0</v>
      </c>
      <c r="Y131" s="37">
        <f t="shared" ref="Y131:Y194" si="34">IF((M131=1)*AND(OR(N131=0,N131=1))*AND(O131=0)*AND(R131=1)*AND(S131=0)*AND(Q131=0)*AND(OR(T131=0,T131=1)),1,0)</f>
        <v>0</v>
      </c>
      <c r="Z131" s="37">
        <f t="shared" ref="Z131:Z194" si="35">IF((M131=1)*AND(N131=1)*AND(O131=0)*AND(R131=1)*AND(S131=1)*AND(T131=1),1,0)</f>
        <v>0</v>
      </c>
      <c r="AA131" s="37">
        <f t="shared" ref="AA131:AA194" si="36">IF((R131=1)*AND(Q131=1)*AND(O131=1)*AND(P131=0)*AND(N131=0),1,0)</f>
        <v>0</v>
      </c>
      <c r="AB131" s="9">
        <f t="shared" ref="AB131:AB194" si="37">IF((R131=1)*AND(Q131=1)*AND(O131=1)*AND(P131=1),1,0)</f>
        <v>1</v>
      </c>
      <c r="AC131" s="10">
        <f t="shared" ref="AC131:AC194" si="38">IF((R131=0)*AND(M131=1),1,0)</f>
        <v>0</v>
      </c>
      <c r="AD131" s="9">
        <f t="shared" ref="AD131:AD194" si="39">IF((V131+W131+X131+Y131+Z131+AA131+AB131+AC131)=0,1,0)</f>
        <v>0</v>
      </c>
      <c r="AE131" s="9">
        <f t="shared" ref="AE131:AE194" si="40">IF(SUM(V131:AD131)&gt;1,1,0)</f>
        <v>0</v>
      </c>
    </row>
    <row r="132" spans="1:31" x14ac:dyDescent="0.25">
      <c r="A132" t="s">
        <v>992</v>
      </c>
      <c r="B132" t="s">
        <v>980</v>
      </c>
      <c r="C132" t="s">
        <v>981</v>
      </c>
      <c r="D132">
        <v>49</v>
      </c>
      <c r="E132">
        <v>290.5</v>
      </c>
      <c r="F132">
        <v>1905.4870000000001</v>
      </c>
      <c r="G132">
        <v>2</v>
      </c>
      <c r="H132">
        <v>2</v>
      </c>
      <c r="I132" s="19">
        <v>0</v>
      </c>
      <c r="J132" s="9"/>
      <c r="K132" s="9"/>
      <c r="L132">
        <v>1</v>
      </c>
      <c r="M132" s="7">
        <f t="shared" si="30"/>
        <v>0</v>
      </c>
      <c r="N132" s="12">
        <v>0</v>
      </c>
      <c r="O132" s="12">
        <v>0</v>
      </c>
      <c r="P132" s="12">
        <v>1</v>
      </c>
      <c r="Q132" s="12">
        <v>0</v>
      </c>
      <c r="R132" s="12">
        <v>0</v>
      </c>
      <c r="S132" s="12"/>
      <c r="T132" s="12"/>
      <c r="U132" s="12"/>
      <c r="V132" s="6">
        <f t="shared" si="31"/>
        <v>1</v>
      </c>
      <c r="W132" s="9">
        <f t="shared" si="32"/>
        <v>0</v>
      </c>
      <c r="X132" s="9">
        <f t="shared" si="33"/>
        <v>0</v>
      </c>
      <c r="Y132" s="37">
        <f t="shared" si="34"/>
        <v>0</v>
      </c>
      <c r="Z132" s="37">
        <f t="shared" si="35"/>
        <v>0</v>
      </c>
      <c r="AA132" s="37">
        <f t="shared" si="36"/>
        <v>0</v>
      </c>
      <c r="AB132" s="9">
        <f t="shared" si="37"/>
        <v>0</v>
      </c>
      <c r="AC132" s="10">
        <f t="shared" si="38"/>
        <v>0</v>
      </c>
      <c r="AD132" s="9">
        <f t="shared" si="39"/>
        <v>0</v>
      </c>
      <c r="AE132" s="9">
        <f t="shared" si="40"/>
        <v>0</v>
      </c>
    </row>
    <row r="133" spans="1:31" x14ac:dyDescent="0.25">
      <c r="A133" t="s">
        <v>993</v>
      </c>
      <c r="B133" t="s">
        <v>980</v>
      </c>
      <c r="C133" t="s">
        <v>981</v>
      </c>
      <c r="D133">
        <v>119</v>
      </c>
      <c r="E133">
        <v>150</v>
      </c>
      <c r="F133">
        <v>0</v>
      </c>
      <c r="G133">
        <v>0</v>
      </c>
      <c r="H133">
        <v>0</v>
      </c>
      <c r="I133" s="19">
        <v>0</v>
      </c>
      <c r="J133" s="9"/>
      <c r="K133" s="9"/>
      <c r="L133">
        <v>2</v>
      </c>
      <c r="M133" s="7">
        <f t="shared" si="30"/>
        <v>1</v>
      </c>
      <c r="N133" s="12">
        <v>1</v>
      </c>
      <c r="O133" s="12">
        <v>0</v>
      </c>
      <c r="P133" s="12">
        <v>0</v>
      </c>
      <c r="Q133" s="12">
        <v>0</v>
      </c>
      <c r="R133" s="12">
        <v>1</v>
      </c>
      <c r="S133" s="12"/>
      <c r="T133" s="12"/>
      <c r="U133" s="12"/>
      <c r="V133" s="6">
        <f t="shared" si="31"/>
        <v>0</v>
      </c>
      <c r="W133" s="9">
        <f t="shared" si="32"/>
        <v>0</v>
      </c>
      <c r="X133" s="9">
        <f t="shared" si="33"/>
        <v>0</v>
      </c>
      <c r="Y133" s="37">
        <f t="shared" si="34"/>
        <v>1</v>
      </c>
      <c r="Z133" s="37">
        <f t="shared" si="35"/>
        <v>0</v>
      </c>
      <c r="AA133" s="37">
        <f t="shared" si="36"/>
        <v>0</v>
      </c>
      <c r="AB133" s="9">
        <f t="shared" si="37"/>
        <v>0</v>
      </c>
      <c r="AC133" s="10">
        <f t="shared" si="38"/>
        <v>0</v>
      </c>
      <c r="AD133" s="9">
        <f t="shared" si="39"/>
        <v>0</v>
      </c>
      <c r="AE133" s="9">
        <f t="shared" si="40"/>
        <v>0</v>
      </c>
    </row>
    <row r="134" spans="1:31" s="37" customFormat="1" x14ac:dyDescent="0.25">
      <c r="A134" s="37" t="s">
        <v>994</v>
      </c>
      <c r="B134" s="37" t="s">
        <v>995</v>
      </c>
      <c r="C134" s="37" t="s">
        <v>996</v>
      </c>
      <c r="D134" s="37">
        <v>274.5</v>
      </c>
      <c r="E134" s="37">
        <v>51</v>
      </c>
      <c r="F134" s="37">
        <v>1754.8610000000001</v>
      </c>
      <c r="G134" s="37">
        <v>3</v>
      </c>
      <c r="H134" s="37">
        <v>2</v>
      </c>
      <c r="I134" s="37">
        <v>0</v>
      </c>
      <c r="L134" s="37">
        <v>1</v>
      </c>
      <c r="M134" s="42">
        <f t="shared" si="30"/>
        <v>0</v>
      </c>
      <c r="N134" s="45">
        <v>0</v>
      </c>
      <c r="O134" s="45">
        <v>1</v>
      </c>
      <c r="P134" s="45">
        <v>1</v>
      </c>
      <c r="Q134" s="45">
        <v>1</v>
      </c>
      <c r="R134" s="45">
        <v>1</v>
      </c>
      <c r="S134" s="45"/>
      <c r="T134" s="45"/>
      <c r="U134" s="45"/>
      <c r="V134" s="6">
        <f t="shared" si="31"/>
        <v>0</v>
      </c>
      <c r="W134" s="9">
        <f t="shared" si="32"/>
        <v>0</v>
      </c>
      <c r="X134" s="9">
        <f t="shared" si="33"/>
        <v>0</v>
      </c>
      <c r="Y134" s="37">
        <f t="shared" si="34"/>
        <v>0</v>
      </c>
      <c r="Z134" s="37">
        <f t="shared" si="35"/>
        <v>0</v>
      </c>
      <c r="AA134" s="37">
        <f t="shared" si="36"/>
        <v>0</v>
      </c>
      <c r="AB134" s="9">
        <f t="shared" si="37"/>
        <v>1</v>
      </c>
      <c r="AC134" s="10">
        <f t="shared" si="38"/>
        <v>0</v>
      </c>
      <c r="AD134" s="9">
        <f t="shared" si="39"/>
        <v>0</v>
      </c>
      <c r="AE134" s="9">
        <f t="shared" si="40"/>
        <v>0</v>
      </c>
    </row>
    <row r="135" spans="1:31" x14ac:dyDescent="0.25">
      <c r="A135" t="s">
        <v>997</v>
      </c>
      <c r="B135" t="s">
        <v>995</v>
      </c>
      <c r="C135" t="s">
        <v>996</v>
      </c>
      <c r="D135">
        <v>400.5</v>
      </c>
      <c r="E135">
        <v>60.5</v>
      </c>
      <c r="F135">
        <v>0</v>
      </c>
      <c r="G135">
        <v>0</v>
      </c>
      <c r="H135">
        <v>0</v>
      </c>
      <c r="I135" s="19">
        <v>0</v>
      </c>
      <c r="J135" s="9"/>
      <c r="K135" s="9"/>
      <c r="L135">
        <v>2</v>
      </c>
      <c r="M135" s="7">
        <f t="shared" si="30"/>
        <v>1</v>
      </c>
      <c r="N135" s="12">
        <v>0</v>
      </c>
      <c r="O135" s="12">
        <v>0</v>
      </c>
      <c r="P135" s="12">
        <v>0</v>
      </c>
      <c r="Q135" s="12">
        <v>0</v>
      </c>
      <c r="R135" s="12">
        <v>1</v>
      </c>
      <c r="S135" s="12"/>
      <c r="T135" s="12"/>
      <c r="U135" s="13"/>
      <c r="V135" s="6">
        <f t="shared" si="31"/>
        <v>0</v>
      </c>
      <c r="W135" s="9">
        <f t="shared" si="32"/>
        <v>0</v>
      </c>
      <c r="X135" s="9">
        <f t="shared" si="33"/>
        <v>0</v>
      </c>
      <c r="Y135" s="37">
        <f t="shared" si="34"/>
        <v>1</v>
      </c>
      <c r="Z135" s="37">
        <f t="shared" si="35"/>
        <v>0</v>
      </c>
      <c r="AA135" s="37">
        <f t="shared" si="36"/>
        <v>0</v>
      </c>
      <c r="AB135" s="9">
        <f t="shared" si="37"/>
        <v>0</v>
      </c>
      <c r="AC135" s="10">
        <f t="shared" si="38"/>
        <v>0</v>
      </c>
      <c r="AD135" s="9">
        <f t="shared" si="39"/>
        <v>0</v>
      </c>
      <c r="AE135" s="9">
        <f t="shared" si="40"/>
        <v>0</v>
      </c>
    </row>
    <row r="136" spans="1:31" x14ac:dyDescent="0.25">
      <c r="A136" t="s">
        <v>998</v>
      </c>
      <c r="B136" t="s">
        <v>995</v>
      </c>
      <c r="C136" t="s">
        <v>996</v>
      </c>
      <c r="D136">
        <v>273.5</v>
      </c>
      <c r="E136">
        <v>278</v>
      </c>
      <c r="F136">
        <v>23804.239000000001</v>
      </c>
      <c r="G136">
        <v>24</v>
      </c>
      <c r="H136">
        <v>30</v>
      </c>
      <c r="I136" s="19">
        <v>2</v>
      </c>
      <c r="J136" s="9"/>
      <c r="K136" s="9"/>
      <c r="L136">
        <v>2</v>
      </c>
      <c r="M136" s="7">
        <f t="shared" si="30"/>
        <v>1</v>
      </c>
      <c r="N136" s="12">
        <v>0</v>
      </c>
      <c r="O136" s="12">
        <v>1</v>
      </c>
      <c r="P136" s="12">
        <v>0</v>
      </c>
      <c r="Q136" s="12">
        <v>1</v>
      </c>
      <c r="R136" s="12">
        <v>1</v>
      </c>
      <c r="S136" s="12"/>
      <c r="T136" s="12"/>
      <c r="U136" s="12"/>
      <c r="V136" s="6">
        <f t="shared" si="31"/>
        <v>0</v>
      </c>
      <c r="W136" s="9">
        <f t="shared" si="32"/>
        <v>0</v>
      </c>
      <c r="X136" s="9">
        <f t="shared" si="33"/>
        <v>0</v>
      </c>
      <c r="Y136" s="37">
        <f t="shared" si="34"/>
        <v>0</v>
      </c>
      <c r="Z136" s="37">
        <f t="shared" si="35"/>
        <v>0</v>
      </c>
      <c r="AA136" s="37">
        <f t="shared" si="36"/>
        <v>1</v>
      </c>
      <c r="AB136" s="9">
        <f t="shared" si="37"/>
        <v>0</v>
      </c>
      <c r="AC136" s="10">
        <f t="shared" si="38"/>
        <v>0</v>
      </c>
      <c r="AD136" s="9">
        <f t="shared" si="39"/>
        <v>0</v>
      </c>
      <c r="AE136" s="9">
        <f t="shared" si="40"/>
        <v>0</v>
      </c>
    </row>
    <row r="137" spans="1:31" x14ac:dyDescent="0.25">
      <c r="A137" t="s">
        <v>999</v>
      </c>
      <c r="B137" t="s">
        <v>995</v>
      </c>
      <c r="C137" t="s">
        <v>996</v>
      </c>
      <c r="D137">
        <v>354.5</v>
      </c>
      <c r="E137">
        <v>337</v>
      </c>
      <c r="F137">
        <v>0</v>
      </c>
      <c r="G137">
        <v>0</v>
      </c>
      <c r="H137">
        <v>0</v>
      </c>
      <c r="I137" s="19">
        <v>0</v>
      </c>
      <c r="J137" s="9"/>
      <c r="K137" s="9"/>
      <c r="L137">
        <v>1</v>
      </c>
      <c r="M137" s="7">
        <f t="shared" si="30"/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/>
      <c r="T137" s="12"/>
      <c r="U137" s="12"/>
      <c r="V137" s="6">
        <f t="shared" si="31"/>
        <v>0</v>
      </c>
      <c r="W137" s="9">
        <f t="shared" si="32"/>
        <v>1</v>
      </c>
      <c r="X137" s="9">
        <f t="shared" si="33"/>
        <v>0</v>
      </c>
      <c r="Y137" s="37">
        <f t="shared" si="34"/>
        <v>0</v>
      </c>
      <c r="Z137" s="37">
        <f t="shared" si="35"/>
        <v>0</v>
      </c>
      <c r="AA137" s="37">
        <f t="shared" si="36"/>
        <v>0</v>
      </c>
      <c r="AB137" s="9">
        <f t="shared" si="37"/>
        <v>0</v>
      </c>
      <c r="AC137" s="10">
        <f t="shared" si="38"/>
        <v>0</v>
      </c>
      <c r="AD137" s="9">
        <f t="shared" si="39"/>
        <v>0</v>
      </c>
      <c r="AE137" s="9">
        <f t="shared" si="40"/>
        <v>0</v>
      </c>
    </row>
    <row r="138" spans="1:31" x14ac:dyDescent="0.25">
      <c r="A138" t="s">
        <v>1000</v>
      </c>
      <c r="B138" t="s">
        <v>995</v>
      </c>
      <c r="C138" t="s">
        <v>996</v>
      </c>
      <c r="D138">
        <v>402.5</v>
      </c>
      <c r="E138">
        <v>440.5</v>
      </c>
      <c r="F138">
        <v>0</v>
      </c>
      <c r="G138">
        <v>0</v>
      </c>
      <c r="H138">
        <v>0</v>
      </c>
      <c r="I138" s="19">
        <v>0</v>
      </c>
      <c r="J138" s="9"/>
      <c r="K138" s="9"/>
      <c r="L138">
        <v>2</v>
      </c>
      <c r="M138" s="7">
        <f t="shared" si="30"/>
        <v>1</v>
      </c>
      <c r="N138" s="12">
        <v>0</v>
      </c>
      <c r="O138" s="12">
        <v>0</v>
      </c>
      <c r="P138" s="12">
        <v>0</v>
      </c>
      <c r="Q138" s="12">
        <v>0</v>
      </c>
      <c r="R138" s="12">
        <v>1</v>
      </c>
      <c r="S138" s="12"/>
      <c r="T138" s="12"/>
      <c r="U138" s="12"/>
      <c r="V138" s="6">
        <f t="shared" si="31"/>
        <v>0</v>
      </c>
      <c r="W138" s="9">
        <f t="shared" si="32"/>
        <v>0</v>
      </c>
      <c r="X138" s="9">
        <f t="shared" si="33"/>
        <v>0</v>
      </c>
      <c r="Y138" s="37">
        <f t="shared" si="34"/>
        <v>1</v>
      </c>
      <c r="Z138" s="37">
        <f t="shared" si="35"/>
        <v>0</v>
      </c>
      <c r="AA138" s="37">
        <f t="shared" si="36"/>
        <v>0</v>
      </c>
      <c r="AB138" s="9">
        <f t="shared" si="37"/>
        <v>0</v>
      </c>
      <c r="AC138" s="10">
        <f t="shared" si="38"/>
        <v>0</v>
      </c>
      <c r="AD138" s="9">
        <f t="shared" si="39"/>
        <v>0</v>
      </c>
      <c r="AE138" s="9">
        <f t="shared" si="40"/>
        <v>0</v>
      </c>
    </row>
    <row r="139" spans="1:31" x14ac:dyDescent="0.25">
      <c r="A139" t="s">
        <v>1001</v>
      </c>
      <c r="B139" t="s">
        <v>995</v>
      </c>
      <c r="C139" t="s">
        <v>996</v>
      </c>
      <c r="D139">
        <v>519</v>
      </c>
      <c r="E139">
        <v>393.5</v>
      </c>
      <c r="F139">
        <v>0</v>
      </c>
      <c r="G139">
        <v>0</v>
      </c>
      <c r="H139">
        <v>0</v>
      </c>
      <c r="I139" s="19">
        <v>0</v>
      </c>
      <c r="J139" s="9"/>
      <c r="K139" s="9"/>
      <c r="L139">
        <v>1</v>
      </c>
      <c r="M139" s="7">
        <f t="shared" si="30"/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1</v>
      </c>
      <c r="S139" s="12"/>
      <c r="T139" s="12"/>
      <c r="U139" s="12"/>
      <c r="V139" s="6">
        <f t="shared" si="31"/>
        <v>0</v>
      </c>
      <c r="W139" s="9">
        <f t="shared" si="32"/>
        <v>0</v>
      </c>
      <c r="X139" s="9">
        <f t="shared" si="33"/>
        <v>1</v>
      </c>
      <c r="Y139" s="37">
        <f t="shared" si="34"/>
        <v>0</v>
      </c>
      <c r="Z139" s="37">
        <f t="shared" si="35"/>
        <v>0</v>
      </c>
      <c r="AA139" s="37">
        <f t="shared" si="36"/>
        <v>0</v>
      </c>
      <c r="AB139" s="9">
        <f t="shared" si="37"/>
        <v>0</v>
      </c>
      <c r="AC139" s="10">
        <f t="shared" si="38"/>
        <v>0</v>
      </c>
      <c r="AD139" s="9">
        <f t="shared" si="39"/>
        <v>0</v>
      </c>
      <c r="AE139" s="9">
        <f t="shared" si="40"/>
        <v>0</v>
      </c>
    </row>
    <row r="140" spans="1:31" x14ac:dyDescent="0.25">
      <c r="A140" t="s">
        <v>1002</v>
      </c>
      <c r="B140" t="s">
        <v>995</v>
      </c>
      <c r="C140" t="s">
        <v>996</v>
      </c>
      <c r="D140">
        <v>518.5</v>
      </c>
      <c r="E140">
        <v>239</v>
      </c>
      <c r="F140">
        <v>0</v>
      </c>
      <c r="G140">
        <v>0</v>
      </c>
      <c r="H140">
        <v>0</v>
      </c>
      <c r="I140" s="19">
        <v>0</v>
      </c>
      <c r="J140" s="9"/>
      <c r="K140" s="9"/>
      <c r="L140">
        <v>1</v>
      </c>
      <c r="M140" s="7">
        <f t="shared" si="30"/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/>
      <c r="T140" s="12"/>
      <c r="U140" s="12"/>
      <c r="V140" s="6">
        <f t="shared" si="31"/>
        <v>0</v>
      </c>
      <c r="W140" s="9">
        <f t="shared" si="32"/>
        <v>1</v>
      </c>
      <c r="X140" s="9">
        <f t="shared" si="33"/>
        <v>0</v>
      </c>
      <c r="Y140" s="37">
        <f t="shared" si="34"/>
        <v>0</v>
      </c>
      <c r="Z140" s="37">
        <f t="shared" si="35"/>
        <v>0</v>
      </c>
      <c r="AA140" s="37">
        <f t="shared" si="36"/>
        <v>0</v>
      </c>
      <c r="AB140" s="9">
        <f t="shared" si="37"/>
        <v>0</v>
      </c>
      <c r="AC140" s="10">
        <f t="shared" si="38"/>
        <v>0</v>
      </c>
      <c r="AD140" s="9">
        <f t="shared" si="39"/>
        <v>0</v>
      </c>
      <c r="AE140" s="9">
        <f t="shared" si="40"/>
        <v>0</v>
      </c>
    </row>
    <row r="141" spans="1:31" x14ac:dyDescent="0.25">
      <c r="A141" t="s">
        <v>1003</v>
      </c>
      <c r="B141" t="s">
        <v>995</v>
      </c>
      <c r="C141" t="s">
        <v>996</v>
      </c>
      <c r="D141">
        <v>381</v>
      </c>
      <c r="E141">
        <v>192</v>
      </c>
      <c r="F141">
        <v>0</v>
      </c>
      <c r="G141">
        <v>0</v>
      </c>
      <c r="H141">
        <v>0</v>
      </c>
      <c r="I141" s="19">
        <v>0</v>
      </c>
      <c r="J141" s="9"/>
      <c r="K141" s="9"/>
      <c r="L141">
        <v>1</v>
      </c>
      <c r="M141" s="7">
        <f t="shared" si="30"/>
        <v>0</v>
      </c>
      <c r="N141" s="12">
        <v>0</v>
      </c>
      <c r="O141" s="12">
        <v>0</v>
      </c>
      <c r="P141" s="12">
        <v>1</v>
      </c>
      <c r="Q141" s="12">
        <v>0</v>
      </c>
      <c r="R141" s="12">
        <v>0</v>
      </c>
      <c r="S141" s="12"/>
      <c r="T141" s="12"/>
      <c r="U141" s="12"/>
      <c r="V141" s="6">
        <f t="shared" si="31"/>
        <v>1</v>
      </c>
      <c r="W141" s="9">
        <f t="shared" si="32"/>
        <v>0</v>
      </c>
      <c r="X141" s="9">
        <f t="shared" si="33"/>
        <v>0</v>
      </c>
      <c r="Y141" s="37">
        <f t="shared" si="34"/>
        <v>0</v>
      </c>
      <c r="Z141" s="37">
        <f t="shared" si="35"/>
        <v>0</v>
      </c>
      <c r="AA141" s="37">
        <f t="shared" si="36"/>
        <v>0</v>
      </c>
      <c r="AB141" s="9">
        <f t="shared" si="37"/>
        <v>0</v>
      </c>
      <c r="AC141" s="10">
        <f t="shared" si="38"/>
        <v>0</v>
      </c>
      <c r="AD141" s="9">
        <f t="shared" si="39"/>
        <v>0</v>
      </c>
      <c r="AE141" s="9">
        <f t="shared" si="40"/>
        <v>0</v>
      </c>
    </row>
    <row r="142" spans="1:31" x14ac:dyDescent="0.25">
      <c r="A142" t="s">
        <v>1004</v>
      </c>
      <c r="B142" t="s">
        <v>995</v>
      </c>
      <c r="C142" t="s">
        <v>996</v>
      </c>
      <c r="D142">
        <v>494</v>
      </c>
      <c r="E142">
        <v>103.5</v>
      </c>
      <c r="F142">
        <v>0</v>
      </c>
      <c r="G142">
        <v>0</v>
      </c>
      <c r="H142">
        <v>0</v>
      </c>
      <c r="I142" s="19">
        <v>0</v>
      </c>
      <c r="J142" s="9"/>
      <c r="K142" s="9"/>
      <c r="L142">
        <v>1</v>
      </c>
      <c r="M142" s="7">
        <f t="shared" si="30"/>
        <v>0</v>
      </c>
      <c r="N142" s="12">
        <v>0</v>
      </c>
      <c r="O142" s="12">
        <v>0</v>
      </c>
      <c r="P142" s="12">
        <v>1</v>
      </c>
      <c r="Q142" s="12">
        <v>0</v>
      </c>
      <c r="R142" s="12">
        <v>0</v>
      </c>
      <c r="S142" s="12"/>
      <c r="T142" s="12"/>
      <c r="U142" s="12"/>
      <c r="V142" s="6">
        <f t="shared" si="31"/>
        <v>1</v>
      </c>
      <c r="W142" s="9">
        <f t="shared" si="32"/>
        <v>0</v>
      </c>
      <c r="X142" s="9">
        <f t="shared" si="33"/>
        <v>0</v>
      </c>
      <c r="Y142" s="37">
        <f t="shared" si="34"/>
        <v>0</v>
      </c>
      <c r="Z142" s="37">
        <f t="shared" si="35"/>
        <v>0</v>
      </c>
      <c r="AA142" s="37">
        <f t="shared" si="36"/>
        <v>0</v>
      </c>
      <c r="AB142" s="9">
        <f t="shared" si="37"/>
        <v>0</v>
      </c>
      <c r="AC142" s="10">
        <f t="shared" si="38"/>
        <v>0</v>
      </c>
      <c r="AD142" s="9">
        <f t="shared" si="39"/>
        <v>0</v>
      </c>
      <c r="AE142" s="9">
        <f t="shared" si="40"/>
        <v>0</v>
      </c>
    </row>
    <row r="143" spans="1:31" x14ac:dyDescent="0.25">
      <c r="A143" t="s">
        <v>1005</v>
      </c>
      <c r="B143" t="s">
        <v>995</v>
      </c>
      <c r="C143" t="s">
        <v>996</v>
      </c>
      <c r="D143">
        <v>542</v>
      </c>
      <c r="E143">
        <v>168.5</v>
      </c>
      <c r="F143">
        <v>0</v>
      </c>
      <c r="G143">
        <v>0</v>
      </c>
      <c r="H143">
        <v>0</v>
      </c>
      <c r="I143" s="19">
        <v>0</v>
      </c>
      <c r="J143" s="9"/>
      <c r="K143" s="9"/>
      <c r="L143">
        <v>1</v>
      </c>
      <c r="M143" s="7">
        <f t="shared" si="30"/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1</v>
      </c>
      <c r="S143" s="12"/>
      <c r="T143" s="12"/>
      <c r="U143" s="12"/>
      <c r="V143" s="6">
        <f t="shared" si="31"/>
        <v>0</v>
      </c>
      <c r="W143" s="9">
        <f t="shared" si="32"/>
        <v>0</v>
      </c>
      <c r="X143" s="9">
        <f t="shared" si="33"/>
        <v>1</v>
      </c>
      <c r="Y143" s="37">
        <f t="shared" si="34"/>
        <v>0</v>
      </c>
      <c r="Z143" s="37">
        <f t="shared" si="35"/>
        <v>0</v>
      </c>
      <c r="AA143" s="37">
        <f t="shared" si="36"/>
        <v>0</v>
      </c>
      <c r="AB143" s="9">
        <f t="shared" si="37"/>
        <v>0</v>
      </c>
      <c r="AC143" s="10">
        <f t="shared" si="38"/>
        <v>0</v>
      </c>
      <c r="AD143" s="9">
        <f t="shared" si="39"/>
        <v>0</v>
      </c>
      <c r="AE143" s="9">
        <f t="shared" si="40"/>
        <v>0</v>
      </c>
    </row>
    <row r="144" spans="1:31" x14ac:dyDescent="0.25">
      <c r="A144" t="s">
        <v>1006</v>
      </c>
      <c r="B144" t="s">
        <v>995</v>
      </c>
      <c r="C144" t="s">
        <v>996</v>
      </c>
      <c r="D144">
        <v>599.5</v>
      </c>
      <c r="E144">
        <v>136</v>
      </c>
      <c r="F144">
        <v>0</v>
      </c>
      <c r="G144">
        <v>0</v>
      </c>
      <c r="H144">
        <v>0</v>
      </c>
      <c r="I144" s="19">
        <v>0</v>
      </c>
      <c r="J144" s="9"/>
      <c r="K144" s="9"/>
      <c r="L144">
        <v>2</v>
      </c>
      <c r="M144" s="7">
        <f t="shared" si="30"/>
        <v>1</v>
      </c>
      <c r="N144" s="12">
        <v>0</v>
      </c>
      <c r="O144" s="12">
        <v>0</v>
      </c>
      <c r="P144" s="12">
        <v>0</v>
      </c>
      <c r="Q144" s="12">
        <v>0</v>
      </c>
      <c r="R144" s="12">
        <v>1</v>
      </c>
      <c r="S144" s="12"/>
      <c r="T144" s="12"/>
      <c r="U144" s="12"/>
      <c r="V144" s="6">
        <f t="shared" si="31"/>
        <v>0</v>
      </c>
      <c r="W144" s="9">
        <f t="shared" si="32"/>
        <v>0</v>
      </c>
      <c r="X144" s="9">
        <f t="shared" si="33"/>
        <v>0</v>
      </c>
      <c r="Y144" s="37">
        <f t="shared" si="34"/>
        <v>1</v>
      </c>
      <c r="Z144" s="37">
        <f t="shared" si="35"/>
        <v>0</v>
      </c>
      <c r="AA144" s="37">
        <f t="shared" si="36"/>
        <v>0</v>
      </c>
      <c r="AB144" s="9">
        <f t="shared" si="37"/>
        <v>0</v>
      </c>
      <c r="AC144" s="10">
        <f t="shared" si="38"/>
        <v>0</v>
      </c>
      <c r="AD144" s="9">
        <f t="shared" si="39"/>
        <v>0</v>
      </c>
      <c r="AE144" s="9">
        <f t="shared" si="40"/>
        <v>0</v>
      </c>
    </row>
    <row r="145" spans="1:31" x14ac:dyDescent="0.25">
      <c r="A145" t="s">
        <v>1007</v>
      </c>
      <c r="B145" t="s">
        <v>995</v>
      </c>
      <c r="C145" t="s">
        <v>996</v>
      </c>
      <c r="D145">
        <v>599.5</v>
      </c>
      <c r="E145">
        <v>55</v>
      </c>
      <c r="F145">
        <v>0</v>
      </c>
      <c r="G145">
        <v>0</v>
      </c>
      <c r="H145">
        <v>0</v>
      </c>
      <c r="I145" s="19">
        <v>0</v>
      </c>
      <c r="J145" s="9"/>
      <c r="K145" s="9"/>
      <c r="L145">
        <v>1</v>
      </c>
      <c r="M145" s="7">
        <f t="shared" si="30"/>
        <v>0</v>
      </c>
      <c r="N145" s="12">
        <v>0</v>
      </c>
      <c r="O145" s="12">
        <v>0</v>
      </c>
      <c r="P145" s="12">
        <v>1</v>
      </c>
      <c r="Q145" s="12">
        <v>0</v>
      </c>
      <c r="R145" s="12">
        <v>0</v>
      </c>
      <c r="S145" s="12"/>
      <c r="T145" s="12"/>
      <c r="U145" s="12"/>
      <c r="V145" s="6">
        <f t="shared" si="31"/>
        <v>1</v>
      </c>
      <c r="W145" s="9">
        <f t="shared" si="32"/>
        <v>0</v>
      </c>
      <c r="X145" s="9">
        <f t="shared" si="33"/>
        <v>0</v>
      </c>
      <c r="Y145" s="37">
        <f t="shared" si="34"/>
        <v>0</v>
      </c>
      <c r="Z145" s="37">
        <f t="shared" si="35"/>
        <v>0</v>
      </c>
      <c r="AA145" s="37">
        <f t="shared" si="36"/>
        <v>0</v>
      </c>
      <c r="AB145" s="9">
        <f t="shared" si="37"/>
        <v>0</v>
      </c>
      <c r="AC145" s="10">
        <f t="shared" si="38"/>
        <v>0</v>
      </c>
      <c r="AD145" s="9">
        <f t="shared" si="39"/>
        <v>0</v>
      </c>
      <c r="AE145" s="9">
        <f t="shared" si="40"/>
        <v>0</v>
      </c>
    </row>
    <row r="146" spans="1:31" s="37" customFormat="1" x14ac:dyDescent="0.25">
      <c r="A146" s="37" t="s">
        <v>1008</v>
      </c>
      <c r="B146" s="37" t="s">
        <v>1009</v>
      </c>
      <c r="C146" s="37" t="s">
        <v>1010</v>
      </c>
      <c r="D146" s="37">
        <v>60</v>
      </c>
      <c r="E146" s="37">
        <v>338</v>
      </c>
      <c r="F146" s="37">
        <v>23839.449000000001</v>
      </c>
      <c r="G146" s="37">
        <v>29</v>
      </c>
      <c r="H146" s="37">
        <v>33</v>
      </c>
      <c r="I146" s="37">
        <v>1</v>
      </c>
      <c r="L146" s="37">
        <v>2</v>
      </c>
      <c r="M146" s="42">
        <f t="shared" si="30"/>
        <v>1</v>
      </c>
      <c r="N146" s="45">
        <v>0</v>
      </c>
      <c r="O146" s="45">
        <v>1</v>
      </c>
      <c r="P146" s="45">
        <v>0</v>
      </c>
      <c r="Q146" s="45">
        <v>1</v>
      </c>
      <c r="R146" s="45">
        <v>1</v>
      </c>
      <c r="S146" s="45"/>
      <c r="T146" s="45"/>
      <c r="U146" s="45"/>
      <c r="V146" s="6">
        <f t="shared" si="31"/>
        <v>0</v>
      </c>
      <c r="W146" s="9">
        <f t="shared" si="32"/>
        <v>0</v>
      </c>
      <c r="X146" s="9">
        <f t="shared" si="33"/>
        <v>0</v>
      </c>
      <c r="Y146" s="37">
        <f t="shared" si="34"/>
        <v>0</v>
      </c>
      <c r="Z146" s="37">
        <f t="shared" si="35"/>
        <v>0</v>
      </c>
      <c r="AA146" s="37">
        <f t="shared" si="36"/>
        <v>1</v>
      </c>
      <c r="AB146" s="9">
        <f t="shared" si="37"/>
        <v>0</v>
      </c>
      <c r="AC146" s="10">
        <f t="shared" si="38"/>
        <v>0</v>
      </c>
      <c r="AD146" s="9">
        <f t="shared" si="39"/>
        <v>0</v>
      </c>
      <c r="AE146" s="9">
        <f t="shared" si="40"/>
        <v>0</v>
      </c>
    </row>
    <row r="147" spans="1:31" x14ac:dyDescent="0.25">
      <c r="A147" t="s">
        <v>1011</v>
      </c>
      <c r="B147" t="s">
        <v>1009</v>
      </c>
      <c r="C147" t="s">
        <v>1010</v>
      </c>
      <c r="D147">
        <v>55</v>
      </c>
      <c r="E147">
        <v>249.5</v>
      </c>
      <c r="F147">
        <v>0</v>
      </c>
      <c r="G147">
        <v>0</v>
      </c>
      <c r="H147">
        <v>0</v>
      </c>
      <c r="I147" s="19">
        <v>0</v>
      </c>
      <c r="J147" s="9"/>
      <c r="K147" s="9"/>
      <c r="L147">
        <v>1</v>
      </c>
      <c r="M147" s="7">
        <f t="shared" si="30"/>
        <v>0</v>
      </c>
      <c r="N147" s="12">
        <v>0</v>
      </c>
      <c r="O147" s="12">
        <v>0</v>
      </c>
      <c r="P147" s="12">
        <v>1</v>
      </c>
      <c r="Q147" s="12">
        <v>0</v>
      </c>
      <c r="R147" s="12">
        <v>0</v>
      </c>
      <c r="S147" s="12"/>
      <c r="T147" s="12"/>
      <c r="U147" s="12"/>
      <c r="V147" s="6">
        <f t="shared" si="31"/>
        <v>1</v>
      </c>
      <c r="W147" s="9">
        <f t="shared" si="32"/>
        <v>0</v>
      </c>
      <c r="X147" s="9">
        <f t="shared" si="33"/>
        <v>0</v>
      </c>
      <c r="Y147" s="37">
        <f t="shared" si="34"/>
        <v>0</v>
      </c>
      <c r="Z147" s="37">
        <f t="shared" si="35"/>
        <v>0</v>
      </c>
      <c r="AA147" s="37">
        <f t="shared" si="36"/>
        <v>0</v>
      </c>
      <c r="AB147" s="9">
        <f t="shared" si="37"/>
        <v>0</v>
      </c>
      <c r="AC147" s="10">
        <f t="shared" si="38"/>
        <v>0</v>
      </c>
      <c r="AD147" s="9">
        <f t="shared" si="39"/>
        <v>0</v>
      </c>
      <c r="AE147" s="9">
        <f t="shared" si="40"/>
        <v>0</v>
      </c>
    </row>
    <row r="148" spans="1:31" x14ac:dyDescent="0.25">
      <c r="A148" t="s">
        <v>1012</v>
      </c>
      <c r="B148" t="s">
        <v>1009</v>
      </c>
      <c r="C148" t="s">
        <v>1010</v>
      </c>
      <c r="D148">
        <v>141</v>
      </c>
      <c r="E148">
        <v>242.5</v>
      </c>
      <c r="F148">
        <v>405.32600000000002</v>
      </c>
      <c r="G148">
        <v>1</v>
      </c>
      <c r="H148">
        <v>0</v>
      </c>
      <c r="I148" s="19">
        <v>0</v>
      </c>
      <c r="J148" s="9"/>
      <c r="K148" s="9"/>
      <c r="L148">
        <v>1</v>
      </c>
      <c r="M148" s="7">
        <f t="shared" si="30"/>
        <v>0</v>
      </c>
      <c r="N148" s="12">
        <v>0</v>
      </c>
      <c r="O148" s="12">
        <v>0</v>
      </c>
      <c r="P148" s="12">
        <v>1</v>
      </c>
      <c r="Q148" s="12">
        <v>0</v>
      </c>
      <c r="R148" s="12">
        <v>0</v>
      </c>
      <c r="S148" s="12"/>
      <c r="T148" s="12"/>
      <c r="U148" s="12"/>
      <c r="V148" s="6">
        <f t="shared" si="31"/>
        <v>1</v>
      </c>
      <c r="W148" s="9">
        <f t="shared" si="32"/>
        <v>0</v>
      </c>
      <c r="X148" s="9">
        <f t="shared" si="33"/>
        <v>0</v>
      </c>
      <c r="Y148" s="37">
        <f t="shared" si="34"/>
        <v>0</v>
      </c>
      <c r="Z148" s="37">
        <f t="shared" si="35"/>
        <v>0</v>
      </c>
      <c r="AA148" s="37">
        <f t="shared" si="36"/>
        <v>0</v>
      </c>
      <c r="AB148" s="9">
        <f t="shared" si="37"/>
        <v>0</v>
      </c>
      <c r="AC148" s="10">
        <f t="shared" si="38"/>
        <v>0</v>
      </c>
      <c r="AD148" s="9">
        <f t="shared" si="39"/>
        <v>0</v>
      </c>
      <c r="AE148" s="9">
        <f t="shared" si="40"/>
        <v>0</v>
      </c>
    </row>
    <row r="149" spans="1:31" x14ac:dyDescent="0.25">
      <c r="A149" t="s">
        <v>1013</v>
      </c>
      <c r="B149" t="s">
        <v>1009</v>
      </c>
      <c r="C149" t="s">
        <v>1010</v>
      </c>
      <c r="D149">
        <v>173.5</v>
      </c>
      <c r="E149">
        <v>182</v>
      </c>
      <c r="F149">
        <v>0</v>
      </c>
      <c r="G149">
        <v>0</v>
      </c>
      <c r="H149">
        <v>0</v>
      </c>
      <c r="I149" s="19">
        <v>0</v>
      </c>
      <c r="J149" s="9"/>
      <c r="K149" s="9"/>
      <c r="L149">
        <v>1</v>
      </c>
      <c r="M149" s="7">
        <f t="shared" si="30"/>
        <v>0</v>
      </c>
      <c r="N149" s="12">
        <v>0</v>
      </c>
      <c r="O149" s="12">
        <v>0</v>
      </c>
      <c r="P149" s="12">
        <v>1</v>
      </c>
      <c r="Q149" s="12">
        <v>0</v>
      </c>
      <c r="R149" s="12">
        <v>0</v>
      </c>
      <c r="S149" s="12"/>
      <c r="T149" s="12"/>
      <c r="U149" s="13"/>
      <c r="V149" s="6">
        <f t="shared" si="31"/>
        <v>1</v>
      </c>
      <c r="W149" s="9">
        <f t="shared" si="32"/>
        <v>0</v>
      </c>
      <c r="X149" s="9">
        <f t="shared" si="33"/>
        <v>0</v>
      </c>
      <c r="Y149" s="37">
        <f t="shared" si="34"/>
        <v>0</v>
      </c>
      <c r="Z149" s="37">
        <f t="shared" si="35"/>
        <v>0</v>
      </c>
      <c r="AA149" s="37">
        <f t="shared" si="36"/>
        <v>0</v>
      </c>
      <c r="AB149" s="9">
        <f t="shared" si="37"/>
        <v>0</v>
      </c>
      <c r="AC149" s="10">
        <f t="shared" si="38"/>
        <v>0</v>
      </c>
      <c r="AD149" s="9">
        <f t="shared" si="39"/>
        <v>0</v>
      </c>
      <c r="AE149" s="9">
        <f t="shared" si="40"/>
        <v>0</v>
      </c>
    </row>
    <row r="150" spans="1:31" x14ac:dyDescent="0.25">
      <c r="A150" t="s">
        <v>1014</v>
      </c>
      <c r="B150" t="s">
        <v>1009</v>
      </c>
      <c r="C150" t="s">
        <v>1010</v>
      </c>
      <c r="D150">
        <v>151</v>
      </c>
      <c r="E150">
        <v>327.5</v>
      </c>
      <c r="F150">
        <v>1224.213</v>
      </c>
      <c r="G150">
        <v>2</v>
      </c>
      <c r="H150">
        <v>2</v>
      </c>
      <c r="I150" s="19">
        <v>0</v>
      </c>
      <c r="J150" s="9"/>
      <c r="K150" s="9"/>
      <c r="L150">
        <v>1</v>
      </c>
      <c r="M150" s="7">
        <f t="shared" si="30"/>
        <v>0</v>
      </c>
      <c r="N150" s="12">
        <v>0</v>
      </c>
      <c r="O150" s="12">
        <v>0</v>
      </c>
      <c r="P150" s="12">
        <v>1</v>
      </c>
      <c r="Q150" s="12">
        <v>0</v>
      </c>
      <c r="R150" s="12">
        <v>0</v>
      </c>
      <c r="S150" s="12"/>
      <c r="T150" s="12"/>
      <c r="U150" s="12"/>
      <c r="V150" s="6">
        <f t="shared" si="31"/>
        <v>1</v>
      </c>
      <c r="W150" s="9">
        <f t="shared" si="32"/>
        <v>0</v>
      </c>
      <c r="X150" s="9">
        <f t="shared" si="33"/>
        <v>0</v>
      </c>
      <c r="Y150" s="37">
        <f t="shared" si="34"/>
        <v>0</v>
      </c>
      <c r="Z150" s="37">
        <f t="shared" si="35"/>
        <v>0</v>
      </c>
      <c r="AA150" s="37">
        <f t="shared" si="36"/>
        <v>0</v>
      </c>
      <c r="AB150" s="9">
        <f t="shared" si="37"/>
        <v>0</v>
      </c>
      <c r="AC150" s="10">
        <f t="shared" si="38"/>
        <v>0</v>
      </c>
      <c r="AD150" s="9">
        <f t="shared" si="39"/>
        <v>0</v>
      </c>
      <c r="AE150" s="9">
        <f t="shared" si="40"/>
        <v>0</v>
      </c>
    </row>
    <row r="151" spans="1:31" x14ac:dyDescent="0.25">
      <c r="A151" t="s">
        <v>1015</v>
      </c>
      <c r="B151" t="s">
        <v>1009</v>
      </c>
      <c r="C151" t="s">
        <v>1010</v>
      </c>
      <c r="D151">
        <v>67.5</v>
      </c>
      <c r="E151">
        <v>434.5</v>
      </c>
      <c r="F151">
        <v>0</v>
      </c>
      <c r="G151">
        <v>0</v>
      </c>
      <c r="H151">
        <v>0</v>
      </c>
      <c r="I151" s="19">
        <v>0</v>
      </c>
      <c r="J151" s="9"/>
      <c r="K151" s="9"/>
      <c r="L151">
        <v>2</v>
      </c>
      <c r="M151" s="7">
        <f t="shared" si="30"/>
        <v>1</v>
      </c>
      <c r="N151" s="12">
        <v>0</v>
      </c>
      <c r="O151" s="12">
        <v>0</v>
      </c>
      <c r="P151" s="12">
        <v>0</v>
      </c>
      <c r="Q151" s="12">
        <v>0</v>
      </c>
      <c r="R151" s="12">
        <v>1</v>
      </c>
      <c r="S151" s="12"/>
      <c r="T151" s="12"/>
      <c r="U151" s="12"/>
      <c r="V151" s="6">
        <f t="shared" si="31"/>
        <v>0</v>
      </c>
      <c r="W151" s="9">
        <f t="shared" si="32"/>
        <v>0</v>
      </c>
      <c r="X151" s="9">
        <f t="shared" si="33"/>
        <v>0</v>
      </c>
      <c r="Y151" s="37">
        <f t="shared" si="34"/>
        <v>1</v>
      </c>
      <c r="Z151" s="37">
        <f t="shared" si="35"/>
        <v>0</v>
      </c>
      <c r="AA151" s="37">
        <f t="shared" si="36"/>
        <v>0</v>
      </c>
      <c r="AB151" s="9">
        <f t="shared" si="37"/>
        <v>0</v>
      </c>
      <c r="AC151" s="10">
        <f t="shared" si="38"/>
        <v>0</v>
      </c>
      <c r="AD151" s="9">
        <f t="shared" si="39"/>
        <v>0</v>
      </c>
      <c r="AE151" s="9">
        <f t="shared" si="40"/>
        <v>0</v>
      </c>
    </row>
    <row r="152" spans="1:31" x14ac:dyDescent="0.25">
      <c r="A152" t="s">
        <v>1016</v>
      </c>
      <c r="B152" t="s">
        <v>1009</v>
      </c>
      <c r="C152" t="s">
        <v>1010</v>
      </c>
      <c r="D152">
        <v>245</v>
      </c>
      <c r="E152">
        <v>245</v>
      </c>
      <c r="F152">
        <v>8953.9</v>
      </c>
      <c r="G152">
        <v>13</v>
      </c>
      <c r="H152">
        <v>11</v>
      </c>
      <c r="I152" s="19">
        <v>0</v>
      </c>
      <c r="J152" s="9"/>
      <c r="K152" s="9"/>
      <c r="L152">
        <v>2</v>
      </c>
      <c r="M152" s="7">
        <f t="shared" si="30"/>
        <v>1</v>
      </c>
      <c r="N152" s="12">
        <v>0</v>
      </c>
      <c r="O152" s="12">
        <v>1</v>
      </c>
      <c r="P152" s="12">
        <v>0</v>
      </c>
      <c r="Q152" s="12">
        <v>1</v>
      </c>
      <c r="R152" s="12">
        <v>1</v>
      </c>
      <c r="S152" s="12"/>
      <c r="T152" s="12"/>
      <c r="U152" s="12"/>
      <c r="V152" s="6">
        <f t="shared" si="31"/>
        <v>0</v>
      </c>
      <c r="W152" s="9">
        <f t="shared" si="32"/>
        <v>0</v>
      </c>
      <c r="X152" s="9">
        <f t="shared" si="33"/>
        <v>0</v>
      </c>
      <c r="Y152" s="37">
        <f t="shared" si="34"/>
        <v>0</v>
      </c>
      <c r="Z152" s="37">
        <f t="shared" si="35"/>
        <v>0</v>
      </c>
      <c r="AA152" s="37">
        <f t="shared" si="36"/>
        <v>1</v>
      </c>
      <c r="AB152" s="9">
        <f t="shared" si="37"/>
        <v>0</v>
      </c>
      <c r="AC152" s="10">
        <f t="shared" si="38"/>
        <v>0</v>
      </c>
      <c r="AD152" s="9">
        <f t="shared" si="39"/>
        <v>0</v>
      </c>
      <c r="AE152" s="9">
        <f t="shared" si="40"/>
        <v>0</v>
      </c>
    </row>
    <row r="153" spans="1:31" x14ac:dyDescent="0.25">
      <c r="A153" t="s">
        <v>1017</v>
      </c>
      <c r="B153" t="s">
        <v>1009</v>
      </c>
      <c r="C153" t="s">
        <v>1010</v>
      </c>
      <c r="D153">
        <v>313</v>
      </c>
      <c r="E153">
        <v>185.5</v>
      </c>
      <c r="F153">
        <v>0</v>
      </c>
      <c r="G153">
        <v>0</v>
      </c>
      <c r="H153">
        <v>0</v>
      </c>
      <c r="I153" s="19">
        <v>0</v>
      </c>
      <c r="J153" s="9"/>
      <c r="K153" s="9"/>
      <c r="L153">
        <v>1</v>
      </c>
      <c r="M153" s="7">
        <f t="shared" si="30"/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/>
      <c r="T153" s="12"/>
      <c r="U153" s="12"/>
      <c r="V153" s="6">
        <f t="shared" si="31"/>
        <v>0</v>
      </c>
      <c r="W153" s="9">
        <f t="shared" si="32"/>
        <v>1</v>
      </c>
      <c r="X153" s="9">
        <f t="shared" si="33"/>
        <v>0</v>
      </c>
      <c r="Y153" s="37">
        <f t="shared" si="34"/>
        <v>0</v>
      </c>
      <c r="Z153" s="37">
        <f t="shared" si="35"/>
        <v>0</v>
      </c>
      <c r="AA153" s="37">
        <f t="shared" si="36"/>
        <v>0</v>
      </c>
      <c r="AB153" s="9">
        <f t="shared" si="37"/>
        <v>0</v>
      </c>
      <c r="AC153" s="10">
        <f t="shared" si="38"/>
        <v>0</v>
      </c>
      <c r="AD153" s="9">
        <f t="shared" si="39"/>
        <v>0</v>
      </c>
      <c r="AE153" s="9">
        <f t="shared" si="40"/>
        <v>0</v>
      </c>
    </row>
    <row r="154" spans="1:31" x14ac:dyDescent="0.25">
      <c r="A154" t="s">
        <v>1018</v>
      </c>
      <c r="B154" t="s">
        <v>1009</v>
      </c>
      <c r="C154" t="s">
        <v>1010</v>
      </c>
      <c r="D154">
        <v>489</v>
      </c>
      <c r="E154">
        <v>165</v>
      </c>
      <c r="F154">
        <v>4581.4309999999996</v>
      </c>
      <c r="G154">
        <v>5</v>
      </c>
      <c r="H154">
        <v>5</v>
      </c>
      <c r="I154" s="19">
        <v>0</v>
      </c>
      <c r="J154" s="9"/>
      <c r="K154" s="9"/>
      <c r="L154">
        <v>2</v>
      </c>
      <c r="M154" s="7">
        <f t="shared" si="30"/>
        <v>1</v>
      </c>
      <c r="N154" s="12">
        <v>0</v>
      </c>
      <c r="O154" s="12">
        <v>1</v>
      </c>
      <c r="P154" s="12">
        <v>1</v>
      </c>
      <c r="Q154" s="12">
        <v>1</v>
      </c>
      <c r="R154" s="12">
        <v>1</v>
      </c>
      <c r="S154" s="12"/>
      <c r="T154" s="12"/>
      <c r="U154" s="12"/>
      <c r="V154" s="6">
        <f t="shared" si="31"/>
        <v>0</v>
      </c>
      <c r="W154" s="9">
        <f t="shared" si="32"/>
        <v>0</v>
      </c>
      <c r="X154" s="9">
        <f t="shared" si="33"/>
        <v>0</v>
      </c>
      <c r="Y154" s="37">
        <f t="shared" si="34"/>
        <v>0</v>
      </c>
      <c r="Z154" s="37">
        <f t="shared" si="35"/>
        <v>0</v>
      </c>
      <c r="AA154" s="37">
        <f t="shared" si="36"/>
        <v>0</v>
      </c>
      <c r="AB154" s="9">
        <f t="shared" si="37"/>
        <v>1</v>
      </c>
      <c r="AC154" s="10">
        <f t="shared" si="38"/>
        <v>0</v>
      </c>
      <c r="AD154" s="9">
        <f t="shared" si="39"/>
        <v>0</v>
      </c>
      <c r="AE154" s="9">
        <f t="shared" si="40"/>
        <v>0</v>
      </c>
    </row>
    <row r="155" spans="1:31" x14ac:dyDescent="0.25">
      <c r="A155" t="s">
        <v>1019</v>
      </c>
      <c r="B155" t="s">
        <v>1009</v>
      </c>
      <c r="C155" t="s">
        <v>1010</v>
      </c>
      <c r="D155">
        <v>626</v>
      </c>
      <c r="E155">
        <v>105.5</v>
      </c>
      <c r="F155">
        <v>0</v>
      </c>
      <c r="G155">
        <v>0</v>
      </c>
      <c r="H155">
        <v>0</v>
      </c>
      <c r="I155" s="19">
        <v>0</v>
      </c>
      <c r="J155" s="9"/>
      <c r="K155" s="9"/>
      <c r="L155">
        <v>1</v>
      </c>
      <c r="M155" s="7">
        <f t="shared" si="30"/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1</v>
      </c>
      <c r="S155" s="12"/>
      <c r="T155" s="12"/>
      <c r="U155" s="12"/>
      <c r="V155" s="6">
        <f t="shared" si="31"/>
        <v>0</v>
      </c>
      <c r="W155" s="9">
        <f t="shared" si="32"/>
        <v>0</v>
      </c>
      <c r="X155" s="9">
        <f t="shared" si="33"/>
        <v>1</v>
      </c>
      <c r="Y155" s="37">
        <f t="shared" si="34"/>
        <v>0</v>
      </c>
      <c r="Z155" s="37">
        <f t="shared" si="35"/>
        <v>0</v>
      </c>
      <c r="AA155" s="37">
        <f t="shared" si="36"/>
        <v>0</v>
      </c>
      <c r="AB155" s="9">
        <f t="shared" si="37"/>
        <v>0</v>
      </c>
      <c r="AC155" s="10">
        <f t="shared" si="38"/>
        <v>0</v>
      </c>
      <c r="AD155" s="9">
        <f t="shared" si="39"/>
        <v>0</v>
      </c>
      <c r="AE155" s="9">
        <f t="shared" si="40"/>
        <v>0</v>
      </c>
    </row>
    <row r="156" spans="1:31" x14ac:dyDescent="0.25">
      <c r="A156" t="s">
        <v>1020</v>
      </c>
      <c r="B156" t="s">
        <v>1009</v>
      </c>
      <c r="C156" t="s">
        <v>1010</v>
      </c>
      <c r="D156">
        <v>567.5</v>
      </c>
      <c r="E156">
        <v>230</v>
      </c>
      <c r="F156">
        <v>0</v>
      </c>
      <c r="G156">
        <v>0</v>
      </c>
      <c r="H156">
        <v>0</v>
      </c>
      <c r="I156" s="19">
        <v>0</v>
      </c>
      <c r="J156" s="9"/>
      <c r="K156" s="9"/>
      <c r="L156">
        <v>3</v>
      </c>
      <c r="M156" s="7">
        <f t="shared" si="30"/>
        <v>2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/>
      <c r="T156" s="12"/>
      <c r="U156" s="12"/>
      <c r="V156" s="6">
        <f t="shared" si="31"/>
        <v>0</v>
      </c>
      <c r="W156" s="9">
        <f t="shared" si="32"/>
        <v>0</v>
      </c>
      <c r="X156" s="9">
        <f t="shared" si="33"/>
        <v>0</v>
      </c>
      <c r="Y156" s="37">
        <f t="shared" si="34"/>
        <v>0</v>
      </c>
      <c r="Z156" s="37">
        <f t="shared" si="35"/>
        <v>0</v>
      </c>
      <c r="AA156" s="37">
        <f t="shared" si="36"/>
        <v>0</v>
      </c>
      <c r="AB156" s="9">
        <f t="shared" si="37"/>
        <v>0</v>
      </c>
      <c r="AC156" s="10">
        <f t="shared" si="38"/>
        <v>0</v>
      </c>
      <c r="AD156" s="9">
        <f t="shared" si="39"/>
        <v>1</v>
      </c>
      <c r="AE156" s="9">
        <f t="shared" si="40"/>
        <v>0</v>
      </c>
    </row>
    <row r="157" spans="1:31" x14ac:dyDescent="0.25">
      <c r="A157" t="s">
        <v>1021</v>
      </c>
      <c r="B157" t="s">
        <v>1009</v>
      </c>
      <c r="C157" t="s">
        <v>1010</v>
      </c>
      <c r="D157">
        <v>624.5</v>
      </c>
      <c r="E157">
        <v>293.5</v>
      </c>
      <c r="F157">
        <v>600.01300000000003</v>
      </c>
      <c r="G157">
        <v>1</v>
      </c>
      <c r="H157">
        <v>1</v>
      </c>
      <c r="I157" s="19">
        <v>0</v>
      </c>
      <c r="J157" s="9"/>
      <c r="K157" s="9"/>
      <c r="L157">
        <v>2</v>
      </c>
      <c r="M157" s="7">
        <f t="shared" si="30"/>
        <v>1</v>
      </c>
      <c r="N157" s="12">
        <v>0</v>
      </c>
      <c r="O157" s="12">
        <v>0</v>
      </c>
      <c r="P157" s="12">
        <v>0</v>
      </c>
      <c r="Q157" s="12">
        <v>0</v>
      </c>
      <c r="R157" s="12">
        <v>1</v>
      </c>
      <c r="S157" s="12"/>
      <c r="T157" s="12"/>
      <c r="U157" s="12"/>
      <c r="V157" s="6">
        <f t="shared" si="31"/>
        <v>0</v>
      </c>
      <c r="W157" s="9">
        <f t="shared" si="32"/>
        <v>0</v>
      </c>
      <c r="X157" s="9">
        <f t="shared" si="33"/>
        <v>0</v>
      </c>
      <c r="Y157" s="37">
        <f t="shared" si="34"/>
        <v>1</v>
      </c>
      <c r="Z157" s="37">
        <f t="shared" si="35"/>
        <v>0</v>
      </c>
      <c r="AA157" s="37">
        <f t="shared" si="36"/>
        <v>0</v>
      </c>
      <c r="AB157" s="9">
        <f t="shared" si="37"/>
        <v>0</v>
      </c>
      <c r="AC157" s="10">
        <f t="shared" si="38"/>
        <v>0</v>
      </c>
      <c r="AD157" s="9">
        <f t="shared" si="39"/>
        <v>0</v>
      </c>
      <c r="AE157" s="9">
        <f t="shared" si="40"/>
        <v>0</v>
      </c>
    </row>
    <row r="158" spans="1:31" x14ac:dyDescent="0.25">
      <c r="A158" t="s">
        <v>1022</v>
      </c>
      <c r="B158" t="s">
        <v>1009</v>
      </c>
      <c r="C158" t="s">
        <v>1010</v>
      </c>
      <c r="D158">
        <v>597.5</v>
      </c>
      <c r="E158">
        <v>384</v>
      </c>
      <c r="F158">
        <v>0</v>
      </c>
      <c r="G158">
        <v>0</v>
      </c>
      <c r="H158">
        <v>0</v>
      </c>
      <c r="I158" s="19">
        <v>0</v>
      </c>
      <c r="J158" s="9"/>
      <c r="K158" s="9"/>
      <c r="L158">
        <v>1</v>
      </c>
      <c r="M158" s="7">
        <f t="shared" si="30"/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1</v>
      </c>
      <c r="S158" s="12"/>
      <c r="T158" s="12"/>
      <c r="U158" s="12"/>
      <c r="V158" s="6">
        <f t="shared" si="31"/>
        <v>0</v>
      </c>
      <c r="W158" s="9">
        <f t="shared" si="32"/>
        <v>0</v>
      </c>
      <c r="X158" s="9">
        <f t="shared" si="33"/>
        <v>1</v>
      </c>
      <c r="Y158" s="37">
        <f t="shared" si="34"/>
        <v>0</v>
      </c>
      <c r="Z158" s="37">
        <f t="shared" si="35"/>
        <v>0</v>
      </c>
      <c r="AA158" s="37">
        <f t="shared" si="36"/>
        <v>0</v>
      </c>
      <c r="AB158" s="9">
        <f t="shared" si="37"/>
        <v>0</v>
      </c>
      <c r="AC158" s="10">
        <f t="shared" si="38"/>
        <v>0</v>
      </c>
      <c r="AD158" s="9">
        <f t="shared" si="39"/>
        <v>0</v>
      </c>
      <c r="AE158" s="9">
        <f t="shared" si="40"/>
        <v>0</v>
      </c>
    </row>
    <row r="159" spans="1:31" x14ac:dyDescent="0.25">
      <c r="A159" t="s">
        <v>1023</v>
      </c>
      <c r="B159" t="s">
        <v>1009</v>
      </c>
      <c r="C159" t="s">
        <v>1010</v>
      </c>
      <c r="D159">
        <v>471.5</v>
      </c>
      <c r="E159">
        <v>271</v>
      </c>
      <c r="F159">
        <v>0</v>
      </c>
      <c r="G159">
        <v>0</v>
      </c>
      <c r="H159">
        <v>0</v>
      </c>
      <c r="I159" s="19">
        <v>0</v>
      </c>
      <c r="J159" s="9"/>
      <c r="K159" s="9"/>
      <c r="L159">
        <v>1</v>
      </c>
      <c r="M159" s="7">
        <f t="shared" si="30"/>
        <v>0</v>
      </c>
      <c r="N159" s="12">
        <v>0</v>
      </c>
      <c r="O159" s="12">
        <v>0</v>
      </c>
      <c r="P159" s="12">
        <v>1</v>
      </c>
      <c r="Q159" s="12">
        <v>0</v>
      </c>
      <c r="R159" s="12">
        <v>0</v>
      </c>
      <c r="S159" s="12"/>
      <c r="T159" s="12"/>
      <c r="U159" s="12"/>
      <c r="V159" s="6">
        <f t="shared" si="31"/>
        <v>1</v>
      </c>
      <c r="W159" s="9">
        <f t="shared" si="32"/>
        <v>0</v>
      </c>
      <c r="X159" s="9">
        <f t="shared" si="33"/>
        <v>0</v>
      </c>
      <c r="Y159" s="37">
        <f t="shared" si="34"/>
        <v>0</v>
      </c>
      <c r="Z159" s="37">
        <f t="shared" si="35"/>
        <v>0</v>
      </c>
      <c r="AA159" s="37">
        <f t="shared" si="36"/>
        <v>0</v>
      </c>
      <c r="AB159" s="9">
        <f t="shared" si="37"/>
        <v>0</v>
      </c>
      <c r="AC159" s="10">
        <f t="shared" si="38"/>
        <v>0</v>
      </c>
      <c r="AD159" s="9">
        <f t="shared" si="39"/>
        <v>0</v>
      </c>
      <c r="AE159" s="9">
        <f t="shared" si="40"/>
        <v>0</v>
      </c>
    </row>
    <row r="160" spans="1:31" x14ac:dyDescent="0.25">
      <c r="A160" t="s">
        <v>1024</v>
      </c>
      <c r="B160" t="s">
        <v>1009</v>
      </c>
      <c r="C160" t="s">
        <v>1010</v>
      </c>
      <c r="D160">
        <v>377.5</v>
      </c>
      <c r="E160">
        <v>273</v>
      </c>
      <c r="F160">
        <v>0</v>
      </c>
      <c r="G160">
        <v>0</v>
      </c>
      <c r="H160">
        <v>0</v>
      </c>
      <c r="I160" s="19">
        <v>0</v>
      </c>
      <c r="J160" s="9"/>
      <c r="K160" s="9"/>
      <c r="L160">
        <v>1</v>
      </c>
      <c r="M160" s="7">
        <f t="shared" si="30"/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1</v>
      </c>
      <c r="S160" s="12"/>
      <c r="T160" s="12"/>
      <c r="U160" s="13"/>
      <c r="V160" s="6">
        <f t="shared" si="31"/>
        <v>0</v>
      </c>
      <c r="W160" s="9">
        <f t="shared" si="32"/>
        <v>0</v>
      </c>
      <c r="X160" s="9">
        <f t="shared" si="33"/>
        <v>1</v>
      </c>
      <c r="Y160" s="37">
        <f t="shared" si="34"/>
        <v>0</v>
      </c>
      <c r="Z160" s="37">
        <f t="shared" si="35"/>
        <v>0</v>
      </c>
      <c r="AA160" s="37">
        <f t="shared" si="36"/>
        <v>0</v>
      </c>
      <c r="AB160" s="9">
        <f t="shared" si="37"/>
        <v>0</v>
      </c>
      <c r="AC160" s="10">
        <f t="shared" si="38"/>
        <v>0</v>
      </c>
      <c r="AD160" s="9">
        <f t="shared" si="39"/>
        <v>0</v>
      </c>
      <c r="AE160" s="9">
        <f t="shared" si="40"/>
        <v>0</v>
      </c>
    </row>
    <row r="161" spans="1:31" x14ac:dyDescent="0.25">
      <c r="A161" t="s">
        <v>1025</v>
      </c>
      <c r="B161" t="s">
        <v>1009</v>
      </c>
      <c r="C161" t="s">
        <v>1010</v>
      </c>
      <c r="D161">
        <v>360.5</v>
      </c>
      <c r="E161">
        <v>380</v>
      </c>
      <c r="F161">
        <v>0</v>
      </c>
      <c r="G161">
        <v>0</v>
      </c>
      <c r="H161">
        <v>0</v>
      </c>
      <c r="I161" s="19">
        <v>0</v>
      </c>
      <c r="J161" s="9"/>
      <c r="K161" s="9"/>
      <c r="L161">
        <v>1</v>
      </c>
      <c r="M161" s="7">
        <f t="shared" si="30"/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1</v>
      </c>
      <c r="S161" s="12"/>
      <c r="T161" s="12"/>
      <c r="U161" s="12"/>
      <c r="V161" s="6">
        <f t="shared" si="31"/>
        <v>0</v>
      </c>
      <c r="W161" s="9">
        <f t="shared" si="32"/>
        <v>0</v>
      </c>
      <c r="X161" s="9">
        <f t="shared" si="33"/>
        <v>1</v>
      </c>
      <c r="Y161" s="37">
        <f t="shared" si="34"/>
        <v>0</v>
      </c>
      <c r="Z161" s="37">
        <f t="shared" si="35"/>
        <v>0</v>
      </c>
      <c r="AA161" s="37">
        <f t="shared" si="36"/>
        <v>0</v>
      </c>
      <c r="AB161" s="9">
        <f t="shared" si="37"/>
        <v>0</v>
      </c>
      <c r="AC161" s="10">
        <f t="shared" si="38"/>
        <v>0</v>
      </c>
      <c r="AD161" s="9">
        <f t="shared" si="39"/>
        <v>0</v>
      </c>
      <c r="AE161" s="9">
        <f t="shared" si="40"/>
        <v>0</v>
      </c>
    </row>
    <row r="162" spans="1:31" x14ac:dyDescent="0.25">
      <c r="A162" t="s">
        <v>1026</v>
      </c>
      <c r="B162" t="s">
        <v>1009</v>
      </c>
      <c r="C162" t="s">
        <v>1010</v>
      </c>
      <c r="D162">
        <v>495.5</v>
      </c>
      <c r="E162">
        <v>440.5</v>
      </c>
      <c r="F162">
        <v>0</v>
      </c>
      <c r="G162">
        <v>0</v>
      </c>
      <c r="H162">
        <v>0</v>
      </c>
      <c r="I162" s="19">
        <v>0</v>
      </c>
      <c r="J162" s="9"/>
      <c r="K162" s="9"/>
      <c r="L162">
        <v>1</v>
      </c>
      <c r="M162" s="7">
        <f t="shared" si="30"/>
        <v>0</v>
      </c>
      <c r="N162" s="12">
        <v>0</v>
      </c>
      <c r="O162" s="12">
        <v>0</v>
      </c>
      <c r="P162" s="12">
        <v>1</v>
      </c>
      <c r="Q162" s="12">
        <v>0</v>
      </c>
      <c r="R162" s="12">
        <v>0</v>
      </c>
      <c r="S162" s="12"/>
      <c r="T162" s="12"/>
      <c r="U162" s="12"/>
      <c r="V162" s="6">
        <f t="shared" si="31"/>
        <v>1</v>
      </c>
      <c r="W162" s="9">
        <f t="shared" si="32"/>
        <v>0</v>
      </c>
      <c r="X162" s="9">
        <f t="shared" si="33"/>
        <v>0</v>
      </c>
      <c r="Y162" s="37">
        <f t="shared" si="34"/>
        <v>0</v>
      </c>
      <c r="Z162" s="37">
        <f t="shared" si="35"/>
        <v>0</v>
      </c>
      <c r="AA162" s="37">
        <f t="shared" si="36"/>
        <v>0</v>
      </c>
      <c r="AB162" s="9">
        <f t="shared" si="37"/>
        <v>0</v>
      </c>
      <c r="AC162" s="10">
        <f t="shared" si="38"/>
        <v>0</v>
      </c>
      <c r="AD162" s="9">
        <f t="shared" si="39"/>
        <v>0</v>
      </c>
      <c r="AE162" s="9">
        <f t="shared" si="40"/>
        <v>0</v>
      </c>
    </row>
    <row r="163" spans="1:31" s="37" customFormat="1" x14ac:dyDescent="0.25">
      <c r="A163" s="37" t="s">
        <v>1027</v>
      </c>
      <c r="B163" s="37" t="s">
        <v>1028</v>
      </c>
      <c r="C163" s="37" t="s">
        <v>1029</v>
      </c>
      <c r="D163" s="37">
        <v>481.5</v>
      </c>
      <c r="E163" s="37">
        <v>278</v>
      </c>
      <c r="F163" s="37">
        <v>30407.187999999998</v>
      </c>
      <c r="G163" s="37">
        <v>26</v>
      </c>
      <c r="H163" s="37">
        <v>37</v>
      </c>
      <c r="I163" s="37">
        <v>2</v>
      </c>
      <c r="L163" s="37">
        <v>1</v>
      </c>
      <c r="M163" s="42">
        <f t="shared" si="30"/>
        <v>0</v>
      </c>
      <c r="N163" s="45">
        <v>0</v>
      </c>
      <c r="O163" s="45">
        <v>1</v>
      </c>
      <c r="P163" s="45">
        <v>1</v>
      </c>
      <c r="Q163" s="45">
        <v>1</v>
      </c>
      <c r="R163" s="45">
        <v>1</v>
      </c>
      <c r="S163" s="45"/>
      <c r="T163" s="45"/>
      <c r="U163" s="45"/>
      <c r="V163" s="6">
        <f t="shared" si="31"/>
        <v>0</v>
      </c>
      <c r="W163" s="9">
        <f t="shared" si="32"/>
        <v>0</v>
      </c>
      <c r="X163" s="9">
        <f t="shared" si="33"/>
        <v>0</v>
      </c>
      <c r="Y163" s="37">
        <f t="shared" si="34"/>
        <v>0</v>
      </c>
      <c r="Z163" s="37">
        <f t="shared" si="35"/>
        <v>0</v>
      </c>
      <c r="AA163" s="37">
        <f t="shared" si="36"/>
        <v>0</v>
      </c>
      <c r="AB163" s="9">
        <f t="shared" si="37"/>
        <v>1</v>
      </c>
      <c r="AC163" s="10">
        <f t="shared" si="38"/>
        <v>0</v>
      </c>
      <c r="AD163" s="9">
        <f t="shared" si="39"/>
        <v>0</v>
      </c>
      <c r="AE163" s="9">
        <f t="shared" si="40"/>
        <v>0</v>
      </c>
    </row>
    <row r="164" spans="1:31" x14ac:dyDescent="0.25">
      <c r="A164" t="s">
        <v>1030</v>
      </c>
      <c r="B164" t="s">
        <v>1028</v>
      </c>
      <c r="C164" t="s">
        <v>1029</v>
      </c>
      <c r="D164">
        <v>575</v>
      </c>
      <c r="E164">
        <v>380.5</v>
      </c>
      <c r="F164">
        <v>0</v>
      </c>
      <c r="G164">
        <v>0</v>
      </c>
      <c r="H164">
        <v>0</v>
      </c>
      <c r="I164" s="19">
        <v>0</v>
      </c>
      <c r="J164" s="9"/>
      <c r="K164" s="9"/>
      <c r="L164">
        <v>1</v>
      </c>
      <c r="M164" s="7">
        <f t="shared" si="30"/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/>
      <c r="T164" s="12"/>
      <c r="U164" s="12"/>
      <c r="V164" s="6">
        <f t="shared" si="31"/>
        <v>0</v>
      </c>
      <c r="W164" s="9">
        <f t="shared" si="32"/>
        <v>1</v>
      </c>
      <c r="X164" s="9">
        <f t="shared" si="33"/>
        <v>0</v>
      </c>
      <c r="Y164" s="37">
        <f t="shared" si="34"/>
        <v>0</v>
      </c>
      <c r="Z164" s="37">
        <f t="shared" si="35"/>
        <v>0</v>
      </c>
      <c r="AA164" s="37">
        <f t="shared" si="36"/>
        <v>0</v>
      </c>
      <c r="AB164" s="9">
        <f t="shared" si="37"/>
        <v>0</v>
      </c>
      <c r="AC164" s="10">
        <f t="shared" si="38"/>
        <v>0</v>
      </c>
      <c r="AD164" s="9">
        <f t="shared" si="39"/>
        <v>0</v>
      </c>
      <c r="AE164" s="9">
        <f t="shared" si="40"/>
        <v>0</v>
      </c>
    </row>
    <row r="165" spans="1:31" x14ac:dyDescent="0.25">
      <c r="A165" t="s">
        <v>1031</v>
      </c>
      <c r="B165" t="s">
        <v>1028</v>
      </c>
      <c r="C165" t="s">
        <v>1029</v>
      </c>
      <c r="D165">
        <v>633.5</v>
      </c>
      <c r="E165">
        <v>269</v>
      </c>
      <c r="F165">
        <v>4318.8440000000001</v>
      </c>
      <c r="G165">
        <v>3</v>
      </c>
      <c r="H165">
        <v>4</v>
      </c>
      <c r="I165" s="19">
        <v>0</v>
      </c>
      <c r="J165" s="9"/>
      <c r="K165" s="9"/>
      <c r="L165">
        <v>2</v>
      </c>
      <c r="M165" s="7">
        <f t="shared" si="30"/>
        <v>1</v>
      </c>
      <c r="N165" s="12">
        <v>0</v>
      </c>
      <c r="O165" s="12">
        <v>1</v>
      </c>
      <c r="P165" s="12">
        <v>0</v>
      </c>
      <c r="Q165" s="12">
        <v>1</v>
      </c>
      <c r="R165" s="12">
        <v>1</v>
      </c>
      <c r="S165" s="12"/>
      <c r="T165" s="12"/>
      <c r="U165" s="12"/>
      <c r="V165" s="6">
        <f t="shared" si="31"/>
        <v>0</v>
      </c>
      <c r="W165" s="9">
        <f t="shared" si="32"/>
        <v>0</v>
      </c>
      <c r="X165" s="9">
        <f t="shared" si="33"/>
        <v>0</v>
      </c>
      <c r="Y165" s="37">
        <f t="shared" si="34"/>
        <v>0</v>
      </c>
      <c r="Z165" s="37">
        <f t="shared" si="35"/>
        <v>0</v>
      </c>
      <c r="AA165" s="37">
        <f t="shared" si="36"/>
        <v>1</v>
      </c>
      <c r="AB165" s="9">
        <f t="shared" si="37"/>
        <v>0</v>
      </c>
      <c r="AC165" s="10">
        <f t="shared" si="38"/>
        <v>0</v>
      </c>
      <c r="AD165" s="9">
        <f t="shared" si="39"/>
        <v>0</v>
      </c>
      <c r="AE165" s="9">
        <f t="shared" si="40"/>
        <v>0</v>
      </c>
    </row>
    <row r="166" spans="1:31" x14ac:dyDescent="0.25">
      <c r="A166" t="s">
        <v>1032</v>
      </c>
      <c r="B166" t="s">
        <v>1028</v>
      </c>
      <c r="C166" t="s">
        <v>1029</v>
      </c>
      <c r="D166">
        <v>563.5</v>
      </c>
      <c r="E166">
        <v>98.5</v>
      </c>
      <c r="F166">
        <v>0</v>
      </c>
      <c r="G166">
        <v>0</v>
      </c>
      <c r="H166">
        <v>0</v>
      </c>
      <c r="I166" s="19">
        <v>0</v>
      </c>
      <c r="J166" s="9"/>
      <c r="K166" s="9"/>
      <c r="L166">
        <v>2</v>
      </c>
      <c r="M166" s="7">
        <f t="shared" si="30"/>
        <v>1</v>
      </c>
      <c r="N166" s="12">
        <v>1</v>
      </c>
      <c r="O166" s="12">
        <v>0</v>
      </c>
      <c r="P166" s="12">
        <v>0</v>
      </c>
      <c r="Q166" s="12">
        <v>0</v>
      </c>
      <c r="R166" s="12">
        <v>1</v>
      </c>
      <c r="S166" s="12"/>
      <c r="T166" s="12"/>
      <c r="U166" s="12"/>
      <c r="V166" s="6">
        <f t="shared" si="31"/>
        <v>0</v>
      </c>
      <c r="W166" s="9">
        <f t="shared" si="32"/>
        <v>0</v>
      </c>
      <c r="X166" s="9">
        <f t="shared" si="33"/>
        <v>0</v>
      </c>
      <c r="Y166" s="37">
        <f t="shared" si="34"/>
        <v>1</v>
      </c>
      <c r="Z166" s="37">
        <f t="shared" si="35"/>
        <v>0</v>
      </c>
      <c r="AA166" s="37">
        <f t="shared" si="36"/>
        <v>0</v>
      </c>
      <c r="AB166" s="9">
        <f t="shared" si="37"/>
        <v>0</v>
      </c>
      <c r="AC166" s="10">
        <f t="shared" si="38"/>
        <v>0</v>
      </c>
      <c r="AD166" s="9">
        <f t="shared" si="39"/>
        <v>0</v>
      </c>
      <c r="AE166" s="9">
        <f t="shared" si="40"/>
        <v>0</v>
      </c>
    </row>
    <row r="167" spans="1:31" x14ac:dyDescent="0.25">
      <c r="A167" t="s">
        <v>1033</v>
      </c>
      <c r="B167" t="s">
        <v>1028</v>
      </c>
      <c r="C167" t="s">
        <v>1029</v>
      </c>
      <c r="D167">
        <v>353.5</v>
      </c>
      <c r="E167">
        <v>103</v>
      </c>
      <c r="F167">
        <v>0</v>
      </c>
      <c r="G167">
        <v>0</v>
      </c>
      <c r="H167">
        <v>0</v>
      </c>
      <c r="I167" s="19">
        <v>0</v>
      </c>
      <c r="J167" s="9"/>
      <c r="K167" s="9"/>
      <c r="L167">
        <v>2</v>
      </c>
      <c r="M167" s="7">
        <f t="shared" si="30"/>
        <v>1</v>
      </c>
      <c r="N167" s="12">
        <v>1</v>
      </c>
      <c r="O167" s="12">
        <v>0</v>
      </c>
      <c r="P167" s="12">
        <v>0</v>
      </c>
      <c r="Q167" s="12">
        <v>0</v>
      </c>
      <c r="R167" s="12">
        <v>1</v>
      </c>
      <c r="S167" s="12">
        <v>1</v>
      </c>
      <c r="T167" s="12">
        <v>1</v>
      </c>
      <c r="U167" s="12"/>
      <c r="V167" s="6">
        <f t="shared" si="31"/>
        <v>0</v>
      </c>
      <c r="W167" s="9">
        <f t="shared" si="32"/>
        <v>0</v>
      </c>
      <c r="X167" s="9">
        <f t="shared" si="33"/>
        <v>0</v>
      </c>
      <c r="Y167" s="37">
        <f t="shared" si="34"/>
        <v>0</v>
      </c>
      <c r="Z167" s="37">
        <f t="shared" si="35"/>
        <v>1</v>
      </c>
      <c r="AA167" s="37">
        <f t="shared" si="36"/>
        <v>0</v>
      </c>
      <c r="AB167" s="9">
        <f t="shared" si="37"/>
        <v>0</v>
      </c>
      <c r="AC167" s="10">
        <f t="shared" si="38"/>
        <v>0</v>
      </c>
      <c r="AD167" s="9">
        <f t="shared" si="39"/>
        <v>0</v>
      </c>
      <c r="AE167" s="9">
        <f t="shared" si="40"/>
        <v>0</v>
      </c>
    </row>
    <row r="168" spans="1:31" x14ac:dyDescent="0.25">
      <c r="A168" t="s">
        <v>1034</v>
      </c>
      <c r="B168" t="s">
        <v>1028</v>
      </c>
      <c r="C168" t="s">
        <v>1029</v>
      </c>
      <c r="D168">
        <v>378.5</v>
      </c>
      <c r="E168">
        <v>220.5</v>
      </c>
      <c r="F168">
        <v>0</v>
      </c>
      <c r="G168">
        <v>0</v>
      </c>
      <c r="H168">
        <v>0</v>
      </c>
      <c r="I168" s="19">
        <v>0</v>
      </c>
      <c r="J168" s="9"/>
      <c r="K168" s="9"/>
      <c r="L168">
        <v>2</v>
      </c>
      <c r="M168" s="7">
        <f t="shared" si="30"/>
        <v>1</v>
      </c>
      <c r="N168" s="12">
        <v>0</v>
      </c>
      <c r="O168" s="12">
        <v>0</v>
      </c>
      <c r="P168" s="12">
        <v>0</v>
      </c>
      <c r="Q168" s="12">
        <v>0</v>
      </c>
      <c r="R168" s="12">
        <v>1</v>
      </c>
      <c r="S168" s="12"/>
      <c r="T168" s="12"/>
      <c r="U168" s="12"/>
      <c r="V168" s="6">
        <f t="shared" si="31"/>
        <v>0</v>
      </c>
      <c r="W168" s="9">
        <f t="shared" si="32"/>
        <v>0</v>
      </c>
      <c r="X168" s="9">
        <f t="shared" si="33"/>
        <v>0</v>
      </c>
      <c r="Y168" s="37">
        <f t="shared" si="34"/>
        <v>1</v>
      </c>
      <c r="Z168" s="37">
        <f t="shared" si="35"/>
        <v>0</v>
      </c>
      <c r="AA168" s="37">
        <f t="shared" si="36"/>
        <v>0</v>
      </c>
      <c r="AB168" s="9">
        <f t="shared" si="37"/>
        <v>0</v>
      </c>
      <c r="AC168" s="10">
        <f t="shared" si="38"/>
        <v>0</v>
      </c>
      <c r="AD168" s="9">
        <f t="shared" si="39"/>
        <v>0</v>
      </c>
      <c r="AE168" s="9">
        <f t="shared" si="40"/>
        <v>0</v>
      </c>
    </row>
    <row r="169" spans="1:31" x14ac:dyDescent="0.25">
      <c r="A169" t="s">
        <v>1035</v>
      </c>
      <c r="B169" t="s">
        <v>1028</v>
      </c>
      <c r="C169" t="s">
        <v>1029</v>
      </c>
      <c r="D169">
        <v>311.5</v>
      </c>
      <c r="E169">
        <v>308</v>
      </c>
      <c r="F169">
        <v>0</v>
      </c>
      <c r="G169">
        <v>0</v>
      </c>
      <c r="H169">
        <v>0</v>
      </c>
      <c r="I169" s="19">
        <v>0</v>
      </c>
      <c r="J169" s="9"/>
      <c r="K169" s="9"/>
      <c r="L169">
        <v>1</v>
      </c>
      <c r="M169" s="7">
        <f t="shared" si="30"/>
        <v>0</v>
      </c>
      <c r="N169" s="12">
        <v>0</v>
      </c>
      <c r="O169" s="12">
        <v>0</v>
      </c>
      <c r="P169" s="12">
        <v>1</v>
      </c>
      <c r="Q169" s="12">
        <v>0</v>
      </c>
      <c r="R169" s="12">
        <v>0</v>
      </c>
      <c r="S169" s="12"/>
      <c r="T169" s="12"/>
      <c r="U169" s="12"/>
      <c r="V169" s="6">
        <f t="shared" si="31"/>
        <v>1</v>
      </c>
      <c r="W169" s="9">
        <f t="shared" si="32"/>
        <v>0</v>
      </c>
      <c r="X169" s="9">
        <f t="shared" si="33"/>
        <v>0</v>
      </c>
      <c r="Y169" s="37">
        <f t="shared" si="34"/>
        <v>0</v>
      </c>
      <c r="Z169" s="37">
        <f t="shared" si="35"/>
        <v>0</v>
      </c>
      <c r="AA169" s="37">
        <f t="shared" si="36"/>
        <v>0</v>
      </c>
      <c r="AB169" s="9">
        <f t="shared" si="37"/>
        <v>0</v>
      </c>
      <c r="AC169" s="10">
        <f t="shared" si="38"/>
        <v>0</v>
      </c>
      <c r="AD169" s="9">
        <f t="shared" si="39"/>
        <v>0</v>
      </c>
      <c r="AE169" s="9">
        <f t="shared" si="40"/>
        <v>0</v>
      </c>
    </row>
    <row r="170" spans="1:31" x14ac:dyDescent="0.25">
      <c r="A170" t="s">
        <v>1036</v>
      </c>
      <c r="B170" t="s">
        <v>1028</v>
      </c>
      <c r="C170" t="s">
        <v>1029</v>
      </c>
      <c r="D170">
        <v>315.5</v>
      </c>
      <c r="E170">
        <v>425</v>
      </c>
      <c r="F170">
        <v>0</v>
      </c>
      <c r="G170">
        <v>0</v>
      </c>
      <c r="H170">
        <v>0</v>
      </c>
      <c r="I170" s="19">
        <v>0</v>
      </c>
      <c r="J170" s="9"/>
      <c r="K170" s="9"/>
      <c r="L170">
        <v>1</v>
      </c>
      <c r="M170" s="7">
        <f t="shared" si="30"/>
        <v>0</v>
      </c>
      <c r="N170" s="12">
        <v>0</v>
      </c>
      <c r="O170" s="12">
        <v>0</v>
      </c>
      <c r="P170" s="12">
        <v>1</v>
      </c>
      <c r="Q170" s="12">
        <v>0</v>
      </c>
      <c r="R170" s="12">
        <v>0</v>
      </c>
      <c r="S170" s="12"/>
      <c r="T170" s="12"/>
      <c r="U170" s="12"/>
      <c r="V170" s="6">
        <f t="shared" si="31"/>
        <v>1</v>
      </c>
      <c r="W170" s="9">
        <f t="shared" si="32"/>
        <v>0</v>
      </c>
      <c r="X170" s="9">
        <f t="shared" si="33"/>
        <v>0</v>
      </c>
      <c r="Y170" s="37">
        <f t="shared" si="34"/>
        <v>0</v>
      </c>
      <c r="Z170" s="37">
        <f t="shared" si="35"/>
        <v>0</v>
      </c>
      <c r="AA170" s="37">
        <f t="shared" si="36"/>
        <v>0</v>
      </c>
      <c r="AB170" s="9">
        <f t="shared" si="37"/>
        <v>0</v>
      </c>
      <c r="AC170" s="10">
        <f t="shared" si="38"/>
        <v>0</v>
      </c>
      <c r="AD170" s="9">
        <f t="shared" si="39"/>
        <v>0</v>
      </c>
      <c r="AE170" s="9">
        <f t="shared" si="40"/>
        <v>0</v>
      </c>
    </row>
    <row r="171" spans="1:31" x14ac:dyDescent="0.25">
      <c r="A171" t="s">
        <v>1037</v>
      </c>
      <c r="B171" t="s">
        <v>1028</v>
      </c>
      <c r="C171" t="s">
        <v>1029</v>
      </c>
      <c r="D171">
        <v>157</v>
      </c>
      <c r="E171">
        <v>240.5</v>
      </c>
      <c r="F171">
        <v>1341.934</v>
      </c>
      <c r="G171">
        <v>1</v>
      </c>
      <c r="H171">
        <v>2</v>
      </c>
      <c r="I171" s="19">
        <v>0</v>
      </c>
      <c r="J171" s="9"/>
      <c r="K171" s="9"/>
      <c r="L171">
        <v>1</v>
      </c>
      <c r="M171" s="7">
        <f t="shared" si="30"/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1</v>
      </c>
      <c r="S171" s="12"/>
      <c r="T171" s="12"/>
      <c r="U171" s="12"/>
      <c r="V171" s="6">
        <f t="shared" si="31"/>
        <v>0</v>
      </c>
      <c r="W171" s="9">
        <f t="shared" si="32"/>
        <v>0</v>
      </c>
      <c r="X171" s="9">
        <f t="shared" si="33"/>
        <v>1</v>
      </c>
      <c r="Y171" s="37">
        <f t="shared" si="34"/>
        <v>0</v>
      </c>
      <c r="Z171" s="37">
        <f t="shared" si="35"/>
        <v>0</v>
      </c>
      <c r="AA171" s="37">
        <f t="shared" si="36"/>
        <v>0</v>
      </c>
      <c r="AB171" s="9">
        <f t="shared" si="37"/>
        <v>0</v>
      </c>
      <c r="AC171" s="10">
        <f t="shared" si="38"/>
        <v>0</v>
      </c>
      <c r="AD171" s="9">
        <f t="shared" si="39"/>
        <v>0</v>
      </c>
      <c r="AE171" s="9">
        <f t="shared" si="40"/>
        <v>0</v>
      </c>
    </row>
    <row r="172" spans="1:31" x14ac:dyDescent="0.25">
      <c r="A172" t="s">
        <v>1038</v>
      </c>
      <c r="B172" t="s">
        <v>1028</v>
      </c>
      <c r="C172" t="s">
        <v>1029</v>
      </c>
      <c r="D172">
        <v>118.5</v>
      </c>
      <c r="E172">
        <v>307.5</v>
      </c>
      <c r="F172">
        <v>0</v>
      </c>
      <c r="G172">
        <v>0</v>
      </c>
      <c r="H172">
        <v>0</v>
      </c>
      <c r="I172" s="19">
        <v>0</v>
      </c>
      <c r="J172" s="9"/>
      <c r="K172" s="9"/>
      <c r="L172">
        <v>2</v>
      </c>
      <c r="M172" s="7">
        <f t="shared" si="30"/>
        <v>1</v>
      </c>
      <c r="N172" s="12">
        <v>0</v>
      </c>
      <c r="O172" s="12">
        <v>0</v>
      </c>
      <c r="P172" s="12">
        <v>0</v>
      </c>
      <c r="Q172" s="12">
        <v>0</v>
      </c>
      <c r="R172" s="12">
        <v>1</v>
      </c>
      <c r="S172" s="12"/>
      <c r="T172" s="12"/>
      <c r="U172" s="12"/>
      <c r="V172" s="6">
        <f t="shared" si="31"/>
        <v>0</v>
      </c>
      <c r="W172" s="9">
        <f t="shared" si="32"/>
        <v>0</v>
      </c>
      <c r="X172" s="9">
        <f t="shared" si="33"/>
        <v>0</v>
      </c>
      <c r="Y172" s="37">
        <f t="shared" si="34"/>
        <v>1</v>
      </c>
      <c r="Z172" s="37">
        <f t="shared" si="35"/>
        <v>0</v>
      </c>
      <c r="AA172" s="37">
        <f t="shared" si="36"/>
        <v>0</v>
      </c>
      <c r="AB172" s="9">
        <f t="shared" si="37"/>
        <v>0</v>
      </c>
      <c r="AC172" s="10">
        <f t="shared" si="38"/>
        <v>0</v>
      </c>
      <c r="AD172" s="9">
        <f t="shared" si="39"/>
        <v>0</v>
      </c>
      <c r="AE172" s="9">
        <f t="shared" si="40"/>
        <v>0</v>
      </c>
    </row>
    <row r="173" spans="1:31" x14ac:dyDescent="0.25">
      <c r="A173" t="s">
        <v>1039</v>
      </c>
      <c r="B173" t="s">
        <v>1028</v>
      </c>
      <c r="C173" t="s">
        <v>1029</v>
      </c>
      <c r="D173">
        <v>64.5</v>
      </c>
      <c r="E173">
        <v>352.5</v>
      </c>
      <c r="F173">
        <v>0</v>
      </c>
      <c r="G173">
        <v>0</v>
      </c>
      <c r="H173">
        <v>0</v>
      </c>
      <c r="I173" s="19">
        <v>0</v>
      </c>
      <c r="J173" s="9"/>
      <c r="K173" s="9"/>
      <c r="M173" s="7">
        <f t="shared" si="30"/>
        <v>-1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/>
      <c r="T173" s="12"/>
      <c r="U173" s="13"/>
      <c r="V173" s="6">
        <f t="shared" si="31"/>
        <v>0</v>
      </c>
      <c r="W173" s="9">
        <f t="shared" si="32"/>
        <v>0</v>
      </c>
      <c r="X173" s="9">
        <f t="shared" si="33"/>
        <v>0</v>
      </c>
      <c r="Y173" s="37">
        <f t="shared" si="34"/>
        <v>0</v>
      </c>
      <c r="Z173" s="37">
        <f t="shared" si="35"/>
        <v>0</v>
      </c>
      <c r="AA173" s="37">
        <f t="shared" si="36"/>
        <v>0</v>
      </c>
      <c r="AB173" s="9">
        <f t="shared" si="37"/>
        <v>0</v>
      </c>
      <c r="AC173" s="10">
        <f t="shared" si="38"/>
        <v>0</v>
      </c>
      <c r="AD173" s="9">
        <f t="shared" si="39"/>
        <v>1</v>
      </c>
      <c r="AE173" s="9">
        <f t="shared" si="40"/>
        <v>0</v>
      </c>
    </row>
    <row r="174" spans="1:31" s="37" customFormat="1" x14ac:dyDescent="0.25">
      <c r="A174" s="37" t="s">
        <v>1040</v>
      </c>
      <c r="B174" s="37" t="s">
        <v>1041</v>
      </c>
      <c r="C174" s="37" t="s">
        <v>1042</v>
      </c>
      <c r="D174" s="37">
        <v>635</v>
      </c>
      <c r="E174" s="37">
        <v>300</v>
      </c>
      <c r="F174" s="37">
        <v>0</v>
      </c>
      <c r="G174" s="37">
        <v>0</v>
      </c>
      <c r="H174" s="37">
        <v>0</v>
      </c>
      <c r="I174" s="37">
        <v>0</v>
      </c>
      <c r="L174" s="37">
        <v>2</v>
      </c>
      <c r="M174" s="42">
        <f t="shared" si="30"/>
        <v>1</v>
      </c>
      <c r="N174" s="45">
        <v>1</v>
      </c>
      <c r="O174" s="45">
        <v>0</v>
      </c>
      <c r="P174" s="45">
        <v>0</v>
      </c>
      <c r="Q174" s="45">
        <v>0</v>
      </c>
      <c r="R174" s="45">
        <v>1</v>
      </c>
      <c r="S174" s="45">
        <v>1</v>
      </c>
      <c r="T174" s="45">
        <v>1</v>
      </c>
      <c r="U174" s="45"/>
      <c r="V174" s="6">
        <f t="shared" si="31"/>
        <v>0</v>
      </c>
      <c r="W174" s="9">
        <f t="shared" si="32"/>
        <v>0</v>
      </c>
      <c r="X174" s="9">
        <f t="shared" si="33"/>
        <v>0</v>
      </c>
      <c r="Y174" s="37">
        <f t="shared" si="34"/>
        <v>0</v>
      </c>
      <c r="Z174" s="37">
        <f t="shared" si="35"/>
        <v>1</v>
      </c>
      <c r="AA174" s="37">
        <f t="shared" si="36"/>
        <v>0</v>
      </c>
      <c r="AB174" s="9">
        <f t="shared" si="37"/>
        <v>0</v>
      </c>
      <c r="AC174" s="10">
        <f t="shared" si="38"/>
        <v>0</v>
      </c>
      <c r="AD174" s="9">
        <f t="shared" si="39"/>
        <v>0</v>
      </c>
      <c r="AE174" s="9">
        <f t="shared" si="40"/>
        <v>0</v>
      </c>
    </row>
    <row r="175" spans="1:31" x14ac:dyDescent="0.25">
      <c r="A175" t="s">
        <v>1043</v>
      </c>
      <c r="B175" t="s">
        <v>1041</v>
      </c>
      <c r="C175" t="s">
        <v>1042</v>
      </c>
      <c r="D175">
        <v>655</v>
      </c>
      <c r="E175">
        <v>207</v>
      </c>
      <c r="F175">
        <v>0</v>
      </c>
      <c r="G175">
        <v>0</v>
      </c>
      <c r="H175">
        <v>0</v>
      </c>
      <c r="I175" s="19">
        <v>0</v>
      </c>
      <c r="J175" s="9"/>
      <c r="K175" s="9"/>
      <c r="L175">
        <v>1</v>
      </c>
      <c r="M175" s="7">
        <f t="shared" si="30"/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/>
      <c r="T175" s="12"/>
      <c r="U175" s="12"/>
      <c r="V175" s="6">
        <f t="shared" si="31"/>
        <v>0</v>
      </c>
      <c r="W175" s="9">
        <f t="shared" si="32"/>
        <v>1</v>
      </c>
      <c r="X175" s="9">
        <f t="shared" si="33"/>
        <v>0</v>
      </c>
      <c r="Y175" s="37">
        <f t="shared" si="34"/>
        <v>0</v>
      </c>
      <c r="Z175" s="37">
        <f t="shared" si="35"/>
        <v>0</v>
      </c>
      <c r="AA175" s="37">
        <f t="shared" si="36"/>
        <v>0</v>
      </c>
      <c r="AB175" s="9">
        <f t="shared" si="37"/>
        <v>0</v>
      </c>
      <c r="AC175" s="10">
        <f t="shared" si="38"/>
        <v>0</v>
      </c>
      <c r="AD175" s="9">
        <f t="shared" si="39"/>
        <v>0</v>
      </c>
      <c r="AE175" s="9">
        <f t="shared" si="40"/>
        <v>0</v>
      </c>
    </row>
    <row r="176" spans="1:31" x14ac:dyDescent="0.25">
      <c r="A176" t="s">
        <v>1044</v>
      </c>
      <c r="B176" t="s">
        <v>1041</v>
      </c>
      <c r="C176" t="s">
        <v>1042</v>
      </c>
      <c r="D176">
        <v>535.5</v>
      </c>
      <c r="E176">
        <v>134.5</v>
      </c>
      <c r="F176">
        <v>4346.4380000000001</v>
      </c>
      <c r="G176">
        <v>2</v>
      </c>
      <c r="H176">
        <v>5</v>
      </c>
      <c r="I176" s="19">
        <v>1</v>
      </c>
      <c r="J176" s="9"/>
      <c r="K176" s="9"/>
      <c r="L176">
        <v>2</v>
      </c>
      <c r="M176" s="7">
        <f t="shared" si="30"/>
        <v>1</v>
      </c>
      <c r="N176" s="12">
        <v>1</v>
      </c>
      <c r="O176" s="12">
        <v>0</v>
      </c>
      <c r="P176" s="12">
        <v>0</v>
      </c>
      <c r="Q176" s="12">
        <v>0</v>
      </c>
      <c r="R176" s="12">
        <v>1</v>
      </c>
      <c r="S176" s="12"/>
      <c r="T176" s="12"/>
      <c r="U176" s="12"/>
      <c r="V176" s="6">
        <f t="shared" si="31"/>
        <v>0</v>
      </c>
      <c r="W176" s="9">
        <f t="shared" si="32"/>
        <v>0</v>
      </c>
      <c r="X176" s="9">
        <f t="shared" si="33"/>
        <v>0</v>
      </c>
      <c r="Y176" s="37">
        <f t="shared" si="34"/>
        <v>1</v>
      </c>
      <c r="Z176" s="37">
        <f t="shared" si="35"/>
        <v>0</v>
      </c>
      <c r="AA176" s="37">
        <f t="shared" si="36"/>
        <v>0</v>
      </c>
      <c r="AB176" s="9">
        <f t="shared" si="37"/>
        <v>0</v>
      </c>
      <c r="AC176" s="10">
        <f t="shared" si="38"/>
        <v>0</v>
      </c>
      <c r="AD176" s="9">
        <f t="shared" si="39"/>
        <v>0</v>
      </c>
      <c r="AE176" s="9">
        <f t="shared" si="40"/>
        <v>0</v>
      </c>
    </row>
    <row r="177" spans="1:31" x14ac:dyDescent="0.25">
      <c r="A177" t="s">
        <v>1045</v>
      </c>
      <c r="B177" t="s">
        <v>1041</v>
      </c>
      <c r="C177" t="s">
        <v>1042</v>
      </c>
      <c r="D177">
        <v>548</v>
      </c>
      <c r="E177">
        <v>240</v>
      </c>
      <c r="F177">
        <v>0</v>
      </c>
      <c r="G177">
        <v>0</v>
      </c>
      <c r="H177">
        <v>0</v>
      </c>
      <c r="I177" s="19">
        <v>0</v>
      </c>
      <c r="J177" s="9"/>
      <c r="K177" s="9"/>
      <c r="L177">
        <v>1</v>
      </c>
      <c r="M177" s="7">
        <f t="shared" si="30"/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/>
      <c r="T177" s="12"/>
      <c r="U177" s="12">
        <v>0</v>
      </c>
      <c r="V177" s="6">
        <f t="shared" si="31"/>
        <v>0</v>
      </c>
      <c r="W177" s="9">
        <f t="shared" si="32"/>
        <v>1</v>
      </c>
      <c r="X177" s="9">
        <f t="shared" si="33"/>
        <v>0</v>
      </c>
      <c r="Y177" s="37">
        <f t="shared" si="34"/>
        <v>0</v>
      </c>
      <c r="Z177" s="37">
        <f t="shared" si="35"/>
        <v>0</v>
      </c>
      <c r="AA177" s="37">
        <f t="shared" si="36"/>
        <v>0</v>
      </c>
      <c r="AB177" s="9">
        <f t="shared" si="37"/>
        <v>0</v>
      </c>
      <c r="AC177" s="10">
        <f t="shared" si="38"/>
        <v>0</v>
      </c>
      <c r="AD177" s="9">
        <f t="shared" si="39"/>
        <v>0</v>
      </c>
      <c r="AE177" s="9">
        <f t="shared" si="40"/>
        <v>0</v>
      </c>
    </row>
    <row r="178" spans="1:31" x14ac:dyDescent="0.25">
      <c r="A178" t="s">
        <v>1046</v>
      </c>
      <c r="B178" t="s">
        <v>1041</v>
      </c>
      <c r="C178" t="s">
        <v>1042</v>
      </c>
      <c r="D178">
        <v>445</v>
      </c>
      <c r="E178">
        <v>226</v>
      </c>
      <c r="F178">
        <v>0</v>
      </c>
      <c r="G178">
        <v>0</v>
      </c>
      <c r="H178">
        <v>0</v>
      </c>
      <c r="I178" s="19">
        <v>0</v>
      </c>
      <c r="J178" s="9"/>
      <c r="K178" s="9"/>
      <c r="L178">
        <v>2</v>
      </c>
      <c r="M178" s="7">
        <f t="shared" si="30"/>
        <v>1</v>
      </c>
      <c r="N178" s="12">
        <v>0</v>
      </c>
      <c r="O178" s="12">
        <v>0</v>
      </c>
      <c r="P178" s="12">
        <v>0</v>
      </c>
      <c r="Q178" s="12">
        <v>0</v>
      </c>
      <c r="R178" s="12">
        <v>1</v>
      </c>
      <c r="S178" s="12"/>
      <c r="T178" s="12"/>
      <c r="U178" s="12"/>
      <c r="V178" s="6">
        <f t="shared" si="31"/>
        <v>0</v>
      </c>
      <c r="W178" s="9">
        <f t="shared" si="32"/>
        <v>0</v>
      </c>
      <c r="X178" s="9">
        <f t="shared" si="33"/>
        <v>0</v>
      </c>
      <c r="Y178" s="37">
        <f t="shared" si="34"/>
        <v>1</v>
      </c>
      <c r="Z178" s="37">
        <f t="shared" si="35"/>
        <v>0</v>
      </c>
      <c r="AA178" s="37">
        <f t="shared" si="36"/>
        <v>0</v>
      </c>
      <c r="AB178" s="9">
        <f t="shared" si="37"/>
        <v>0</v>
      </c>
      <c r="AC178" s="10">
        <f t="shared" si="38"/>
        <v>0</v>
      </c>
      <c r="AD178" s="9">
        <f t="shared" si="39"/>
        <v>0</v>
      </c>
      <c r="AE178" s="9">
        <f t="shared" si="40"/>
        <v>0</v>
      </c>
    </row>
    <row r="179" spans="1:31" x14ac:dyDescent="0.25">
      <c r="A179" t="s">
        <v>1047</v>
      </c>
      <c r="B179" t="s">
        <v>1041</v>
      </c>
      <c r="C179" t="s">
        <v>1042</v>
      </c>
      <c r="D179">
        <v>360.5</v>
      </c>
      <c r="E179">
        <v>282</v>
      </c>
      <c r="F179">
        <v>0</v>
      </c>
      <c r="G179">
        <v>0</v>
      </c>
      <c r="H179">
        <v>0</v>
      </c>
      <c r="I179" s="19">
        <v>0</v>
      </c>
      <c r="J179" s="9"/>
      <c r="K179" s="9"/>
      <c r="L179">
        <v>1</v>
      </c>
      <c r="M179" s="7">
        <f t="shared" si="30"/>
        <v>0</v>
      </c>
      <c r="N179" s="12">
        <v>0</v>
      </c>
      <c r="O179" s="12">
        <v>0</v>
      </c>
      <c r="P179" s="12">
        <v>1</v>
      </c>
      <c r="Q179" s="12">
        <v>0</v>
      </c>
      <c r="R179" s="12">
        <v>0</v>
      </c>
      <c r="S179" s="12"/>
      <c r="T179" s="12"/>
      <c r="U179" s="12"/>
      <c r="V179" s="6">
        <f t="shared" si="31"/>
        <v>1</v>
      </c>
      <c r="W179" s="9">
        <f t="shared" si="32"/>
        <v>0</v>
      </c>
      <c r="X179" s="9">
        <f t="shared" si="33"/>
        <v>0</v>
      </c>
      <c r="Y179" s="37">
        <f t="shared" si="34"/>
        <v>0</v>
      </c>
      <c r="Z179" s="37">
        <f t="shared" si="35"/>
        <v>0</v>
      </c>
      <c r="AA179" s="37">
        <f t="shared" si="36"/>
        <v>0</v>
      </c>
      <c r="AB179" s="9">
        <f t="shared" si="37"/>
        <v>0</v>
      </c>
      <c r="AC179" s="10">
        <f t="shared" si="38"/>
        <v>0</v>
      </c>
      <c r="AD179" s="9">
        <f t="shared" si="39"/>
        <v>0</v>
      </c>
      <c r="AE179" s="9">
        <f t="shared" si="40"/>
        <v>0</v>
      </c>
    </row>
    <row r="180" spans="1:31" x14ac:dyDescent="0.25">
      <c r="A180" t="s">
        <v>1048</v>
      </c>
      <c r="B180" t="s">
        <v>1041</v>
      </c>
      <c r="C180" t="s">
        <v>1042</v>
      </c>
      <c r="D180">
        <v>470.5</v>
      </c>
      <c r="E180">
        <v>358.5</v>
      </c>
      <c r="F180">
        <v>0</v>
      </c>
      <c r="G180">
        <v>0</v>
      </c>
      <c r="H180">
        <v>0</v>
      </c>
      <c r="I180" s="19">
        <v>0</v>
      </c>
      <c r="J180" s="9"/>
      <c r="K180" s="9"/>
      <c r="L180">
        <v>1</v>
      </c>
      <c r="M180" s="7">
        <f t="shared" si="30"/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1</v>
      </c>
      <c r="S180" s="12"/>
      <c r="T180" s="12"/>
      <c r="U180" s="12"/>
      <c r="V180" s="6">
        <f t="shared" si="31"/>
        <v>0</v>
      </c>
      <c r="W180" s="9">
        <f t="shared" si="32"/>
        <v>0</v>
      </c>
      <c r="X180" s="9">
        <f t="shared" si="33"/>
        <v>1</v>
      </c>
      <c r="Y180" s="37">
        <f t="shared" si="34"/>
        <v>0</v>
      </c>
      <c r="Z180" s="37">
        <f t="shared" si="35"/>
        <v>0</v>
      </c>
      <c r="AA180" s="37">
        <f t="shared" si="36"/>
        <v>0</v>
      </c>
      <c r="AB180" s="9">
        <f t="shared" si="37"/>
        <v>0</v>
      </c>
      <c r="AC180" s="10">
        <f t="shared" si="38"/>
        <v>0</v>
      </c>
      <c r="AD180" s="9">
        <f t="shared" si="39"/>
        <v>0</v>
      </c>
      <c r="AE180" s="9">
        <f t="shared" si="40"/>
        <v>0</v>
      </c>
    </row>
    <row r="181" spans="1:31" x14ac:dyDescent="0.25">
      <c r="A181" t="s">
        <v>1049</v>
      </c>
      <c r="B181" t="s">
        <v>1041</v>
      </c>
      <c r="C181" t="s">
        <v>1042</v>
      </c>
      <c r="D181">
        <v>357.5</v>
      </c>
      <c r="E181">
        <v>392</v>
      </c>
      <c r="F181">
        <v>0</v>
      </c>
      <c r="G181">
        <v>0</v>
      </c>
      <c r="H181">
        <v>0</v>
      </c>
      <c r="I181" s="19">
        <v>0</v>
      </c>
      <c r="J181" s="9"/>
      <c r="K181" s="9"/>
      <c r="L181">
        <v>2</v>
      </c>
      <c r="M181" s="7">
        <f t="shared" si="30"/>
        <v>1</v>
      </c>
      <c r="N181" s="12">
        <v>1</v>
      </c>
      <c r="O181" s="12">
        <v>0</v>
      </c>
      <c r="P181" s="12">
        <v>0</v>
      </c>
      <c r="Q181" s="12">
        <v>0</v>
      </c>
      <c r="R181" s="12">
        <v>1</v>
      </c>
      <c r="S181" s="12">
        <v>1</v>
      </c>
      <c r="T181" s="12">
        <v>1</v>
      </c>
      <c r="U181" s="12"/>
      <c r="V181" s="6">
        <f t="shared" si="31"/>
        <v>0</v>
      </c>
      <c r="W181" s="9">
        <f t="shared" si="32"/>
        <v>0</v>
      </c>
      <c r="X181" s="9">
        <f t="shared" si="33"/>
        <v>0</v>
      </c>
      <c r="Y181" s="37">
        <f t="shared" si="34"/>
        <v>0</v>
      </c>
      <c r="Z181" s="37">
        <f t="shared" si="35"/>
        <v>1</v>
      </c>
      <c r="AA181" s="37">
        <f t="shared" si="36"/>
        <v>0</v>
      </c>
      <c r="AB181" s="9">
        <f t="shared" si="37"/>
        <v>0</v>
      </c>
      <c r="AC181" s="10">
        <f t="shared" si="38"/>
        <v>0</v>
      </c>
      <c r="AD181" s="9">
        <f t="shared" si="39"/>
        <v>0</v>
      </c>
      <c r="AE181" s="9">
        <f t="shared" si="40"/>
        <v>0</v>
      </c>
    </row>
    <row r="182" spans="1:31" x14ac:dyDescent="0.25">
      <c r="A182" t="s">
        <v>1050</v>
      </c>
      <c r="B182" t="s">
        <v>1041</v>
      </c>
      <c r="C182" t="s">
        <v>1042</v>
      </c>
      <c r="D182">
        <v>369</v>
      </c>
      <c r="E182">
        <v>457.5</v>
      </c>
      <c r="F182">
        <v>0</v>
      </c>
      <c r="G182">
        <v>0</v>
      </c>
      <c r="H182">
        <v>0</v>
      </c>
      <c r="I182" s="19">
        <v>0</v>
      </c>
      <c r="J182" s="9"/>
      <c r="K182" s="9"/>
      <c r="L182">
        <v>1</v>
      </c>
      <c r="M182" s="7">
        <f t="shared" si="30"/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/>
      <c r="T182" s="12"/>
      <c r="U182" s="12"/>
      <c r="V182" s="6">
        <f t="shared" si="31"/>
        <v>0</v>
      </c>
      <c r="W182" s="9">
        <f t="shared" si="32"/>
        <v>1</v>
      </c>
      <c r="X182" s="9">
        <f t="shared" si="33"/>
        <v>0</v>
      </c>
      <c r="Y182" s="37">
        <f t="shared" si="34"/>
        <v>0</v>
      </c>
      <c r="Z182" s="37">
        <f t="shared" si="35"/>
        <v>0</v>
      </c>
      <c r="AA182" s="37">
        <f t="shared" si="36"/>
        <v>0</v>
      </c>
      <c r="AB182" s="9">
        <f t="shared" si="37"/>
        <v>0</v>
      </c>
      <c r="AC182" s="10">
        <f t="shared" si="38"/>
        <v>0</v>
      </c>
      <c r="AD182" s="9">
        <f t="shared" si="39"/>
        <v>0</v>
      </c>
      <c r="AE182" s="9">
        <f t="shared" si="40"/>
        <v>0</v>
      </c>
    </row>
    <row r="183" spans="1:31" x14ac:dyDescent="0.25">
      <c r="A183" t="s">
        <v>1051</v>
      </c>
      <c r="B183" t="s">
        <v>1041</v>
      </c>
      <c r="C183" t="s">
        <v>1042</v>
      </c>
      <c r="D183">
        <v>270.5</v>
      </c>
      <c r="E183">
        <v>484.5</v>
      </c>
      <c r="F183">
        <v>0</v>
      </c>
      <c r="G183">
        <v>0</v>
      </c>
      <c r="H183">
        <v>0</v>
      </c>
      <c r="I183" s="19">
        <v>0</v>
      </c>
      <c r="J183" s="9"/>
      <c r="K183" s="9"/>
      <c r="L183">
        <v>1</v>
      </c>
      <c r="M183" s="7">
        <f t="shared" si="30"/>
        <v>0</v>
      </c>
      <c r="N183" s="12">
        <v>0</v>
      </c>
      <c r="O183" s="12">
        <v>0</v>
      </c>
      <c r="P183" s="12">
        <v>1</v>
      </c>
      <c r="Q183" s="12">
        <v>0</v>
      </c>
      <c r="R183" s="12">
        <v>0</v>
      </c>
      <c r="S183" s="12"/>
      <c r="T183" s="12"/>
      <c r="U183" s="12"/>
      <c r="V183" s="6">
        <f t="shared" si="31"/>
        <v>1</v>
      </c>
      <c r="W183" s="9">
        <f t="shared" si="32"/>
        <v>0</v>
      </c>
      <c r="X183" s="9">
        <f t="shared" si="33"/>
        <v>0</v>
      </c>
      <c r="Y183" s="37">
        <f t="shared" si="34"/>
        <v>0</v>
      </c>
      <c r="Z183" s="37">
        <f t="shared" si="35"/>
        <v>0</v>
      </c>
      <c r="AA183" s="37">
        <f t="shared" si="36"/>
        <v>0</v>
      </c>
      <c r="AB183" s="9">
        <f t="shared" si="37"/>
        <v>0</v>
      </c>
      <c r="AC183" s="10">
        <f t="shared" si="38"/>
        <v>0</v>
      </c>
      <c r="AD183" s="9">
        <f t="shared" si="39"/>
        <v>0</v>
      </c>
      <c r="AE183" s="9">
        <f t="shared" si="40"/>
        <v>0</v>
      </c>
    </row>
    <row r="184" spans="1:31" x14ac:dyDescent="0.25">
      <c r="A184" t="s">
        <v>1052</v>
      </c>
      <c r="B184" t="s">
        <v>1041</v>
      </c>
      <c r="C184" t="s">
        <v>1042</v>
      </c>
      <c r="D184">
        <v>214.5</v>
      </c>
      <c r="E184">
        <v>444</v>
      </c>
      <c r="F184">
        <v>0</v>
      </c>
      <c r="G184">
        <v>0</v>
      </c>
      <c r="H184">
        <v>0</v>
      </c>
      <c r="I184" s="19">
        <v>0</v>
      </c>
      <c r="J184" s="9"/>
      <c r="K184" s="9"/>
      <c r="L184">
        <v>1</v>
      </c>
      <c r="M184" s="7">
        <f t="shared" si="30"/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/>
      <c r="T184" s="12"/>
      <c r="U184" s="12"/>
      <c r="V184" s="6">
        <f t="shared" si="31"/>
        <v>0</v>
      </c>
      <c r="W184" s="9">
        <f t="shared" si="32"/>
        <v>1</v>
      </c>
      <c r="X184" s="9">
        <f t="shared" si="33"/>
        <v>0</v>
      </c>
      <c r="Y184" s="37">
        <f t="shared" si="34"/>
        <v>0</v>
      </c>
      <c r="Z184" s="37">
        <f t="shared" si="35"/>
        <v>0</v>
      </c>
      <c r="AA184" s="37">
        <f t="shared" si="36"/>
        <v>0</v>
      </c>
      <c r="AB184" s="9">
        <f t="shared" si="37"/>
        <v>0</v>
      </c>
      <c r="AC184" s="10">
        <f t="shared" si="38"/>
        <v>0</v>
      </c>
      <c r="AD184" s="9">
        <f t="shared" si="39"/>
        <v>0</v>
      </c>
      <c r="AE184" s="9">
        <f t="shared" si="40"/>
        <v>0</v>
      </c>
    </row>
    <row r="185" spans="1:31" x14ac:dyDescent="0.25">
      <c r="A185" t="s">
        <v>1053</v>
      </c>
      <c r="B185" t="s">
        <v>1041</v>
      </c>
      <c r="C185" t="s">
        <v>1042</v>
      </c>
      <c r="D185">
        <v>156.5</v>
      </c>
      <c r="E185">
        <v>405</v>
      </c>
      <c r="F185">
        <v>0</v>
      </c>
      <c r="G185">
        <v>0</v>
      </c>
      <c r="H185">
        <v>0</v>
      </c>
      <c r="I185" s="19">
        <v>0</v>
      </c>
      <c r="J185" s="9"/>
      <c r="K185" s="9"/>
      <c r="L185">
        <v>2</v>
      </c>
      <c r="M185" s="7">
        <f t="shared" si="30"/>
        <v>1</v>
      </c>
      <c r="N185" s="12">
        <v>0</v>
      </c>
      <c r="O185" s="12">
        <v>0</v>
      </c>
      <c r="P185" s="12">
        <v>0</v>
      </c>
      <c r="Q185" s="12">
        <v>0</v>
      </c>
      <c r="R185" s="12">
        <v>1</v>
      </c>
      <c r="S185" s="12"/>
      <c r="T185" s="12"/>
      <c r="U185" s="12"/>
      <c r="V185" s="6">
        <f t="shared" si="31"/>
        <v>0</v>
      </c>
      <c r="W185" s="9">
        <f t="shared" si="32"/>
        <v>0</v>
      </c>
      <c r="X185" s="9">
        <f t="shared" si="33"/>
        <v>0</v>
      </c>
      <c r="Y185" s="37">
        <f t="shared" si="34"/>
        <v>1</v>
      </c>
      <c r="Z185" s="37">
        <f t="shared" si="35"/>
        <v>0</v>
      </c>
      <c r="AA185" s="37">
        <f t="shared" si="36"/>
        <v>0</v>
      </c>
      <c r="AB185" s="9">
        <f t="shared" si="37"/>
        <v>0</v>
      </c>
      <c r="AC185" s="10">
        <f t="shared" si="38"/>
        <v>0</v>
      </c>
      <c r="AD185" s="9">
        <f t="shared" si="39"/>
        <v>0</v>
      </c>
      <c r="AE185" s="9">
        <f t="shared" si="40"/>
        <v>0</v>
      </c>
    </row>
    <row r="186" spans="1:31" x14ac:dyDescent="0.25">
      <c r="A186" t="s">
        <v>1054</v>
      </c>
      <c r="B186" t="s">
        <v>1041</v>
      </c>
      <c r="C186" t="s">
        <v>1042</v>
      </c>
      <c r="D186">
        <v>109</v>
      </c>
      <c r="E186">
        <v>450.5</v>
      </c>
      <c r="F186">
        <v>0</v>
      </c>
      <c r="G186">
        <v>0</v>
      </c>
      <c r="H186">
        <v>0</v>
      </c>
      <c r="I186" s="19">
        <v>0</v>
      </c>
      <c r="J186" s="9"/>
      <c r="K186" s="9"/>
      <c r="L186">
        <v>1</v>
      </c>
      <c r="M186" s="7">
        <f t="shared" si="30"/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/>
      <c r="T186" s="12"/>
      <c r="U186" s="12"/>
      <c r="V186" s="6">
        <f t="shared" si="31"/>
        <v>0</v>
      </c>
      <c r="W186" s="9">
        <f t="shared" si="32"/>
        <v>1</v>
      </c>
      <c r="X186" s="9">
        <f t="shared" si="33"/>
        <v>0</v>
      </c>
      <c r="Y186" s="37">
        <f t="shared" si="34"/>
        <v>0</v>
      </c>
      <c r="Z186" s="37">
        <f t="shared" si="35"/>
        <v>0</v>
      </c>
      <c r="AA186" s="37">
        <f t="shared" si="36"/>
        <v>0</v>
      </c>
      <c r="AB186" s="9">
        <f t="shared" si="37"/>
        <v>0</v>
      </c>
      <c r="AC186" s="10">
        <f t="shared" si="38"/>
        <v>0</v>
      </c>
      <c r="AD186" s="9">
        <f t="shared" si="39"/>
        <v>0</v>
      </c>
      <c r="AE186" s="9">
        <f t="shared" si="40"/>
        <v>0</v>
      </c>
    </row>
    <row r="187" spans="1:31" x14ac:dyDescent="0.25">
      <c r="A187" t="s">
        <v>1055</v>
      </c>
      <c r="B187" t="s">
        <v>1041</v>
      </c>
      <c r="C187" t="s">
        <v>1042</v>
      </c>
      <c r="D187">
        <v>176</v>
      </c>
      <c r="E187">
        <v>269</v>
      </c>
      <c r="F187">
        <v>0</v>
      </c>
      <c r="G187">
        <v>0</v>
      </c>
      <c r="H187">
        <v>0</v>
      </c>
      <c r="I187" s="19">
        <v>0</v>
      </c>
      <c r="J187" s="9"/>
      <c r="K187" s="9"/>
      <c r="L187">
        <v>1</v>
      </c>
      <c r="M187" s="7">
        <f t="shared" si="30"/>
        <v>0</v>
      </c>
      <c r="N187" s="12">
        <v>0</v>
      </c>
      <c r="O187" s="12">
        <v>0</v>
      </c>
      <c r="P187" s="12">
        <v>1</v>
      </c>
      <c r="Q187" s="12">
        <v>0</v>
      </c>
      <c r="R187" s="12">
        <v>0</v>
      </c>
      <c r="S187" s="12"/>
      <c r="T187" s="12"/>
      <c r="U187" s="12"/>
      <c r="V187" s="6">
        <f t="shared" si="31"/>
        <v>1</v>
      </c>
      <c r="W187" s="9">
        <f t="shared" si="32"/>
        <v>0</v>
      </c>
      <c r="X187" s="9">
        <f t="shared" si="33"/>
        <v>0</v>
      </c>
      <c r="Y187" s="37">
        <f t="shared" si="34"/>
        <v>0</v>
      </c>
      <c r="Z187" s="37">
        <f t="shared" si="35"/>
        <v>0</v>
      </c>
      <c r="AA187" s="37">
        <f t="shared" si="36"/>
        <v>0</v>
      </c>
      <c r="AB187" s="9">
        <f t="shared" si="37"/>
        <v>0</v>
      </c>
      <c r="AC187" s="10">
        <f t="shared" si="38"/>
        <v>0</v>
      </c>
      <c r="AD187" s="9">
        <f t="shared" si="39"/>
        <v>0</v>
      </c>
      <c r="AE187" s="9">
        <f t="shared" si="40"/>
        <v>0</v>
      </c>
    </row>
    <row r="188" spans="1:31" x14ac:dyDescent="0.25">
      <c r="A188" t="s">
        <v>1056</v>
      </c>
      <c r="B188" t="s">
        <v>1041</v>
      </c>
      <c r="C188" t="s">
        <v>1042</v>
      </c>
      <c r="D188">
        <v>41.5</v>
      </c>
      <c r="E188">
        <v>145.5</v>
      </c>
      <c r="F188">
        <v>0</v>
      </c>
      <c r="G188">
        <v>0</v>
      </c>
      <c r="H188">
        <v>0</v>
      </c>
      <c r="I188" s="19">
        <v>0</v>
      </c>
      <c r="J188" s="9"/>
      <c r="K188" s="9"/>
      <c r="L188">
        <v>1</v>
      </c>
      <c r="M188" s="7">
        <f t="shared" si="30"/>
        <v>0</v>
      </c>
      <c r="N188" s="12">
        <v>0</v>
      </c>
      <c r="O188" s="12">
        <v>0</v>
      </c>
      <c r="P188" s="12">
        <v>1</v>
      </c>
      <c r="Q188" s="12">
        <v>0</v>
      </c>
      <c r="R188" s="12">
        <v>0</v>
      </c>
      <c r="S188" s="12"/>
      <c r="T188" s="12"/>
      <c r="U188" s="12"/>
      <c r="V188" s="6">
        <f t="shared" si="31"/>
        <v>1</v>
      </c>
      <c r="W188" s="9">
        <f t="shared" si="32"/>
        <v>0</v>
      </c>
      <c r="X188" s="9">
        <f t="shared" si="33"/>
        <v>0</v>
      </c>
      <c r="Y188" s="37">
        <f t="shared" si="34"/>
        <v>0</v>
      </c>
      <c r="Z188" s="37">
        <f t="shared" si="35"/>
        <v>0</v>
      </c>
      <c r="AA188" s="37">
        <f t="shared" si="36"/>
        <v>0</v>
      </c>
      <c r="AB188" s="9">
        <f t="shared" si="37"/>
        <v>0</v>
      </c>
      <c r="AC188" s="10">
        <f t="shared" si="38"/>
        <v>0</v>
      </c>
      <c r="AD188" s="9">
        <f t="shared" si="39"/>
        <v>0</v>
      </c>
      <c r="AE188" s="9">
        <f t="shared" si="40"/>
        <v>0</v>
      </c>
    </row>
    <row r="189" spans="1:31" s="37" customFormat="1" x14ac:dyDescent="0.25">
      <c r="A189" s="37" t="s">
        <v>1057</v>
      </c>
      <c r="B189" s="37" t="s">
        <v>1058</v>
      </c>
      <c r="C189" s="37" t="s">
        <v>1059</v>
      </c>
      <c r="D189" s="37">
        <v>315</v>
      </c>
      <c r="E189" s="37">
        <v>45.5</v>
      </c>
      <c r="F189" s="37">
        <v>0</v>
      </c>
      <c r="G189" s="37">
        <v>0</v>
      </c>
      <c r="H189" s="37">
        <v>0</v>
      </c>
      <c r="I189" s="37">
        <v>0</v>
      </c>
      <c r="L189" s="37">
        <v>2</v>
      </c>
      <c r="M189" s="42">
        <f t="shared" si="30"/>
        <v>1</v>
      </c>
      <c r="N189" s="45">
        <v>0</v>
      </c>
      <c r="O189" s="45">
        <v>0</v>
      </c>
      <c r="P189" s="45">
        <v>0</v>
      </c>
      <c r="Q189" s="45">
        <v>0</v>
      </c>
      <c r="R189" s="45">
        <v>1</v>
      </c>
      <c r="S189" s="45"/>
      <c r="T189" s="45"/>
      <c r="U189" s="45"/>
      <c r="V189" s="6">
        <f t="shared" si="31"/>
        <v>0</v>
      </c>
      <c r="W189" s="9">
        <f t="shared" si="32"/>
        <v>0</v>
      </c>
      <c r="X189" s="9">
        <f t="shared" si="33"/>
        <v>0</v>
      </c>
      <c r="Y189" s="37">
        <f t="shared" si="34"/>
        <v>1</v>
      </c>
      <c r="Z189" s="37">
        <f t="shared" si="35"/>
        <v>0</v>
      </c>
      <c r="AA189" s="37">
        <f t="shared" si="36"/>
        <v>0</v>
      </c>
      <c r="AB189" s="9">
        <f t="shared" si="37"/>
        <v>0</v>
      </c>
      <c r="AC189" s="10">
        <f t="shared" si="38"/>
        <v>0</v>
      </c>
      <c r="AD189" s="9">
        <f t="shared" si="39"/>
        <v>0</v>
      </c>
      <c r="AE189" s="9">
        <f t="shared" si="40"/>
        <v>0</v>
      </c>
    </row>
    <row r="190" spans="1:31" x14ac:dyDescent="0.25">
      <c r="A190" t="s">
        <v>1060</v>
      </c>
      <c r="B190" t="s">
        <v>1058</v>
      </c>
      <c r="C190" t="s">
        <v>1059</v>
      </c>
      <c r="D190">
        <v>489.5</v>
      </c>
      <c r="E190">
        <v>91.5</v>
      </c>
      <c r="F190">
        <v>0</v>
      </c>
      <c r="G190">
        <v>0</v>
      </c>
      <c r="H190">
        <v>0</v>
      </c>
      <c r="I190" s="19">
        <v>0</v>
      </c>
      <c r="J190" s="9"/>
      <c r="K190" s="9"/>
      <c r="L190">
        <v>2</v>
      </c>
      <c r="M190" s="7">
        <f t="shared" si="30"/>
        <v>1</v>
      </c>
      <c r="N190" s="12">
        <v>1</v>
      </c>
      <c r="O190" s="12">
        <v>0</v>
      </c>
      <c r="P190" s="12">
        <v>0</v>
      </c>
      <c r="Q190" s="12">
        <v>0</v>
      </c>
      <c r="R190" s="12">
        <v>1</v>
      </c>
      <c r="S190" s="12"/>
      <c r="T190" s="12"/>
      <c r="U190" s="12"/>
      <c r="V190" s="6">
        <f t="shared" si="31"/>
        <v>0</v>
      </c>
      <c r="W190" s="9">
        <f t="shared" si="32"/>
        <v>0</v>
      </c>
      <c r="X190" s="9">
        <f t="shared" si="33"/>
        <v>0</v>
      </c>
      <c r="Y190" s="37">
        <f t="shared" si="34"/>
        <v>1</v>
      </c>
      <c r="Z190" s="37">
        <f t="shared" si="35"/>
        <v>0</v>
      </c>
      <c r="AA190" s="37">
        <f t="shared" si="36"/>
        <v>0</v>
      </c>
      <c r="AB190" s="9">
        <f t="shared" si="37"/>
        <v>0</v>
      </c>
      <c r="AC190" s="10">
        <f t="shared" si="38"/>
        <v>0</v>
      </c>
      <c r="AD190" s="9">
        <f t="shared" si="39"/>
        <v>0</v>
      </c>
      <c r="AE190" s="9">
        <f t="shared" si="40"/>
        <v>0</v>
      </c>
    </row>
    <row r="191" spans="1:31" x14ac:dyDescent="0.25">
      <c r="A191" t="s">
        <v>1061</v>
      </c>
      <c r="B191" t="s">
        <v>1058</v>
      </c>
      <c r="C191" t="s">
        <v>1059</v>
      </c>
      <c r="D191">
        <v>532</v>
      </c>
      <c r="E191">
        <v>33.5</v>
      </c>
      <c r="F191">
        <v>0</v>
      </c>
      <c r="G191">
        <v>0</v>
      </c>
      <c r="H191">
        <v>0</v>
      </c>
      <c r="I191" s="19">
        <v>0</v>
      </c>
      <c r="J191" s="9"/>
      <c r="K191" s="9"/>
      <c r="L191">
        <v>1</v>
      </c>
      <c r="M191" s="7">
        <f t="shared" si="30"/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1</v>
      </c>
      <c r="S191" s="12"/>
      <c r="T191" s="12"/>
      <c r="U191" s="12"/>
      <c r="V191" s="6">
        <f t="shared" si="31"/>
        <v>0</v>
      </c>
      <c r="W191" s="9">
        <f t="shared" si="32"/>
        <v>0</v>
      </c>
      <c r="X191" s="9">
        <f t="shared" si="33"/>
        <v>1</v>
      </c>
      <c r="Y191" s="37">
        <f t="shared" si="34"/>
        <v>0</v>
      </c>
      <c r="Z191" s="37">
        <f t="shared" si="35"/>
        <v>0</v>
      </c>
      <c r="AA191" s="37">
        <f t="shared" si="36"/>
        <v>0</v>
      </c>
      <c r="AB191" s="9">
        <f t="shared" si="37"/>
        <v>0</v>
      </c>
      <c r="AC191" s="10">
        <f t="shared" si="38"/>
        <v>0</v>
      </c>
      <c r="AD191" s="9">
        <f t="shared" si="39"/>
        <v>0</v>
      </c>
      <c r="AE191" s="9">
        <f t="shared" si="40"/>
        <v>0</v>
      </c>
    </row>
    <row r="192" spans="1:31" x14ac:dyDescent="0.25">
      <c r="A192" t="s">
        <v>1062</v>
      </c>
      <c r="B192" t="s">
        <v>1058</v>
      </c>
      <c r="C192" t="s">
        <v>1059</v>
      </c>
      <c r="D192">
        <v>619.5</v>
      </c>
      <c r="E192">
        <v>101.5</v>
      </c>
      <c r="F192">
        <v>0</v>
      </c>
      <c r="G192">
        <v>0</v>
      </c>
      <c r="H192">
        <v>0</v>
      </c>
      <c r="I192" s="19">
        <v>0</v>
      </c>
      <c r="J192" s="9"/>
      <c r="K192" s="9"/>
      <c r="L192">
        <v>2</v>
      </c>
      <c r="M192" s="7">
        <f t="shared" si="30"/>
        <v>1</v>
      </c>
      <c r="N192" s="12">
        <v>0</v>
      </c>
      <c r="O192" s="12">
        <v>1</v>
      </c>
      <c r="P192" s="12">
        <v>0</v>
      </c>
      <c r="Q192" s="12">
        <v>1</v>
      </c>
      <c r="R192" s="12">
        <v>1</v>
      </c>
      <c r="S192" s="12"/>
      <c r="T192" s="12"/>
      <c r="U192" s="12"/>
      <c r="V192" s="6">
        <f t="shared" si="31"/>
        <v>0</v>
      </c>
      <c r="W192" s="9">
        <f t="shared" si="32"/>
        <v>0</v>
      </c>
      <c r="X192" s="9">
        <f t="shared" si="33"/>
        <v>0</v>
      </c>
      <c r="Y192" s="37">
        <f t="shared" si="34"/>
        <v>0</v>
      </c>
      <c r="Z192" s="37">
        <f t="shared" si="35"/>
        <v>0</v>
      </c>
      <c r="AA192" s="37">
        <f t="shared" si="36"/>
        <v>1</v>
      </c>
      <c r="AB192" s="9">
        <f t="shared" si="37"/>
        <v>0</v>
      </c>
      <c r="AC192" s="10">
        <f t="shared" si="38"/>
        <v>0</v>
      </c>
      <c r="AD192" s="9">
        <f t="shared" si="39"/>
        <v>0</v>
      </c>
      <c r="AE192" s="9">
        <f t="shared" si="40"/>
        <v>0</v>
      </c>
    </row>
    <row r="193" spans="1:31" x14ac:dyDescent="0.25">
      <c r="A193" t="s">
        <v>1063</v>
      </c>
      <c r="B193" t="s">
        <v>1058</v>
      </c>
      <c r="C193" t="s">
        <v>1059</v>
      </c>
      <c r="D193">
        <v>463</v>
      </c>
      <c r="E193">
        <v>243</v>
      </c>
      <c r="F193">
        <v>0</v>
      </c>
      <c r="G193">
        <v>0</v>
      </c>
      <c r="H193">
        <v>0</v>
      </c>
      <c r="I193" s="19">
        <v>0</v>
      </c>
      <c r="J193" s="9"/>
      <c r="K193" s="9"/>
      <c r="L193">
        <v>1</v>
      </c>
      <c r="M193" s="7">
        <f t="shared" si="30"/>
        <v>0</v>
      </c>
      <c r="N193" s="12">
        <v>0</v>
      </c>
      <c r="O193" s="12">
        <v>0</v>
      </c>
      <c r="P193" s="12">
        <v>1</v>
      </c>
      <c r="Q193" s="12">
        <v>0</v>
      </c>
      <c r="R193" s="12">
        <v>0</v>
      </c>
      <c r="S193" s="12"/>
      <c r="T193" s="12"/>
      <c r="U193" s="12"/>
      <c r="V193" s="6">
        <f t="shared" si="31"/>
        <v>1</v>
      </c>
      <c r="W193" s="9">
        <f t="shared" si="32"/>
        <v>0</v>
      </c>
      <c r="X193" s="9">
        <f t="shared" si="33"/>
        <v>0</v>
      </c>
      <c r="Y193" s="37">
        <f t="shared" si="34"/>
        <v>0</v>
      </c>
      <c r="Z193" s="37">
        <f t="shared" si="35"/>
        <v>0</v>
      </c>
      <c r="AA193" s="37">
        <f t="shared" si="36"/>
        <v>0</v>
      </c>
      <c r="AB193" s="9">
        <f t="shared" si="37"/>
        <v>0</v>
      </c>
      <c r="AC193" s="10">
        <f t="shared" si="38"/>
        <v>0</v>
      </c>
      <c r="AD193" s="9">
        <f t="shared" si="39"/>
        <v>0</v>
      </c>
      <c r="AE193" s="9">
        <f t="shared" si="40"/>
        <v>0</v>
      </c>
    </row>
    <row r="194" spans="1:31" x14ac:dyDescent="0.25">
      <c r="A194" t="s">
        <v>1064</v>
      </c>
      <c r="B194" t="s">
        <v>1058</v>
      </c>
      <c r="C194" t="s">
        <v>1059</v>
      </c>
      <c r="D194">
        <v>418.5</v>
      </c>
      <c r="E194">
        <v>199.5</v>
      </c>
      <c r="F194">
        <v>0</v>
      </c>
      <c r="G194">
        <v>0</v>
      </c>
      <c r="H194">
        <v>0</v>
      </c>
      <c r="I194" s="19">
        <v>0</v>
      </c>
      <c r="J194" s="9"/>
      <c r="K194" s="9"/>
      <c r="L194">
        <v>1</v>
      </c>
      <c r="M194" s="7">
        <f t="shared" si="30"/>
        <v>0</v>
      </c>
      <c r="N194" s="12">
        <v>0</v>
      </c>
      <c r="O194" s="12">
        <v>0</v>
      </c>
      <c r="P194" s="12">
        <v>1</v>
      </c>
      <c r="Q194" s="12">
        <v>0</v>
      </c>
      <c r="R194" s="12">
        <v>0</v>
      </c>
      <c r="S194" s="12"/>
      <c r="T194" s="12"/>
      <c r="U194" s="12"/>
      <c r="V194" s="6">
        <f t="shared" si="31"/>
        <v>1</v>
      </c>
      <c r="W194" s="9">
        <f t="shared" si="32"/>
        <v>0</v>
      </c>
      <c r="X194" s="9">
        <f t="shared" si="33"/>
        <v>0</v>
      </c>
      <c r="Y194" s="37">
        <f t="shared" si="34"/>
        <v>0</v>
      </c>
      <c r="Z194" s="37">
        <f t="shared" si="35"/>
        <v>0</v>
      </c>
      <c r="AA194" s="37">
        <f t="shared" si="36"/>
        <v>0</v>
      </c>
      <c r="AB194" s="9">
        <f t="shared" si="37"/>
        <v>0</v>
      </c>
      <c r="AC194" s="10">
        <f t="shared" si="38"/>
        <v>0</v>
      </c>
      <c r="AD194" s="9">
        <f t="shared" si="39"/>
        <v>0</v>
      </c>
      <c r="AE194" s="9">
        <f t="shared" si="40"/>
        <v>0</v>
      </c>
    </row>
    <row r="195" spans="1:31" x14ac:dyDescent="0.25">
      <c r="A195" t="s">
        <v>1065</v>
      </c>
      <c r="B195" t="s">
        <v>1058</v>
      </c>
      <c r="C195" t="s">
        <v>1059</v>
      </c>
      <c r="D195">
        <v>299.5</v>
      </c>
      <c r="E195">
        <v>156.5</v>
      </c>
      <c r="F195">
        <v>0</v>
      </c>
      <c r="G195">
        <v>0</v>
      </c>
      <c r="H195">
        <v>0</v>
      </c>
      <c r="I195" s="19">
        <v>0</v>
      </c>
      <c r="J195" s="9"/>
      <c r="K195" s="9"/>
      <c r="L195">
        <v>1</v>
      </c>
      <c r="M195" s="7">
        <f t="shared" ref="M195:M201" si="41">L195-1</f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/>
      <c r="T195" s="12"/>
      <c r="U195" s="12"/>
      <c r="V195" s="6">
        <f t="shared" ref="V195:V205" si="42">IF((M195=0)*AND(R195=0)*AND(P195=1)*AND(Q195=0),1,0)</f>
        <v>0</v>
      </c>
      <c r="W195" s="9">
        <f t="shared" ref="W195:W205" si="43">IF((M195=0)*AND(R195=0)*AND(P195=0)*AND(Q195=0),1,0)</f>
        <v>1</v>
      </c>
      <c r="X195" s="9">
        <f t="shared" ref="X195:X205" si="44">IF((R195=1)*AND(M195=0)*AND(Q195=0),1,0)</f>
        <v>0</v>
      </c>
      <c r="Y195" s="37">
        <f t="shared" ref="Y195:Y205" si="45">IF((M195=1)*AND(OR(N195=0,N195=1))*AND(O195=0)*AND(R195=1)*AND(S195=0)*AND(Q195=0)*AND(OR(T195=0,T195=1)),1,0)</f>
        <v>0</v>
      </c>
      <c r="Z195" s="37">
        <f t="shared" ref="Z195:Z205" si="46">IF((M195=1)*AND(N195=1)*AND(O195=0)*AND(R195=1)*AND(S195=1)*AND(T195=1),1,0)</f>
        <v>0</v>
      </c>
      <c r="AA195" s="37">
        <f t="shared" ref="AA195:AA205" si="47">IF((R195=1)*AND(Q195=1)*AND(O195=1)*AND(P195=0)*AND(N195=0),1,0)</f>
        <v>0</v>
      </c>
      <c r="AB195" s="9">
        <f t="shared" ref="AB195:AB205" si="48">IF((R195=1)*AND(Q195=1)*AND(O195=1)*AND(P195=1),1,0)</f>
        <v>0</v>
      </c>
      <c r="AC195" s="10">
        <f t="shared" ref="AC195:AC205" si="49">IF((R195=0)*AND(M195=1),1,0)</f>
        <v>0</v>
      </c>
      <c r="AD195" s="9">
        <f t="shared" ref="AD195:AD205" si="50">IF((V195+W195+X195+Y195+Z195+AA195+AB195+AC195)=0,1,0)</f>
        <v>0</v>
      </c>
      <c r="AE195" s="9">
        <f t="shared" ref="AE195:AE205" si="51">IF(SUM(V195:AD195)&gt;1,1,0)</f>
        <v>0</v>
      </c>
    </row>
    <row r="196" spans="1:31" x14ac:dyDescent="0.25">
      <c r="A196" t="s">
        <v>1066</v>
      </c>
      <c r="B196" t="s">
        <v>1058</v>
      </c>
      <c r="C196" t="s">
        <v>1059</v>
      </c>
      <c r="D196">
        <v>90.5</v>
      </c>
      <c r="E196">
        <v>112.5</v>
      </c>
      <c r="F196">
        <v>0</v>
      </c>
      <c r="G196">
        <v>0</v>
      </c>
      <c r="H196">
        <v>0</v>
      </c>
      <c r="I196" s="19">
        <v>0</v>
      </c>
      <c r="J196" s="9"/>
      <c r="K196" s="9"/>
      <c r="L196">
        <v>1</v>
      </c>
      <c r="M196" s="7">
        <f t="shared" si="41"/>
        <v>0</v>
      </c>
      <c r="N196" s="12">
        <v>0</v>
      </c>
      <c r="O196" s="12">
        <v>0</v>
      </c>
      <c r="P196" s="12">
        <v>1</v>
      </c>
      <c r="Q196" s="12">
        <v>0</v>
      </c>
      <c r="R196" s="12">
        <v>0</v>
      </c>
      <c r="S196" s="12"/>
      <c r="T196" s="12"/>
      <c r="U196" s="12"/>
      <c r="V196" s="6">
        <f t="shared" si="42"/>
        <v>1</v>
      </c>
      <c r="W196" s="9">
        <f t="shared" si="43"/>
        <v>0</v>
      </c>
      <c r="X196" s="9">
        <f t="shared" si="44"/>
        <v>0</v>
      </c>
      <c r="Y196" s="37">
        <f t="shared" si="45"/>
        <v>0</v>
      </c>
      <c r="Z196" s="37">
        <f t="shared" si="46"/>
        <v>0</v>
      </c>
      <c r="AA196" s="37">
        <f t="shared" si="47"/>
        <v>0</v>
      </c>
      <c r="AB196" s="9">
        <f t="shared" si="48"/>
        <v>0</v>
      </c>
      <c r="AC196" s="10">
        <f t="shared" si="49"/>
        <v>0</v>
      </c>
      <c r="AD196" s="9">
        <f t="shared" si="50"/>
        <v>0</v>
      </c>
      <c r="AE196" s="9">
        <f t="shared" si="51"/>
        <v>0</v>
      </c>
    </row>
    <row r="197" spans="1:31" x14ac:dyDescent="0.25">
      <c r="A197" t="s">
        <v>1067</v>
      </c>
      <c r="B197" t="s">
        <v>1058</v>
      </c>
      <c r="C197" t="s">
        <v>1059</v>
      </c>
      <c r="D197">
        <v>101</v>
      </c>
      <c r="E197">
        <v>231</v>
      </c>
      <c r="F197">
        <v>0</v>
      </c>
      <c r="G197">
        <v>0</v>
      </c>
      <c r="H197">
        <v>0</v>
      </c>
      <c r="I197" s="19">
        <v>0</v>
      </c>
      <c r="J197" s="9"/>
      <c r="K197" s="9"/>
      <c r="L197">
        <v>1</v>
      </c>
      <c r="M197" s="7">
        <f t="shared" si="41"/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/>
      <c r="T197" s="12"/>
      <c r="U197" s="12"/>
      <c r="V197" s="6">
        <f t="shared" si="42"/>
        <v>0</v>
      </c>
      <c r="W197" s="9">
        <f t="shared" si="43"/>
        <v>1</v>
      </c>
      <c r="X197" s="9">
        <f t="shared" si="44"/>
        <v>0</v>
      </c>
      <c r="Y197" s="37">
        <f t="shared" si="45"/>
        <v>0</v>
      </c>
      <c r="Z197" s="37">
        <f t="shared" si="46"/>
        <v>0</v>
      </c>
      <c r="AA197" s="37">
        <f t="shared" si="47"/>
        <v>0</v>
      </c>
      <c r="AB197" s="9">
        <f t="shared" si="48"/>
        <v>0</v>
      </c>
      <c r="AC197" s="10">
        <f t="shared" si="49"/>
        <v>0</v>
      </c>
      <c r="AD197" s="9">
        <f t="shared" si="50"/>
        <v>0</v>
      </c>
      <c r="AE197" s="9">
        <f t="shared" si="51"/>
        <v>0</v>
      </c>
    </row>
    <row r="198" spans="1:31" x14ac:dyDescent="0.25">
      <c r="A198" t="s">
        <v>1068</v>
      </c>
      <c r="B198" t="s">
        <v>1058</v>
      </c>
      <c r="C198" t="s">
        <v>1059</v>
      </c>
      <c r="D198">
        <v>53</v>
      </c>
      <c r="E198">
        <v>323.5</v>
      </c>
      <c r="F198">
        <v>0</v>
      </c>
      <c r="G198">
        <v>0</v>
      </c>
      <c r="H198">
        <v>0</v>
      </c>
      <c r="I198" s="19">
        <v>0</v>
      </c>
      <c r="J198" s="9"/>
      <c r="K198" s="9"/>
      <c r="L198">
        <v>1</v>
      </c>
      <c r="M198" s="7">
        <f t="shared" si="41"/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1</v>
      </c>
      <c r="S198" s="12"/>
      <c r="T198" s="12"/>
      <c r="U198" s="12"/>
      <c r="V198" s="6">
        <f t="shared" si="42"/>
        <v>0</v>
      </c>
      <c r="W198" s="9">
        <f t="shared" si="43"/>
        <v>0</v>
      </c>
      <c r="X198" s="9">
        <f t="shared" si="44"/>
        <v>1</v>
      </c>
      <c r="Y198" s="37">
        <f t="shared" si="45"/>
        <v>0</v>
      </c>
      <c r="Z198" s="37">
        <f t="shared" si="46"/>
        <v>0</v>
      </c>
      <c r="AA198" s="37">
        <f t="shared" si="47"/>
        <v>0</v>
      </c>
      <c r="AB198" s="9">
        <f t="shared" si="48"/>
        <v>0</v>
      </c>
      <c r="AC198" s="10">
        <f t="shared" si="49"/>
        <v>0</v>
      </c>
      <c r="AD198" s="9">
        <f t="shared" si="50"/>
        <v>0</v>
      </c>
      <c r="AE198" s="9">
        <f t="shared" si="51"/>
        <v>0</v>
      </c>
    </row>
    <row r="199" spans="1:31" x14ac:dyDescent="0.25">
      <c r="A199" t="s">
        <v>1069</v>
      </c>
      <c r="B199" t="s">
        <v>1058</v>
      </c>
      <c r="C199" t="s">
        <v>1059</v>
      </c>
      <c r="D199">
        <v>141</v>
      </c>
      <c r="E199">
        <v>319.5</v>
      </c>
      <c r="F199">
        <v>0</v>
      </c>
      <c r="G199">
        <v>0</v>
      </c>
      <c r="H199">
        <v>0</v>
      </c>
      <c r="I199" s="19">
        <v>0</v>
      </c>
      <c r="J199" s="9"/>
      <c r="K199" s="9"/>
      <c r="L199">
        <v>2</v>
      </c>
      <c r="M199" s="7">
        <f t="shared" si="41"/>
        <v>1</v>
      </c>
      <c r="N199" s="12">
        <v>0</v>
      </c>
      <c r="O199" s="12">
        <v>0</v>
      </c>
      <c r="P199" s="12">
        <v>0</v>
      </c>
      <c r="Q199" s="12">
        <v>0</v>
      </c>
      <c r="R199" s="12">
        <v>1</v>
      </c>
      <c r="S199" s="12"/>
      <c r="T199" s="12"/>
      <c r="U199" s="12"/>
      <c r="V199" s="6">
        <f t="shared" si="42"/>
        <v>0</v>
      </c>
      <c r="W199" s="9">
        <f t="shared" si="43"/>
        <v>0</v>
      </c>
      <c r="X199" s="9">
        <f t="shared" si="44"/>
        <v>0</v>
      </c>
      <c r="Y199" s="37">
        <f t="shared" si="45"/>
        <v>1</v>
      </c>
      <c r="Z199" s="37">
        <f t="shared" si="46"/>
        <v>0</v>
      </c>
      <c r="AA199" s="37">
        <f t="shared" si="47"/>
        <v>0</v>
      </c>
      <c r="AB199" s="9">
        <f t="shared" si="48"/>
        <v>0</v>
      </c>
      <c r="AC199" s="10">
        <f t="shared" si="49"/>
        <v>0</v>
      </c>
      <c r="AD199" s="9">
        <f t="shared" si="50"/>
        <v>0</v>
      </c>
      <c r="AE199" s="9">
        <f t="shared" si="51"/>
        <v>0</v>
      </c>
    </row>
    <row r="200" spans="1:31" x14ac:dyDescent="0.25">
      <c r="A200" t="s">
        <v>1070</v>
      </c>
      <c r="B200" t="s">
        <v>1058</v>
      </c>
      <c r="C200" t="s">
        <v>1059</v>
      </c>
      <c r="D200">
        <v>156</v>
      </c>
      <c r="E200">
        <v>403</v>
      </c>
      <c r="F200">
        <v>0</v>
      </c>
      <c r="G200">
        <v>0</v>
      </c>
      <c r="H200">
        <v>0</v>
      </c>
      <c r="I200" s="19">
        <v>0</v>
      </c>
      <c r="J200" s="9"/>
      <c r="K200" s="9"/>
      <c r="L200">
        <v>1</v>
      </c>
      <c r="M200" s="7">
        <f t="shared" si="41"/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/>
      <c r="T200" s="12"/>
      <c r="U200" s="12"/>
      <c r="V200" s="6">
        <f t="shared" si="42"/>
        <v>0</v>
      </c>
      <c r="W200" s="9">
        <f t="shared" si="43"/>
        <v>1</v>
      </c>
      <c r="X200" s="9">
        <f t="shared" si="44"/>
        <v>0</v>
      </c>
      <c r="Y200" s="37">
        <f t="shared" si="45"/>
        <v>0</v>
      </c>
      <c r="Z200" s="37">
        <f t="shared" si="46"/>
        <v>0</v>
      </c>
      <c r="AA200" s="37">
        <f t="shared" si="47"/>
        <v>0</v>
      </c>
      <c r="AB200" s="9">
        <f t="shared" si="48"/>
        <v>0</v>
      </c>
      <c r="AC200" s="10">
        <f t="shared" si="49"/>
        <v>0</v>
      </c>
      <c r="AD200" s="9">
        <f t="shared" si="50"/>
        <v>0</v>
      </c>
      <c r="AE200" s="9">
        <f t="shared" si="51"/>
        <v>0</v>
      </c>
    </row>
    <row r="201" spans="1:31" x14ac:dyDescent="0.25">
      <c r="A201" t="s">
        <v>1071</v>
      </c>
      <c r="B201" t="s">
        <v>1058</v>
      </c>
      <c r="C201" t="s">
        <v>1059</v>
      </c>
      <c r="D201">
        <v>207.5</v>
      </c>
      <c r="E201">
        <v>448</v>
      </c>
      <c r="F201">
        <v>0</v>
      </c>
      <c r="G201">
        <v>0</v>
      </c>
      <c r="H201">
        <v>0</v>
      </c>
      <c r="I201" s="19">
        <v>0</v>
      </c>
      <c r="J201" s="9"/>
      <c r="K201" s="9"/>
      <c r="L201">
        <v>1</v>
      </c>
      <c r="M201" s="7">
        <f t="shared" si="41"/>
        <v>0</v>
      </c>
      <c r="N201" s="12">
        <v>0</v>
      </c>
      <c r="O201" s="12">
        <v>0</v>
      </c>
      <c r="P201" s="12">
        <v>1</v>
      </c>
      <c r="Q201" s="12">
        <v>0</v>
      </c>
      <c r="R201" s="12">
        <v>0</v>
      </c>
      <c r="S201" s="46"/>
      <c r="T201" s="46"/>
      <c r="U201" s="14"/>
      <c r="V201" s="6">
        <f t="shared" si="42"/>
        <v>1</v>
      </c>
      <c r="W201" s="9">
        <f t="shared" si="43"/>
        <v>0</v>
      </c>
      <c r="X201" s="9">
        <f t="shared" si="44"/>
        <v>0</v>
      </c>
      <c r="Y201" s="37">
        <f t="shared" si="45"/>
        <v>0</v>
      </c>
      <c r="Z201" s="37">
        <f t="shared" si="46"/>
        <v>0</v>
      </c>
      <c r="AA201" s="37">
        <f t="shared" si="47"/>
        <v>0</v>
      </c>
      <c r="AB201" s="9">
        <f t="shared" si="48"/>
        <v>0</v>
      </c>
      <c r="AC201" s="10">
        <f t="shared" si="49"/>
        <v>0</v>
      </c>
      <c r="AD201" s="9">
        <f t="shared" si="50"/>
        <v>0</v>
      </c>
      <c r="AE201" s="9">
        <f t="shared" si="51"/>
        <v>0</v>
      </c>
    </row>
    <row r="202" spans="1:31" x14ac:dyDescent="0.25">
      <c r="A202" t="s">
        <v>1072</v>
      </c>
      <c r="B202" t="s">
        <v>1058</v>
      </c>
      <c r="C202" t="s">
        <v>1059</v>
      </c>
      <c r="D202">
        <v>430</v>
      </c>
      <c r="E202">
        <v>477.5</v>
      </c>
      <c r="F202">
        <v>0</v>
      </c>
      <c r="G202">
        <v>0</v>
      </c>
      <c r="H202">
        <v>0</v>
      </c>
      <c r="I202" s="19">
        <v>0</v>
      </c>
      <c r="J202" s="9"/>
      <c r="K202" s="9"/>
      <c r="L202">
        <v>1</v>
      </c>
      <c r="M202" s="7">
        <f t="shared" ref="M202:M205" si="52">L189-1</f>
        <v>1</v>
      </c>
      <c r="N202" s="12">
        <v>0</v>
      </c>
      <c r="O202" s="12">
        <v>0</v>
      </c>
      <c r="P202" s="12">
        <v>1</v>
      </c>
      <c r="Q202" s="12">
        <v>0</v>
      </c>
      <c r="R202" s="12">
        <v>0</v>
      </c>
      <c r="S202" s="46"/>
      <c r="T202" s="46"/>
      <c r="U202" s="14"/>
      <c r="V202" s="6">
        <f t="shared" si="42"/>
        <v>0</v>
      </c>
      <c r="W202" s="9">
        <f t="shared" si="43"/>
        <v>0</v>
      </c>
      <c r="X202" s="9">
        <f t="shared" si="44"/>
        <v>0</v>
      </c>
      <c r="Y202" s="37">
        <f t="shared" si="45"/>
        <v>0</v>
      </c>
      <c r="Z202" s="37">
        <f t="shared" si="46"/>
        <v>0</v>
      </c>
      <c r="AA202" s="37">
        <f t="shared" si="47"/>
        <v>0</v>
      </c>
      <c r="AB202" s="9">
        <f t="shared" si="48"/>
        <v>0</v>
      </c>
      <c r="AC202" s="10">
        <f t="shared" si="49"/>
        <v>1</v>
      </c>
      <c r="AD202" s="9">
        <f t="shared" si="50"/>
        <v>0</v>
      </c>
      <c r="AE202" s="9">
        <f t="shared" si="51"/>
        <v>0</v>
      </c>
    </row>
    <row r="203" spans="1:31" x14ac:dyDescent="0.25">
      <c r="A203" t="s">
        <v>1073</v>
      </c>
      <c r="B203" t="s">
        <v>1058</v>
      </c>
      <c r="C203" t="s">
        <v>1059</v>
      </c>
      <c r="D203">
        <v>468.5</v>
      </c>
      <c r="E203">
        <v>396.5</v>
      </c>
      <c r="F203">
        <v>0</v>
      </c>
      <c r="G203">
        <v>0</v>
      </c>
      <c r="H203">
        <v>0</v>
      </c>
      <c r="I203" s="19">
        <v>0</v>
      </c>
      <c r="J203" s="9"/>
      <c r="K203" s="9"/>
      <c r="L203">
        <v>2</v>
      </c>
      <c r="M203" s="7">
        <f t="shared" si="52"/>
        <v>1</v>
      </c>
      <c r="N203" s="12">
        <v>0</v>
      </c>
      <c r="O203" s="12">
        <v>1</v>
      </c>
      <c r="P203" s="12">
        <v>1</v>
      </c>
      <c r="Q203" s="12">
        <v>1</v>
      </c>
      <c r="R203" s="12">
        <v>1</v>
      </c>
      <c r="S203" s="46"/>
      <c r="T203" s="46"/>
      <c r="U203" s="14"/>
      <c r="V203" s="6">
        <f t="shared" si="42"/>
        <v>0</v>
      </c>
      <c r="W203" s="9">
        <f t="shared" si="43"/>
        <v>0</v>
      </c>
      <c r="X203" s="9">
        <f t="shared" si="44"/>
        <v>0</v>
      </c>
      <c r="Y203" s="37">
        <f t="shared" si="45"/>
        <v>0</v>
      </c>
      <c r="Z203" s="37">
        <f t="shared" si="46"/>
        <v>0</v>
      </c>
      <c r="AA203" s="37">
        <f t="shared" si="47"/>
        <v>0</v>
      </c>
      <c r="AB203" s="9">
        <f t="shared" si="48"/>
        <v>1</v>
      </c>
      <c r="AC203" s="10">
        <f t="shared" si="49"/>
        <v>0</v>
      </c>
      <c r="AD203" s="9">
        <f t="shared" si="50"/>
        <v>0</v>
      </c>
      <c r="AE203" s="9">
        <f t="shared" si="51"/>
        <v>0</v>
      </c>
    </row>
    <row r="204" spans="1:31" x14ac:dyDescent="0.25">
      <c r="A204" t="s">
        <v>1074</v>
      </c>
      <c r="B204" t="s">
        <v>1058</v>
      </c>
      <c r="C204" t="s">
        <v>1059</v>
      </c>
      <c r="D204">
        <v>414.5</v>
      </c>
      <c r="E204">
        <v>319</v>
      </c>
      <c r="F204">
        <v>0</v>
      </c>
      <c r="G204">
        <v>0</v>
      </c>
      <c r="H204">
        <v>0</v>
      </c>
      <c r="I204" s="19">
        <v>0</v>
      </c>
      <c r="J204" s="9"/>
      <c r="K204" s="9"/>
      <c r="L204">
        <v>1</v>
      </c>
      <c r="M204" s="7">
        <f t="shared" si="52"/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1</v>
      </c>
      <c r="S204" s="46"/>
      <c r="T204" s="46"/>
      <c r="U204" s="14"/>
      <c r="V204" s="6">
        <f t="shared" si="42"/>
        <v>0</v>
      </c>
      <c r="W204" s="9">
        <f t="shared" si="43"/>
        <v>0</v>
      </c>
      <c r="X204" s="9">
        <f t="shared" si="44"/>
        <v>1</v>
      </c>
      <c r="Y204" s="37">
        <f t="shared" si="45"/>
        <v>0</v>
      </c>
      <c r="Z204" s="37">
        <f t="shared" si="46"/>
        <v>0</v>
      </c>
      <c r="AA204" s="37">
        <f t="shared" si="47"/>
        <v>0</v>
      </c>
      <c r="AB204" s="9">
        <f t="shared" si="48"/>
        <v>0</v>
      </c>
      <c r="AC204" s="10">
        <f t="shared" si="49"/>
        <v>0</v>
      </c>
      <c r="AD204" s="9">
        <f t="shared" si="50"/>
        <v>0</v>
      </c>
      <c r="AE204" s="9">
        <f t="shared" si="51"/>
        <v>0</v>
      </c>
    </row>
    <row r="205" spans="1:31" x14ac:dyDescent="0.25">
      <c r="A205" t="s">
        <v>1075</v>
      </c>
      <c r="B205" t="s">
        <v>1058</v>
      </c>
      <c r="C205" t="s">
        <v>1059</v>
      </c>
      <c r="D205">
        <v>606.5</v>
      </c>
      <c r="E205">
        <v>375</v>
      </c>
      <c r="F205">
        <v>0</v>
      </c>
      <c r="G205">
        <v>0</v>
      </c>
      <c r="H205">
        <v>0</v>
      </c>
      <c r="I205" s="19">
        <v>0</v>
      </c>
      <c r="J205" s="9"/>
      <c r="K205" s="9"/>
      <c r="L205">
        <v>2</v>
      </c>
      <c r="M205" s="7">
        <f t="shared" si="52"/>
        <v>1</v>
      </c>
      <c r="N205" s="12">
        <v>0</v>
      </c>
      <c r="O205" s="12">
        <v>1</v>
      </c>
      <c r="P205" s="12">
        <v>0</v>
      </c>
      <c r="Q205" s="12">
        <v>1</v>
      </c>
      <c r="R205" s="12">
        <v>1</v>
      </c>
      <c r="S205" s="46"/>
      <c r="T205" s="46"/>
      <c r="U205" s="14"/>
      <c r="V205" s="6">
        <f t="shared" si="42"/>
        <v>0</v>
      </c>
      <c r="W205" s="9">
        <f t="shared" si="43"/>
        <v>0</v>
      </c>
      <c r="X205" s="9">
        <f t="shared" si="44"/>
        <v>0</v>
      </c>
      <c r="Y205" s="37">
        <f t="shared" si="45"/>
        <v>0</v>
      </c>
      <c r="Z205" s="37">
        <f t="shared" si="46"/>
        <v>0</v>
      </c>
      <c r="AA205" s="37">
        <f t="shared" si="47"/>
        <v>1</v>
      </c>
      <c r="AB205" s="9">
        <f t="shared" si="48"/>
        <v>0</v>
      </c>
      <c r="AC205" s="10">
        <f t="shared" si="49"/>
        <v>0</v>
      </c>
      <c r="AD205" s="9">
        <f t="shared" si="50"/>
        <v>0</v>
      </c>
      <c r="AE205" s="9">
        <f t="shared" si="51"/>
        <v>0</v>
      </c>
    </row>
    <row r="206" spans="1:31" s="37" customFormat="1" x14ac:dyDescent="0.25">
      <c r="A206" s="37" t="s">
        <v>2000</v>
      </c>
      <c r="B206" s="37" t="s">
        <v>2001</v>
      </c>
      <c r="C206" s="37" t="s">
        <v>2002</v>
      </c>
      <c r="D206" s="37">
        <v>444.5</v>
      </c>
      <c r="E206" s="37">
        <v>426</v>
      </c>
      <c r="F206" s="37">
        <v>30909.825000000001</v>
      </c>
      <c r="G206" s="44">
        <v>33</v>
      </c>
      <c r="H206" s="37">
        <v>37</v>
      </c>
      <c r="I206" s="37">
        <v>0</v>
      </c>
      <c r="J206" s="37">
        <v>37</v>
      </c>
      <c r="L206" s="37">
        <v>2</v>
      </c>
      <c r="M206" s="42">
        <f>L206-1</f>
        <v>1</v>
      </c>
      <c r="N206" s="38">
        <v>0</v>
      </c>
      <c r="O206" s="38">
        <v>1</v>
      </c>
      <c r="P206" s="38">
        <v>0</v>
      </c>
      <c r="Q206" s="38">
        <v>1</v>
      </c>
      <c r="R206" s="38">
        <v>1</v>
      </c>
      <c r="S206" s="38"/>
      <c r="T206" s="38"/>
      <c r="U206" s="38"/>
      <c r="V206" s="43">
        <f>IF((M206=0)*AND(R206=0)*AND(P206=1)*AND(Q206=0),1,0)</f>
        <v>0</v>
      </c>
      <c r="W206" s="37">
        <f t="shared" ref="W206:W270" si="53">IF((M206=0)*AND(R206=0)*AND(P206=0)*AND(Q206=0),1,0)</f>
        <v>0</v>
      </c>
      <c r="X206" s="37">
        <f>IF((R206=1)*AND(M206=0)*AND(Q206=0),1,0)</f>
        <v>0</v>
      </c>
      <c r="Y206" s="37">
        <f t="shared" ref="Y206:Y258" si="54">IF((M206=1)*AND(OR(N206=0,N206=1))*AND(O206=0)*AND(R206=1)*AND(S206=0)*AND(Q206=0)*AND(OR(T206=0,T206=1)),1,0)</f>
        <v>0</v>
      </c>
      <c r="Z206" s="37">
        <f t="shared" ref="Z206:Z258" si="55">IF((M206=1)*AND(N206=1)*AND(O206=0)*AND(R206=1)*AND(S206=1)*AND(T206=1),1,0)</f>
        <v>0</v>
      </c>
      <c r="AA206" s="37">
        <f t="shared" ref="AA206:AA258" si="56">IF((R206=1)*AND(Q206=1)*AND(O206=1)*AND(P206=0)*AND(N206=0),1,0)</f>
        <v>1</v>
      </c>
      <c r="AB206" s="37">
        <f>IF((R206=1)*AND(Q206=1)*AND(O206=1)*AND(P206=1),1,0)</f>
        <v>0</v>
      </c>
      <c r="AC206" s="37">
        <f>IF((R206=0)*AND(M206=1),1,0)</f>
        <v>0</v>
      </c>
      <c r="AD206" s="37">
        <f>IF((V206+W206+X206+Y206+Z206+AA206+AB206+AC206)=0,1,0)</f>
        <v>0</v>
      </c>
      <c r="AE206" s="37">
        <f>IF(SUM(V206:AD206)&gt;1,1,0)</f>
        <v>0</v>
      </c>
    </row>
    <row r="207" spans="1:31" x14ac:dyDescent="0.25">
      <c r="A207" s="21" t="s">
        <v>2003</v>
      </c>
      <c r="B207" s="21" t="s">
        <v>2001</v>
      </c>
      <c r="C207" s="21" t="s">
        <v>2002</v>
      </c>
      <c r="D207" s="21">
        <v>264.5</v>
      </c>
      <c r="E207" s="21">
        <v>409.5</v>
      </c>
      <c r="F207" s="21">
        <v>0</v>
      </c>
      <c r="G207" s="22">
        <v>0</v>
      </c>
      <c r="H207" s="21">
        <v>0</v>
      </c>
      <c r="I207" s="19">
        <v>0</v>
      </c>
      <c r="J207" s="21">
        <v>0</v>
      </c>
      <c r="K207" s="21"/>
      <c r="L207" s="21">
        <v>1</v>
      </c>
      <c r="M207" s="7">
        <f t="shared" ref="M207:M270" si="57">L207-1</f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/>
      <c r="T207" s="17"/>
      <c r="U207" s="17"/>
      <c r="V207" s="6">
        <f>IF((M207=0)*AND(R207=0)*AND(P207=1)*AND(Q207=0),1,0)</f>
        <v>0</v>
      </c>
      <c r="W207" s="9">
        <f t="shared" si="53"/>
        <v>1</v>
      </c>
      <c r="X207" s="9">
        <f>IF((R207=1)*AND(M207=0)*AND(Q207=0),1,0)</f>
        <v>0</v>
      </c>
      <c r="Y207" s="37">
        <f t="shared" si="54"/>
        <v>0</v>
      </c>
      <c r="Z207" s="37">
        <f t="shared" si="55"/>
        <v>0</v>
      </c>
      <c r="AA207" s="37">
        <f t="shared" si="56"/>
        <v>0</v>
      </c>
      <c r="AB207" s="9">
        <f t="shared" ref="AB207:AB244" si="58">IF((R207=1)*AND(Q207=1)*AND(O207=1)*AND(P207=1),1,0)</f>
        <v>0</v>
      </c>
      <c r="AC207" s="10">
        <f t="shared" ref="AC207:AC244" si="59">IF((R207=0)*AND(M207=1),1,0)</f>
        <v>0</v>
      </c>
      <c r="AD207" s="9">
        <f t="shared" ref="AD207:AD244" si="60">IF((V207+W207+X207+Y207+Z207+AA207+AB207+AC207)=0,1,0)</f>
        <v>0</v>
      </c>
      <c r="AE207" s="9">
        <f t="shared" ref="AE207:AE270" si="61">IF(SUM(V207:AD207)&gt;1,1,0)</f>
        <v>0</v>
      </c>
    </row>
    <row r="208" spans="1:31" x14ac:dyDescent="0.25">
      <c r="A208" s="21" t="s">
        <v>2004</v>
      </c>
      <c r="B208" s="21" t="s">
        <v>2001</v>
      </c>
      <c r="C208" s="21" t="s">
        <v>2002</v>
      </c>
      <c r="D208" s="21">
        <v>289.5</v>
      </c>
      <c r="E208" s="21">
        <v>483</v>
      </c>
      <c r="F208" s="21">
        <v>0</v>
      </c>
      <c r="G208" s="22">
        <v>0</v>
      </c>
      <c r="H208" s="21">
        <v>0</v>
      </c>
      <c r="I208" s="19">
        <v>0</v>
      </c>
      <c r="J208" s="21">
        <v>0</v>
      </c>
      <c r="K208" s="21"/>
      <c r="L208" s="21">
        <v>1</v>
      </c>
      <c r="M208" s="7">
        <f t="shared" si="57"/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1</v>
      </c>
      <c r="S208" s="17"/>
      <c r="T208" s="17"/>
      <c r="U208" s="17"/>
      <c r="V208" s="6">
        <f t="shared" ref="V208:V244" si="62">IF((M208=0)*AND(R208=0)*AND(P208=1)*AND(Q208=0),1,0)</f>
        <v>0</v>
      </c>
      <c r="W208" s="9">
        <f t="shared" si="53"/>
        <v>0</v>
      </c>
      <c r="X208" s="9">
        <f t="shared" ref="X208:X244" si="63">IF((R208=1)*AND(M208=0)*AND(Q208=0),1,0)</f>
        <v>1</v>
      </c>
      <c r="Y208" s="37">
        <f t="shared" si="54"/>
        <v>0</v>
      </c>
      <c r="Z208" s="37">
        <f t="shared" si="55"/>
        <v>0</v>
      </c>
      <c r="AA208" s="37">
        <f t="shared" si="56"/>
        <v>0</v>
      </c>
      <c r="AB208" s="9">
        <f t="shared" si="58"/>
        <v>0</v>
      </c>
      <c r="AC208" s="10">
        <f t="shared" si="59"/>
        <v>0</v>
      </c>
      <c r="AD208" s="9">
        <f t="shared" si="60"/>
        <v>0</v>
      </c>
      <c r="AE208" s="9">
        <f t="shared" si="61"/>
        <v>0</v>
      </c>
    </row>
    <row r="209" spans="1:31" x14ac:dyDescent="0.25">
      <c r="A209" s="21" t="s">
        <v>2005</v>
      </c>
      <c r="B209" s="21" t="s">
        <v>2001</v>
      </c>
      <c r="C209" s="21" t="s">
        <v>2002</v>
      </c>
      <c r="D209" s="21">
        <v>191.5</v>
      </c>
      <c r="E209" s="21">
        <v>306</v>
      </c>
      <c r="F209" s="21">
        <v>0</v>
      </c>
      <c r="G209" s="22">
        <v>0</v>
      </c>
      <c r="H209" s="21">
        <v>0</v>
      </c>
      <c r="I209" s="19">
        <v>0</v>
      </c>
      <c r="J209" s="21">
        <v>0</v>
      </c>
      <c r="K209" s="21"/>
      <c r="L209" s="21">
        <v>2</v>
      </c>
      <c r="M209" s="7">
        <f t="shared" si="57"/>
        <v>1</v>
      </c>
      <c r="N209" s="17">
        <v>1</v>
      </c>
      <c r="O209" s="17">
        <v>0</v>
      </c>
      <c r="P209" s="17">
        <v>0</v>
      </c>
      <c r="Q209" s="17">
        <v>0</v>
      </c>
      <c r="R209" s="17">
        <v>1</v>
      </c>
      <c r="S209" s="17"/>
      <c r="T209" s="17"/>
      <c r="U209" s="17"/>
      <c r="V209" s="6">
        <f t="shared" si="62"/>
        <v>0</v>
      </c>
      <c r="W209" s="9">
        <f t="shared" si="53"/>
        <v>0</v>
      </c>
      <c r="X209" s="9">
        <f t="shared" si="63"/>
        <v>0</v>
      </c>
      <c r="Y209" s="37">
        <f t="shared" si="54"/>
        <v>1</v>
      </c>
      <c r="Z209" s="37">
        <f t="shared" si="55"/>
        <v>0</v>
      </c>
      <c r="AA209" s="37">
        <f t="shared" si="56"/>
        <v>0</v>
      </c>
      <c r="AB209" s="9">
        <f t="shared" si="58"/>
        <v>0</v>
      </c>
      <c r="AC209" s="10">
        <f t="shared" si="59"/>
        <v>0</v>
      </c>
      <c r="AD209" s="9">
        <f t="shared" si="60"/>
        <v>0</v>
      </c>
      <c r="AE209" s="9">
        <f t="shared" si="61"/>
        <v>0</v>
      </c>
    </row>
    <row r="210" spans="1:31" x14ac:dyDescent="0.25">
      <c r="A210" s="21" t="s">
        <v>2006</v>
      </c>
      <c r="B210" s="21" t="s">
        <v>2001</v>
      </c>
      <c r="C210" s="21" t="s">
        <v>2002</v>
      </c>
      <c r="D210" s="21">
        <v>132</v>
      </c>
      <c r="E210" s="21">
        <v>360.5</v>
      </c>
      <c r="F210" s="21">
        <v>0</v>
      </c>
      <c r="G210" s="22">
        <v>0</v>
      </c>
      <c r="H210" s="21">
        <v>0</v>
      </c>
      <c r="I210" s="19">
        <v>0</v>
      </c>
      <c r="J210" s="21">
        <v>0</v>
      </c>
      <c r="K210" s="21"/>
      <c r="L210" s="21">
        <v>1</v>
      </c>
      <c r="M210" s="7">
        <f t="shared" si="57"/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1</v>
      </c>
      <c r="S210" s="17"/>
      <c r="T210" s="17"/>
      <c r="U210" s="17"/>
      <c r="V210" s="6">
        <f t="shared" si="62"/>
        <v>0</v>
      </c>
      <c r="W210" s="9">
        <f t="shared" si="53"/>
        <v>0</v>
      </c>
      <c r="X210" s="9">
        <f t="shared" si="63"/>
        <v>1</v>
      </c>
      <c r="Y210" s="37">
        <f t="shared" si="54"/>
        <v>0</v>
      </c>
      <c r="Z210" s="37">
        <f t="shared" si="55"/>
        <v>0</v>
      </c>
      <c r="AA210" s="37">
        <f t="shared" si="56"/>
        <v>0</v>
      </c>
      <c r="AB210" s="9">
        <f t="shared" si="58"/>
        <v>0</v>
      </c>
      <c r="AC210" s="10">
        <f t="shared" si="59"/>
        <v>0</v>
      </c>
      <c r="AD210" s="9">
        <f t="shared" si="60"/>
        <v>0</v>
      </c>
      <c r="AE210" s="9">
        <f t="shared" si="61"/>
        <v>0</v>
      </c>
    </row>
    <row r="211" spans="1:31" x14ac:dyDescent="0.25">
      <c r="A211" s="21" t="s">
        <v>2007</v>
      </c>
      <c r="B211" s="21" t="s">
        <v>2001</v>
      </c>
      <c r="C211" s="21" t="s">
        <v>2002</v>
      </c>
      <c r="D211" s="21">
        <v>173</v>
      </c>
      <c r="E211" s="21">
        <v>192.5</v>
      </c>
      <c r="F211" s="21">
        <v>0</v>
      </c>
      <c r="G211" s="22">
        <v>0</v>
      </c>
      <c r="H211" s="21">
        <v>0</v>
      </c>
      <c r="I211" s="19">
        <v>0</v>
      </c>
      <c r="J211" s="21">
        <v>0</v>
      </c>
      <c r="K211" s="21"/>
      <c r="L211" s="21">
        <v>1</v>
      </c>
      <c r="M211" s="7">
        <f t="shared" si="57"/>
        <v>0</v>
      </c>
      <c r="N211" s="17">
        <v>0</v>
      </c>
      <c r="O211" s="17">
        <v>0</v>
      </c>
      <c r="P211" s="17">
        <v>1</v>
      </c>
      <c r="Q211" s="17">
        <v>0</v>
      </c>
      <c r="R211" s="17">
        <v>0</v>
      </c>
      <c r="S211" s="17"/>
      <c r="T211" s="17"/>
      <c r="U211" s="17"/>
      <c r="V211" s="6">
        <f t="shared" si="62"/>
        <v>1</v>
      </c>
      <c r="W211" s="9">
        <f>IF((M211=0)*AND(R211=0)*AND(P211=0)*AND(Q211=0),1,0)</f>
        <v>0</v>
      </c>
      <c r="X211" s="9">
        <f t="shared" si="63"/>
        <v>0</v>
      </c>
      <c r="Y211" s="37">
        <f t="shared" si="54"/>
        <v>0</v>
      </c>
      <c r="Z211" s="37">
        <f t="shared" si="55"/>
        <v>0</v>
      </c>
      <c r="AA211" s="37">
        <f t="shared" si="56"/>
        <v>0</v>
      </c>
      <c r="AB211" s="9">
        <f t="shared" si="58"/>
        <v>0</v>
      </c>
      <c r="AC211" s="10">
        <f t="shared" si="59"/>
        <v>0</v>
      </c>
      <c r="AD211" s="9">
        <f>IF((V211+W211+X211+Y211+Z211+AA211+AB211+AC211)=0,1,0)</f>
        <v>0</v>
      </c>
      <c r="AE211" s="9">
        <f t="shared" si="61"/>
        <v>0</v>
      </c>
    </row>
    <row r="212" spans="1:31" x14ac:dyDescent="0.25">
      <c r="A212" s="21" t="s">
        <v>2008</v>
      </c>
      <c r="B212" s="21" t="s">
        <v>2001</v>
      </c>
      <c r="C212" s="21" t="s">
        <v>2002</v>
      </c>
      <c r="D212" s="21">
        <v>239.5</v>
      </c>
      <c r="E212" s="21">
        <v>129</v>
      </c>
      <c r="F212" s="21">
        <v>0</v>
      </c>
      <c r="G212" s="22">
        <v>0</v>
      </c>
      <c r="H212" s="21">
        <v>0</v>
      </c>
      <c r="I212" s="19">
        <v>0</v>
      </c>
      <c r="J212" s="21">
        <v>0</v>
      </c>
      <c r="K212" s="21"/>
      <c r="L212" s="21">
        <v>1</v>
      </c>
      <c r="M212" s="7">
        <f t="shared" si="57"/>
        <v>0</v>
      </c>
      <c r="N212" s="17">
        <v>0</v>
      </c>
      <c r="O212" s="17">
        <v>0</v>
      </c>
      <c r="P212" s="17">
        <v>1</v>
      </c>
      <c r="Q212" s="17">
        <v>0</v>
      </c>
      <c r="R212" s="17">
        <v>0</v>
      </c>
      <c r="S212" s="17"/>
      <c r="T212" s="17"/>
      <c r="U212" s="17"/>
      <c r="V212" s="6">
        <f t="shared" si="62"/>
        <v>1</v>
      </c>
      <c r="W212" s="9">
        <f t="shared" ref="W212:W214" si="64">IF((M212=0)*AND(R212=0)*AND(P212=0)*AND(Q212=0),1,0)</f>
        <v>0</v>
      </c>
      <c r="X212" s="9">
        <f t="shared" si="63"/>
        <v>0</v>
      </c>
      <c r="Y212" s="37">
        <f t="shared" si="54"/>
        <v>0</v>
      </c>
      <c r="Z212" s="37">
        <f t="shared" si="55"/>
        <v>0</v>
      </c>
      <c r="AA212" s="37">
        <f t="shared" si="56"/>
        <v>0</v>
      </c>
      <c r="AB212" s="9">
        <f t="shared" si="58"/>
        <v>0</v>
      </c>
      <c r="AC212" s="10">
        <f t="shared" si="59"/>
        <v>0</v>
      </c>
      <c r="AD212" s="9">
        <f t="shared" si="60"/>
        <v>0</v>
      </c>
      <c r="AE212" s="9">
        <f t="shared" si="61"/>
        <v>0</v>
      </c>
    </row>
    <row r="213" spans="1:31" x14ac:dyDescent="0.25">
      <c r="A213" s="21" t="s">
        <v>2009</v>
      </c>
      <c r="B213" s="21" t="s">
        <v>2001</v>
      </c>
      <c r="C213" s="21" t="s">
        <v>2002</v>
      </c>
      <c r="D213" s="21">
        <v>198.5</v>
      </c>
      <c r="E213" s="21">
        <v>72</v>
      </c>
      <c r="F213" s="21">
        <v>0</v>
      </c>
      <c r="G213" s="22">
        <v>0</v>
      </c>
      <c r="H213" s="21">
        <v>0</v>
      </c>
      <c r="I213" s="19">
        <v>0</v>
      </c>
      <c r="J213" s="21">
        <v>0</v>
      </c>
      <c r="K213" s="21"/>
      <c r="L213" s="21">
        <v>1</v>
      </c>
      <c r="M213" s="7">
        <f t="shared" si="57"/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/>
      <c r="T213" s="17"/>
      <c r="U213" s="17"/>
      <c r="V213" s="6">
        <f t="shared" si="62"/>
        <v>0</v>
      </c>
      <c r="W213" s="9">
        <f t="shared" si="64"/>
        <v>1</v>
      </c>
      <c r="X213" s="9">
        <f t="shared" si="63"/>
        <v>0</v>
      </c>
      <c r="Y213" s="37">
        <f t="shared" si="54"/>
        <v>0</v>
      </c>
      <c r="Z213" s="37">
        <f t="shared" si="55"/>
        <v>0</v>
      </c>
      <c r="AA213" s="37">
        <f t="shared" si="56"/>
        <v>0</v>
      </c>
      <c r="AB213" s="9">
        <f t="shared" si="58"/>
        <v>0</v>
      </c>
      <c r="AC213" s="10">
        <f t="shared" si="59"/>
        <v>0</v>
      </c>
      <c r="AD213" s="9">
        <f>IF((V213+W213+X213+Y213+Z213+AA213+AB213+AC213)=0,1,0)</f>
        <v>0</v>
      </c>
      <c r="AE213" s="9">
        <f t="shared" si="61"/>
        <v>0</v>
      </c>
    </row>
    <row r="214" spans="1:31" x14ac:dyDescent="0.25">
      <c r="A214" s="21" t="s">
        <v>2010</v>
      </c>
      <c r="B214" s="21" t="s">
        <v>2001</v>
      </c>
      <c r="C214" s="21" t="s">
        <v>2002</v>
      </c>
      <c r="D214" s="21">
        <v>134</v>
      </c>
      <c r="E214" s="21">
        <v>96</v>
      </c>
      <c r="F214" s="21">
        <v>0</v>
      </c>
      <c r="G214" s="22">
        <v>0</v>
      </c>
      <c r="H214" s="21">
        <v>0</v>
      </c>
      <c r="I214" s="19">
        <v>0</v>
      </c>
      <c r="J214" s="21">
        <v>0</v>
      </c>
      <c r="K214" s="21"/>
      <c r="L214" s="21">
        <v>2</v>
      </c>
      <c r="M214" s="7">
        <f t="shared" si="57"/>
        <v>1</v>
      </c>
      <c r="N214" s="17">
        <v>0</v>
      </c>
      <c r="O214" s="17">
        <v>0</v>
      </c>
      <c r="P214" s="17">
        <v>0</v>
      </c>
      <c r="Q214" s="17">
        <v>0</v>
      </c>
      <c r="R214" s="17">
        <v>1</v>
      </c>
      <c r="S214" s="17"/>
      <c r="T214" s="17"/>
      <c r="U214" s="17"/>
      <c r="V214" s="6">
        <f t="shared" si="62"/>
        <v>0</v>
      </c>
      <c r="W214" s="9">
        <f t="shared" si="64"/>
        <v>0</v>
      </c>
      <c r="X214" s="9">
        <f t="shared" si="63"/>
        <v>0</v>
      </c>
      <c r="Y214" s="37">
        <f t="shared" si="54"/>
        <v>1</v>
      </c>
      <c r="Z214" s="37">
        <f t="shared" si="55"/>
        <v>0</v>
      </c>
      <c r="AA214" s="37">
        <f t="shared" si="56"/>
        <v>0</v>
      </c>
      <c r="AB214" s="9">
        <f t="shared" si="58"/>
        <v>0</v>
      </c>
      <c r="AC214" s="10">
        <f t="shared" si="59"/>
        <v>0</v>
      </c>
      <c r="AD214" s="9">
        <f t="shared" si="60"/>
        <v>0</v>
      </c>
      <c r="AE214" s="9">
        <f t="shared" si="61"/>
        <v>0</v>
      </c>
    </row>
    <row r="215" spans="1:31" x14ac:dyDescent="0.25">
      <c r="A215" s="21" t="s">
        <v>2011</v>
      </c>
      <c r="B215" s="21" t="s">
        <v>2001</v>
      </c>
      <c r="C215" s="21" t="s">
        <v>2002</v>
      </c>
      <c r="D215" s="21">
        <v>49</v>
      </c>
      <c r="E215" s="21">
        <v>101.5</v>
      </c>
      <c r="F215" s="21">
        <v>0</v>
      </c>
      <c r="G215" s="22">
        <v>0</v>
      </c>
      <c r="H215" s="21">
        <v>0</v>
      </c>
      <c r="I215" s="19">
        <v>0</v>
      </c>
      <c r="J215" s="21">
        <v>0</v>
      </c>
      <c r="K215" s="21"/>
      <c r="L215" s="21">
        <v>2</v>
      </c>
      <c r="M215" s="7">
        <f t="shared" si="57"/>
        <v>1</v>
      </c>
      <c r="N215" s="17">
        <v>1</v>
      </c>
      <c r="O215" s="17">
        <v>0</v>
      </c>
      <c r="P215" s="17">
        <v>0</v>
      </c>
      <c r="Q215" s="17">
        <v>0</v>
      </c>
      <c r="R215" s="17">
        <v>1</v>
      </c>
      <c r="S215" s="17">
        <v>1</v>
      </c>
      <c r="T215" s="17">
        <v>1</v>
      </c>
      <c r="U215" s="17"/>
      <c r="V215" s="6">
        <f t="shared" si="62"/>
        <v>0</v>
      </c>
      <c r="W215" s="9">
        <f t="shared" si="53"/>
        <v>0</v>
      </c>
      <c r="X215" s="9">
        <f t="shared" si="63"/>
        <v>0</v>
      </c>
      <c r="Y215" s="37">
        <f t="shared" si="54"/>
        <v>0</v>
      </c>
      <c r="Z215" s="37">
        <f t="shared" si="55"/>
        <v>1</v>
      </c>
      <c r="AA215" s="37">
        <f t="shared" si="56"/>
        <v>0</v>
      </c>
      <c r="AB215" s="9">
        <f t="shared" si="58"/>
        <v>0</v>
      </c>
      <c r="AC215" s="10">
        <f t="shared" si="59"/>
        <v>0</v>
      </c>
      <c r="AD215" s="9">
        <f t="shared" si="60"/>
        <v>0</v>
      </c>
      <c r="AE215" s="9">
        <f t="shared" si="61"/>
        <v>0</v>
      </c>
    </row>
    <row r="216" spans="1:31" x14ac:dyDescent="0.25">
      <c r="A216" s="21" t="s">
        <v>2012</v>
      </c>
      <c r="B216" s="21" t="s">
        <v>2001</v>
      </c>
      <c r="C216" s="21" t="s">
        <v>2002</v>
      </c>
      <c r="D216" s="21">
        <v>461.5</v>
      </c>
      <c r="E216" s="21">
        <v>126</v>
      </c>
      <c r="F216" s="21">
        <v>0</v>
      </c>
      <c r="G216" s="22">
        <v>0</v>
      </c>
      <c r="H216" s="21">
        <v>0</v>
      </c>
      <c r="I216" s="19">
        <v>0</v>
      </c>
      <c r="J216" s="21">
        <v>0</v>
      </c>
      <c r="K216" s="21"/>
      <c r="L216" s="21">
        <v>1</v>
      </c>
      <c r="M216" s="7">
        <f t="shared" si="57"/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/>
      <c r="T216" s="17"/>
      <c r="U216" s="17"/>
      <c r="V216" s="6">
        <f t="shared" si="62"/>
        <v>0</v>
      </c>
      <c r="W216" s="9">
        <f t="shared" si="53"/>
        <v>1</v>
      </c>
      <c r="X216" s="9">
        <f t="shared" si="63"/>
        <v>0</v>
      </c>
      <c r="Y216" s="37">
        <f t="shared" si="54"/>
        <v>0</v>
      </c>
      <c r="Z216" s="37">
        <f t="shared" si="55"/>
        <v>0</v>
      </c>
      <c r="AA216" s="37">
        <f t="shared" si="56"/>
        <v>0</v>
      </c>
      <c r="AB216" s="9">
        <f t="shared" si="58"/>
        <v>0</v>
      </c>
      <c r="AC216" s="10">
        <f t="shared" si="59"/>
        <v>0</v>
      </c>
      <c r="AD216" s="9">
        <f t="shared" si="60"/>
        <v>0</v>
      </c>
      <c r="AE216" s="9">
        <f t="shared" si="61"/>
        <v>0</v>
      </c>
    </row>
    <row r="217" spans="1:31" x14ac:dyDescent="0.25">
      <c r="A217" s="21" t="s">
        <v>2013</v>
      </c>
      <c r="B217" s="21" t="s">
        <v>2001</v>
      </c>
      <c r="C217" s="21" t="s">
        <v>2002</v>
      </c>
      <c r="D217" s="21">
        <v>515</v>
      </c>
      <c r="E217" s="21">
        <v>69</v>
      </c>
      <c r="F217" s="21">
        <v>0</v>
      </c>
      <c r="G217" s="22">
        <v>0</v>
      </c>
      <c r="H217" s="21">
        <v>0</v>
      </c>
      <c r="I217" s="19">
        <v>0</v>
      </c>
      <c r="J217" s="21">
        <v>0</v>
      </c>
      <c r="K217" s="21"/>
      <c r="L217" s="21">
        <v>1</v>
      </c>
      <c r="M217" s="7">
        <f t="shared" si="57"/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/>
      <c r="T217" s="17"/>
      <c r="U217" s="17"/>
      <c r="V217" s="6">
        <f t="shared" si="62"/>
        <v>0</v>
      </c>
      <c r="W217" s="9">
        <f t="shared" si="53"/>
        <v>1</v>
      </c>
      <c r="X217" s="9">
        <f t="shared" si="63"/>
        <v>0</v>
      </c>
      <c r="Y217" s="37">
        <f t="shared" si="54"/>
        <v>0</v>
      </c>
      <c r="Z217" s="37">
        <f t="shared" si="55"/>
        <v>0</v>
      </c>
      <c r="AA217" s="37">
        <f t="shared" si="56"/>
        <v>0</v>
      </c>
      <c r="AB217" s="9">
        <f t="shared" si="58"/>
        <v>0</v>
      </c>
      <c r="AC217" s="10">
        <f t="shared" si="59"/>
        <v>0</v>
      </c>
      <c r="AD217" s="9">
        <f t="shared" si="60"/>
        <v>0</v>
      </c>
      <c r="AE217" s="9">
        <f t="shared" si="61"/>
        <v>0</v>
      </c>
    </row>
    <row r="218" spans="1:31" x14ac:dyDescent="0.25">
      <c r="A218" s="21" t="s">
        <v>2014</v>
      </c>
      <c r="B218" s="21" t="s">
        <v>2001</v>
      </c>
      <c r="C218" s="21" t="s">
        <v>2002</v>
      </c>
      <c r="D218" s="21">
        <v>562.5</v>
      </c>
      <c r="E218" s="21">
        <v>131</v>
      </c>
      <c r="F218" s="21">
        <v>0</v>
      </c>
      <c r="G218" s="22">
        <v>0</v>
      </c>
      <c r="H218" s="21">
        <v>0</v>
      </c>
      <c r="I218" s="19">
        <v>0</v>
      </c>
      <c r="J218" s="21">
        <v>0</v>
      </c>
      <c r="K218" s="21"/>
      <c r="L218" s="21">
        <v>1</v>
      </c>
      <c r="M218" s="7">
        <f t="shared" si="57"/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1</v>
      </c>
      <c r="S218" s="17"/>
      <c r="T218" s="17"/>
      <c r="U218" s="17"/>
      <c r="V218" s="6">
        <f t="shared" si="62"/>
        <v>0</v>
      </c>
      <c r="W218" s="9">
        <f t="shared" si="53"/>
        <v>0</v>
      </c>
      <c r="X218" s="9">
        <f t="shared" si="63"/>
        <v>1</v>
      </c>
      <c r="Y218" s="37">
        <f t="shared" si="54"/>
        <v>0</v>
      </c>
      <c r="Z218" s="37">
        <f t="shared" si="55"/>
        <v>0</v>
      </c>
      <c r="AA218" s="37">
        <f t="shared" si="56"/>
        <v>0</v>
      </c>
      <c r="AB218" s="9">
        <f t="shared" si="58"/>
        <v>0</v>
      </c>
      <c r="AC218" s="10">
        <f t="shared" si="59"/>
        <v>0</v>
      </c>
      <c r="AD218" s="9">
        <f t="shared" si="60"/>
        <v>0</v>
      </c>
      <c r="AE218" s="9">
        <f t="shared" si="61"/>
        <v>0</v>
      </c>
    </row>
    <row r="219" spans="1:31" x14ac:dyDescent="0.25">
      <c r="A219" s="21" t="s">
        <v>2015</v>
      </c>
      <c r="B219" s="21" t="s">
        <v>2001</v>
      </c>
      <c r="C219" s="21" t="s">
        <v>2002</v>
      </c>
      <c r="D219" s="21">
        <v>593</v>
      </c>
      <c r="E219" s="21">
        <v>208.5</v>
      </c>
      <c r="F219" s="21">
        <v>0</v>
      </c>
      <c r="G219" s="22">
        <v>0</v>
      </c>
      <c r="H219" s="21">
        <v>0</v>
      </c>
      <c r="I219" s="19">
        <v>0</v>
      </c>
      <c r="J219" s="21">
        <v>0</v>
      </c>
      <c r="K219" s="21"/>
      <c r="L219" s="21">
        <v>1</v>
      </c>
      <c r="M219" s="7">
        <f t="shared" si="57"/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1</v>
      </c>
      <c r="S219" s="17"/>
      <c r="T219" s="17"/>
      <c r="U219" s="17"/>
      <c r="V219" s="6">
        <f t="shared" si="62"/>
        <v>0</v>
      </c>
      <c r="W219" s="9">
        <f t="shared" si="53"/>
        <v>0</v>
      </c>
      <c r="X219" s="9">
        <f t="shared" si="63"/>
        <v>1</v>
      </c>
      <c r="Y219" s="37">
        <f t="shared" si="54"/>
        <v>0</v>
      </c>
      <c r="Z219" s="37">
        <f t="shared" si="55"/>
        <v>0</v>
      </c>
      <c r="AA219" s="37">
        <f t="shared" si="56"/>
        <v>0</v>
      </c>
      <c r="AB219" s="9">
        <f t="shared" si="58"/>
        <v>0</v>
      </c>
      <c r="AC219" s="10">
        <f t="shared" si="59"/>
        <v>0</v>
      </c>
      <c r="AD219" s="9">
        <f t="shared" si="60"/>
        <v>0</v>
      </c>
      <c r="AE219" s="9">
        <f t="shared" si="61"/>
        <v>0</v>
      </c>
    </row>
    <row r="220" spans="1:31" x14ac:dyDescent="0.25">
      <c r="A220" s="21" t="s">
        <v>2016</v>
      </c>
      <c r="B220" s="21" t="s">
        <v>2001</v>
      </c>
      <c r="C220" s="21" t="s">
        <v>2002</v>
      </c>
      <c r="D220" s="21">
        <v>517.5</v>
      </c>
      <c r="E220" s="21">
        <v>253.5</v>
      </c>
      <c r="F220" s="21">
        <v>3366.8919999999998</v>
      </c>
      <c r="G220" s="22">
        <v>3</v>
      </c>
      <c r="H220" s="21">
        <v>4</v>
      </c>
      <c r="I220" s="19">
        <v>0</v>
      </c>
      <c r="J220" s="21">
        <v>4</v>
      </c>
      <c r="K220" s="21"/>
      <c r="L220" s="21">
        <v>2</v>
      </c>
      <c r="M220" s="7">
        <f t="shared" si="57"/>
        <v>1</v>
      </c>
      <c r="N220" s="17">
        <v>0</v>
      </c>
      <c r="O220" s="17">
        <v>1</v>
      </c>
      <c r="P220" s="17">
        <v>0</v>
      </c>
      <c r="Q220" s="17">
        <v>1</v>
      </c>
      <c r="R220" s="17">
        <v>1</v>
      </c>
      <c r="S220" s="17"/>
      <c r="T220" s="17"/>
      <c r="U220" s="17"/>
      <c r="V220" s="6">
        <f t="shared" si="62"/>
        <v>0</v>
      </c>
      <c r="W220" s="9">
        <f t="shared" si="53"/>
        <v>0</v>
      </c>
      <c r="X220" s="9">
        <f t="shared" si="63"/>
        <v>0</v>
      </c>
      <c r="Y220" s="37">
        <f t="shared" si="54"/>
        <v>0</v>
      </c>
      <c r="Z220" s="37">
        <f t="shared" si="55"/>
        <v>0</v>
      </c>
      <c r="AA220" s="37">
        <f t="shared" si="56"/>
        <v>1</v>
      </c>
      <c r="AB220" s="9">
        <f t="shared" si="58"/>
        <v>0</v>
      </c>
      <c r="AC220" s="10">
        <f t="shared" si="59"/>
        <v>0</v>
      </c>
      <c r="AD220" s="9">
        <f t="shared" si="60"/>
        <v>0</v>
      </c>
      <c r="AE220" s="9">
        <f t="shared" si="61"/>
        <v>0</v>
      </c>
    </row>
    <row r="221" spans="1:31" x14ac:dyDescent="0.25">
      <c r="A221" s="21" t="s">
        <v>2017</v>
      </c>
      <c r="B221" s="21" t="s">
        <v>2001</v>
      </c>
      <c r="C221" s="21" t="s">
        <v>2002</v>
      </c>
      <c r="D221" s="21">
        <v>454</v>
      </c>
      <c r="E221" s="21">
        <v>280.5</v>
      </c>
      <c r="F221" s="21">
        <v>0</v>
      </c>
      <c r="G221" s="22">
        <v>0</v>
      </c>
      <c r="H221" s="21">
        <v>0</v>
      </c>
      <c r="I221" s="19">
        <v>0</v>
      </c>
      <c r="J221" s="21">
        <v>0</v>
      </c>
      <c r="K221" s="21"/>
      <c r="L221" s="21">
        <v>2</v>
      </c>
      <c r="M221" s="7">
        <f t="shared" si="57"/>
        <v>1</v>
      </c>
      <c r="N221" s="17">
        <v>1</v>
      </c>
      <c r="O221" s="17">
        <v>0</v>
      </c>
      <c r="P221" s="17">
        <v>0</v>
      </c>
      <c r="Q221" s="17">
        <v>0</v>
      </c>
      <c r="R221" s="17">
        <v>1</v>
      </c>
      <c r="S221" s="17"/>
      <c r="T221" s="17"/>
      <c r="U221" s="17"/>
      <c r="V221" s="6">
        <f t="shared" si="62"/>
        <v>0</v>
      </c>
      <c r="W221" s="9">
        <f t="shared" si="53"/>
        <v>0</v>
      </c>
      <c r="X221" s="9">
        <f t="shared" si="63"/>
        <v>0</v>
      </c>
      <c r="Y221" s="37">
        <f t="shared" si="54"/>
        <v>1</v>
      </c>
      <c r="Z221" s="37">
        <f t="shared" si="55"/>
        <v>0</v>
      </c>
      <c r="AA221" s="37">
        <f t="shared" si="56"/>
        <v>0</v>
      </c>
      <c r="AB221" s="9">
        <f t="shared" si="58"/>
        <v>0</v>
      </c>
      <c r="AC221" s="10">
        <f t="shared" si="59"/>
        <v>0</v>
      </c>
      <c r="AD221" s="9">
        <f t="shared" si="60"/>
        <v>0</v>
      </c>
      <c r="AE221" s="9">
        <f t="shared" si="61"/>
        <v>0</v>
      </c>
    </row>
    <row r="222" spans="1:31" x14ac:dyDescent="0.25">
      <c r="A222" s="21" t="s">
        <v>2018</v>
      </c>
      <c r="B222" s="21" t="s">
        <v>2001</v>
      </c>
      <c r="C222" s="21" t="s">
        <v>2002</v>
      </c>
      <c r="D222" s="21">
        <v>493</v>
      </c>
      <c r="E222" s="21">
        <v>355.5</v>
      </c>
      <c r="F222" s="21">
        <v>0</v>
      </c>
      <c r="G222" s="22">
        <v>0</v>
      </c>
      <c r="H222" s="21">
        <v>0</v>
      </c>
      <c r="I222" s="19">
        <v>0</v>
      </c>
      <c r="J222" s="21">
        <v>0</v>
      </c>
      <c r="K222" s="21"/>
      <c r="L222" s="21">
        <v>1</v>
      </c>
      <c r="M222" s="7">
        <f t="shared" si="57"/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/>
      <c r="T222" s="17"/>
      <c r="U222" s="17"/>
      <c r="V222" s="6">
        <f t="shared" si="62"/>
        <v>0</v>
      </c>
      <c r="W222" s="9">
        <f t="shared" si="53"/>
        <v>1</v>
      </c>
      <c r="X222" s="9">
        <f t="shared" si="63"/>
        <v>0</v>
      </c>
      <c r="Y222" s="37">
        <f t="shared" si="54"/>
        <v>0</v>
      </c>
      <c r="Z222" s="37">
        <f t="shared" si="55"/>
        <v>0</v>
      </c>
      <c r="AA222" s="37">
        <f t="shared" si="56"/>
        <v>0</v>
      </c>
      <c r="AB222" s="9">
        <f t="shared" si="58"/>
        <v>0</v>
      </c>
      <c r="AC222" s="10">
        <f t="shared" si="59"/>
        <v>0</v>
      </c>
      <c r="AD222" s="9">
        <f t="shared" si="60"/>
        <v>0</v>
      </c>
      <c r="AE222" s="9">
        <f t="shared" si="61"/>
        <v>0</v>
      </c>
    </row>
    <row r="223" spans="1:31" x14ac:dyDescent="0.25">
      <c r="A223" s="21" t="s">
        <v>2019</v>
      </c>
      <c r="B223" s="21" t="s">
        <v>2001</v>
      </c>
      <c r="C223" s="21" t="s">
        <v>2002</v>
      </c>
      <c r="D223" s="21">
        <v>615.5</v>
      </c>
      <c r="E223" s="21">
        <v>331</v>
      </c>
      <c r="F223" s="21">
        <v>0</v>
      </c>
      <c r="G223" s="22">
        <v>0</v>
      </c>
      <c r="H223" s="21">
        <v>0</v>
      </c>
      <c r="I223" s="19">
        <v>0</v>
      </c>
      <c r="J223" s="21">
        <v>0</v>
      </c>
      <c r="K223" s="21"/>
      <c r="L223" s="21">
        <v>1</v>
      </c>
      <c r="M223" s="7">
        <f t="shared" si="57"/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/>
      <c r="T223" s="17"/>
      <c r="U223" s="17"/>
      <c r="V223" s="6">
        <f t="shared" si="62"/>
        <v>0</v>
      </c>
      <c r="W223" s="9">
        <f t="shared" si="53"/>
        <v>1</v>
      </c>
      <c r="X223" s="9">
        <f t="shared" si="63"/>
        <v>0</v>
      </c>
      <c r="Y223" s="37">
        <f t="shared" si="54"/>
        <v>0</v>
      </c>
      <c r="Z223" s="37">
        <f t="shared" si="55"/>
        <v>0</v>
      </c>
      <c r="AA223" s="37">
        <f t="shared" si="56"/>
        <v>0</v>
      </c>
      <c r="AB223" s="9">
        <f t="shared" si="58"/>
        <v>0</v>
      </c>
      <c r="AC223" s="10">
        <f t="shared" si="59"/>
        <v>0</v>
      </c>
      <c r="AD223" s="9">
        <f t="shared" si="60"/>
        <v>0</v>
      </c>
      <c r="AE223" s="9">
        <f t="shared" si="61"/>
        <v>0</v>
      </c>
    </row>
    <row r="224" spans="1:31" x14ac:dyDescent="0.25">
      <c r="A224" s="21" t="s">
        <v>2020</v>
      </c>
      <c r="B224" s="21" t="s">
        <v>2001</v>
      </c>
      <c r="C224" s="21" t="s">
        <v>2002</v>
      </c>
      <c r="D224" s="21">
        <v>581.5</v>
      </c>
      <c r="E224" s="21">
        <v>392.5</v>
      </c>
      <c r="F224" s="21">
        <v>0</v>
      </c>
      <c r="G224" s="22">
        <v>0</v>
      </c>
      <c r="H224" s="21">
        <v>0</v>
      </c>
      <c r="I224" s="19">
        <v>0</v>
      </c>
      <c r="J224" s="21">
        <v>0</v>
      </c>
      <c r="K224" s="21"/>
      <c r="L224" s="21">
        <v>1</v>
      </c>
      <c r="M224" s="7">
        <f t="shared" si="57"/>
        <v>0</v>
      </c>
      <c r="N224" s="17">
        <v>1</v>
      </c>
      <c r="O224" s="17">
        <v>0</v>
      </c>
      <c r="P224" s="17">
        <v>0</v>
      </c>
      <c r="Q224" s="17">
        <v>0</v>
      </c>
      <c r="R224" s="17">
        <v>1</v>
      </c>
      <c r="S224" s="17"/>
      <c r="T224" s="17"/>
      <c r="U224" s="17"/>
      <c r="V224" s="6">
        <f t="shared" si="62"/>
        <v>0</v>
      </c>
      <c r="W224" s="9">
        <f t="shared" si="53"/>
        <v>0</v>
      </c>
      <c r="X224" s="9">
        <f t="shared" si="63"/>
        <v>1</v>
      </c>
      <c r="Y224" s="37">
        <f t="shared" si="54"/>
        <v>0</v>
      </c>
      <c r="Z224" s="37">
        <f t="shared" si="55"/>
        <v>0</v>
      </c>
      <c r="AA224" s="37">
        <f t="shared" si="56"/>
        <v>0</v>
      </c>
      <c r="AB224" s="9">
        <f t="shared" si="58"/>
        <v>0</v>
      </c>
      <c r="AC224" s="10">
        <f t="shared" si="59"/>
        <v>0</v>
      </c>
      <c r="AD224" s="9">
        <f t="shared" si="60"/>
        <v>0</v>
      </c>
      <c r="AE224" s="9">
        <f t="shared" si="61"/>
        <v>0</v>
      </c>
    </row>
    <row r="225" spans="1:31" x14ac:dyDescent="0.25">
      <c r="A225" s="21" t="s">
        <v>2021</v>
      </c>
      <c r="B225" s="21" t="s">
        <v>2001</v>
      </c>
      <c r="C225" s="21" t="s">
        <v>2002</v>
      </c>
      <c r="D225" s="21">
        <v>524</v>
      </c>
      <c r="E225" s="21">
        <v>433</v>
      </c>
      <c r="F225" s="21">
        <v>0</v>
      </c>
      <c r="G225" s="22">
        <v>0</v>
      </c>
      <c r="H225" s="21">
        <v>0</v>
      </c>
      <c r="I225" s="19">
        <v>0</v>
      </c>
      <c r="J225" s="21">
        <v>0</v>
      </c>
      <c r="K225" s="21"/>
      <c r="L225" s="21">
        <v>2</v>
      </c>
      <c r="M225" s="7">
        <f t="shared" si="57"/>
        <v>1</v>
      </c>
      <c r="N225" s="17">
        <v>1</v>
      </c>
      <c r="O225" s="17">
        <v>0</v>
      </c>
      <c r="P225" s="17">
        <v>0</v>
      </c>
      <c r="Q225" s="17">
        <v>0</v>
      </c>
      <c r="R225" s="17">
        <v>1</v>
      </c>
      <c r="S225" s="17"/>
      <c r="T225" s="17"/>
      <c r="U225" s="17"/>
      <c r="V225" s="6">
        <f t="shared" si="62"/>
        <v>0</v>
      </c>
      <c r="W225" s="9">
        <f t="shared" si="53"/>
        <v>0</v>
      </c>
      <c r="X225" s="9">
        <f t="shared" si="63"/>
        <v>0</v>
      </c>
      <c r="Y225" s="37">
        <f t="shared" si="54"/>
        <v>1</v>
      </c>
      <c r="Z225" s="37">
        <f t="shared" si="55"/>
        <v>0</v>
      </c>
      <c r="AA225" s="37">
        <f t="shared" si="56"/>
        <v>0</v>
      </c>
      <c r="AB225" s="9">
        <f t="shared" si="58"/>
        <v>0</v>
      </c>
      <c r="AC225" s="10">
        <f t="shared" si="59"/>
        <v>0</v>
      </c>
      <c r="AD225" s="9">
        <f t="shared" si="60"/>
        <v>0</v>
      </c>
      <c r="AE225" s="9">
        <f t="shared" si="61"/>
        <v>0</v>
      </c>
    </row>
    <row r="226" spans="1:31" x14ac:dyDescent="0.25">
      <c r="A226" s="21" t="s">
        <v>2022</v>
      </c>
      <c r="B226" s="21" t="s">
        <v>2001</v>
      </c>
      <c r="C226" s="21" t="s">
        <v>2002</v>
      </c>
      <c r="D226" s="21">
        <v>575.5</v>
      </c>
      <c r="E226" s="21">
        <v>477.5</v>
      </c>
      <c r="F226" s="21">
        <v>0</v>
      </c>
      <c r="G226" s="22">
        <v>0</v>
      </c>
      <c r="H226" s="21">
        <v>0</v>
      </c>
      <c r="I226" s="19">
        <v>0</v>
      </c>
      <c r="J226" s="21">
        <v>0</v>
      </c>
      <c r="K226" s="21"/>
      <c r="L226" s="21">
        <v>1</v>
      </c>
      <c r="M226" s="7">
        <f t="shared" si="57"/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1</v>
      </c>
      <c r="S226" s="17"/>
      <c r="T226" s="17"/>
      <c r="U226" s="17"/>
      <c r="V226" s="6">
        <f t="shared" si="62"/>
        <v>0</v>
      </c>
      <c r="W226" s="9">
        <f t="shared" si="53"/>
        <v>0</v>
      </c>
      <c r="X226" s="9">
        <f t="shared" si="63"/>
        <v>1</v>
      </c>
      <c r="Y226" s="37">
        <f t="shared" si="54"/>
        <v>0</v>
      </c>
      <c r="Z226" s="37">
        <f t="shared" si="55"/>
        <v>0</v>
      </c>
      <c r="AA226" s="37">
        <f t="shared" si="56"/>
        <v>0</v>
      </c>
      <c r="AB226" s="9">
        <f t="shared" si="58"/>
        <v>0</v>
      </c>
      <c r="AC226" s="10">
        <f t="shared" si="59"/>
        <v>0</v>
      </c>
      <c r="AD226" s="9">
        <f t="shared" si="60"/>
        <v>0</v>
      </c>
      <c r="AE226" s="9">
        <f t="shared" si="61"/>
        <v>0</v>
      </c>
    </row>
    <row r="227" spans="1:31" s="37" customFormat="1" x14ac:dyDescent="0.25">
      <c r="A227" s="37" t="s">
        <v>2023</v>
      </c>
      <c r="B227" s="37" t="s">
        <v>2024</v>
      </c>
      <c r="C227" s="37" t="s">
        <v>2025</v>
      </c>
      <c r="D227" s="37">
        <v>591.5</v>
      </c>
      <c r="E227" s="37">
        <v>452</v>
      </c>
      <c r="F227" s="37">
        <v>19124.545999999998</v>
      </c>
      <c r="G227" s="44">
        <v>18</v>
      </c>
      <c r="H227" s="37">
        <v>22</v>
      </c>
      <c r="I227" s="37">
        <v>1</v>
      </c>
      <c r="J227" s="37">
        <v>18</v>
      </c>
      <c r="L227" s="37">
        <v>2</v>
      </c>
      <c r="M227" s="42">
        <f t="shared" si="57"/>
        <v>1</v>
      </c>
      <c r="N227" s="38">
        <v>0</v>
      </c>
      <c r="O227" s="38">
        <v>1</v>
      </c>
      <c r="P227" s="38">
        <v>0</v>
      </c>
      <c r="Q227" s="38">
        <v>1</v>
      </c>
      <c r="R227" s="38">
        <v>1</v>
      </c>
      <c r="S227" s="38"/>
      <c r="T227" s="38"/>
      <c r="U227" s="38" t="s">
        <v>1498</v>
      </c>
      <c r="V227" s="43">
        <f t="shared" si="62"/>
        <v>0</v>
      </c>
      <c r="W227" s="37">
        <f t="shared" si="53"/>
        <v>0</v>
      </c>
      <c r="X227" s="37">
        <f t="shared" si="63"/>
        <v>0</v>
      </c>
      <c r="Y227" s="37">
        <f t="shared" si="54"/>
        <v>0</v>
      </c>
      <c r="Z227" s="37">
        <f t="shared" si="55"/>
        <v>0</v>
      </c>
      <c r="AA227" s="37">
        <f t="shared" si="56"/>
        <v>1</v>
      </c>
      <c r="AB227" s="37">
        <f t="shared" si="58"/>
        <v>0</v>
      </c>
      <c r="AC227" s="37">
        <f t="shared" si="59"/>
        <v>0</v>
      </c>
      <c r="AD227" s="37">
        <f t="shared" si="60"/>
        <v>0</v>
      </c>
      <c r="AE227" s="37">
        <f t="shared" si="61"/>
        <v>0</v>
      </c>
    </row>
    <row r="228" spans="1:31" x14ac:dyDescent="0.25">
      <c r="A228" s="21" t="s">
        <v>2026</v>
      </c>
      <c r="B228" s="21" t="s">
        <v>2024</v>
      </c>
      <c r="C228" s="21" t="s">
        <v>2025</v>
      </c>
      <c r="D228" s="21">
        <v>533.5</v>
      </c>
      <c r="E228" s="21">
        <v>362.5</v>
      </c>
      <c r="F228" s="21">
        <v>0</v>
      </c>
      <c r="G228" s="22">
        <v>0</v>
      </c>
      <c r="H228" s="21">
        <v>0</v>
      </c>
      <c r="I228" s="19">
        <v>0</v>
      </c>
      <c r="J228" s="21">
        <v>0</v>
      </c>
      <c r="K228" s="21"/>
      <c r="L228" s="21">
        <v>2</v>
      </c>
      <c r="M228" s="7">
        <f t="shared" si="57"/>
        <v>1</v>
      </c>
      <c r="N228" s="17">
        <v>0</v>
      </c>
      <c r="O228" s="17">
        <v>0</v>
      </c>
      <c r="P228" s="17">
        <v>0</v>
      </c>
      <c r="Q228" s="17">
        <v>0</v>
      </c>
      <c r="R228" s="17">
        <v>1</v>
      </c>
      <c r="S228" s="17"/>
      <c r="T228" s="17"/>
      <c r="U228" s="18" t="s">
        <v>1498</v>
      </c>
      <c r="V228" s="6">
        <f t="shared" si="62"/>
        <v>0</v>
      </c>
      <c r="W228" s="9">
        <f t="shared" si="53"/>
        <v>0</v>
      </c>
      <c r="X228" s="9">
        <f t="shared" si="63"/>
        <v>0</v>
      </c>
      <c r="Y228" s="37">
        <f t="shared" si="54"/>
        <v>1</v>
      </c>
      <c r="Z228" s="37">
        <f t="shared" si="55"/>
        <v>0</v>
      </c>
      <c r="AA228" s="37">
        <f t="shared" si="56"/>
        <v>0</v>
      </c>
      <c r="AB228" s="9">
        <f t="shared" si="58"/>
        <v>0</v>
      </c>
      <c r="AC228" s="10">
        <f t="shared" si="59"/>
        <v>0</v>
      </c>
      <c r="AD228" s="9">
        <f t="shared" si="60"/>
        <v>0</v>
      </c>
      <c r="AE228" s="9">
        <f t="shared" si="61"/>
        <v>0</v>
      </c>
    </row>
    <row r="229" spans="1:31" x14ac:dyDescent="0.25">
      <c r="A229" s="21" t="s">
        <v>2027</v>
      </c>
      <c r="B229" s="21" t="s">
        <v>2024</v>
      </c>
      <c r="C229" s="21" t="s">
        <v>2025</v>
      </c>
      <c r="D229" s="21">
        <v>566</v>
      </c>
      <c r="E229" s="21">
        <v>250.5</v>
      </c>
      <c r="F229" s="21">
        <v>0</v>
      </c>
      <c r="G229" s="22">
        <v>0</v>
      </c>
      <c r="H229" s="21">
        <v>0</v>
      </c>
      <c r="I229" s="19">
        <v>0</v>
      </c>
      <c r="J229" s="21">
        <v>0</v>
      </c>
      <c r="K229" s="21"/>
      <c r="L229" s="21">
        <v>1</v>
      </c>
      <c r="M229" s="7">
        <f t="shared" si="57"/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/>
      <c r="T229" s="17"/>
      <c r="U229" s="17"/>
      <c r="V229" s="6">
        <f t="shared" si="62"/>
        <v>0</v>
      </c>
      <c r="W229" s="9">
        <f t="shared" si="53"/>
        <v>1</v>
      </c>
      <c r="X229" s="9">
        <f t="shared" si="63"/>
        <v>0</v>
      </c>
      <c r="Y229" s="37">
        <f t="shared" si="54"/>
        <v>0</v>
      </c>
      <c r="Z229" s="37">
        <f t="shared" si="55"/>
        <v>0</v>
      </c>
      <c r="AA229" s="37">
        <f t="shared" si="56"/>
        <v>0</v>
      </c>
      <c r="AB229" s="9">
        <f t="shared" si="58"/>
        <v>0</v>
      </c>
      <c r="AC229" s="10">
        <f t="shared" si="59"/>
        <v>0</v>
      </c>
      <c r="AD229" s="9">
        <f t="shared" si="60"/>
        <v>0</v>
      </c>
      <c r="AE229" s="9">
        <f t="shared" si="61"/>
        <v>0</v>
      </c>
    </row>
    <row r="230" spans="1:31" x14ac:dyDescent="0.25">
      <c r="A230" s="21" t="s">
        <v>2028</v>
      </c>
      <c r="B230" s="21" t="s">
        <v>2024</v>
      </c>
      <c r="C230" s="21" t="s">
        <v>2025</v>
      </c>
      <c r="D230" s="21">
        <v>482.5</v>
      </c>
      <c r="E230" s="21">
        <v>120</v>
      </c>
      <c r="F230" s="21">
        <v>0</v>
      </c>
      <c r="G230" s="22">
        <v>0</v>
      </c>
      <c r="H230" s="21">
        <v>0</v>
      </c>
      <c r="I230" s="19">
        <v>0</v>
      </c>
      <c r="J230" s="21">
        <v>0</v>
      </c>
      <c r="K230" s="21"/>
      <c r="L230" s="21">
        <v>1</v>
      </c>
      <c r="M230" s="7">
        <f t="shared" si="57"/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/>
      <c r="T230" s="17"/>
      <c r="U230" s="17"/>
      <c r="V230" s="6">
        <f t="shared" si="62"/>
        <v>0</v>
      </c>
      <c r="W230" s="9">
        <f t="shared" si="53"/>
        <v>1</v>
      </c>
      <c r="X230" s="9">
        <f t="shared" si="63"/>
        <v>0</v>
      </c>
      <c r="Y230" s="37">
        <f t="shared" si="54"/>
        <v>0</v>
      </c>
      <c r="Z230" s="37">
        <f t="shared" si="55"/>
        <v>0</v>
      </c>
      <c r="AA230" s="37">
        <f t="shared" si="56"/>
        <v>0</v>
      </c>
      <c r="AB230" s="9">
        <f t="shared" si="58"/>
        <v>0</v>
      </c>
      <c r="AC230" s="10">
        <f t="shared" si="59"/>
        <v>0</v>
      </c>
      <c r="AD230" s="9">
        <f t="shared" si="60"/>
        <v>0</v>
      </c>
      <c r="AE230" s="9">
        <f t="shared" si="61"/>
        <v>0</v>
      </c>
    </row>
    <row r="231" spans="1:31" x14ac:dyDescent="0.25">
      <c r="A231" s="21" t="s">
        <v>2029</v>
      </c>
      <c r="B231" s="21" t="s">
        <v>2024</v>
      </c>
      <c r="C231" s="21" t="s">
        <v>2025</v>
      </c>
      <c r="D231" s="21">
        <v>418</v>
      </c>
      <c r="E231" s="21">
        <v>79.5</v>
      </c>
      <c r="F231" s="21">
        <v>0</v>
      </c>
      <c r="G231" s="22">
        <v>0</v>
      </c>
      <c r="H231" s="21">
        <v>0</v>
      </c>
      <c r="I231" s="19">
        <v>0</v>
      </c>
      <c r="J231" s="21">
        <v>0</v>
      </c>
      <c r="K231" s="21"/>
      <c r="L231" s="21">
        <v>1</v>
      </c>
      <c r="M231" s="7">
        <f t="shared" si="57"/>
        <v>0</v>
      </c>
      <c r="N231" s="17">
        <v>0</v>
      </c>
      <c r="O231" s="17">
        <v>0</v>
      </c>
      <c r="P231" s="17">
        <v>1</v>
      </c>
      <c r="Q231" s="17">
        <v>0</v>
      </c>
      <c r="R231" s="17">
        <v>0</v>
      </c>
      <c r="S231" s="17"/>
      <c r="T231" s="17"/>
      <c r="U231" s="17"/>
      <c r="V231" s="6">
        <f t="shared" si="62"/>
        <v>1</v>
      </c>
      <c r="W231" s="9">
        <f t="shared" si="53"/>
        <v>0</v>
      </c>
      <c r="X231" s="9">
        <f t="shared" si="63"/>
        <v>0</v>
      </c>
      <c r="Y231" s="37">
        <f t="shared" si="54"/>
        <v>0</v>
      </c>
      <c r="Z231" s="37">
        <f t="shared" si="55"/>
        <v>0</v>
      </c>
      <c r="AA231" s="37">
        <f t="shared" si="56"/>
        <v>0</v>
      </c>
      <c r="AB231" s="9">
        <f t="shared" si="58"/>
        <v>0</v>
      </c>
      <c r="AC231" s="10">
        <f t="shared" si="59"/>
        <v>0</v>
      </c>
      <c r="AD231" s="9">
        <f t="shared" si="60"/>
        <v>0</v>
      </c>
      <c r="AE231" s="9">
        <f t="shared" si="61"/>
        <v>0</v>
      </c>
    </row>
    <row r="232" spans="1:31" x14ac:dyDescent="0.25">
      <c r="A232" s="23" t="s">
        <v>2030</v>
      </c>
      <c r="B232" s="23" t="s">
        <v>2024</v>
      </c>
      <c r="C232" s="23" t="s">
        <v>2025</v>
      </c>
      <c r="D232" s="23">
        <v>309</v>
      </c>
      <c r="E232" s="23">
        <v>94.5</v>
      </c>
      <c r="F232" s="23">
        <v>0</v>
      </c>
      <c r="G232" s="24">
        <v>0</v>
      </c>
      <c r="H232" s="23">
        <v>0</v>
      </c>
      <c r="I232" s="20">
        <v>0</v>
      </c>
      <c r="J232" s="23">
        <v>0</v>
      </c>
      <c r="K232" s="23"/>
      <c r="L232" s="21">
        <v>1</v>
      </c>
      <c r="M232" s="7">
        <f t="shared" si="57"/>
        <v>0</v>
      </c>
      <c r="N232" s="17">
        <v>0</v>
      </c>
      <c r="O232" s="17">
        <v>0</v>
      </c>
      <c r="P232" s="17">
        <v>1</v>
      </c>
      <c r="Q232" s="17">
        <v>0</v>
      </c>
      <c r="R232" s="17">
        <v>0</v>
      </c>
      <c r="S232" s="17"/>
      <c r="T232" s="17"/>
      <c r="U232" s="17"/>
      <c r="V232" s="6">
        <f t="shared" si="62"/>
        <v>1</v>
      </c>
      <c r="W232" s="9">
        <f t="shared" si="53"/>
        <v>0</v>
      </c>
      <c r="X232" s="9">
        <f t="shared" si="63"/>
        <v>0</v>
      </c>
      <c r="Y232" s="37">
        <f t="shared" si="54"/>
        <v>0</v>
      </c>
      <c r="Z232" s="37">
        <f t="shared" si="55"/>
        <v>0</v>
      </c>
      <c r="AA232" s="37">
        <f t="shared" si="56"/>
        <v>0</v>
      </c>
      <c r="AB232" s="9">
        <f t="shared" si="58"/>
        <v>0</v>
      </c>
      <c r="AC232" s="10">
        <f t="shared" si="59"/>
        <v>0</v>
      </c>
      <c r="AD232" s="9">
        <f t="shared" si="60"/>
        <v>0</v>
      </c>
      <c r="AE232" s="9">
        <f t="shared" si="61"/>
        <v>0</v>
      </c>
    </row>
    <row r="233" spans="1:31" x14ac:dyDescent="0.25">
      <c r="A233" s="21" t="s">
        <v>2031</v>
      </c>
      <c r="B233" s="21" t="s">
        <v>2024</v>
      </c>
      <c r="C233" s="21" t="s">
        <v>2025</v>
      </c>
      <c r="D233" s="21">
        <v>375</v>
      </c>
      <c r="E233" s="21">
        <v>263</v>
      </c>
      <c r="F233" s="23">
        <v>0</v>
      </c>
      <c r="G233" s="22">
        <v>0</v>
      </c>
      <c r="H233" s="23">
        <v>0</v>
      </c>
      <c r="I233" s="19">
        <v>0</v>
      </c>
      <c r="J233" s="23">
        <v>0</v>
      </c>
      <c r="K233" s="21"/>
      <c r="L233" s="21">
        <v>2</v>
      </c>
      <c r="M233" s="7">
        <f t="shared" si="57"/>
        <v>1</v>
      </c>
      <c r="N233" s="17">
        <v>0</v>
      </c>
      <c r="O233" s="17">
        <v>1</v>
      </c>
      <c r="P233" s="17">
        <v>0</v>
      </c>
      <c r="Q233" s="17">
        <v>1</v>
      </c>
      <c r="R233" s="17">
        <v>1</v>
      </c>
      <c r="S233" s="17"/>
      <c r="T233" s="17"/>
      <c r="U233" s="17"/>
      <c r="V233" s="6">
        <f t="shared" si="62"/>
        <v>0</v>
      </c>
      <c r="W233" s="9">
        <f t="shared" si="53"/>
        <v>0</v>
      </c>
      <c r="X233" s="9">
        <f t="shared" si="63"/>
        <v>0</v>
      </c>
      <c r="Y233" s="37">
        <f t="shared" si="54"/>
        <v>0</v>
      </c>
      <c r="Z233" s="37">
        <f t="shared" si="55"/>
        <v>0</v>
      </c>
      <c r="AA233" s="37">
        <f t="shared" si="56"/>
        <v>1</v>
      </c>
      <c r="AB233" s="9">
        <f t="shared" si="58"/>
        <v>0</v>
      </c>
      <c r="AC233" s="10">
        <f t="shared" si="59"/>
        <v>0</v>
      </c>
      <c r="AD233" s="9">
        <f t="shared" si="60"/>
        <v>0</v>
      </c>
      <c r="AE233" s="9">
        <f t="shared" si="61"/>
        <v>0</v>
      </c>
    </row>
    <row r="234" spans="1:31" x14ac:dyDescent="0.25">
      <c r="A234" s="21" t="s">
        <v>2032</v>
      </c>
      <c r="B234" s="21" t="s">
        <v>2024</v>
      </c>
      <c r="C234" s="21" t="s">
        <v>2025</v>
      </c>
      <c r="D234" s="21">
        <v>405.5</v>
      </c>
      <c r="E234" s="21">
        <v>208.5</v>
      </c>
      <c r="F234" s="21">
        <v>1859.076</v>
      </c>
      <c r="G234" s="22">
        <v>2</v>
      </c>
      <c r="H234" s="21">
        <v>2</v>
      </c>
      <c r="I234" s="19">
        <v>0</v>
      </c>
      <c r="J234" s="21">
        <v>2</v>
      </c>
      <c r="K234" s="21"/>
      <c r="L234" s="21">
        <v>1</v>
      </c>
      <c r="M234" s="7">
        <f t="shared" si="57"/>
        <v>0</v>
      </c>
      <c r="N234" s="17">
        <v>0</v>
      </c>
      <c r="O234" s="17">
        <v>0</v>
      </c>
      <c r="P234" s="17">
        <v>1</v>
      </c>
      <c r="Q234" s="17">
        <v>0</v>
      </c>
      <c r="R234" s="17">
        <v>0</v>
      </c>
      <c r="S234" s="17"/>
      <c r="T234" s="17"/>
      <c r="U234" s="17"/>
      <c r="V234" s="6">
        <f t="shared" si="62"/>
        <v>1</v>
      </c>
      <c r="W234" s="9">
        <f t="shared" si="53"/>
        <v>0</v>
      </c>
      <c r="X234" s="9">
        <f t="shared" si="63"/>
        <v>0</v>
      </c>
      <c r="Y234" s="37">
        <f t="shared" si="54"/>
        <v>0</v>
      </c>
      <c r="Z234" s="37">
        <f t="shared" si="55"/>
        <v>0</v>
      </c>
      <c r="AA234" s="37">
        <f t="shared" si="56"/>
        <v>0</v>
      </c>
      <c r="AB234" s="9">
        <f t="shared" si="58"/>
        <v>0</v>
      </c>
      <c r="AC234" s="10">
        <f t="shared" si="59"/>
        <v>0</v>
      </c>
      <c r="AD234" s="9">
        <f t="shared" si="60"/>
        <v>0</v>
      </c>
      <c r="AE234" s="9">
        <f t="shared" si="61"/>
        <v>0</v>
      </c>
    </row>
    <row r="235" spans="1:31" x14ac:dyDescent="0.25">
      <c r="A235" s="21" t="s">
        <v>2033</v>
      </c>
      <c r="B235" s="21" t="s">
        <v>2024</v>
      </c>
      <c r="C235" s="21" t="s">
        <v>2025</v>
      </c>
      <c r="D235" s="21">
        <v>350.5</v>
      </c>
      <c r="E235" s="21">
        <v>159</v>
      </c>
      <c r="F235" s="21">
        <v>0</v>
      </c>
      <c r="G235" s="22">
        <v>0</v>
      </c>
      <c r="H235" s="21">
        <v>0</v>
      </c>
      <c r="I235" s="19">
        <v>0</v>
      </c>
      <c r="J235" s="21">
        <v>0</v>
      </c>
      <c r="K235" s="21"/>
      <c r="L235" s="21">
        <v>1</v>
      </c>
      <c r="M235" s="7">
        <f t="shared" si="57"/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1</v>
      </c>
      <c r="S235" s="17"/>
      <c r="T235" s="17"/>
      <c r="U235" s="17"/>
      <c r="V235" s="6">
        <f t="shared" si="62"/>
        <v>0</v>
      </c>
      <c r="W235" s="9">
        <f t="shared" si="53"/>
        <v>0</v>
      </c>
      <c r="X235" s="9">
        <f t="shared" si="63"/>
        <v>1</v>
      </c>
      <c r="Y235" s="37">
        <f t="shared" si="54"/>
        <v>0</v>
      </c>
      <c r="Z235" s="37">
        <f t="shared" si="55"/>
        <v>0</v>
      </c>
      <c r="AA235" s="37">
        <f t="shared" si="56"/>
        <v>0</v>
      </c>
      <c r="AB235" s="9">
        <f t="shared" si="58"/>
        <v>0</v>
      </c>
      <c r="AC235" s="10">
        <f t="shared" si="59"/>
        <v>0</v>
      </c>
      <c r="AD235" s="9">
        <f t="shared" si="60"/>
        <v>0</v>
      </c>
      <c r="AE235" s="9">
        <f t="shared" si="61"/>
        <v>0</v>
      </c>
    </row>
    <row r="236" spans="1:31" x14ac:dyDescent="0.25">
      <c r="A236" s="21" t="s">
        <v>2034</v>
      </c>
      <c r="B236" s="21" t="s">
        <v>2024</v>
      </c>
      <c r="C236" s="21" t="s">
        <v>2025</v>
      </c>
      <c r="D236" s="21">
        <v>95.5</v>
      </c>
      <c r="E236" s="21">
        <v>217</v>
      </c>
      <c r="F236" s="21">
        <v>0</v>
      </c>
      <c r="G236" s="22">
        <v>0</v>
      </c>
      <c r="H236" s="21">
        <v>0</v>
      </c>
      <c r="I236" s="19">
        <v>0</v>
      </c>
      <c r="J236" s="21">
        <v>0</v>
      </c>
      <c r="K236" s="21"/>
      <c r="L236" s="21">
        <v>1</v>
      </c>
      <c r="M236" s="7">
        <f t="shared" si="57"/>
        <v>0</v>
      </c>
      <c r="N236" s="17">
        <v>0</v>
      </c>
      <c r="O236" s="17">
        <v>0</v>
      </c>
      <c r="P236" s="17">
        <v>1</v>
      </c>
      <c r="Q236" s="17">
        <v>0</v>
      </c>
      <c r="R236" s="17">
        <v>0</v>
      </c>
      <c r="S236" s="17"/>
      <c r="T236" s="17"/>
      <c r="U236" s="17"/>
      <c r="V236" s="6">
        <f t="shared" si="62"/>
        <v>1</v>
      </c>
      <c r="W236" s="9">
        <f t="shared" si="53"/>
        <v>0</v>
      </c>
      <c r="X236" s="9">
        <f t="shared" si="63"/>
        <v>0</v>
      </c>
      <c r="Y236" s="37">
        <f t="shared" si="54"/>
        <v>0</v>
      </c>
      <c r="Z236" s="37">
        <f t="shared" si="55"/>
        <v>0</v>
      </c>
      <c r="AA236" s="37">
        <f t="shared" si="56"/>
        <v>0</v>
      </c>
      <c r="AB236" s="9">
        <f t="shared" si="58"/>
        <v>0</v>
      </c>
      <c r="AC236" s="10">
        <f t="shared" si="59"/>
        <v>0</v>
      </c>
      <c r="AD236" s="9">
        <f t="shared" si="60"/>
        <v>0</v>
      </c>
      <c r="AE236" s="9">
        <f t="shared" si="61"/>
        <v>0</v>
      </c>
    </row>
    <row r="237" spans="1:31" x14ac:dyDescent="0.25">
      <c r="A237" s="21" t="s">
        <v>2035</v>
      </c>
      <c r="B237" s="21" t="s">
        <v>2024</v>
      </c>
      <c r="C237" s="21" t="s">
        <v>2025</v>
      </c>
      <c r="D237" s="21">
        <v>295.5</v>
      </c>
      <c r="E237" s="21">
        <v>221</v>
      </c>
      <c r="F237" s="21">
        <v>0</v>
      </c>
      <c r="G237" s="22">
        <v>0</v>
      </c>
      <c r="H237" s="21">
        <v>0</v>
      </c>
      <c r="I237" s="19">
        <v>0</v>
      </c>
      <c r="J237" s="21">
        <v>0</v>
      </c>
      <c r="K237" s="21"/>
      <c r="L237" s="21">
        <v>1</v>
      </c>
      <c r="M237" s="7">
        <f t="shared" si="57"/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/>
      <c r="T237" s="17"/>
      <c r="U237" s="17"/>
      <c r="V237" s="6">
        <f t="shared" si="62"/>
        <v>0</v>
      </c>
      <c r="W237" s="9">
        <f t="shared" si="53"/>
        <v>1</v>
      </c>
      <c r="X237" s="9">
        <f t="shared" si="63"/>
        <v>0</v>
      </c>
      <c r="Y237" s="37">
        <f t="shared" si="54"/>
        <v>0</v>
      </c>
      <c r="Z237" s="37">
        <f t="shared" si="55"/>
        <v>0</v>
      </c>
      <c r="AA237" s="37">
        <f t="shared" si="56"/>
        <v>0</v>
      </c>
      <c r="AB237" s="9">
        <f t="shared" si="58"/>
        <v>0</v>
      </c>
      <c r="AC237" s="10">
        <f t="shared" si="59"/>
        <v>0</v>
      </c>
      <c r="AD237" s="9">
        <f t="shared" si="60"/>
        <v>0</v>
      </c>
      <c r="AE237" s="9">
        <f t="shared" si="61"/>
        <v>0</v>
      </c>
    </row>
    <row r="238" spans="1:31" x14ac:dyDescent="0.25">
      <c r="A238" s="21" t="s">
        <v>2036</v>
      </c>
      <c r="B238" s="21" t="s">
        <v>2024</v>
      </c>
      <c r="C238" s="21" t="s">
        <v>2025</v>
      </c>
      <c r="D238" s="21">
        <v>249.5</v>
      </c>
      <c r="E238" s="21">
        <v>269</v>
      </c>
      <c r="F238" s="21">
        <v>0</v>
      </c>
      <c r="G238" s="22">
        <v>0</v>
      </c>
      <c r="H238" s="21">
        <v>0</v>
      </c>
      <c r="I238" s="19">
        <v>0</v>
      </c>
      <c r="J238" s="21">
        <v>0</v>
      </c>
      <c r="K238" s="21"/>
      <c r="L238" s="21">
        <v>1</v>
      </c>
      <c r="M238" s="7">
        <f t="shared" si="57"/>
        <v>0</v>
      </c>
      <c r="N238" s="17">
        <v>0</v>
      </c>
      <c r="O238" s="17">
        <v>0</v>
      </c>
      <c r="P238" s="17">
        <v>1</v>
      </c>
      <c r="Q238" s="17">
        <v>0</v>
      </c>
      <c r="R238" s="17">
        <v>0</v>
      </c>
      <c r="S238" s="17"/>
      <c r="T238" s="17"/>
      <c r="U238" s="17"/>
      <c r="V238" s="6">
        <f t="shared" si="62"/>
        <v>1</v>
      </c>
      <c r="W238" s="9">
        <f t="shared" si="53"/>
        <v>0</v>
      </c>
      <c r="X238" s="9">
        <f t="shared" si="63"/>
        <v>0</v>
      </c>
      <c r="Y238" s="37">
        <f t="shared" si="54"/>
        <v>0</v>
      </c>
      <c r="Z238" s="37">
        <f t="shared" si="55"/>
        <v>0</v>
      </c>
      <c r="AA238" s="37">
        <f t="shared" si="56"/>
        <v>0</v>
      </c>
      <c r="AB238" s="9">
        <f t="shared" si="58"/>
        <v>0</v>
      </c>
      <c r="AC238" s="10">
        <f t="shared" si="59"/>
        <v>0</v>
      </c>
      <c r="AD238" s="9">
        <f t="shared" si="60"/>
        <v>0</v>
      </c>
      <c r="AE238" s="9">
        <f t="shared" si="61"/>
        <v>0</v>
      </c>
    </row>
    <row r="239" spans="1:31" x14ac:dyDescent="0.25">
      <c r="A239" s="21" t="s">
        <v>2037</v>
      </c>
      <c r="B239" s="21" t="s">
        <v>2024</v>
      </c>
      <c r="C239" s="21" t="s">
        <v>2025</v>
      </c>
      <c r="D239" s="21">
        <v>42</v>
      </c>
      <c r="E239" s="21">
        <v>362.5</v>
      </c>
      <c r="F239" s="21">
        <v>0</v>
      </c>
      <c r="G239" s="22">
        <v>0</v>
      </c>
      <c r="H239" s="21">
        <v>0</v>
      </c>
      <c r="I239" s="19">
        <v>0</v>
      </c>
      <c r="J239" s="21">
        <v>0</v>
      </c>
      <c r="K239" s="21"/>
      <c r="L239" s="21">
        <v>1</v>
      </c>
      <c r="M239" s="7">
        <f t="shared" si="57"/>
        <v>0</v>
      </c>
      <c r="N239" s="17">
        <v>0</v>
      </c>
      <c r="O239" s="17">
        <v>0</v>
      </c>
      <c r="P239" s="17">
        <v>1</v>
      </c>
      <c r="Q239" s="17">
        <v>0</v>
      </c>
      <c r="R239" s="17">
        <v>0</v>
      </c>
      <c r="S239" s="17"/>
      <c r="T239" s="17"/>
      <c r="U239" s="17"/>
      <c r="V239" s="6">
        <f t="shared" si="62"/>
        <v>1</v>
      </c>
      <c r="W239" s="9">
        <f t="shared" si="53"/>
        <v>0</v>
      </c>
      <c r="X239" s="9">
        <f t="shared" si="63"/>
        <v>0</v>
      </c>
      <c r="Y239" s="37">
        <f t="shared" si="54"/>
        <v>0</v>
      </c>
      <c r="Z239" s="37">
        <f t="shared" si="55"/>
        <v>0</v>
      </c>
      <c r="AA239" s="37">
        <f t="shared" si="56"/>
        <v>0</v>
      </c>
      <c r="AB239" s="9">
        <f t="shared" si="58"/>
        <v>0</v>
      </c>
      <c r="AC239" s="10">
        <f t="shared" si="59"/>
        <v>0</v>
      </c>
      <c r="AD239" s="9">
        <f t="shared" si="60"/>
        <v>0</v>
      </c>
      <c r="AE239" s="9">
        <f t="shared" si="61"/>
        <v>0</v>
      </c>
    </row>
    <row r="240" spans="1:31" x14ac:dyDescent="0.25">
      <c r="A240" s="21" t="s">
        <v>2038</v>
      </c>
      <c r="B240" s="21" t="s">
        <v>2024</v>
      </c>
      <c r="C240" s="21" t="s">
        <v>2025</v>
      </c>
      <c r="D240" s="21">
        <v>294</v>
      </c>
      <c r="E240" s="21">
        <v>337.5</v>
      </c>
      <c r="F240" s="21">
        <v>0</v>
      </c>
      <c r="G240" s="22">
        <v>0</v>
      </c>
      <c r="H240" s="21">
        <v>0</v>
      </c>
      <c r="I240" s="19">
        <v>0</v>
      </c>
      <c r="J240" s="21">
        <v>0</v>
      </c>
      <c r="K240" s="21"/>
      <c r="L240" s="21">
        <v>1</v>
      </c>
      <c r="M240" s="7">
        <f t="shared" si="57"/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/>
      <c r="T240" s="17"/>
      <c r="U240" s="17"/>
      <c r="V240" s="6">
        <f t="shared" si="62"/>
        <v>0</v>
      </c>
      <c r="W240" s="9">
        <f t="shared" si="53"/>
        <v>1</v>
      </c>
      <c r="X240" s="9">
        <f t="shared" si="63"/>
        <v>0</v>
      </c>
      <c r="Y240" s="37">
        <f t="shared" si="54"/>
        <v>0</v>
      </c>
      <c r="Z240" s="37">
        <f t="shared" si="55"/>
        <v>0</v>
      </c>
      <c r="AA240" s="37">
        <f t="shared" si="56"/>
        <v>0</v>
      </c>
      <c r="AB240" s="9">
        <f t="shared" si="58"/>
        <v>0</v>
      </c>
      <c r="AC240" s="10">
        <f t="shared" si="59"/>
        <v>0</v>
      </c>
      <c r="AD240" s="9">
        <f t="shared" si="60"/>
        <v>0</v>
      </c>
      <c r="AE240" s="9">
        <f t="shared" si="61"/>
        <v>0</v>
      </c>
    </row>
    <row r="241" spans="1:31" x14ac:dyDescent="0.25">
      <c r="A241" s="21" t="s">
        <v>2039</v>
      </c>
      <c r="B241" s="21" t="s">
        <v>2024</v>
      </c>
      <c r="C241" s="21" t="s">
        <v>2025</v>
      </c>
      <c r="D241" s="21">
        <v>305.5</v>
      </c>
      <c r="E241" s="21">
        <v>409.5</v>
      </c>
      <c r="F241" s="21">
        <v>824.04600000000005</v>
      </c>
      <c r="G241" s="22">
        <v>1</v>
      </c>
      <c r="H241" s="21">
        <v>1</v>
      </c>
      <c r="I241" s="19">
        <v>0</v>
      </c>
      <c r="J241" s="21">
        <v>1</v>
      </c>
      <c r="K241" s="21"/>
      <c r="L241" s="21">
        <v>1</v>
      </c>
      <c r="M241" s="7">
        <f t="shared" si="57"/>
        <v>0</v>
      </c>
      <c r="N241" s="17">
        <v>0</v>
      </c>
      <c r="O241" s="17">
        <v>0</v>
      </c>
      <c r="P241" s="17">
        <v>1</v>
      </c>
      <c r="Q241" s="17">
        <v>0</v>
      </c>
      <c r="R241" s="17">
        <v>0</v>
      </c>
      <c r="S241" s="17"/>
      <c r="T241" s="17"/>
      <c r="U241" s="17"/>
      <c r="V241" s="6">
        <f t="shared" si="62"/>
        <v>1</v>
      </c>
      <c r="W241" s="9">
        <f t="shared" si="53"/>
        <v>0</v>
      </c>
      <c r="X241" s="9">
        <f t="shared" si="63"/>
        <v>0</v>
      </c>
      <c r="Y241" s="37">
        <f t="shared" si="54"/>
        <v>0</v>
      </c>
      <c r="Z241" s="37">
        <f t="shared" si="55"/>
        <v>0</v>
      </c>
      <c r="AA241" s="37">
        <f t="shared" si="56"/>
        <v>0</v>
      </c>
      <c r="AB241" s="9">
        <f t="shared" si="58"/>
        <v>0</v>
      </c>
      <c r="AC241" s="10">
        <f t="shared" si="59"/>
        <v>0</v>
      </c>
      <c r="AD241" s="9">
        <f t="shared" si="60"/>
        <v>0</v>
      </c>
      <c r="AE241" s="9">
        <f t="shared" si="61"/>
        <v>0</v>
      </c>
    </row>
    <row r="242" spans="1:31" x14ac:dyDescent="0.25">
      <c r="A242" s="21" t="s">
        <v>2040</v>
      </c>
      <c r="B242" s="21" t="s">
        <v>2024</v>
      </c>
      <c r="C242" s="21" t="s">
        <v>2025</v>
      </c>
      <c r="D242" s="21">
        <v>457</v>
      </c>
      <c r="E242" s="21">
        <v>492.5</v>
      </c>
      <c r="F242" s="21">
        <v>2679.5650000000001</v>
      </c>
      <c r="G242" s="22">
        <v>3</v>
      </c>
      <c r="H242" s="21">
        <v>3</v>
      </c>
      <c r="I242" s="19">
        <v>0</v>
      </c>
      <c r="J242" s="21">
        <v>3</v>
      </c>
      <c r="K242" s="21"/>
      <c r="L242" s="21">
        <v>1</v>
      </c>
      <c r="M242" s="7">
        <f t="shared" si="57"/>
        <v>0</v>
      </c>
      <c r="N242" s="17">
        <v>0</v>
      </c>
      <c r="O242" s="17">
        <v>0</v>
      </c>
      <c r="P242" s="17">
        <v>1</v>
      </c>
      <c r="Q242" s="17">
        <v>0</v>
      </c>
      <c r="R242" s="17">
        <v>0</v>
      </c>
      <c r="S242" s="17"/>
      <c r="T242" s="17"/>
      <c r="U242" s="17"/>
      <c r="V242" s="6">
        <f t="shared" si="62"/>
        <v>1</v>
      </c>
      <c r="W242" s="9">
        <f t="shared" si="53"/>
        <v>0</v>
      </c>
      <c r="X242" s="9">
        <f t="shared" si="63"/>
        <v>0</v>
      </c>
      <c r="Y242" s="37">
        <f t="shared" si="54"/>
        <v>0</v>
      </c>
      <c r="Z242" s="37">
        <f t="shared" si="55"/>
        <v>0</v>
      </c>
      <c r="AA242" s="37">
        <f t="shared" si="56"/>
        <v>0</v>
      </c>
      <c r="AB242" s="9">
        <f t="shared" si="58"/>
        <v>0</v>
      </c>
      <c r="AC242" s="10">
        <f t="shared" si="59"/>
        <v>0</v>
      </c>
      <c r="AD242" s="9">
        <f t="shared" si="60"/>
        <v>0</v>
      </c>
      <c r="AE242" s="9">
        <f t="shared" si="61"/>
        <v>0</v>
      </c>
    </row>
    <row r="243" spans="1:31" x14ac:dyDescent="0.25">
      <c r="A243" s="21" t="s">
        <v>2041</v>
      </c>
      <c r="B243" s="21" t="s">
        <v>2024</v>
      </c>
      <c r="C243" s="21" t="s">
        <v>2025</v>
      </c>
      <c r="D243" s="21">
        <v>457</v>
      </c>
      <c r="E243" s="21">
        <v>380.5</v>
      </c>
      <c r="F243" s="21">
        <v>0</v>
      </c>
      <c r="G243" s="22">
        <v>0</v>
      </c>
      <c r="H243" s="21">
        <v>0</v>
      </c>
      <c r="I243" s="19">
        <v>0</v>
      </c>
      <c r="J243" s="21">
        <v>0</v>
      </c>
      <c r="K243" s="21"/>
      <c r="L243" s="21">
        <v>1</v>
      </c>
      <c r="M243" s="7">
        <f t="shared" si="57"/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1</v>
      </c>
      <c r="S243" s="17"/>
      <c r="T243" s="17"/>
      <c r="U243" s="17"/>
      <c r="V243" s="6">
        <f t="shared" si="62"/>
        <v>0</v>
      </c>
      <c r="W243" s="9">
        <f t="shared" si="53"/>
        <v>0</v>
      </c>
      <c r="X243" s="9">
        <f t="shared" si="63"/>
        <v>1</v>
      </c>
      <c r="Y243" s="37">
        <f t="shared" si="54"/>
        <v>0</v>
      </c>
      <c r="Z243" s="37">
        <f t="shared" si="55"/>
        <v>0</v>
      </c>
      <c r="AA243" s="37">
        <f t="shared" si="56"/>
        <v>0</v>
      </c>
      <c r="AB243" s="9">
        <f t="shared" si="58"/>
        <v>0</v>
      </c>
      <c r="AC243" s="10">
        <f t="shared" si="59"/>
        <v>0</v>
      </c>
      <c r="AD243" s="9">
        <f t="shared" si="60"/>
        <v>0</v>
      </c>
      <c r="AE243" s="9">
        <f t="shared" si="61"/>
        <v>0</v>
      </c>
    </row>
    <row r="244" spans="1:31" x14ac:dyDescent="0.25">
      <c r="A244" s="21" t="s">
        <v>2042</v>
      </c>
      <c r="B244" s="21" t="s">
        <v>2024</v>
      </c>
      <c r="C244" s="21" t="s">
        <v>2025</v>
      </c>
      <c r="D244" s="21">
        <v>505.5</v>
      </c>
      <c r="E244" s="21">
        <v>458</v>
      </c>
      <c r="F244" s="21">
        <v>0</v>
      </c>
      <c r="G244" s="22">
        <v>0</v>
      </c>
      <c r="H244" s="21">
        <v>0</v>
      </c>
      <c r="I244" s="19">
        <v>0</v>
      </c>
      <c r="J244" s="21">
        <v>0</v>
      </c>
      <c r="K244" s="21"/>
      <c r="L244" s="21">
        <v>1</v>
      </c>
      <c r="M244" s="7">
        <f t="shared" si="57"/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/>
      <c r="T244" s="17"/>
      <c r="U244" s="17"/>
      <c r="V244" s="6">
        <f t="shared" si="62"/>
        <v>0</v>
      </c>
      <c r="W244" s="9">
        <f t="shared" si="53"/>
        <v>1</v>
      </c>
      <c r="X244" s="9">
        <f t="shared" si="63"/>
        <v>0</v>
      </c>
      <c r="Y244" s="37">
        <f t="shared" si="54"/>
        <v>0</v>
      </c>
      <c r="Z244" s="37">
        <f t="shared" si="55"/>
        <v>0</v>
      </c>
      <c r="AA244" s="37">
        <f t="shared" si="56"/>
        <v>0</v>
      </c>
      <c r="AB244" s="9">
        <f t="shared" si="58"/>
        <v>0</v>
      </c>
      <c r="AC244" s="10">
        <f t="shared" si="59"/>
        <v>0</v>
      </c>
      <c r="AD244" s="9">
        <f t="shared" si="60"/>
        <v>0</v>
      </c>
      <c r="AE244" s="9">
        <f t="shared" si="61"/>
        <v>0</v>
      </c>
    </row>
    <row r="245" spans="1:31" s="37" customFormat="1" x14ac:dyDescent="0.25">
      <c r="A245" s="37" t="s">
        <v>2043</v>
      </c>
      <c r="B245" s="37" t="s">
        <v>2044</v>
      </c>
      <c r="C245" s="37" t="s">
        <v>2045</v>
      </c>
      <c r="D245" s="37">
        <v>371.5</v>
      </c>
      <c r="E245" s="37">
        <v>56.5</v>
      </c>
      <c r="F245" s="37">
        <v>1020.1369999999999</v>
      </c>
      <c r="G245" s="44">
        <v>1</v>
      </c>
      <c r="H245" s="37">
        <v>1</v>
      </c>
      <c r="I245" s="37">
        <v>0</v>
      </c>
      <c r="J245" s="37">
        <v>1</v>
      </c>
      <c r="L245" s="37">
        <v>2</v>
      </c>
      <c r="M245" s="42">
        <f t="shared" si="57"/>
        <v>1</v>
      </c>
      <c r="N245" s="38">
        <v>0</v>
      </c>
      <c r="O245" s="38">
        <v>1</v>
      </c>
      <c r="P245" s="38">
        <v>0</v>
      </c>
      <c r="Q245" s="38">
        <v>1</v>
      </c>
      <c r="R245" s="38">
        <v>1</v>
      </c>
      <c r="S245" s="38"/>
      <c r="T245" s="38"/>
      <c r="U245" s="38"/>
      <c r="V245" s="43">
        <f>IF((M245=0)*AND(R245=0)*AND(P245=1)*AND(Q245=0),1,0)</f>
        <v>0</v>
      </c>
      <c r="W245" s="37">
        <f t="shared" si="53"/>
        <v>0</v>
      </c>
      <c r="X245" s="37">
        <f>IF((R245=1)*AND(M245=0)*AND(Q245=0),1,0)</f>
        <v>0</v>
      </c>
      <c r="Y245" s="37">
        <f t="shared" si="54"/>
        <v>0</v>
      </c>
      <c r="Z245" s="37">
        <f t="shared" si="55"/>
        <v>0</v>
      </c>
      <c r="AA245" s="37">
        <f t="shared" si="56"/>
        <v>1</v>
      </c>
      <c r="AB245" s="37">
        <f>IF((R245=1)*AND(Q245=1)*AND(O245=1)*AND(P245=1),1,0)</f>
        <v>0</v>
      </c>
      <c r="AC245" s="37">
        <f>IF((R245=0)*AND(M245=1),1,0)</f>
        <v>0</v>
      </c>
      <c r="AD245" s="37">
        <f>IF((V245+W245+X245+Y245+Z245+AA245+AB245+AC245)=0,1,0)</f>
        <v>0</v>
      </c>
      <c r="AE245" s="37">
        <f t="shared" si="61"/>
        <v>0</v>
      </c>
    </row>
    <row r="246" spans="1:31" x14ac:dyDescent="0.25">
      <c r="A246" s="21" t="s">
        <v>2046</v>
      </c>
      <c r="B246" s="21" t="s">
        <v>2044</v>
      </c>
      <c r="C246" s="21" t="s">
        <v>2045</v>
      </c>
      <c r="D246" s="21">
        <v>457.5</v>
      </c>
      <c r="E246" s="21">
        <v>43.5</v>
      </c>
      <c r="F246" s="21">
        <v>0</v>
      </c>
      <c r="G246" s="22">
        <v>0</v>
      </c>
      <c r="H246" s="21">
        <v>0</v>
      </c>
      <c r="I246" s="19">
        <v>0</v>
      </c>
      <c r="J246" s="21">
        <v>0</v>
      </c>
      <c r="K246" s="21"/>
      <c r="L246" s="21">
        <v>2</v>
      </c>
      <c r="M246" s="7">
        <f t="shared" si="57"/>
        <v>1</v>
      </c>
      <c r="N246" s="17">
        <v>0</v>
      </c>
      <c r="O246" s="17">
        <v>0</v>
      </c>
      <c r="P246" s="17">
        <v>0</v>
      </c>
      <c r="Q246" s="17">
        <v>0</v>
      </c>
      <c r="R246" s="17">
        <v>1</v>
      </c>
      <c r="S246" s="17"/>
      <c r="T246" s="17"/>
      <c r="U246" s="17"/>
      <c r="V246" s="6">
        <f t="shared" ref="V246:V309" si="65">IF((M246=0)*AND(R246=0)*AND(P246=1)*AND(Q246=0),1,0)</f>
        <v>0</v>
      </c>
      <c r="W246" s="9">
        <f t="shared" si="53"/>
        <v>0</v>
      </c>
      <c r="X246" s="9">
        <f t="shared" ref="X246:X309" si="66">IF((R246=1)*AND(M246=0)*AND(Q246=0),1,0)</f>
        <v>0</v>
      </c>
      <c r="Y246" s="37">
        <f t="shared" si="54"/>
        <v>1</v>
      </c>
      <c r="Z246" s="37">
        <f t="shared" si="55"/>
        <v>0</v>
      </c>
      <c r="AA246" s="37">
        <f t="shared" si="56"/>
        <v>0</v>
      </c>
      <c r="AB246" s="9">
        <f t="shared" ref="AB246:AB309" si="67">IF((R246=1)*AND(Q246=1)*AND(O246=1)*AND(P246=1),1,0)</f>
        <v>0</v>
      </c>
      <c r="AC246" s="10">
        <f t="shared" ref="AC246:AC309" si="68">IF((R246=0)*AND(M246=1),1,0)</f>
        <v>0</v>
      </c>
      <c r="AD246" s="9">
        <f t="shared" ref="AD246:AD309" si="69">IF((V246+W246+X246+Y246+Z246+AA246+AB246+AC246)=0,1,0)</f>
        <v>0</v>
      </c>
      <c r="AE246" s="9">
        <f t="shared" si="61"/>
        <v>0</v>
      </c>
    </row>
    <row r="247" spans="1:31" x14ac:dyDescent="0.25">
      <c r="A247" s="23" t="s">
        <v>2047</v>
      </c>
      <c r="B247" s="23" t="s">
        <v>2044</v>
      </c>
      <c r="C247" s="23" t="s">
        <v>2045</v>
      </c>
      <c r="D247" s="23">
        <v>412</v>
      </c>
      <c r="E247" s="23">
        <v>106</v>
      </c>
      <c r="F247" s="23">
        <v>0</v>
      </c>
      <c r="G247" s="24">
        <v>0</v>
      </c>
      <c r="H247" s="23">
        <v>0</v>
      </c>
      <c r="I247" s="20">
        <v>0</v>
      </c>
      <c r="J247" s="23">
        <v>0</v>
      </c>
      <c r="K247" s="23"/>
      <c r="L247" s="21">
        <v>1</v>
      </c>
      <c r="M247" s="7">
        <f t="shared" si="57"/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/>
      <c r="T247" s="17"/>
      <c r="U247" s="17"/>
      <c r="V247" s="6">
        <f t="shared" si="65"/>
        <v>0</v>
      </c>
      <c r="W247" s="9">
        <f t="shared" si="53"/>
        <v>1</v>
      </c>
      <c r="X247" s="9">
        <f t="shared" si="66"/>
        <v>0</v>
      </c>
      <c r="Y247" s="37">
        <f t="shared" si="54"/>
        <v>0</v>
      </c>
      <c r="Z247" s="37">
        <f t="shared" si="55"/>
        <v>0</v>
      </c>
      <c r="AA247" s="37">
        <f t="shared" si="56"/>
        <v>0</v>
      </c>
      <c r="AB247" s="9">
        <f t="shared" si="67"/>
        <v>0</v>
      </c>
      <c r="AC247" s="10">
        <f t="shared" si="68"/>
        <v>0</v>
      </c>
      <c r="AD247" s="9">
        <f t="shared" si="69"/>
        <v>0</v>
      </c>
      <c r="AE247" s="9">
        <f t="shared" si="61"/>
        <v>0</v>
      </c>
    </row>
    <row r="248" spans="1:31" x14ac:dyDescent="0.25">
      <c r="A248" s="23" t="s">
        <v>2048</v>
      </c>
      <c r="B248" s="23" t="s">
        <v>2044</v>
      </c>
      <c r="C248" s="23" t="s">
        <v>2045</v>
      </c>
      <c r="D248" s="23">
        <v>424.5</v>
      </c>
      <c r="E248" s="23">
        <v>175</v>
      </c>
      <c r="F248" s="23">
        <v>0</v>
      </c>
      <c r="G248" s="24">
        <v>0</v>
      </c>
      <c r="H248" s="23">
        <v>0</v>
      </c>
      <c r="I248" s="20">
        <v>0</v>
      </c>
      <c r="J248" s="23">
        <v>0</v>
      </c>
      <c r="K248" s="23"/>
      <c r="L248" s="21">
        <v>2</v>
      </c>
      <c r="M248" s="7">
        <f t="shared" si="57"/>
        <v>1</v>
      </c>
      <c r="N248" s="17">
        <v>2</v>
      </c>
      <c r="O248" s="17">
        <v>2</v>
      </c>
      <c r="P248" s="17">
        <v>2</v>
      </c>
      <c r="Q248" s="17">
        <v>2</v>
      </c>
      <c r="R248" s="17">
        <v>2</v>
      </c>
      <c r="S248" s="17"/>
      <c r="T248" s="17"/>
      <c r="U248" s="17"/>
      <c r="V248" s="6">
        <f t="shared" si="65"/>
        <v>0</v>
      </c>
      <c r="W248" s="9">
        <f t="shared" si="53"/>
        <v>0</v>
      </c>
      <c r="X248" s="9">
        <f t="shared" si="66"/>
        <v>0</v>
      </c>
      <c r="Y248" s="37">
        <f t="shared" si="54"/>
        <v>0</v>
      </c>
      <c r="Z248" s="37">
        <f t="shared" si="55"/>
        <v>0</v>
      </c>
      <c r="AA248" s="37">
        <f t="shared" si="56"/>
        <v>0</v>
      </c>
      <c r="AB248" s="9">
        <f t="shared" si="67"/>
        <v>0</v>
      </c>
      <c r="AC248" s="10">
        <f t="shared" si="68"/>
        <v>0</v>
      </c>
      <c r="AD248" s="9">
        <f t="shared" si="69"/>
        <v>1</v>
      </c>
      <c r="AE248" s="9">
        <f t="shared" si="61"/>
        <v>0</v>
      </c>
    </row>
    <row r="249" spans="1:31" x14ac:dyDescent="0.25">
      <c r="A249" s="21" t="s">
        <v>2049</v>
      </c>
      <c r="B249" s="21" t="s">
        <v>2044</v>
      </c>
      <c r="C249" s="21" t="s">
        <v>2045</v>
      </c>
      <c r="D249" s="21">
        <v>292</v>
      </c>
      <c r="E249" s="21">
        <v>142</v>
      </c>
      <c r="F249" s="23">
        <v>0</v>
      </c>
      <c r="G249" s="22">
        <v>0</v>
      </c>
      <c r="H249" s="23">
        <v>0</v>
      </c>
      <c r="I249" s="19">
        <v>0</v>
      </c>
      <c r="J249" s="23">
        <v>0</v>
      </c>
      <c r="K249" s="21"/>
      <c r="L249" s="21">
        <v>1</v>
      </c>
      <c r="M249" s="7">
        <f t="shared" si="57"/>
        <v>0</v>
      </c>
      <c r="N249" s="17">
        <v>0</v>
      </c>
      <c r="O249" s="17">
        <v>0</v>
      </c>
      <c r="P249" s="17">
        <v>1</v>
      </c>
      <c r="Q249" s="17">
        <v>0</v>
      </c>
      <c r="R249" s="17">
        <v>0</v>
      </c>
      <c r="S249" s="17"/>
      <c r="T249" s="17"/>
      <c r="U249" s="17"/>
      <c r="V249" s="6">
        <f t="shared" si="65"/>
        <v>1</v>
      </c>
      <c r="W249" s="9">
        <f t="shared" si="53"/>
        <v>0</v>
      </c>
      <c r="X249" s="9">
        <f t="shared" si="66"/>
        <v>0</v>
      </c>
      <c r="Y249" s="37">
        <f t="shared" si="54"/>
        <v>0</v>
      </c>
      <c r="Z249" s="37">
        <f t="shared" si="55"/>
        <v>0</v>
      </c>
      <c r="AA249" s="37">
        <f t="shared" si="56"/>
        <v>0</v>
      </c>
      <c r="AB249" s="9">
        <f t="shared" si="67"/>
        <v>0</v>
      </c>
      <c r="AC249" s="10">
        <f t="shared" si="68"/>
        <v>0</v>
      </c>
      <c r="AD249" s="9">
        <f t="shared" si="69"/>
        <v>0</v>
      </c>
      <c r="AE249" s="9">
        <f t="shared" si="61"/>
        <v>0</v>
      </c>
    </row>
    <row r="250" spans="1:31" x14ac:dyDescent="0.25">
      <c r="A250" s="21" t="s">
        <v>2050</v>
      </c>
      <c r="B250" s="21" t="s">
        <v>2044</v>
      </c>
      <c r="C250" s="21" t="s">
        <v>2045</v>
      </c>
      <c r="D250" s="21">
        <v>166</v>
      </c>
      <c r="E250" s="21">
        <v>108</v>
      </c>
      <c r="F250" s="23">
        <v>0</v>
      </c>
      <c r="G250" s="22">
        <v>0</v>
      </c>
      <c r="H250" s="23">
        <v>0</v>
      </c>
      <c r="I250" s="19">
        <v>0</v>
      </c>
      <c r="J250" s="23">
        <v>0</v>
      </c>
      <c r="K250" s="21"/>
      <c r="L250" s="21">
        <v>2</v>
      </c>
      <c r="M250" s="7">
        <f t="shared" si="57"/>
        <v>1</v>
      </c>
      <c r="N250" s="17">
        <v>0</v>
      </c>
      <c r="O250" s="17">
        <v>0</v>
      </c>
      <c r="P250" s="17">
        <v>0</v>
      </c>
      <c r="Q250" s="17">
        <v>0</v>
      </c>
      <c r="R250" s="17">
        <v>1</v>
      </c>
      <c r="S250" s="17"/>
      <c r="T250" s="17"/>
      <c r="U250" s="17"/>
      <c r="V250" s="6">
        <f t="shared" si="65"/>
        <v>0</v>
      </c>
      <c r="W250" s="9">
        <f t="shared" si="53"/>
        <v>0</v>
      </c>
      <c r="X250" s="9">
        <f t="shared" si="66"/>
        <v>0</v>
      </c>
      <c r="Y250" s="37">
        <f t="shared" si="54"/>
        <v>1</v>
      </c>
      <c r="Z250" s="37">
        <f t="shared" si="55"/>
        <v>0</v>
      </c>
      <c r="AA250" s="37">
        <f t="shared" si="56"/>
        <v>0</v>
      </c>
      <c r="AB250" s="9">
        <f t="shared" si="67"/>
        <v>0</v>
      </c>
      <c r="AC250" s="10">
        <f t="shared" si="68"/>
        <v>0</v>
      </c>
      <c r="AD250" s="9">
        <f t="shared" si="69"/>
        <v>0</v>
      </c>
      <c r="AE250" s="9">
        <f t="shared" si="61"/>
        <v>0</v>
      </c>
    </row>
    <row r="251" spans="1:31" x14ac:dyDescent="0.25">
      <c r="A251" s="21" t="s">
        <v>2051</v>
      </c>
      <c r="B251" s="21" t="s">
        <v>2044</v>
      </c>
      <c r="C251" s="21" t="s">
        <v>2045</v>
      </c>
      <c r="D251" s="21">
        <v>54</v>
      </c>
      <c r="E251" s="21">
        <v>130</v>
      </c>
      <c r="F251" s="23">
        <v>0</v>
      </c>
      <c r="G251" s="22">
        <v>0</v>
      </c>
      <c r="H251" s="23">
        <v>0</v>
      </c>
      <c r="I251" s="19">
        <v>0</v>
      </c>
      <c r="J251" s="23">
        <v>0</v>
      </c>
      <c r="K251" s="21"/>
      <c r="L251" s="21">
        <v>1</v>
      </c>
      <c r="M251" s="7">
        <f t="shared" si="57"/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/>
      <c r="T251" s="17"/>
      <c r="U251" s="17"/>
      <c r="V251" s="6">
        <f t="shared" si="65"/>
        <v>0</v>
      </c>
      <c r="W251" s="9">
        <f t="shared" si="53"/>
        <v>1</v>
      </c>
      <c r="X251" s="9">
        <f t="shared" si="66"/>
        <v>0</v>
      </c>
      <c r="Y251" s="37">
        <f t="shared" si="54"/>
        <v>0</v>
      </c>
      <c r="Z251" s="37">
        <f t="shared" si="55"/>
        <v>0</v>
      </c>
      <c r="AA251" s="37">
        <f t="shared" si="56"/>
        <v>0</v>
      </c>
      <c r="AB251" s="9">
        <f t="shared" si="67"/>
        <v>0</v>
      </c>
      <c r="AC251" s="10">
        <f t="shared" si="68"/>
        <v>0</v>
      </c>
      <c r="AD251" s="9">
        <f t="shared" si="69"/>
        <v>0</v>
      </c>
      <c r="AE251" s="9">
        <f t="shared" si="61"/>
        <v>0</v>
      </c>
    </row>
    <row r="252" spans="1:31" x14ac:dyDescent="0.25">
      <c r="A252" s="21" t="s">
        <v>2052</v>
      </c>
      <c r="B252" s="21" t="s">
        <v>2044</v>
      </c>
      <c r="C252" s="21" t="s">
        <v>2045</v>
      </c>
      <c r="D252" s="21">
        <v>75</v>
      </c>
      <c r="E252" s="21">
        <v>63</v>
      </c>
      <c r="F252" s="21">
        <v>812.721</v>
      </c>
      <c r="G252" s="22">
        <v>1</v>
      </c>
      <c r="H252" s="21">
        <v>1</v>
      </c>
      <c r="I252" s="19">
        <v>0</v>
      </c>
      <c r="J252" s="21">
        <v>1</v>
      </c>
      <c r="K252" s="21"/>
      <c r="L252" s="21">
        <v>1</v>
      </c>
      <c r="M252" s="7">
        <f t="shared" si="57"/>
        <v>0</v>
      </c>
      <c r="N252" s="17">
        <v>0</v>
      </c>
      <c r="O252" s="17">
        <v>0</v>
      </c>
      <c r="P252" s="17">
        <v>1</v>
      </c>
      <c r="Q252" s="17">
        <v>0</v>
      </c>
      <c r="R252" s="17">
        <v>0</v>
      </c>
      <c r="S252" s="17"/>
      <c r="T252" s="17"/>
      <c r="U252" s="17"/>
      <c r="V252" s="6">
        <f t="shared" si="65"/>
        <v>1</v>
      </c>
      <c r="W252" s="9">
        <f t="shared" si="53"/>
        <v>0</v>
      </c>
      <c r="X252" s="9">
        <f t="shared" si="66"/>
        <v>0</v>
      </c>
      <c r="Y252" s="37">
        <f t="shared" si="54"/>
        <v>0</v>
      </c>
      <c r="Z252" s="37">
        <f t="shared" si="55"/>
        <v>0</v>
      </c>
      <c r="AA252" s="37">
        <f t="shared" si="56"/>
        <v>0</v>
      </c>
      <c r="AB252" s="9">
        <f t="shared" si="67"/>
        <v>0</v>
      </c>
      <c r="AC252" s="10">
        <f t="shared" si="68"/>
        <v>0</v>
      </c>
      <c r="AD252" s="9">
        <f t="shared" si="69"/>
        <v>0</v>
      </c>
      <c r="AE252" s="9">
        <f t="shared" si="61"/>
        <v>0</v>
      </c>
    </row>
    <row r="253" spans="1:31" x14ac:dyDescent="0.25">
      <c r="A253" s="21" t="s">
        <v>2053</v>
      </c>
      <c r="B253" s="21" t="s">
        <v>2044</v>
      </c>
      <c r="C253" s="21" t="s">
        <v>2045</v>
      </c>
      <c r="D253" s="21">
        <v>214.5</v>
      </c>
      <c r="E253" s="21">
        <v>191</v>
      </c>
      <c r="F253" s="21">
        <v>0</v>
      </c>
      <c r="G253" s="22">
        <v>0</v>
      </c>
      <c r="H253" s="21">
        <v>0</v>
      </c>
      <c r="I253" s="19">
        <v>0</v>
      </c>
      <c r="J253" s="21">
        <v>0</v>
      </c>
      <c r="K253" s="21"/>
      <c r="L253" s="21">
        <v>1</v>
      </c>
      <c r="M253" s="7">
        <f t="shared" si="57"/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/>
      <c r="T253" s="17"/>
      <c r="U253" s="17"/>
      <c r="V253" s="6">
        <f t="shared" si="65"/>
        <v>0</v>
      </c>
      <c r="W253" s="9">
        <f t="shared" si="53"/>
        <v>1</v>
      </c>
      <c r="X253" s="9">
        <f t="shared" si="66"/>
        <v>0</v>
      </c>
      <c r="Y253" s="37">
        <f t="shared" si="54"/>
        <v>0</v>
      </c>
      <c r="Z253" s="37">
        <f t="shared" si="55"/>
        <v>0</v>
      </c>
      <c r="AA253" s="37">
        <f t="shared" si="56"/>
        <v>0</v>
      </c>
      <c r="AB253" s="9">
        <f t="shared" si="67"/>
        <v>0</v>
      </c>
      <c r="AC253" s="10">
        <f t="shared" si="68"/>
        <v>0</v>
      </c>
      <c r="AD253" s="9">
        <f t="shared" si="69"/>
        <v>0</v>
      </c>
      <c r="AE253" s="9">
        <f t="shared" si="61"/>
        <v>0</v>
      </c>
    </row>
    <row r="254" spans="1:31" x14ac:dyDescent="0.25">
      <c r="A254" s="21" t="s">
        <v>2054</v>
      </c>
      <c r="B254" s="21" t="s">
        <v>2044</v>
      </c>
      <c r="C254" s="21" t="s">
        <v>2045</v>
      </c>
      <c r="D254" s="21">
        <v>196.5</v>
      </c>
      <c r="E254" s="21">
        <v>261</v>
      </c>
      <c r="F254" s="21">
        <v>0</v>
      </c>
      <c r="G254" s="22">
        <v>0</v>
      </c>
      <c r="H254" s="21">
        <v>0</v>
      </c>
      <c r="I254" s="19">
        <v>0</v>
      </c>
      <c r="J254" s="21">
        <v>0</v>
      </c>
      <c r="K254" s="21"/>
      <c r="L254" s="21">
        <v>1</v>
      </c>
      <c r="M254" s="7">
        <f t="shared" si="57"/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/>
      <c r="T254" s="17"/>
      <c r="U254" s="17"/>
      <c r="V254" s="6">
        <f t="shared" si="65"/>
        <v>0</v>
      </c>
      <c r="W254" s="9">
        <f t="shared" si="53"/>
        <v>1</v>
      </c>
      <c r="X254" s="9">
        <f t="shared" si="66"/>
        <v>0</v>
      </c>
      <c r="Y254" s="37">
        <f t="shared" si="54"/>
        <v>0</v>
      </c>
      <c r="Z254" s="37">
        <f t="shared" si="55"/>
        <v>0</v>
      </c>
      <c r="AA254" s="37">
        <f t="shared" si="56"/>
        <v>0</v>
      </c>
      <c r="AB254" s="9">
        <f t="shared" si="67"/>
        <v>0</v>
      </c>
      <c r="AC254" s="10">
        <f t="shared" si="68"/>
        <v>0</v>
      </c>
      <c r="AD254" s="9">
        <f t="shared" si="69"/>
        <v>0</v>
      </c>
      <c r="AE254" s="9">
        <f t="shared" si="61"/>
        <v>0</v>
      </c>
    </row>
    <row r="255" spans="1:31" x14ac:dyDescent="0.25">
      <c r="A255" s="21" t="s">
        <v>2055</v>
      </c>
      <c r="B255" s="21" t="s">
        <v>2044</v>
      </c>
      <c r="C255" s="21" t="s">
        <v>2045</v>
      </c>
      <c r="D255" s="21">
        <v>271.5</v>
      </c>
      <c r="E255" s="21">
        <v>265.5</v>
      </c>
      <c r="F255" s="21">
        <v>1783.309</v>
      </c>
      <c r="G255" s="22">
        <v>2</v>
      </c>
      <c r="H255" s="21">
        <v>2</v>
      </c>
      <c r="I255" s="19">
        <v>0</v>
      </c>
      <c r="J255" s="21">
        <v>2</v>
      </c>
      <c r="K255" s="21"/>
      <c r="L255" s="21">
        <v>2</v>
      </c>
      <c r="M255" s="7">
        <f t="shared" si="57"/>
        <v>1</v>
      </c>
      <c r="N255" s="17">
        <v>0</v>
      </c>
      <c r="O255" s="17">
        <v>1</v>
      </c>
      <c r="P255" s="17">
        <v>0</v>
      </c>
      <c r="Q255" s="17">
        <v>1</v>
      </c>
      <c r="R255" s="17">
        <v>1</v>
      </c>
      <c r="S255" s="17"/>
      <c r="T255" s="17"/>
      <c r="U255" s="17"/>
      <c r="V255" s="6">
        <f t="shared" si="65"/>
        <v>0</v>
      </c>
      <c r="W255" s="9">
        <f t="shared" si="53"/>
        <v>0</v>
      </c>
      <c r="X255" s="9">
        <f t="shared" si="66"/>
        <v>0</v>
      </c>
      <c r="Y255" s="37">
        <f t="shared" si="54"/>
        <v>0</v>
      </c>
      <c r="Z255" s="37">
        <f t="shared" si="55"/>
        <v>0</v>
      </c>
      <c r="AA255" s="37">
        <f t="shared" si="56"/>
        <v>1</v>
      </c>
      <c r="AB255" s="9">
        <f t="shared" si="67"/>
        <v>0</v>
      </c>
      <c r="AC255" s="10">
        <f t="shared" si="68"/>
        <v>0</v>
      </c>
      <c r="AD255" s="9">
        <f t="shared" si="69"/>
        <v>0</v>
      </c>
      <c r="AE255" s="9">
        <f t="shared" si="61"/>
        <v>0</v>
      </c>
    </row>
    <row r="256" spans="1:31" x14ac:dyDescent="0.25">
      <c r="A256" s="21" t="s">
        <v>2056</v>
      </c>
      <c r="B256" s="21" t="s">
        <v>2044</v>
      </c>
      <c r="C256" s="21" t="s">
        <v>2045</v>
      </c>
      <c r="D256" s="21">
        <v>356</v>
      </c>
      <c r="E256" s="21">
        <v>258.5</v>
      </c>
      <c r="F256" s="21">
        <v>0</v>
      </c>
      <c r="G256" s="22">
        <v>0</v>
      </c>
      <c r="H256" s="21">
        <v>0</v>
      </c>
      <c r="I256" s="19">
        <v>0</v>
      </c>
      <c r="J256" s="21">
        <v>0</v>
      </c>
      <c r="K256" s="21"/>
      <c r="L256" s="21">
        <v>1</v>
      </c>
      <c r="M256" s="7">
        <f t="shared" si="57"/>
        <v>0</v>
      </c>
      <c r="N256" s="17">
        <v>0</v>
      </c>
      <c r="O256" s="17">
        <v>0</v>
      </c>
      <c r="P256" s="17">
        <v>1</v>
      </c>
      <c r="Q256" s="17">
        <v>0</v>
      </c>
      <c r="R256" s="17">
        <v>0</v>
      </c>
      <c r="S256" s="17"/>
      <c r="T256" s="17"/>
      <c r="U256" s="17"/>
      <c r="V256" s="6">
        <f t="shared" si="65"/>
        <v>1</v>
      </c>
      <c r="W256" s="9">
        <f t="shared" si="53"/>
        <v>0</v>
      </c>
      <c r="X256" s="9">
        <f t="shared" si="66"/>
        <v>0</v>
      </c>
      <c r="Y256" s="37">
        <f t="shared" si="54"/>
        <v>0</v>
      </c>
      <c r="Z256" s="37">
        <f t="shared" si="55"/>
        <v>0</v>
      </c>
      <c r="AA256" s="37">
        <f t="shared" si="56"/>
        <v>0</v>
      </c>
      <c r="AB256" s="9">
        <f t="shared" si="67"/>
        <v>0</v>
      </c>
      <c r="AC256" s="10">
        <f t="shared" si="68"/>
        <v>0</v>
      </c>
      <c r="AD256" s="9">
        <f t="shared" si="69"/>
        <v>0</v>
      </c>
      <c r="AE256" s="9">
        <f t="shared" si="61"/>
        <v>0</v>
      </c>
    </row>
    <row r="257" spans="1:31" x14ac:dyDescent="0.25">
      <c r="A257" s="21" t="s">
        <v>2057</v>
      </c>
      <c r="B257" s="21" t="s">
        <v>2044</v>
      </c>
      <c r="C257" s="21" t="s">
        <v>2045</v>
      </c>
      <c r="D257" s="21">
        <v>349</v>
      </c>
      <c r="E257" s="21">
        <v>440.5</v>
      </c>
      <c r="F257" s="21">
        <v>0</v>
      </c>
      <c r="G257" s="22">
        <v>0</v>
      </c>
      <c r="H257" s="21">
        <v>0</v>
      </c>
      <c r="I257" s="19">
        <v>0</v>
      </c>
      <c r="J257" s="21">
        <v>0</v>
      </c>
      <c r="K257" s="21"/>
      <c r="L257" s="21">
        <v>1</v>
      </c>
      <c r="M257" s="7">
        <f t="shared" si="57"/>
        <v>0</v>
      </c>
      <c r="N257" s="17">
        <v>0</v>
      </c>
      <c r="O257" s="17">
        <v>0</v>
      </c>
      <c r="P257" s="17">
        <v>1</v>
      </c>
      <c r="Q257" s="17">
        <v>0</v>
      </c>
      <c r="R257" s="17">
        <v>0</v>
      </c>
      <c r="S257" s="17"/>
      <c r="T257" s="17"/>
      <c r="U257" s="17"/>
      <c r="V257" s="6">
        <f t="shared" si="65"/>
        <v>1</v>
      </c>
      <c r="W257" s="9">
        <f t="shared" si="53"/>
        <v>0</v>
      </c>
      <c r="X257" s="9">
        <f t="shared" si="66"/>
        <v>0</v>
      </c>
      <c r="Y257" s="37">
        <f t="shared" si="54"/>
        <v>0</v>
      </c>
      <c r="Z257" s="37">
        <f t="shared" si="55"/>
        <v>0</v>
      </c>
      <c r="AA257" s="37">
        <f t="shared" si="56"/>
        <v>0</v>
      </c>
      <c r="AB257" s="9">
        <f t="shared" si="67"/>
        <v>0</v>
      </c>
      <c r="AC257" s="10">
        <f t="shared" si="68"/>
        <v>0</v>
      </c>
      <c r="AD257" s="9">
        <f t="shared" si="69"/>
        <v>0</v>
      </c>
      <c r="AE257" s="9">
        <f t="shared" si="61"/>
        <v>0</v>
      </c>
    </row>
    <row r="258" spans="1:31" x14ac:dyDescent="0.25">
      <c r="A258" s="21" t="s">
        <v>2058</v>
      </c>
      <c r="B258" s="21" t="s">
        <v>2044</v>
      </c>
      <c r="C258" s="21" t="s">
        <v>2045</v>
      </c>
      <c r="D258" s="21">
        <v>451</v>
      </c>
      <c r="E258" s="21">
        <v>427.5</v>
      </c>
      <c r="F258" s="21">
        <v>0</v>
      </c>
      <c r="G258" s="22">
        <v>0</v>
      </c>
      <c r="H258" s="21">
        <v>0</v>
      </c>
      <c r="I258" s="19">
        <v>0</v>
      </c>
      <c r="J258" s="21">
        <v>0</v>
      </c>
      <c r="K258" s="21"/>
      <c r="L258" s="21">
        <v>2</v>
      </c>
      <c r="M258" s="7">
        <f t="shared" si="57"/>
        <v>1</v>
      </c>
      <c r="N258" s="17">
        <v>1</v>
      </c>
      <c r="O258" s="17">
        <v>0</v>
      </c>
      <c r="P258" s="17">
        <v>0</v>
      </c>
      <c r="Q258" s="17">
        <v>0</v>
      </c>
      <c r="R258" s="17">
        <v>1</v>
      </c>
      <c r="S258" s="17"/>
      <c r="T258" s="17"/>
      <c r="U258" s="17"/>
      <c r="V258" s="6">
        <f t="shared" si="65"/>
        <v>0</v>
      </c>
      <c r="W258" s="9">
        <f t="shared" si="53"/>
        <v>0</v>
      </c>
      <c r="X258" s="9">
        <f t="shared" si="66"/>
        <v>0</v>
      </c>
      <c r="Y258" s="37">
        <f t="shared" si="54"/>
        <v>1</v>
      </c>
      <c r="Z258" s="37">
        <f t="shared" si="55"/>
        <v>0</v>
      </c>
      <c r="AA258" s="37">
        <f t="shared" si="56"/>
        <v>0</v>
      </c>
      <c r="AB258" s="9">
        <f t="shared" si="67"/>
        <v>0</v>
      </c>
      <c r="AC258" s="10">
        <f t="shared" si="68"/>
        <v>0</v>
      </c>
      <c r="AD258" s="9">
        <f t="shared" si="69"/>
        <v>0</v>
      </c>
      <c r="AE258" s="9">
        <f t="shared" si="61"/>
        <v>0</v>
      </c>
    </row>
    <row r="259" spans="1:31" x14ac:dyDescent="0.25">
      <c r="A259" s="21" t="s">
        <v>2059</v>
      </c>
      <c r="B259" s="21" t="s">
        <v>2044</v>
      </c>
      <c r="C259" s="21" t="s">
        <v>2045</v>
      </c>
      <c r="D259" s="21">
        <v>558</v>
      </c>
      <c r="E259" s="21">
        <v>372.5</v>
      </c>
      <c r="F259" s="21">
        <v>0</v>
      </c>
      <c r="G259" s="22">
        <v>0</v>
      </c>
      <c r="H259" s="21">
        <v>0</v>
      </c>
      <c r="I259" s="19">
        <v>0</v>
      </c>
      <c r="J259" s="21">
        <v>0</v>
      </c>
      <c r="K259" s="21"/>
      <c r="L259" s="21">
        <v>1</v>
      </c>
      <c r="M259" s="7">
        <f t="shared" si="57"/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/>
      <c r="T259" s="17"/>
      <c r="U259" s="17"/>
      <c r="V259" s="6">
        <f t="shared" si="65"/>
        <v>0</v>
      </c>
      <c r="W259" s="9">
        <f t="shared" si="53"/>
        <v>1</v>
      </c>
      <c r="X259" s="9">
        <f t="shared" si="66"/>
        <v>0</v>
      </c>
      <c r="Y259" s="37">
        <f t="shared" ref="Y259:Y322" si="70">IF((M259=1)*AND(OR(N259=0,N259=1))*AND(O259=0)*AND(R259=1)*AND(S259=0)*AND(Q259=0)*AND(OR(T259=0,T259=1)),1,0)</f>
        <v>0</v>
      </c>
      <c r="Z259" s="37">
        <f t="shared" ref="Z259:Z322" si="71">IF((M259=1)*AND(N259=1)*AND(O259=0)*AND(R259=1)*AND(S259=1)*AND(T259=1),1,0)</f>
        <v>0</v>
      </c>
      <c r="AA259" s="37">
        <f t="shared" ref="AA259:AA322" si="72">IF((R259=1)*AND(Q259=1)*AND(O259=1)*AND(P259=0)*AND(N259=0),1,0)</f>
        <v>0</v>
      </c>
      <c r="AB259" s="9">
        <f t="shared" si="67"/>
        <v>0</v>
      </c>
      <c r="AC259" s="10">
        <f t="shared" si="68"/>
        <v>0</v>
      </c>
      <c r="AD259" s="9">
        <f t="shared" si="69"/>
        <v>0</v>
      </c>
      <c r="AE259" s="9">
        <f t="shared" si="61"/>
        <v>0</v>
      </c>
    </row>
    <row r="260" spans="1:31" x14ac:dyDescent="0.25">
      <c r="A260" s="21" t="s">
        <v>2060</v>
      </c>
      <c r="B260" s="21" t="s">
        <v>2044</v>
      </c>
      <c r="C260" s="21" t="s">
        <v>2045</v>
      </c>
      <c r="D260" s="21">
        <v>627</v>
      </c>
      <c r="E260" s="21">
        <v>103</v>
      </c>
      <c r="F260" s="21">
        <v>0</v>
      </c>
      <c r="G260" s="22">
        <v>0</v>
      </c>
      <c r="H260" s="21">
        <v>0</v>
      </c>
      <c r="I260" s="19">
        <v>0</v>
      </c>
      <c r="J260" s="21">
        <v>0</v>
      </c>
      <c r="K260" s="21"/>
      <c r="L260" s="21">
        <v>2</v>
      </c>
      <c r="M260" s="7">
        <f t="shared" si="57"/>
        <v>1</v>
      </c>
      <c r="N260" s="17">
        <v>1</v>
      </c>
      <c r="O260" s="17">
        <v>0</v>
      </c>
      <c r="P260" s="17">
        <v>0</v>
      </c>
      <c r="Q260" s="17">
        <v>1</v>
      </c>
      <c r="R260" s="17">
        <v>1</v>
      </c>
      <c r="S260" s="17"/>
      <c r="T260" s="17"/>
      <c r="U260" s="17"/>
      <c r="V260" s="6">
        <f t="shared" si="65"/>
        <v>0</v>
      </c>
      <c r="W260" s="9">
        <f t="shared" si="53"/>
        <v>0</v>
      </c>
      <c r="X260" s="9">
        <f t="shared" si="66"/>
        <v>0</v>
      </c>
      <c r="Y260" s="37">
        <f t="shared" si="70"/>
        <v>0</v>
      </c>
      <c r="Z260" s="37">
        <f t="shared" si="71"/>
        <v>0</v>
      </c>
      <c r="AA260" s="37">
        <f t="shared" si="72"/>
        <v>0</v>
      </c>
      <c r="AB260" s="9">
        <f t="shared" si="67"/>
        <v>0</v>
      </c>
      <c r="AC260" s="10">
        <f t="shared" si="68"/>
        <v>0</v>
      </c>
      <c r="AD260" s="9">
        <f t="shared" si="69"/>
        <v>1</v>
      </c>
      <c r="AE260" s="9">
        <f t="shared" si="61"/>
        <v>0</v>
      </c>
    </row>
    <row r="261" spans="1:31" x14ac:dyDescent="0.25">
      <c r="A261" s="21" t="s">
        <v>2061</v>
      </c>
      <c r="B261" s="21" t="s">
        <v>2044</v>
      </c>
      <c r="C261" s="21" t="s">
        <v>2045</v>
      </c>
      <c r="D261" s="21">
        <v>535.5</v>
      </c>
      <c r="E261" s="21">
        <v>66.5</v>
      </c>
      <c r="F261" s="21">
        <v>0</v>
      </c>
      <c r="G261" s="22">
        <v>0</v>
      </c>
      <c r="H261" s="21">
        <v>0</v>
      </c>
      <c r="I261" s="19">
        <v>0</v>
      </c>
      <c r="J261" s="21">
        <v>0</v>
      </c>
      <c r="K261" s="21"/>
      <c r="L261" s="21">
        <v>1</v>
      </c>
      <c r="M261" s="7">
        <f t="shared" si="57"/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/>
      <c r="T261" s="17"/>
      <c r="U261" s="17"/>
      <c r="V261" s="6">
        <f t="shared" si="65"/>
        <v>0</v>
      </c>
      <c r="W261" s="9">
        <f t="shared" si="53"/>
        <v>1</v>
      </c>
      <c r="X261" s="9">
        <f t="shared" si="66"/>
        <v>0</v>
      </c>
      <c r="Y261" s="37">
        <f t="shared" si="70"/>
        <v>0</v>
      </c>
      <c r="Z261" s="37">
        <f t="shared" si="71"/>
        <v>0</v>
      </c>
      <c r="AA261" s="37">
        <f t="shared" si="72"/>
        <v>0</v>
      </c>
      <c r="AB261" s="9">
        <f t="shared" si="67"/>
        <v>0</v>
      </c>
      <c r="AC261" s="10">
        <f t="shared" si="68"/>
        <v>0</v>
      </c>
      <c r="AD261" s="9">
        <f t="shared" si="69"/>
        <v>0</v>
      </c>
      <c r="AE261" s="9">
        <f t="shared" si="61"/>
        <v>0</v>
      </c>
    </row>
    <row r="262" spans="1:31" x14ac:dyDescent="0.25">
      <c r="A262" s="21" t="s">
        <v>2062</v>
      </c>
      <c r="B262" s="21" t="s">
        <v>2044</v>
      </c>
      <c r="C262" s="21" t="s">
        <v>2045</v>
      </c>
      <c r="D262" s="21">
        <v>598.5</v>
      </c>
      <c r="E262" s="21">
        <v>170.5</v>
      </c>
      <c r="F262" s="21">
        <v>0</v>
      </c>
      <c r="G262" s="22">
        <v>0</v>
      </c>
      <c r="H262" s="21">
        <v>0</v>
      </c>
      <c r="I262" s="19">
        <v>0</v>
      </c>
      <c r="J262" s="21">
        <v>0</v>
      </c>
      <c r="K262" s="21"/>
      <c r="L262" s="21">
        <v>1</v>
      </c>
      <c r="M262" s="7">
        <f t="shared" si="57"/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/>
      <c r="T262" s="17"/>
      <c r="U262" s="17"/>
      <c r="V262" s="6">
        <f t="shared" si="65"/>
        <v>0</v>
      </c>
      <c r="W262" s="9">
        <f t="shared" si="53"/>
        <v>1</v>
      </c>
      <c r="X262" s="9">
        <f t="shared" si="66"/>
        <v>0</v>
      </c>
      <c r="Y262" s="37">
        <f t="shared" si="70"/>
        <v>0</v>
      </c>
      <c r="Z262" s="37">
        <f t="shared" si="71"/>
        <v>0</v>
      </c>
      <c r="AA262" s="37">
        <f t="shared" si="72"/>
        <v>0</v>
      </c>
      <c r="AB262" s="9">
        <f t="shared" si="67"/>
        <v>0</v>
      </c>
      <c r="AC262" s="10">
        <f t="shared" si="68"/>
        <v>0</v>
      </c>
      <c r="AD262" s="9">
        <f t="shared" si="69"/>
        <v>0</v>
      </c>
      <c r="AE262" s="9">
        <f t="shared" si="61"/>
        <v>0</v>
      </c>
    </row>
    <row r="263" spans="1:31" s="37" customFormat="1" x14ac:dyDescent="0.25">
      <c r="A263" s="37" t="s">
        <v>2063</v>
      </c>
      <c r="B263" s="37" t="s">
        <v>2064</v>
      </c>
      <c r="C263" s="37" t="s">
        <v>2065</v>
      </c>
      <c r="D263" s="37">
        <v>512.5</v>
      </c>
      <c r="E263" s="37">
        <v>32.5</v>
      </c>
      <c r="F263" s="37">
        <v>6315.3509999999997</v>
      </c>
      <c r="G263" s="44">
        <v>7</v>
      </c>
      <c r="H263" s="37">
        <v>8</v>
      </c>
      <c r="I263" s="37">
        <v>0</v>
      </c>
      <c r="J263" s="37">
        <v>8</v>
      </c>
      <c r="L263" s="37">
        <v>2</v>
      </c>
      <c r="M263" s="42">
        <f t="shared" si="57"/>
        <v>1</v>
      </c>
      <c r="N263" s="38">
        <v>0</v>
      </c>
      <c r="O263" s="38">
        <v>1</v>
      </c>
      <c r="P263" s="38">
        <v>1</v>
      </c>
      <c r="Q263" s="38">
        <v>1</v>
      </c>
      <c r="R263" s="38">
        <v>1</v>
      </c>
      <c r="S263" s="38"/>
      <c r="T263" s="38"/>
      <c r="U263" s="38"/>
      <c r="V263" s="43">
        <f t="shared" si="65"/>
        <v>0</v>
      </c>
      <c r="W263" s="37">
        <f t="shared" si="53"/>
        <v>0</v>
      </c>
      <c r="X263" s="37">
        <f t="shared" si="66"/>
        <v>0</v>
      </c>
      <c r="Y263" s="37">
        <f t="shared" si="70"/>
        <v>0</v>
      </c>
      <c r="Z263" s="37">
        <f t="shared" si="71"/>
        <v>0</v>
      </c>
      <c r="AA263" s="37">
        <f t="shared" si="72"/>
        <v>0</v>
      </c>
      <c r="AB263" s="37">
        <f t="shared" si="67"/>
        <v>1</v>
      </c>
      <c r="AC263" s="37">
        <f t="shared" si="68"/>
        <v>0</v>
      </c>
      <c r="AD263" s="37">
        <f t="shared" si="69"/>
        <v>0</v>
      </c>
      <c r="AE263" s="37">
        <f t="shared" si="61"/>
        <v>0</v>
      </c>
    </row>
    <row r="264" spans="1:31" x14ac:dyDescent="0.25">
      <c r="A264" s="21" t="s">
        <v>2066</v>
      </c>
      <c r="B264" s="21" t="s">
        <v>2064</v>
      </c>
      <c r="C264" s="21" t="s">
        <v>2065</v>
      </c>
      <c r="D264" s="21">
        <v>515.5</v>
      </c>
      <c r="E264" s="21">
        <v>103</v>
      </c>
      <c r="F264" s="21">
        <v>0</v>
      </c>
      <c r="G264" s="22">
        <v>0</v>
      </c>
      <c r="H264" s="21">
        <v>0</v>
      </c>
      <c r="I264" s="19">
        <v>0</v>
      </c>
      <c r="J264" s="21">
        <v>0</v>
      </c>
      <c r="K264" s="21"/>
      <c r="L264" s="21">
        <v>1</v>
      </c>
      <c r="M264" s="7">
        <f t="shared" si="57"/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1</v>
      </c>
      <c r="S264" s="17"/>
      <c r="T264" s="17"/>
      <c r="U264" s="17"/>
      <c r="V264" s="6">
        <f t="shared" si="65"/>
        <v>0</v>
      </c>
      <c r="W264" s="9">
        <f t="shared" si="53"/>
        <v>0</v>
      </c>
      <c r="X264" s="9">
        <f t="shared" si="66"/>
        <v>1</v>
      </c>
      <c r="Y264" s="37">
        <f t="shared" si="70"/>
        <v>0</v>
      </c>
      <c r="Z264" s="37">
        <f t="shared" si="71"/>
        <v>0</v>
      </c>
      <c r="AA264" s="37">
        <f t="shared" si="72"/>
        <v>0</v>
      </c>
      <c r="AB264" s="9">
        <f t="shared" si="67"/>
        <v>0</v>
      </c>
      <c r="AC264" s="10">
        <f t="shared" si="68"/>
        <v>0</v>
      </c>
      <c r="AD264" s="9">
        <f t="shared" si="69"/>
        <v>0</v>
      </c>
      <c r="AE264" s="9">
        <f t="shared" si="61"/>
        <v>0</v>
      </c>
    </row>
    <row r="265" spans="1:31" x14ac:dyDescent="0.25">
      <c r="A265" s="21" t="s">
        <v>2067</v>
      </c>
      <c r="B265" s="21" t="s">
        <v>2064</v>
      </c>
      <c r="C265" s="21" t="s">
        <v>2065</v>
      </c>
      <c r="D265" s="21">
        <v>452</v>
      </c>
      <c r="E265" s="21">
        <v>165.5</v>
      </c>
      <c r="F265" s="21">
        <v>0</v>
      </c>
      <c r="G265" s="22">
        <v>0</v>
      </c>
      <c r="H265" s="21">
        <v>0</v>
      </c>
      <c r="I265" s="19">
        <v>0</v>
      </c>
      <c r="J265" s="21">
        <v>0</v>
      </c>
      <c r="K265" s="21"/>
      <c r="L265" s="21">
        <v>1</v>
      </c>
      <c r="M265" s="7">
        <f t="shared" si="57"/>
        <v>0</v>
      </c>
      <c r="N265" s="17">
        <v>0</v>
      </c>
      <c r="O265" s="17">
        <v>0</v>
      </c>
      <c r="P265" s="17">
        <v>1</v>
      </c>
      <c r="Q265" s="17">
        <v>0</v>
      </c>
      <c r="R265" s="17">
        <v>0</v>
      </c>
      <c r="S265" s="17"/>
      <c r="T265" s="17"/>
      <c r="U265" s="17"/>
      <c r="V265" s="6">
        <f t="shared" si="65"/>
        <v>1</v>
      </c>
      <c r="W265" s="9">
        <f t="shared" si="53"/>
        <v>0</v>
      </c>
      <c r="X265" s="9">
        <f t="shared" si="66"/>
        <v>0</v>
      </c>
      <c r="Y265" s="37">
        <f t="shared" si="70"/>
        <v>0</v>
      </c>
      <c r="Z265" s="37">
        <f t="shared" si="71"/>
        <v>0</v>
      </c>
      <c r="AA265" s="37">
        <f t="shared" si="72"/>
        <v>0</v>
      </c>
      <c r="AB265" s="9">
        <f t="shared" si="67"/>
        <v>0</v>
      </c>
      <c r="AC265" s="10">
        <f t="shared" si="68"/>
        <v>0</v>
      </c>
      <c r="AD265" s="9">
        <f t="shared" si="69"/>
        <v>0</v>
      </c>
      <c r="AE265" s="9">
        <f t="shared" si="61"/>
        <v>0</v>
      </c>
    </row>
    <row r="266" spans="1:31" x14ac:dyDescent="0.25">
      <c r="A266" s="21" t="s">
        <v>2068</v>
      </c>
      <c r="B266" s="21" t="s">
        <v>2064</v>
      </c>
      <c r="C266" s="21" t="s">
        <v>2065</v>
      </c>
      <c r="D266" s="21">
        <v>524.5</v>
      </c>
      <c r="E266" s="21">
        <v>213</v>
      </c>
      <c r="F266" s="21">
        <v>0</v>
      </c>
      <c r="G266" s="22">
        <v>0</v>
      </c>
      <c r="H266" s="21">
        <v>0</v>
      </c>
      <c r="I266" s="19">
        <v>0</v>
      </c>
      <c r="J266" s="21">
        <v>0</v>
      </c>
      <c r="K266" s="21"/>
      <c r="L266" s="21">
        <v>1</v>
      </c>
      <c r="M266" s="7">
        <f t="shared" si="57"/>
        <v>0</v>
      </c>
      <c r="N266" s="17">
        <v>0</v>
      </c>
      <c r="O266" s="17">
        <v>0</v>
      </c>
      <c r="P266" s="17">
        <v>1</v>
      </c>
      <c r="Q266" s="17">
        <v>0</v>
      </c>
      <c r="R266" s="17">
        <v>0</v>
      </c>
      <c r="S266" s="17"/>
      <c r="T266" s="17"/>
      <c r="U266" s="17"/>
      <c r="V266" s="6">
        <f t="shared" si="65"/>
        <v>1</v>
      </c>
      <c r="W266" s="9">
        <f t="shared" si="53"/>
        <v>0</v>
      </c>
      <c r="X266" s="9">
        <f t="shared" si="66"/>
        <v>0</v>
      </c>
      <c r="Y266" s="37">
        <f t="shared" si="70"/>
        <v>0</v>
      </c>
      <c r="Z266" s="37">
        <f t="shared" si="71"/>
        <v>0</v>
      </c>
      <c r="AA266" s="37">
        <f t="shared" si="72"/>
        <v>0</v>
      </c>
      <c r="AB266" s="9">
        <f t="shared" si="67"/>
        <v>0</v>
      </c>
      <c r="AC266" s="10">
        <f t="shared" si="68"/>
        <v>0</v>
      </c>
      <c r="AD266" s="9">
        <f t="shared" si="69"/>
        <v>0</v>
      </c>
      <c r="AE266" s="9">
        <f t="shared" si="61"/>
        <v>0</v>
      </c>
    </row>
    <row r="267" spans="1:31" x14ac:dyDescent="0.25">
      <c r="A267" s="21" t="s">
        <v>2069</v>
      </c>
      <c r="B267" s="21" t="s">
        <v>2064</v>
      </c>
      <c r="C267" s="21" t="s">
        <v>2065</v>
      </c>
      <c r="D267" s="21">
        <v>587.5</v>
      </c>
      <c r="E267" s="21">
        <v>232</v>
      </c>
      <c r="F267" s="21">
        <v>0</v>
      </c>
      <c r="G267" s="22">
        <v>0</v>
      </c>
      <c r="H267" s="21">
        <v>0</v>
      </c>
      <c r="I267" s="19">
        <v>0</v>
      </c>
      <c r="J267" s="21">
        <v>0</v>
      </c>
      <c r="K267" s="21"/>
      <c r="L267" s="21">
        <v>1</v>
      </c>
      <c r="M267" s="7">
        <f t="shared" si="57"/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/>
      <c r="T267" s="17"/>
      <c r="U267" s="17"/>
      <c r="V267" s="6">
        <f t="shared" si="65"/>
        <v>0</v>
      </c>
      <c r="W267" s="9">
        <f t="shared" si="53"/>
        <v>1</v>
      </c>
      <c r="X267" s="9">
        <f t="shared" si="66"/>
        <v>0</v>
      </c>
      <c r="Y267" s="37">
        <f t="shared" si="70"/>
        <v>0</v>
      </c>
      <c r="Z267" s="37">
        <f t="shared" si="71"/>
        <v>0</v>
      </c>
      <c r="AA267" s="37">
        <f t="shared" si="72"/>
        <v>0</v>
      </c>
      <c r="AB267" s="9">
        <f t="shared" si="67"/>
        <v>0</v>
      </c>
      <c r="AC267" s="10">
        <f t="shared" si="68"/>
        <v>0</v>
      </c>
      <c r="AD267" s="9">
        <f t="shared" si="69"/>
        <v>0</v>
      </c>
      <c r="AE267" s="9">
        <f t="shared" si="61"/>
        <v>0</v>
      </c>
    </row>
    <row r="268" spans="1:31" x14ac:dyDescent="0.25">
      <c r="A268" s="21" t="s">
        <v>2070</v>
      </c>
      <c r="B268" s="21" t="s">
        <v>2064</v>
      </c>
      <c r="C268" s="21" t="s">
        <v>2065</v>
      </c>
      <c r="D268" s="21">
        <v>593.5</v>
      </c>
      <c r="E268" s="21">
        <v>318</v>
      </c>
      <c r="F268" s="21">
        <v>0</v>
      </c>
      <c r="G268" s="22">
        <v>0</v>
      </c>
      <c r="H268" s="21">
        <v>0</v>
      </c>
      <c r="I268" s="19">
        <v>0</v>
      </c>
      <c r="J268" s="21">
        <v>0</v>
      </c>
      <c r="K268" s="21"/>
      <c r="L268" s="21">
        <v>1</v>
      </c>
      <c r="M268" s="7">
        <f t="shared" si="57"/>
        <v>0</v>
      </c>
      <c r="N268" s="17">
        <v>0</v>
      </c>
      <c r="O268" s="17">
        <v>0</v>
      </c>
      <c r="P268" s="17">
        <v>1</v>
      </c>
      <c r="Q268" s="17">
        <v>0</v>
      </c>
      <c r="R268" s="17">
        <v>0</v>
      </c>
      <c r="S268" s="17"/>
      <c r="T268" s="17"/>
      <c r="U268" s="17"/>
      <c r="V268" s="6">
        <f t="shared" si="65"/>
        <v>1</v>
      </c>
      <c r="W268" s="9">
        <f t="shared" si="53"/>
        <v>0</v>
      </c>
      <c r="X268" s="9">
        <f t="shared" si="66"/>
        <v>0</v>
      </c>
      <c r="Y268" s="37">
        <f t="shared" si="70"/>
        <v>0</v>
      </c>
      <c r="Z268" s="37">
        <f t="shared" si="71"/>
        <v>0</v>
      </c>
      <c r="AA268" s="37">
        <f t="shared" si="72"/>
        <v>0</v>
      </c>
      <c r="AB268" s="9">
        <f t="shared" si="67"/>
        <v>0</v>
      </c>
      <c r="AC268" s="10">
        <f t="shared" si="68"/>
        <v>0</v>
      </c>
      <c r="AD268" s="9">
        <f t="shared" si="69"/>
        <v>0</v>
      </c>
      <c r="AE268" s="9">
        <f t="shared" si="61"/>
        <v>0</v>
      </c>
    </row>
    <row r="269" spans="1:31" x14ac:dyDescent="0.25">
      <c r="A269" s="21" t="s">
        <v>2071</v>
      </c>
      <c r="B269" s="21" t="s">
        <v>2064</v>
      </c>
      <c r="C269" s="21" t="s">
        <v>2065</v>
      </c>
      <c r="D269" s="21">
        <v>608</v>
      </c>
      <c r="E269" s="21">
        <v>426.5</v>
      </c>
      <c r="F269" s="21">
        <v>0</v>
      </c>
      <c r="G269" s="22">
        <v>0</v>
      </c>
      <c r="H269" s="21">
        <v>0</v>
      </c>
      <c r="I269" s="19">
        <v>0</v>
      </c>
      <c r="J269" s="21">
        <v>0</v>
      </c>
      <c r="K269" s="21"/>
      <c r="L269" s="21">
        <v>2</v>
      </c>
      <c r="M269" s="7">
        <f t="shared" si="57"/>
        <v>1</v>
      </c>
      <c r="N269" s="17">
        <v>1</v>
      </c>
      <c r="O269" s="17">
        <v>0</v>
      </c>
      <c r="P269" s="17">
        <v>0</v>
      </c>
      <c r="Q269" s="17">
        <v>0</v>
      </c>
      <c r="R269" s="17">
        <v>1</v>
      </c>
      <c r="S269" s="17"/>
      <c r="T269" s="17"/>
      <c r="U269" s="17"/>
      <c r="V269" s="6">
        <f t="shared" si="65"/>
        <v>0</v>
      </c>
      <c r="W269" s="9">
        <f t="shared" si="53"/>
        <v>0</v>
      </c>
      <c r="X269" s="9">
        <f t="shared" si="66"/>
        <v>0</v>
      </c>
      <c r="Y269" s="37">
        <f t="shared" si="70"/>
        <v>1</v>
      </c>
      <c r="Z269" s="37">
        <f t="shared" si="71"/>
        <v>0</v>
      </c>
      <c r="AA269" s="37">
        <f t="shared" si="72"/>
        <v>0</v>
      </c>
      <c r="AB269" s="9">
        <f t="shared" si="67"/>
        <v>0</v>
      </c>
      <c r="AC269" s="10">
        <f t="shared" si="68"/>
        <v>0</v>
      </c>
      <c r="AD269" s="9">
        <f t="shared" si="69"/>
        <v>0</v>
      </c>
      <c r="AE269" s="9">
        <f t="shared" si="61"/>
        <v>0</v>
      </c>
    </row>
    <row r="270" spans="1:31" x14ac:dyDescent="0.25">
      <c r="A270" s="21" t="s">
        <v>2072</v>
      </c>
      <c r="B270" s="21" t="s">
        <v>2064</v>
      </c>
      <c r="C270" s="21" t="s">
        <v>2065</v>
      </c>
      <c r="D270" s="21">
        <v>404</v>
      </c>
      <c r="E270" s="21">
        <v>376</v>
      </c>
      <c r="F270" s="21">
        <v>0</v>
      </c>
      <c r="G270" s="22">
        <v>0</v>
      </c>
      <c r="H270" s="21">
        <v>0</v>
      </c>
      <c r="I270" s="19">
        <v>0</v>
      </c>
      <c r="J270" s="21">
        <v>0</v>
      </c>
      <c r="K270" s="21"/>
      <c r="L270" s="21">
        <v>2</v>
      </c>
      <c r="M270" s="7">
        <f t="shared" si="57"/>
        <v>1</v>
      </c>
      <c r="N270" s="17">
        <v>0</v>
      </c>
      <c r="O270" s="17">
        <v>1</v>
      </c>
      <c r="P270" s="17">
        <v>0</v>
      </c>
      <c r="Q270" s="17">
        <v>1</v>
      </c>
      <c r="R270" s="17">
        <v>1</v>
      </c>
      <c r="S270" s="17"/>
      <c r="T270" s="17"/>
      <c r="U270" s="17"/>
      <c r="V270" s="6">
        <f t="shared" si="65"/>
        <v>0</v>
      </c>
      <c r="W270" s="9">
        <f t="shared" si="53"/>
        <v>0</v>
      </c>
      <c r="X270" s="9">
        <f t="shared" si="66"/>
        <v>0</v>
      </c>
      <c r="Y270" s="37">
        <f t="shared" si="70"/>
        <v>0</v>
      </c>
      <c r="Z270" s="37">
        <f t="shared" si="71"/>
        <v>0</v>
      </c>
      <c r="AA270" s="37">
        <f t="shared" si="72"/>
        <v>1</v>
      </c>
      <c r="AB270" s="9">
        <f t="shared" si="67"/>
        <v>0</v>
      </c>
      <c r="AC270" s="10">
        <f t="shared" si="68"/>
        <v>0</v>
      </c>
      <c r="AD270" s="9">
        <f t="shared" si="69"/>
        <v>0</v>
      </c>
      <c r="AE270" s="9">
        <f t="shared" si="61"/>
        <v>0</v>
      </c>
    </row>
    <row r="271" spans="1:31" x14ac:dyDescent="0.25">
      <c r="A271" s="21" t="s">
        <v>2073</v>
      </c>
      <c r="B271" s="21" t="s">
        <v>2064</v>
      </c>
      <c r="C271" s="21" t="s">
        <v>2065</v>
      </c>
      <c r="D271" s="21">
        <v>445</v>
      </c>
      <c r="E271" s="21">
        <v>307.5</v>
      </c>
      <c r="F271" s="21">
        <v>0</v>
      </c>
      <c r="G271" s="22">
        <v>0</v>
      </c>
      <c r="H271" s="21">
        <v>0</v>
      </c>
      <c r="I271" s="19">
        <v>0</v>
      </c>
      <c r="J271" s="21">
        <v>0</v>
      </c>
      <c r="K271" s="21"/>
      <c r="L271" s="21">
        <v>2</v>
      </c>
      <c r="M271" s="7">
        <f t="shared" ref="M271:M334" si="73">L271-1</f>
        <v>1</v>
      </c>
      <c r="N271" s="17">
        <v>0</v>
      </c>
      <c r="O271" s="17">
        <v>0</v>
      </c>
      <c r="P271" s="17">
        <v>0</v>
      </c>
      <c r="Q271" s="17">
        <v>0</v>
      </c>
      <c r="R271" s="17">
        <v>1</v>
      </c>
      <c r="S271" s="17"/>
      <c r="T271" s="17"/>
      <c r="U271" s="17"/>
      <c r="V271" s="6">
        <f t="shared" si="65"/>
        <v>0</v>
      </c>
      <c r="W271" s="9">
        <f t="shared" ref="W271:W320" si="74">IF((M271=0)*AND(R271=0)*AND(P271=0)*AND(Q271=0),1,0)</f>
        <v>0</v>
      </c>
      <c r="X271" s="9">
        <f t="shared" si="66"/>
        <v>0</v>
      </c>
      <c r="Y271" s="37">
        <f t="shared" si="70"/>
        <v>1</v>
      </c>
      <c r="Z271" s="37">
        <f t="shared" si="71"/>
        <v>0</v>
      </c>
      <c r="AA271" s="37">
        <f t="shared" si="72"/>
        <v>0</v>
      </c>
      <c r="AB271" s="9">
        <f t="shared" si="67"/>
        <v>0</v>
      </c>
      <c r="AC271" s="10">
        <f t="shared" si="68"/>
        <v>0</v>
      </c>
      <c r="AD271" s="9">
        <f t="shared" si="69"/>
        <v>0</v>
      </c>
      <c r="AE271" s="9">
        <f t="shared" ref="AE271:AE317" si="75">IF(SUM(V271:AD271)&gt;1,1,0)</f>
        <v>0</v>
      </c>
    </row>
    <row r="272" spans="1:31" x14ac:dyDescent="0.25">
      <c r="A272" s="21" t="s">
        <v>2074</v>
      </c>
      <c r="B272" s="21" t="s">
        <v>2064</v>
      </c>
      <c r="C272" s="21" t="s">
        <v>2065</v>
      </c>
      <c r="D272" s="21">
        <v>274</v>
      </c>
      <c r="E272" s="21">
        <v>282</v>
      </c>
      <c r="F272" s="21">
        <v>0</v>
      </c>
      <c r="G272" s="22">
        <v>0</v>
      </c>
      <c r="H272" s="21">
        <v>0</v>
      </c>
      <c r="I272" s="19">
        <v>0</v>
      </c>
      <c r="J272" s="21">
        <v>0</v>
      </c>
      <c r="K272" s="21"/>
      <c r="L272" s="21">
        <v>1</v>
      </c>
      <c r="M272" s="7">
        <f t="shared" si="73"/>
        <v>0</v>
      </c>
      <c r="N272" s="17">
        <v>0</v>
      </c>
      <c r="O272" s="17">
        <v>0</v>
      </c>
      <c r="P272" s="17">
        <v>1</v>
      </c>
      <c r="Q272" s="17">
        <v>0</v>
      </c>
      <c r="R272" s="17">
        <v>0</v>
      </c>
      <c r="S272" s="17"/>
      <c r="T272" s="17"/>
      <c r="U272" s="17">
        <v>0</v>
      </c>
      <c r="V272" s="6">
        <f t="shared" si="65"/>
        <v>1</v>
      </c>
      <c r="W272" s="9">
        <f t="shared" si="74"/>
        <v>0</v>
      </c>
      <c r="X272" s="9">
        <f t="shared" si="66"/>
        <v>0</v>
      </c>
      <c r="Y272" s="37">
        <f t="shared" si="70"/>
        <v>0</v>
      </c>
      <c r="Z272" s="37">
        <f t="shared" si="71"/>
        <v>0</v>
      </c>
      <c r="AA272" s="37">
        <f t="shared" si="72"/>
        <v>0</v>
      </c>
      <c r="AB272" s="9">
        <f t="shared" si="67"/>
        <v>0</v>
      </c>
      <c r="AC272" s="10">
        <f t="shared" si="68"/>
        <v>0</v>
      </c>
      <c r="AD272" s="9">
        <f t="shared" si="69"/>
        <v>0</v>
      </c>
      <c r="AE272" s="9">
        <f t="shared" si="75"/>
        <v>0</v>
      </c>
    </row>
    <row r="273" spans="1:31" x14ac:dyDescent="0.25">
      <c r="A273" s="21" t="s">
        <v>2075</v>
      </c>
      <c r="B273" s="21" t="s">
        <v>2064</v>
      </c>
      <c r="C273" s="21" t="s">
        <v>2065</v>
      </c>
      <c r="D273" s="21">
        <v>264</v>
      </c>
      <c r="E273" s="21">
        <v>206</v>
      </c>
      <c r="F273" s="21">
        <v>447.68299999999999</v>
      </c>
      <c r="G273" s="22">
        <v>1</v>
      </c>
      <c r="H273" s="21">
        <v>1</v>
      </c>
      <c r="I273" s="19">
        <v>0</v>
      </c>
      <c r="J273" s="21">
        <v>1</v>
      </c>
      <c r="K273" s="21"/>
      <c r="L273" s="21">
        <v>1</v>
      </c>
      <c r="M273" s="7">
        <f t="shared" si="73"/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1</v>
      </c>
      <c r="S273" s="17"/>
      <c r="T273" s="17"/>
      <c r="U273" s="17"/>
      <c r="V273" s="6">
        <f t="shared" si="65"/>
        <v>0</v>
      </c>
      <c r="W273" s="9">
        <f t="shared" si="74"/>
        <v>0</v>
      </c>
      <c r="X273" s="9">
        <f t="shared" si="66"/>
        <v>1</v>
      </c>
      <c r="Y273" s="37">
        <f t="shared" si="70"/>
        <v>0</v>
      </c>
      <c r="Z273" s="37">
        <f t="shared" si="71"/>
        <v>0</v>
      </c>
      <c r="AA273" s="37">
        <f t="shared" si="72"/>
        <v>0</v>
      </c>
      <c r="AB273" s="9">
        <f t="shared" si="67"/>
        <v>0</v>
      </c>
      <c r="AC273" s="10">
        <f t="shared" si="68"/>
        <v>0</v>
      </c>
      <c r="AD273" s="9">
        <f t="shared" si="69"/>
        <v>0</v>
      </c>
      <c r="AE273" s="9">
        <f t="shared" si="75"/>
        <v>0</v>
      </c>
    </row>
    <row r="274" spans="1:31" x14ac:dyDescent="0.25">
      <c r="A274" s="21" t="s">
        <v>2076</v>
      </c>
      <c r="B274" s="21" t="s">
        <v>2064</v>
      </c>
      <c r="C274" s="21" t="s">
        <v>2065</v>
      </c>
      <c r="D274" s="21">
        <v>262</v>
      </c>
      <c r="E274" s="21">
        <v>132</v>
      </c>
      <c r="F274" s="21">
        <v>0</v>
      </c>
      <c r="G274" s="22">
        <v>0</v>
      </c>
      <c r="H274" s="21">
        <v>0</v>
      </c>
      <c r="I274" s="19">
        <v>0</v>
      </c>
      <c r="J274" s="21">
        <v>0</v>
      </c>
      <c r="K274" s="21"/>
      <c r="L274" s="21">
        <v>2</v>
      </c>
      <c r="M274" s="7">
        <f t="shared" si="73"/>
        <v>1</v>
      </c>
      <c r="N274" s="17">
        <v>0</v>
      </c>
      <c r="O274" s="17">
        <v>0</v>
      </c>
      <c r="P274" s="17">
        <v>0</v>
      </c>
      <c r="Q274" s="17">
        <v>0</v>
      </c>
      <c r="R274" s="17">
        <v>1</v>
      </c>
      <c r="S274" s="17"/>
      <c r="T274" s="17"/>
      <c r="U274" s="17"/>
      <c r="V274" s="6">
        <f t="shared" si="65"/>
        <v>0</v>
      </c>
      <c r="W274" s="9">
        <f t="shared" si="74"/>
        <v>0</v>
      </c>
      <c r="X274" s="9">
        <f t="shared" si="66"/>
        <v>0</v>
      </c>
      <c r="Y274" s="37">
        <f t="shared" si="70"/>
        <v>1</v>
      </c>
      <c r="Z274" s="37">
        <f t="shared" si="71"/>
        <v>0</v>
      </c>
      <c r="AA274" s="37">
        <f t="shared" si="72"/>
        <v>0</v>
      </c>
      <c r="AB274" s="9">
        <f t="shared" si="67"/>
        <v>0</v>
      </c>
      <c r="AC274" s="10">
        <f t="shared" si="68"/>
        <v>0</v>
      </c>
      <c r="AD274" s="9">
        <f t="shared" si="69"/>
        <v>0</v>
      </c>
      <c r="AE274" s="9">
        <f t="shared" si="75"/>
        <v>0</v>
      </c>
    </row>
    <row r="275" spans="1:31" x14ac:dyDescent="0.25">
      <c r="A275" s="21" t="s">
        <v>2077</v>
      </c>
      <c r="B275" s="21" t="s">
        <v>2064</v>
      </c>
      <c r="C275" s="21" t="s">
        <v>2065</v>
      </c>
      <c r="D275" s="21">
        <v>253.5</v>
      </c>
      <c r="E275" s="21">
        <v>68.5</v>
      </c>
      <c r="F275" s="21">
        <v>0</v>
      </c>
      <c r="G275" s="22">
        <v>0</v>
      </c>
      <c r="H275" s="21">
        <v>0</v>
      </c>
      <c r="I275" s="19">
        <v>0</v>
      </c>
      <c r="J275" s="21">
        <v>0</v>
      </c>
      <c r="K275" s="21"/>
      <c r="L275" s="21">
        <v>1</v>
      </c>
      <c r="M275" s="7">
        <f t="shared" si="73"/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/>
      <c r="T275" s="17"/>
      <c r="U275" s="17"/>
      <c r="V275" s="6">
        <f t="shared" si="65"/>
        <v>0</v>
      </c>
      <c r="W275" s="9">
        <f t="shared" si="74"/>
        <v>1</v>
      </c>
      <c r="X275" s="9">
        <f t="shared" si="66"/>
        <v>0</v>
      </c>
      <c r="Y275" s="37">
        <f t="shared" si="70"/>
        <v>0</v>
      </c>
      <c r="Z275" s="37">
        <f t="shared" si="71"/>
        <v>0</v>
      </c>
      <c r="AA275" s="37">
        <f t="shared" si="72"/>
        <v>0</v>
      </c>
      <c r="AB275" s="9">
        <f t="shared" si="67"/>
        <v>0</v>
      </c>
      <c r="AC275" s="10">
        <f t="shared" si="68"/>
        <v>0</v>
      </c>
      <c r="AD275" s="9">
        <f t="shared" si="69"/>
        <v>0</v>
      </c>
      <c r="AE275" s="9">
        <f t="shared" si="75"/>
        <v>0</v>
      </c>
    </row>
    <row r="276" spans="1:31" x14ac:dyDescent="0.25">
      <c r="A276" s="21" t="s">
        <v>2078</v>
      </c>
      <c r="B276" s="21" t="s">
        <v>2064</v>
      </c>
      <c r="C276" s="21" t="s">
        <v>2065</v>
      </c>
      <c r="D276" s="21">
        <v>179</v>
      </c>
      <c r="E276" s="21">
        <v>128</v>
      </c>
      <c r="F276" s="21">
        <v>0</v>
      </c>
      <c r="G276" s="22">
        <v>0</v>
      </c>
      <c r="H276" s="21">
        <v>0</v>
      </c>
      <c r="I276" s="19">
        <v>0</v>
      </c>
      <c r="J276" s="21">
        <v>0</v>
      </c>
      <c r="K276" s="21"/>
      <c r="L276" s="21">
        <v>1</v>
      </c>
      <c r="M276" s="7">
        <f t="shared" si="73"/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/>
      <c r="T276" s="17"/>
      <c r="U276" s="17"/>
      <c r="V276" s="6">
        <f t="shared" si="65"/>
        <v>0</v>
      </c>
      <c r="W276" s="9">
        <f t="shared" si="74"/>
        <v>1</v>
      </c>
      <c r="X276" s="9">
        <f t="shared" si="66"/>
        <v>0</v>
      </c>
      <c r="Y276" s="37">
        <f t="shared" si="70"/>
        <v>0</v>
      </c>
      <c r="Z276" s="37">
        <f t="shared" si="71"/>
        <v>0</v>
      </c>
      <c r="AA276" s="37">
        <f t="shared" si="72"/>
        <v>0</v>
      </c>
      <c r="AB276" s="9">
        <f t="shared" si="67"/>
        <v>0</v>
      </c>
      <c r="AC276" s="10">
        <f t="shared" si="68"/>
        <v>0</v>
      </c>
      <c r="AD276" s="9">
        <f t="shared" si="69"/>
        <v>0</v>
      </c>
      <c r="AE276" s="9">
        <f t="shared" si="75"/>
        <v>0</v>
      </c>
    </row>
    <row r="277" spans="1:31" x14ac:dyDescent="0.25">
      <c r="A277" s="21" t="s">
        <v>2079</v>
      </c>
      <c r="B277" s="21" t="s">
        <v>2064</v>
      </c>
      <c r="C277" s="21" t="s">
        <v>2065</v>
      </c>
      <c r="D277" s="21">
        <v>77</v>
      </c>
      <c r="E277" s="21">
        <v>170.5</v>
      </c>
      <c r="F277" s="21">
        <v>0</v>
      </c>
      <c r="G277" s="22">
        <v>0</v>
      </c>
      <c r="H277" s="21">
        <v>0</v>
      </c>
      <c r="I277" s="19">
        <v>0</v>
      </c>
      <c r="J277" s="21">
        <v>0</v>
      </c>
      <c r="K277" s="21"/>
      <c r="L277" s="21">
        <v>1</v>
      </c>
      <c r="M277" s="7">
        <f t="shared" si="73"/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/>
      <c r="T277" s="17"/>
      <c r="U277" s="17"/>
      <c r="V277" s="6">
        <f t="shared" si="65"/>
        <v>0</v>
      </c>
      <c r="W277" s="9">
        <f t="shared" si="74"/>
        <v>1</v>
      </c>
      <c r="X277" s="9">
        <f t="shared" si="66"/>
        <v>0</v>
      </c>
      <c r="Y277" s="37">
        <f t="shared" si="70"/>
        <v>0</v>
      </c>
      <c r="Z277" s="37">
        <f t="shared" si="71"/>
        <v>0</v>
      </c>
      <c r="AA277" s="37">
        <f t="shared" si="72"/>
        <v>0</v>
      </c>
      <c r="AB277" s="9">
        <f t="shared" si="67"/>
        <v>0</v>
      </c>
      <c r="AC277" s="10">
        <f t="shared" si="68"/>
        <v>0</v>
      </c>
      <c r="AD277" s="9">
        <f t="shared" si="69"/>
        <v>0</v>
      </c>
      <c r="AE277" s="9">
        <f t="shared" si="75"/>
        <v>0</v>
      </c>
    </row>
    <row r="278" spans="1:31" x14ac:dyDescent="0.25">
      <c r="A278" s="21" t="s">
        <v>2080</v>
      </c>
      <c r="B278" s="21" t="s">
        <v>2064</v>
      </c>
      <c r="C278" s="21" t="s">
        <v>2065</v>
      </c>
      <c r="D278" s="21">
        <v>138.5</v>
      </c>
      <c r="E278" s="21">
        <v>272.5</v>
      </c>
      <c r="F278" s="21">
        <v>0</v>
      </c>
      <c r="G278" s="22">
        <v>0</v>
      </c>
      <c r="H278" s="21">
        <v>0</v>
      </c>
      <c r="I278" s="19">
        <v>0</v>
      </c>
      <c r="J278" s="21">
        <v>0</v>
      </c>
      <c r="K278" s="21"/>
      <c r="L278" s="21">
        <v>1</v>
      </c>
      <c r="M278" s="7">
        <f t="shared" si="73"/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1</v>
      </c>
      <c r="S278" s="17"/>
      <c r="T278" s="17"/>
      <c r="U278" s="17"/>
      <c r="V278" s="6">
        <f t="shared" si="65"/>
        <v>0</v>
      </c>
      <c r="W278" s="9">
        <f t="shared" si="74"/>
        <v>0</v>
      </c>
      <c r="X278" s="9">
        <f t="shared" si="66"/>
        <v>1</v>
      </c>
      <c r="Y278" s="37">
        <f t="shared" si="70"/>
        <v>0</v>
      </c>
      <c r="Z278" s="37">
        <f t="shared" si="71"/>
        <v>0</v>
      </c>
      <c r="AA278" s="37">
        <f t="shared" si="72"/>
        <v>0</v>
      </c>
      <c r="AB278" s="9">
        <f t="shared" si="67"/>
        <v>0</v>
      </c>
      <c r="AC278" s="10">
        <f t="shared" si="68"/>
        <v>0</v>
      </c>
      <c r="AD278" s="9">
        <f t="shared" si="69"/>
        <v>0</v>
      </c>
      <c r="AE278" s="9">
        <f t="shared" si="75"/>
        <v>0</v>
      </c>
    </row>
    <row r="279" spans="1:31" x14ac:dyDescent="0.25">
      <c r="A279" s="21" t="s">
        <v>2081</v>
      </c>
      <c r="B279" s="21" t="s">
        <v>2064</v>
      </c>
      <c r="C279" s="21" t="s">
        <v>2065</v>
      </c>
      <c r="D279" s="21">
        <v>103.5</v>
      </c>
      <c r="E279" s="21">
        <v>56.5</v>
      </c>
      <c r="F279" s="21">
        <v>0</v>
      </c>
      <c r="G279" s="22">
        <v>0</v>
      </c>
      <c r="H279" s="21">
        <v>0</v>
      </c>
      <c r="I279" s="19">
        <v>0</v>
      </c>
      <c r="J279" s="21">
        <v>0</v>
      </c>
      <c r="K279" s="21"/>
      <c r="L279" s="21">
        <v>2</v>
      </c>
      <c r="M279" s="7">
        <f t="shared" si="73"/>
        <v>1</v>
      </c>
      <c r="N279" s="17">
        <v>1</v>
      </c>
      <c r="O279" s="17">
        <v>0</v>
      </c>
      <c r="P279" s="17">
        <v>0</v>
      </c>
      <c r="Q279" s="17">
        <v>0</v>
      </c>
      <c r="R279" s="17">
        <v>1</v>
      </c>
      <c r="S279" s="17">
        <v>1</v>
      </c>
      <c r="T279" s="17">
        <v>1</v>
      </c>
      <c r="U279" s="17"/>
      <c r="V279" s="6">
        <f t="shared" si="65"/>
        <v>0</v>
      </c>
      <c r="W279" s="9">
        <f t="shared" si="74"/>
        <v>0</v>
      </c>
      <c r="X279" s="9">
        <f t="shared" si="66"/>
        <v>0</v>
      </c>
      <c r="Y279" s="37">
        <f t="shared" si="70"/>
        <v>0</v>
      </c>
      <c r="Z279" s="37">
        <f t="shared" si="71"/>
        <v>1</v>
      </c>
      <c r="AA279" s="37">
        <f t="shared" si="72"/>
        <v>0</v>
      </c>
      <c r="AB279" s="9">
        <f t="shared" si="67"/>
        <v>0</v>
      </c>
      <c r="AC279" s="10">
        <f t="shared" si="68"/>
        <v>0</v>
      </c>
      <c r="AD279" s="9">
        <f t="shared" si="69"/>
        <v>0</v>
      </c>
      <c r="AE279" s="9">
        <f t="shared" si="75"/>
        <v>0</v>
      </c>
    </row>
    <row r="280" spans="1:31" s="37" customFormat="1" x14ac:dyDescent="0.25">
      <c r="A280" s="37" t="s">
        <v>2082</v>
      </c>
      <c r="B280" s="37" t="s">
        <v>2083</v>
      </c>
      <c r="C280" s="37" t="s">
        <v>2084</v>
      </c>
      <c r="D280" s="37">
        <v>320.5</v>
      </c>
      <c r="E280" s="37">
        <v>383.5</v>
      </c>
      <c r="F280" s="37">
        <v>18016.255000000001</v>
      </c>
      <c r="G280" s="44">
        <v>22</v>
      </c>
      <c r="H280" s="37">
        <v>21</v>
      </c>
      <c r="I280" s="37">
        <v>0</v>
      </c>
      <c r="J280" s="37">
        <v>21</v>
      </c>
      <c r="L280" s="37">
        <v>2</v>
      </c>
      <c r="M280" s="42">
        <f t="shared" si="73"/>
        <v>1</v>
      </c>
      <c r="N280" s="38">
        <v>0</v>
      </c>
      <c r="O280" s="38">
        <v>1</v>
      </c>
      <c r="P280" s="38">
        <v>1</v>
      </c>
      <c r="Q280" s="38">
        <v>1</v>
      </c>
      <c r="R280" s="38">
        <v>1</v>
      </c>
      <c r="S280" s="38"/>
      <c r="T280" s="38"/>
      <c r="U280" s="38"/>
      <c r="V280" s="43">
        <f t="shared" si="65"/>
        <v>0</v>
      </c>
      <c r="W280" s="37">
        <f t="shared" si="74"/>
        <v>0</v>
      </c>
      <c r="X280" s="37">
        <f t="shared" si="66"/>
        <v>0</v>
      </c>
      <c r="Y280" s="37">
        <f t="shared" si="70"/>
        <v>0</v>
      </c>
      <c r="Z280" s="37">
        <f t="shared" si="71"/>
        <v>0</v>
      </c>
      <c r="AA280" s="37">
        <f t="shared" si="72"/>
        <v>0</v>
      </c>
      <c r="AB280" s="37">
        <f t="shared" si="67"/>
        <v>1</v>
      </c>
      <c r="AC280" s="37">
        <f t="shared" si="68"/>
        <v>0</v>
      </c>
      <c r="AD280" s="37">
        <f t="shared" si="69"/>
        <v>0</v>
      </c>
      <c r="AE280" s="37">
        <f t="shared" si="75"/>
        <v>0</v>
      </c>
    </row>
    <row r="281" spans="1:31" x14ac:dyDescent="0.25">
      <c r="A281" s="21" t="s">
        <v>2085</v>
      </c>
      <c r="B281" s="21" t="s">
        <v>2083</v>
      </c>
      <c r="C281" s="21" t="s">
        <v>2084</v>
      </c>
      <c r="D281" s="21">
        <v>257.5</v>
      </c>
      <c r="E281" s="21">
        <v>313.5</v>
      </c>
      <c r="F281" s="21">
        <v>0</v>
      </c>
      <c r="G281" s="22">
        <v>0</v>
      </c>
      <c r="H281" s="21">
        <v>0</v>
      </c>
      <c r="I281" s="19">
        <v>0</v>
      </c>
      <c r="J281" s="21">
        <v>0</v>
      </c>
      <c r="K281" s="21"/>
      <c r="L281" s="21">
        <v>2</v>
      </c>
      <c r="M281" s="7">
        <f t="shared" si="73"/>
        <v>1</v>
      </c>
      <c r="N281" s="17">
        <v>0</v>
      </c>
      <c r="O281" s="17">
        <v>0</v>
      </c>
      <c r="P281" s="17">
        <v>0</v>
      </c>
      <c r="Q281" s="17">
        <v>0</v>
      </c>
      <c r="R281" s="17">
        <v>1</v>
      </c>
      <c r="S281" s="17"/>
      <c r="T281" s="17"/>
      <c r="U281" s="17"/>
      <c r="V281" s="6">
        <f t="shared" si="65"/>
        <v>0</v>
      </c>
      <c r="W281" s="9">
        <f t="shared" si="74"/>
        <v>0</v>
      </c>
      <c r="X281" s="9">
        <f t="shared" si="66"/>
        <v>0</v>
      </c>
      <c r="Y281" s="37">
        <f t="shared" si="70"/>
        <v>1</v>
      </c>
      <c r="Z281" s="37">
        <f t="shared" si="71"/>
        <v>0</v>
      </c>
      <c r="AA281" s="37">
        <f t="shared" si="72"/>
        <v>0</v>
      </c>
      <c r="AB281" s="9">
        <f t="shared" si="67"/>
        <v>0</v>
      </c>
      <c r="AC281" s="10">
        <f t="shared" si="68"/>
        <v>0</v>
      </c>
      <c r="AD281" s="9">
        <f t="shared" si="69"/>
        <v>0</v>
      </c>
      <c r="AE281" s="9">
        <f t="shared" si="75"/>
        <v>0</v>
      </c>
    </row>
    <row r="282" spans="1:31" x14ac:dyDescent="0.25">
      <c r="A282" s="21" t="s">
        <v>2086</v>
      </c>
      <c r="B282" s="21" t="s">
        <v>2083</v>
      </c>
      <c r="C282" s="21" t="s">
        <v>2084</v>
      </c>
      <c r="D282" s="21">
        <v>174</v>
      </c>
      <c r="E282" s="21">
        <v>300.5</v>
      </c>
      <c r="F282" s="21">
        <v>0</v>
      </c>
      <c r="G282" s="22">
        <v>0</v>
      </c>
      <c r="H282" s="21">
        <v>0</v>
      </c>
      <c r="I282" s="19">
        <v>0</v>
      </c>
      <c r="J282" s="21">
        <v>0</v>
      </c>
      <c r="K282" s="21"/>
      <c r="L282" s="21">
        <v>1</v>
      </c>
      <c r="M282" s="7">
        <f t="shared" si="73"/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/>
      <c r="T282" s="17"/>
      <c r="U282" s="17"/>
      <c r="V282" s="6">
        <f t="shared" si="65"/>
        <v>0</v>
      </c>
      <c r="W282" s="9">
        <f t="shared" si="74"/>
        <v>1</v>
      </c>
      <c r="X282" s="9">
        <f t="shared" si="66"/>
        <v>0</v>
      </c>
      <c r="Y282" s="37">
        <f t="shared" si="70"/>
        <v>0</v>
      </c>
      <c r="Z282" s="37">
        <f t="shared" si="71"/>
        <v>0</v>
      </c>
      <c r="AA282" s="37">
        <f t="shared" si="72"/>
        <v>0</v>
      </c>
      <c r="AB282" s="9">
        <f t="shared" si="67"/>
        <v>0</v>
      </c>
      <c r="AC282" s="10">
        <f t="shared" si="68"/>
        <v>0</v>
      </c>
      <c r="AD282" s="9">
        <f t="shared" si="69"/>
        <v>0</v>
      </c>
      <c r="AE282" s="9">
        <f t="shared" si="75"/>
        <v>0</v>
      </c>
    </row>
    <row r="283" spans="1:31" x14ac:dyDescent="0.25">
      <c r="A283" s="21" t="s">
        <v>2087</v>
      </c>
      <c r="B283" s="21" t="s">
        <v>2083</v>
      </c>
      <c r="C283" s="21" t="s">
        <v>2084</v>
      </c>
      <c r="D283" s="21">
        <v>119.5</v>
      </c>
      <c r="E283" s="21">
        <v>85.5</v>
      </c>
      <c r="F283" s="21">
        <v>0</v>
      </c>
      <c r="G283" s="22">
        <v>0</v>
      </c>
      <c r="H283" s="21">
        <v>0</v>
      </c>
      <c r="I283" s="19">
        <v>0</v>
      </c>
      <c r="J283" s="21">
        <v>0</v>
      </c>
      <c r="K283" s="21"/>
      <c r="L283" s="21">
        <v>2</v>
      </c>
      <c r="M283" s="7">
        <f t="shared" si="73"/>
        <v>1</v>
      </c>
      <c r="N283" s="17">
        <v>1</v>
      </c>
      <c r="O283" s="17">
        <v>0</v>
      </c>
      <c r="P283" s="17">
        <v>0</v>
      </c>
      <c r="Q283" s="17">
        <v>0</v>
      </c>
      <c r="R283" s="17">
        <v>1</v>
      </c>
      <c r="S283" s="17"/>
      <c r="T283" s="17"/>
      <c r="U283" s="17"/>
      <c r="V283" s="6">
        <f t="shared" si="65"/>
        <v>0</v>
      </c>
      <c r="W283" s="9">
        <f t="shared" si="74"/>
        <v>0</v>
      </c>
      <c r="X283" s="9">
        <f t="shared" si="66"/>
        <v>0</v>
      </c>
      <c r="Y283" s="37">
        <f t="shared" si="70"/>
        <v>1</v>
      </c>
      <c r="Z283" s="37">
        <f t="shared" si="71"/>
        <v>0</v>
      </c>
      <c r="AA283" s="37">
        <f t="shared" si="72"/>
        <v>0</v>
      </c>
      <c r="AB283" s="9">
        <f t="shared" si="67"/>
        <v>0</v>
      </c>
      <c r="AC283" s="10">
        <f t="shared" si="68"/>
        <v>0</v>
      </c>
      <c r="AD283" s="9">
        <f t="shared" si="69"/>
        <v>0</v>
      </c>
      <c r="AE283" s="9">
        <f t="shared" si="75"/>
        <v>0</v>
      </c>
    </row>
    <row r="284" spans="1:31" x14ac:dyDescent="0.25">
      <c r="A284" s="21" t="s">
        <v>2088</v>
      </c>
      <c r="B284" s="21" t="s">
        <v>2083</v>
      </c>
      <c r="C284" s="21" t="s">
        <v>2084</v>
      </c>
      <c r="D284" s="21">
        <v>198.5</v>
      </c>
      <c r="E284" s="21">
        <v>67</v>
      </c>
      <c r="F284" s="21">
        <v>0</v>
      </c>
      <c r="G284" s="22">
        <v>0</v>
      </c>
      <c r="H284" s="21">
        <v>0</v>
      </c>
      <c r="I284" s="19">
        <v>0</v>
      </c>
      <c r="J284" s="21">
        <v>0</v>
      </c>
      <c r="K284" s="21"/>
      <c r="L284" s="21">
        <v>1</v>
      </c>
      <c r="M284" s="7">
        <f t="shared" si="73"/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/>
      <c r="T284" s="17"/>
      <c r="U284" s="17"/>
      <c r="V284" s="6">
        <f t="shared" si="65"/>
        <v>0</v>
      </c>
      <c r="W284" s="9">
        <f t="shared" si="74"/>
        <v>1</v>
      </c>
      <c r="X284" s="9">
        <f t="shared" si="66"/>
        <v>0</v>
      </c>
      <c r="Y284" s="37">
        <f t="shared" si="70"/>
        <v>0</v>
      </c>
      <c r="Z284" s="37">
        <f t="shared" si="71"/>
        <v>0</v>
      </c>
      <c r="AA284" s="37">
        <f t="shared" si="72"/>
        <v>0</v>
      </c>
      <c r="AB284" s="9">
        <f t="shared" si="67"/>
        <v>0</v>
      </c>
      <c r="AC284" s="10">
        <f t="shared" si="68"/>
        <v>0</v>
      </c>
      <c r="AD284" s="9">
        <f t="shared" si="69"/>
        <v>0</v>
      </c>
      <c r="AE284" s="9">
        <f t="shared" si="75"/>
        <v>0</v>
      </c>
    </row>
    <row r="285" spans="1:31" x14ac:dyDescent="0.25">
      <c r="A285" s="21" t="s">
        <v>2089</v>
      </c>
      <c r="B285" s="21" t="s">
        <v>2083</v>
      </c>
      <c r="C285" s="21" t="s">
        <v>2084</v>
      </c>
      <c r="D285" s="21">
        <v>337</v>
      </c>
      <c r="E285" s="21">
        <v>178.5</v>
      </c>
      <c r="F285" s="21">
        <v>0</v>
      </c>
      <c r="G285" s="22">
        <v>0</v>
      </c>
      <c r="H285" s="21">
        <v>0</v>
      </c>
      <c r="I285" s="19">
        <v>0</v>
      </c>
      <c r="J285" s="21">
        <v>0</v>
      </c>
      <c r="K285" s="21"/>
      <c r="L285" s="21">
        <v>1</v>
      </c>
      <c r="M285" s="7">
        <f t="shared" si="73"/>
        <v>0</v>
      </c>
      <c r="N285" s="17">
        <v>0</v>
      </c>
      <c r="O285" s="17">
        <v>0</v>
      </c>
      <c r="P285" s="17">
        <v>1</v>
      </c>
      <c r="Q285" s="17">
        <v>0</v>
      </c>
      <c r="R285" s="17">
        <v>0</v>
      </c>
      <c r="S285" s="17"/>
      <c r="T285" s="17"/>
      <c r="U285" s="17"/>
      <c r="V285" s="6">
        <f t="shared" si="65"/>
        <v>1</v>
      </c>
      <c r="W285" s="9">
        <f t="shared" si="74"/>
        <v>0</v>
      </c>
      <c r="X285" s="9">
        <f t="shared" si="66"/>
        <v>0</v>
      </c>
      <c r="Y285" s="37">
        <f t="shared" si="70"/>
        <v>0</v>
      </c>
      <c r="Z285" s="37">
        <f t="shared" si="71"/>
        <v>0</v>
      </c>
      <c r="AA285" s="37">
        <f t="shared" si="72"/>
        <v>0</v>
      </c>
      <c r="AB285" s="9">
        <f t="shared" si="67"/>
        <v>0</v>
      </c>
      <c r="AC285" s="10">
        <f t="shared" si="68"/>
        <v>0</v>
      </c>
      <c r="AD285" s="9">
        <f t="shared" si="69"/>
        <v>0</v>
      </c>
      <c r="AE285" s="9">
        <f t="shared" si="75"/>
        <v>0</v>
      </c>
    </row>
    <row r="286" spans="1:31" x14ac:dyDescent="0.25">
      <c r="A286" s="21" t="s">
        <v>2090</v>
      </c>
      <c r="B286" s="21" t="s">
        <v>2083</v>
      </c>
      <c r="C286" s="21" t="s">
        <v>2084</v>
      </c>
      <c r="D286" s="21">
        <v>277.5</v>
      </c>
      <c r="E286" s="21">
        <v>231.5</v>
      </c>
      <c r="F286" s="21">
        <v>0</v>
      </c>
      <c r="G286" s="22">
        <v>0</v>
      </c>
      <c r="H286" s="21">
        <v>0</v>
      </c>
      <c r="I286" s="19">
        <v>0</v>
      </c>
      <c r="J286" s="21">
        <v>0</v>
      </c>
      <c r="K286" s="21"/>
      <c r="L286" s="21">
        <v>1</v>
      </c>
      <c r="M286" s="7">
        <f t="shared" si="73"/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/>
      <c r="T286" s="17"/>
      <c r="U286" s="17"/>
      <c r="V286" s="6">
        <f t="shared" si="65"/>
        <v>0</v>
      </c>
      <c r="W286" s="9">
        <f t="shared" si="74"/>
        <v>1</v>
      </c>
      <c r="X286" s="9">
        <f t="shared" si="66"/>
        <v>0</v>
      </c>
      <c r="Y286" s="37">
        <f t="shared" si="70"/>
        <v>0</v>
      </c>
      <c r="Z286" s="37">
        <f t="shared" si="71"/>
        <v>0</v>
      </c>
      <c r="AA286" s="37">
        <f t="shared" si="72"/>
        <v>0</v>
      </c>
      <c r="AB286" s="9">
        <f t="shared" si="67"/>
        <v>0</v>
      </c>
      <c r="AC286" s="10">
        <f t="shared" si="68"/>
        <v>0</v>
      </c>
      <c r="AD286" s="9">
        <f t="shared" si="69"/>
        <v>0</v>
      </c>
      <c r="AE286" s="9">
        <f t="shared" si="75"/>
        <v>0</v>
      </c>
    </row>
    <row r="287" spans="1:31" x14ac:dyDescent="0.25">
      <c r="A287" s="21" t="s">
        <v>2091</v>
      </c>
      <c r="B287" s="21" t="s">
        <v>2083</v>
      </c>
      <c r="C287" s="21" t="s">
        <v>2084</v>
      </c>
      <c r="D287" s="21">
        <v>53.5</v>
      </c>
      <c r="E287" s="21">
        <v>304.5</v>
      </c>
      <c r="F287" s="21">
        <v>2093.8319999999999</v>
      </c>
      <c r="G287" s="22">
        <v>1</v>
      </c>
      <c r="H287" s="21">
        <v>2</v>
      </c>
      <c r="I287" s="19">
        <v>0</v>
      </c>
      <c r="J287" s="21">
        <v>2</v>
      </c>
      <c r="K287" s="21"/>
      <c r="L287" s="21">
        <v>1</v>
      </c>
      <c r="M287" s="7">
        <f t="shared" si="73"/>
        <v>0</v>
      </c>
      <c r="N287" s="17">
        <v>0</v>
      </c>
      <c r="O287" s="17">
        <v>0</v>
      </c>
      <c r="P287" s="17">
        <v>1</v>
      </c>
      <c r="Q287" s="17">
        <v>0</v>
      </c>
      <c r="R287" s="17">
        <v>0</v>
      </c>
      <c r="S287" s="17"/>
      <c r="T287" s="17"/>
      <c r="U287" s="17"/>
      <c r="V287" s="6">
        <f t="shared" si="65"/>
        <v>1</v>
      </c>
      <c r="W287" s="9">
        <f t="shared" si="74"/>
        <v>0</v>
      </c>
      <c r="X287" s="9">
        <f t="shared" si="66"/>
        <v>0</v>
      </c>
      <c r="Y287" s="37">
        <f t="shared" si="70"/>
        <v>0</v>
      </c>
      <c r="Z287" s="37">
        <f t="shared" si="71"/>
        <v>0</v>
      </c>
      <c r="AA287" s="37">
        <f t="shared" si="72"/>
        <v>0</v>
      </c>
      <c r="AB287" s="9">
        <f t="shared" si="67"/>
        <v>0</v>
      </c>
      <c r="AC287" s="10">
        <f t="shared" si="68"/>
        <v>0</v>
      </c>
      <c r="AD287" s="9">
        <f t="shared" si="69"/>
        <v>0</v>
      </c>
      <c r="AE287" s="9">
        <f t="shared" si="75"/>
        <v>0</v>
      </c>
    </row>
    <row r="288" spans="1:31" x14ac:dyDescent="0.25">
      <c r="A288" s="21" t="s">
        <v>2092</v>
      </c>
      <c r="B288" s="21" t="s">
        <v>2083</v>
      </c>
      <c r="C288" s="21" t="s">
        <v>2084</v>
      </c>
      <c r="D288" s="21">
        <v>51.5</v>
      </c>
      <c r="E288" s="21">
        <v>396</v>
      </c>
      <c r="F288" s="21">
        <v>0</v>
      </c>
      <c r="G288" s="22">
        <v>0</v>
      </c>
      <c r="H288" s="21">
        <v>0</v>
      </c>
      <c r="I288" s="19">
        <v>0</v>
      </c>
      <c r="J288" s="21">
        <v>0</v>
      </c>
      <c r="K288" s="21"/>
      <c r="L288" s="21">
        <v>2</v>
      </c>
      <c r="M288" s="7">
        <f t="shared" si="73"/>
        <v>1</v>
      </c>
      <c r="N288" s="17">
        <v>1</v>
      </c>
      <c r="O288" s="17">
        <v>0</v>
      </c>
      <c r="P288" s="17">
        <v>0</v>
      </c>
      <c r="Q288" s="17">
        <v>0</v>
      </c>
      <c r="R288" s="17">
        <v>1</v>
      </c>
      <c r="S288" s="17"/>
      <c r="T288" s="17"/>
      <c r="U288" s="17"/>
      <c r="V288" s="6">
        <f t="shared" si="65"/>
        <v>0</v>
      </c>
      <c r="W288" s="9">
        <f t="shared" si="74"/>
        <v>0</v>
      </c>
      <c r="X288" s="9">
        <f t="shared" si="66"/>
        <v>0</v>
      </c>
      <c r="Y288" s="37">
        <f t="shared" si="70"/>
        <v>1</v>
      </c>
      <c r="Z288" s="37">
        <f t="shared" si="71"/>
        <v>0</v>
      </c>
      <c r="AA288" s="37">
        <f t="shared" si="72"/>
        <v>0</v>
      </c>
      <c r="AB288" s="9">
        <f t="shared" si="67"/>
        <v>0</v>
      </c>
      <c r="AC288" s="10">
        <f t="shared" si="68"/>
        <v>0</v>
      </c>
      <c r="AD288" s="9">
        <f t="shared" si="69"/>
        <v>0</v>
      </c>
      <c r="AE288" s="9">
        <f t="shared" si="75"/>
        <v>0</v>
      </c>
    </row>
    <row r="289" spans="1:31" x14ac:dyDescent="0.25">
      <c r="A289" s="21" t="s">
        <v>2093</v>
      </c>
      <c r="B289" s="21" t="s">
        <v>2083</v>
      </c>
      <c r="C289" s="21" t="s">
        <v>2084</v>
      </c>
      <c r="D289" s="21">
        <v>339.5</v>
      </c>
      <c r="E289" s="21">
        <v>268.5</v>
      </c>
      <c r="F289" s="21">
        <v>0</v>
      </c>
      <c r="G289" s="22">
        <v>0</v>
      </c>
      <c r="H289" s="21">
        <v>0</v>
      </c>
      <c r="I289" s="19">
        <v>0</v>
      </c>
      <c r="J289" s="21">
        <v>0</v>
      </c>
      <c r="K289" s="21"/>
      <c r="L289" s="21">
        <v>1</v>
      </c>
      <c r="M289" s="7">
        <f t="shared" si="73"/>
        <v>0</v>
      </c>
      <c r="N289" s="17">
        <v>0</v>
      </c>
      <c r="O289" s="17">
        <v>0</v>
      </c>
      <c r="P289" s="17">
        <v>1</v>
      </c>
      <c r="Q289" s="17">
        <v>0</v>
      </c>
      <c r="R289" s="17">
        <v>0</v>
      </c>
      <c r="S289" s="17"/>
      <c r="T289" s="17"/>
      <c r="U289" s="17"/>
      <c r="V289" s="6">
        <f t="shared" si="65"/>
        <v>1</v>
      </c>
      <c r="W289" s="9">
        <f t="shared" si="74"/>
        <v>0</v>
      </c>
      <c r="X289" s="9">
        <f t="shared" si="66"/>
        <v>0</v>
      </c>
      <c r="Y289" s="37">
        <f t="shared" si="70"/>
        <v>0</v>
      </c>
      <c r="Z289" s="37">
        <f t="shared" si="71"/>
        <v>0</v>
      </c>
      <c r="AA289" s="37">
        <f t="shared" si="72"/>
        <v>0</v>
      </c>
      <c r="AB289" s="9">
        <f t="shared" si="67"/>
        <v>0</v>
      </c>
      <c r="AC289" s="10">
        <f t="shared" si="68"/>
        <v>0</v>
      </c>
      <c r="AD289" s="9">
        <f t="shared" si="69"/>
        <v>0</v>
      </c>
      <c r="AE289" s="9">
        <f t="shared" si="75"/>
        <v>0</v>
      </c>
    </row>
    <row r="290" spans="1:31" x14ac:dyDescent="0.25">
      <c r="A290" s="21" t="s">
        <v>2094</v>
      </c>
      <c r="B290" s="21" t="s">
        <v>2083</v>
      </c>
      <c r="C290" s="21" t="s">
        <v>2084</v>
      </c>
      <c r="D290" s="21">
        <v>386</v>
      </c>
      <c r="E290" s="21">
        <v>309</v>
      </c>
      <c r="F290" s="21">
        <v>0</v>
      </c>
      <c r="G290" s="22">
        <v>0</v>
      </c>
      <c r="H290" s="21">
        <v>0</v>
      </c>
      <c r="I290" s="19">
        <v>0</v>
      </c>
      <c r="J290" s="21">
        <v>0</v>
      </c>
      <c r="K290" s="21"/>
      <c r="L290" s="21">
        <v>1</v>
      </c>
      <c r="M290" s="7">
        <f t="shared" si="73"/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/>
      <c r="T290" s="17"/>
      <c r="U290" s="17"/>
      <c r="V290" s="6">
        <f t="shared" si="65"/>
        <v>0</v>
      </c>
      <c r="W290" s="9">
        <f t="shared" si="74"/>
        <v>1</v>
      </c>
      <c r="X290" s="9">
        <f t="shared" si="66"/>
        <v>0</v>
      </c>
      <c r="Y290" s="37">
        <f t="shared" si="70"/>
        <v>0</v>
      </c>
      <c r="Z290" s="37">
        <f t="shared" si="71"/>
        <v>0</v>
      </c>
      <c r="AA290" s="37">
        <f t="shared" si="72"/>
        <v>0</v>
      </c>
      <c r="AB290" s="9">
        <f t="shared" si="67"/>
        <v>0</v>
      </c>
      <c r="AC290" s="10">
        <f t="shared" si="68"/>
        <v>0</v>
      </c>
      <c r="AD290" s="9">
        <f t="shared" si="69"/>
        <v>0</v>
      </c>
      <c r="AE290" s="9">
        <f t="shared" si="75"/>
        <v>0</v>
      </c>
    </row>
    <row r="291" spans="1:31" x14ac:dyDescent="0.25">
      <c r="A291" s="21" t="s">
        <v>2095</v>
      </c>
      <c r="B291" s="21" t="s">
        <v>2083</v>
      </c>
      <c r="C291" s="21" t="s">
        <v>2084</v>
      </c>
      <c r="D291" s="21">
        <v>517</v>
      </c>
      <c r="E291" s="21">
        <v>100</v>
      </c>
      <c r="F291" s="21">
        <v>0</v>
      </c>
      <c r="G291" s="22">
        <v>0</v>
      </c>
      <c r="H291" s="21">
        <v>0</v>
      </c>
      <c r="I291" s="19">
        <v>0</v>
      </c>
      <c r="J291" s="21">
        <v>0</v>
      </c>
      <c r="K291" s="21"/>
      <c r="L291" s="21">
        <v>1</v>
      </c>
      <c r="M291" s="7">
        <f t="shared" si="73"/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/>
      <c r="T291" s="17"/>
      <c r="U291" s="17"/>
      <c r="V291" s="6">
        <f t="shared" si="65"/>
        <v>0</v>
      </c>
      <c r="W291" s="9">
        <f t="shared" si="74"/>
        <v>1</v>
      </c>
      <c r="X291" s="9">
        <f t="shared" si="66"/>
        <v>0</v>
      </c>
      <c r="Y291" s="37">
        <f t="shared" si="70"/>
        <v>0</v>
      </c>
      <c r="Z291" s="37">
        <f t="shared" si="71"/>
        <v>0</v>
      </c>
      <c r="AA291" s="37">
        <f t="shared" si="72"/>
        <v>0</v>
      </c>
      <c r="AB291" s="9">
        <f t="shared" si="67"/>
        <v>0</v>
      </c>
      <c r="AC291" s="10">
        <f t="shared" si="68"/>
        <v>0</v>
      </c>
      <c r="AD291" s="9">
        <f t="shared" si="69"/>
        <v>0</v>
      </c>
      <c r="AE291" s="9">
        <f t="shared" si="75"/>
        <v>0</v>
      </c>
    </row>
    <row r="292" spans="1:31" x14ac:dyDescent="0.25">
      <c r="A292" s="21" t="s">
        <v>2096</v>
      </c>
      <c r="B292" s="21" t="s">
        <v>2083</v>
      </c>
      <c r="C292" s="21" t="s">
        <v>2084</v>
      </c>
      <c r="D292" s="21">
        <v>621</v>
      </c>
      <c r="E292" s="21">
        <v>84</v>
      </c>
      <c r="F292" s="21">
        <v>502.43599999999998</v>
      </c>
      <c r="G292" s="22">
        <v>1</v>
      </c>
      <c r="H292" s="21">
        <v>1</v>
      </c>
      <c r="I292" s="19">
        <v>0</v>
      </c>
      <c r="J292" s="21">
        <v>1</v>
      </c>
      <c r="K292" s="21"/>
      <c r="L292" s="21">
        <v>1</v>
      </c>
      <c r="M292" s="7">
        <f t="shared" si="73"/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1</v>
      </c>
      <c r="S292" s="17"/>
      <c r="T292" s="17"/>
      <c r="U292" s="17"/>
      <c r="V292" s="6">
        <f t="shared" si="65"/>
        <v>0</v>
      </c>
      <c r="W292" s="9">
        <f t="shared" si="74"/>
        <v>0</v>
      </c>
      <c r="X292" s="9">
        <f t="shared" si="66"/>
        <v>1</v>
      </c>
      <c r="Y292" s="37">
        <f t="shared" si="70"/>
        <v>0</v>
      </c>
      <c r="Z292" s="37">
        <f t="shared" si="71"/>
        <v>0</v>
      </c>
      <c r="AA292" s="37">
        <f t="shared" si="72"/>
        <v>0</v>
      </c>
      <c r="AB292" s="9">
        <f t="shared" si="67"/>
        <v>0</v>
      </c>
      <c r="AC292" s="10">
        <f t="shared" si="68"/>
        <v>0</v>
      </c>
      <c r="AD292" s="9">
        <f t="shared" si="69"/>
        <v>0</v>
      </c>
      <c r="AE292" s="9">
        <f t="shared" si="75"/>
        <v>0</v>
      </c>
    </row>
    <row r="293" spans="1:31" x14ac:dyDescent="0.25">
      <c r="A293" s="21" t="s">
        <v>2097</v>
      </c>
      <c r="B293" s="21" t="s">
        <v>2083</v>
      </c>
      <c r="C293" s="21" t="s">
        <v>2084</v>
      </c>
      <c r="D293" s="21">
        <v>574</v>
      </c>
      <c r="E293" s="21">
        <v>319.5</v>
      </c>
      <c r="F293" s="21">
        <v>0</v>
      </c>
      <c r="G293" s="22">
        <v>0</v>
      </c>
      <c r="H293" s="21">
        <v>0</v>
      </c>
      <c r="I293" s="19">
        <v>0</v>
      </c>
      <c r="J293" s="21">
        <v>0</v>
      </c>
      <c r="K293" s="21"/>
      <c r="L293" s="21">
        <v>2</v>
      </c>
      <c r="M293" s="7">
        <f t="shared" si="73"/>
        <v>1</v>
      </c>
      <c r="N293" s="17">
        <v>1</v>
      </c>
      <c r="O293" s="17">
        <v>0</v>
      </c>
      <c r="P293" s="17">
        <v>0</v>
      </c>
      <c r="Q293" s="17">
        <v>0</v>
      </c>
      <c r="R293" s="17">
        <v>1</v>
      </c>
      <c r="S293" s="17"/>
      <c r="T293" s="17"/>
      <c r="U293" s="17"/>
      <c r="V293" s="6">
        <f t="shared" si="65"/>
        <v>0</v>
      </c>
      <c r="W293" s="9">
        <f t="shared" si="74"/>
        <v>0</v>
      </c>
      <c r="X293" s="9">
        <f t="shared" si="66"/>
        <v>0</v>
      </c>
      <c r="Y293" s="37">
        <f t="shared" si="70"/>
        <v>1</v>
      </c>
      <c r="Z293" s="37">
        <f t="shared" si="71"/>
        <v>0</v>
      </c>
      <c r="AA293" s="37">
        <f t="shared" si="72"/>
        <v>0</v>
      </c>
      <c r="AB293" s="9">
        <f t="shared" si="67"/>
        <v>0</v>
      </c>
      <c r="AC293" s="10">
        <f t="shared" si="68"/>
        <v>0</v>
      </c>
      <c r="AD293" s="9">
        <f t="shared" si="69"/>
        <v>0</v>
      </c>
      <c r="AE293" s="9">
        <f t="shared" si="75"/>
        <v>0</v>
      </c>
    </row>
    <row r="294" spans="1:31" x14ac:dyDescent="0.25">
      <c r="A294" s="21" t="s">
        <v>2098</v>
      </c>
      <c r="B294" s="21" t="s">
        <v>2083</v>
      </c>
      <c r="C294" s="21" t="s">
        <v>2084</v>
      </c>
      <c r="D294" s="21">
        <v>458.5</v>
      </c>
      <c r="E294" s="21">
        <v>347</v>
      </c>
      <c r="F294" s="21">
        <v>0</v>
      </c>
      <c r="G294" s="22">
        <v>0</v>
      </c>
      <c r="H294" s="21">
        <v>0</v>
      </c>
      <c r="I294" s="19">
        <v>0</v>
      </c>
      <c r="J294" s="21">
        <v>0</v>
      </c>
      <c r="K294" s="21"/>
      <c r="L294" s="21">
        <v>2</v>
      </c>
      <c r="M294" s="7">
        <f t="shared" si="73"/>
        <v>1</v>
      </c>
      <c r="N294" s="17">
        <v>0</v>
      </c>
      <c r="O294" s="17">
        <v>0</v>
      </c>
      <c r="P294" s="17">
        <v>0</v>
      </c>
      <c r="Q294" s="17">
        <v>0</v>
      </c>
      <c r="R294" s="17">
        <v>1</v>
      </c>
      <c r="S294" s="17"/>
      <c r="T294" s="17"/>
      <c r="U294" s="17"/>
      <c r="V294" s="6">
        <f t="shared" si="65"/>
        <v>0</v>
      </c>
      <c r="W294" s="9">
        <f t="shared" si="74"/>
        <v>0</v>
      </c>
      <c r="X294" s="9">
        <f t="shared" si="66"/>
        <v>0</v>
      </c>
      <c r="Y294" s="37">
        <f t="shared" si="70"/>
        <v>1</v>
      </c>
      <c r="Z294" s="37">
        <f t="shared" si="71"/>
        <v>0</v>
      </c>
      <c r="AA294" s="37">
        <f t="shared" si="72"/>
        <v>0</v>
      </c>
      <c r="AB294" s="9">
        <f t="shared" si="67"/>
        <v>0</v>
      </c>
      <c r="AC294" s="10">
        <f t="shared" si="68"/>
        <v>0</v>
      </c>
      <c r="AD294" s="9">
        <f t="shared" si="69"/>
        <v>0</v>
      </c>
      <c r="AE294" s="9">
        <f t="shared" si="75"/>
        <v>0</v>
      </c>
    </row>
    <row r="295" spans="1:31" x14ac:dyDescent="0.25">
      <c r="A295" s="21" t="s">
        <v>2099</v>
      </c>
      <c r="B295" s="21" t="s">
        <v>2083</v>
      </c>
      <c r="C295" s="21" t="s">
        <v>2084</v>
      </c>
      <c r="D295" s="21">
        <v>546.5</v>
      </c>
      <c r="E295" s="21">
        <v>380</v>
      </c>
      <c r="F295" s="21">
        <v>0</v>
      </c>
      <c r="G295" s="22">
        <v>0</v>
      </c>
      <c r="H295" s="21">
        <v>0</v>
      </c>
      <c r="I295" s="19">
        <v>0</v>
      </c>
      <c r="J295" s="21">
        <v>0</v>
      </c>
      <c r="K295" s="21"/>
      <c r="L295" s="21">
        <v>1</v>
      </c>
      <c r="M295" s="7">
        <f t="shared" si="73"/>
        <v>0</v>
      </c>
      <c r="N295" s="17">
        <v>0</v>
      </c>
      <c r="O295" s="17">
        <v>0</v>
      </c>
      <c r="P295" s="17">
        <v>1</v>
      </c>
      <c r="Q295" s="17">
        <v>0</v>
      </c>
      <c r="R295" s="17">
        <v>0</v>
      </c>
      <c r="S295" s="17"/>
      <c r="T295" s="17"/>
      <c r="U295" s="17"/>
      <c r="V295" s="6">
        <f t="shared" si="65"/>
        <v>1</v>
      </c>
      <c r="W295" s="9">
        <f t="shared" si="74"/>
        <v>0</v>
      </c>
      <c r="X295" s="9">
        <f t="shared" si="66"/>
        <v>0</v>
      </c>
      <c r="Y295" s="37">
        <f t="shared" si="70"/>
        <v>0</v>
      </c>
      <c r="Z295" s="37">
        <f t="shared" si="71"/>
        <v>0</v>
      </c>
      <c r="AA295" s="37">
        <f t="shared" si="72"/>
        <v>0</v>
      </c>
      <c r="AB295" s="9">
        <f t="shared" si="67"/>
        <v>0</v>
      </c>
      <c r="AC295" s="10">
        <f t="shared" si="68"/>
        <v>0</v>
      </c>
      <c r="AD295" s="9">
        <f t="shared" si="69"/>
        <v>0</v>
      </c>
      <c r="AE295" s="9">
        <f t="shared" si="75"/>
        <v>0</v>
      </c>
    </row>
    <row r="296" spans="1:31" x14ac:dyDescent="0.25">
      <c r="A296" s="21" t="s">
        <v>2100</v>
      </c>
      <c r="B296" s="21" t="s">
        <v>2083</v>
      </c>
      <c r="C296" s="21" t="s">
        <v>2084</v>
      </c>
      <c r="D296" s="21">
        <v>497</v>
      </c>
      <c r="E296" s="21">
        <v>417</v>
      </c>
      <c r="F296" s="21">
        <v>0</v>
      </c>
      <c r="G296" s="22">
        <v>0</v>
      </c>
      <c r="H296" s="21">
        <v>0</v>
      </c>
      <c r="I296" s="19">
        <v>0</v>
      </c>
      <c r="J296" s="21">
        <v>0</v>
      </c>
      <c r="K296" s="21"/>
      <c r="L296" s="21">
        <v>1</v>
      </c>
      <c r="M296" s="7">
        <f t="shared" si="73"/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/>
      <c r="T296" s="17"/>
      <c r="U296" s="17"/>
      <c r="V296" s="6">
        <f t="shared" si="65"/>
        <v>0</v>
      </c>
      <c r="W296" s="9">
        <f t="shared" si="74"/>
        <v>1</v>
      </c>
      <c r="X296" s="9">
        <f t="shared" si="66"/>
        <v>0</v>
      </c>
      <c r="Y296" s="37">
        <f t="shared" si="70"/>
        <v>0</v>
      </c>
      <c r="Z296" s="37">
        <f t="shared" si="71"/>
        <v>0</v>
      </c>
      <c r="AA296" s="37">
        <f t="shared" si="72"/>
        <v>0</v>
      </c>
      <c r="AB296" s="9">
        <f t="shared" si="67"/>
        <v>0</v>
      </c>
      <c r="AC296" s="10">
        <f t="shared" si="68"/>
        <v>0</v>
      </c>
      <c r="AD296" s="9">
        <f t="shared" si="69"/>
        <v>0</v>
      </c>
      <c r="AE296" s="9">
        <f t="shared" si="75"/>
        <v>0</v>
      </c>
    </row>
    <row r="297" spans="1:31" x14ac:dyDescent="0.25">
      <c r="A297" s="21" t="s">
        <v>2101</v>
      </c>
      <c r="B297" s="21" t="s">
        <v>2083</v>
      </c>
      <c r="C297" s="21" t="s">
        <v>2084</v>
      </c>
      <c r="D297" s="21">
        <v>340.5</v>
      </c>
      <c r="E297" s="21">
        <v>448.5</v>
      </c>
      <c r="F297" s="21">
        <v>0</v>
      </c>
      <c r="G297" s="22">
        <v>0</v>
      </c>
      <c r="H297" s="21">
        <v>0</v>
      </c>
      <c r="I297" s="19">
        <v>0</v>
      </c>
      <c r="J297" s="21">
        <v>0</v>
      </c>
      <c r="K297" s="21"/>
      <c r="L297" s="21">
        <v>1</v>
      </c>
      <c r="M297" s="7">
        <f t="shared" si="73"/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1</v>
      </c>
      <c r="S297" s="17"/>
      <c r="T297" s="17"/>
      <c r="U297" s="17"/>
      <c r="V297" s="6">
        <f t="shared" si="65"/>
        <v>0</v>
      </c>
      <c r="W297" s="9">
        <f t="shared" si="74"/>
        <v>0</v>
      </c>
      <c r="X297" s="9">
        <f t="shared" si="66"/>
        <v>1</v>
      </c>
      <c r="Y297" s="37">
        <f t="shared" si="70"/>
        <v>0</v>
      </c>
      <c r="Z297" s="37">
        <f t="shared" si="71"/>
        <v>0</v>
      </c>
      <c r="AA297" s="37">
        <f t="shared" si="72"/>
        <v>0</v>
      </c>
      <c r="AB297" s="9">
        <f t="shared" si="67"/>
        <v>0</v>
      </c>
      <c r="AC297" s="10">
        <f t="shared" si="68"/>
        <v>0</v>
      </c>
      <c r="AD297" s="9">
        <f t="shared" si="69"/>
        <v>0</v>
      </c>
      <c r="AE297" s="9">
        <f t="shared" si="75"/>
        <v>0</v>
      </c>
    </row>
    <row r="298" spans="1:31" s="37" customFormat="1" x14ac:dyDescent="0.25">
      <c r="A298" s="37" t="s">
        <v>2102</v>
      </c>
      <c r="B298" s="37" t="s">
        <v>2103</v>
      </c>
      <c r="C298" s="37" t="s">
        <v>2104</v>
      </c>
      <c r="D298" s="37">
        <v>622.5</v>
      </c>
      <c r="E298" s="37">
        <v>102.5</v>
      </c>
      <c r="F298" s="37">
        <v>13220.9</v>
      </c>
      <c r="G298" s="44">
        <v>15</v>
      </c>
      <c r="H298" s="37">
        <v>14</v>
      </c>
      <c r="I298" s="37">
        <v>0</v>
      </c>
      <c r="J298" s="37">
        <v>14</v>
      </c>
      <c r="L298" s="37">
        <v>2</v>
      </c>
      <c r="M298" s="42">
        <f t="shared" si="73"/>
        <v>1</v>
      </c>
      <c r="N298" s="38">
        <v>0</v>
      </c>
      <c r="O298" s="38">
        <v>1</v>
      </c>
      <c r="P298" s="38">
        <v>1</v>
      </c>
      <c r="Q298" s="38">
        <v>1</v>
      </c>
      <c r="R298" s="38">
        <v>1</v>
      </c>
      <c r="S298" s="38"/>
      <c r="T298" s="38"/>
      <c r="U298" s="38"/>
      <c r="V298" s="43">
        <f t="shared" si="65"/>
        <v>0</v>
      </c>
      <c r="W298" s="37">
        <f t="shared" si="74"/>
        <v>0</v>
      </c>
      <c r="X298" s="37">
        <f t="shared" si="66"/>
        <v>0</v>
      </c>
      <c r="Y298" s="37">
        <f t="shared" si="70"/>
        <v>0</v>
      </c>
      <c r="Z298" s="37">
        <f t="shared" si="71"/>
        <v>0</v>
      </c>
      <c r="AA298" s="37">
        <f t="shared" si="72"/>
        <v>0</v>
      </c>
      <c r="AB298" s="37">
        <f t="shared" si="67"/>
        <v>1</v>
      </c>
      <c r="AC298" s="37">
        <f t="shared" si="68"/>
        <v>0</v>
      </c>
      <c r="AD298" s="37">
        <f t="shared" si="69"/>
        <v>0</v>
      </c>
      <c r="AE298" s="37">
        <f t="shared" si="75"/>
        <v>0</v>
      </c>
    </row>
    <row r="299" spans="1:31" x14ac:dyDescent="0.25">
      <c r="A299" s="21" t="s">
        <v>2105</v>
      </c>
      <c r="B299" s="21" t="s">
        <v>2103</v>
      </c>
      <c r="C299" s="21" t="s">
        <v>2104</v>
      </c>
      <c r="D299" s="21">
        <v>204</v>
      </c>
      <c r="E299" s="21">
        <v>75</v>
      </c>
      <c r="F299" s="21">
        <v>18746.157999999999</v>
      </c>
      <c r="G299" s="22">
        <v>18</v>
      </c>
      <c r="H299" s="21">
        <v>22</v>
      </c>
      <c r="I299" s="19">
        <v>1</v>
      </c>
      <c r="J299" s="21">
        <v>19</v>
      </c>
      <c r="K299" s="21"/>
      <c r="L299" s="21">
        <v>2</v>
      </c>
      <c r="M299" s="7">
        <f t="shared" si="73"/>
        <v>1</v>
      </c>
      <c r="N299" s="17">
        <v>0</v>
      </c>
      <c r="O299" s="17">
        <v>1</v>
      </c>
      <c r="P299" s="17">
        <v>1</v>
      </c>
      <c r="Q299" s="17">
        <v>1</v>
      </c>
      <c r="R299" s="17">
        <v>1</v>
      </c>
      <c r="S299" s="17"/>
      <c r="T299" s="17"/>
      <c r="U299" s="17"/>
      <c r="V299" s="6">
        <f t="shared" si="65"/>
        <v>0</v>
      </c>
      <c r="W299" s="9">
        <f t="shared" si="74"/>
        <v>0</v>
      </c>
      <c r="X299" s="9">
        <f t="shared" si="66"/>
        <v>0</v>
      </c>
      <c r="Y299" s="37">
        <f t="shared" si="70"/>
        <v>0</v>
      </c>
      <c r="Z299" s="37">
        <f t="shared" si="71"/>
        <v>0</v>
      </c>
      <c r="AA299" s="37">
        <f t="shared" si="72"/>
        <v>0</v>
      </c>
      <c r="AB299" s="9">
        <f t="shared" si="67"/>
        <v>1</v>
      </c>
      <c r="AC299" s="10">
        <f t="shared" si="68"/>
        <v>0</v>
      </c>
      <c r="AD299" s="9">
        <f t="shared" si="69"/>
        <v>0</v>
      </c>
      <c r="AE299" s="9">
        <f t="shared" si="75"/>
        <v>0</v>
      </c>
    </row>
    <row r="300" spans="1:31" x14ac:dyDescent="0.25">
      <c r="A300" s="21" t="s">
        <v>2106</v>
      </c>
      <c r="B300" s="21" t="s">
        <v>2103</v>
      </c>
      <c r="C300" s="21" t="s">
        <v>2104</v>
      </c>
      <c r="D300" s="21">
        <v>285</v>
      </c>
      <c r="E300" s="21">
        <v>54.5</v>
      </c>
      <c r="F300" s="21">
        <v>0</v>
      </c>
      <c r="G300" s="22">
        <v>0</v>
      </c>
      <c r="H300" s="21">
        <v>0</v>
      </c>
      <c r="I300" s="19">
        <v>0</v>
      </c>
      <c r="J300" s="21">
        <v>0</v>
      </c>
      <c r="K300" s="21"/>
      <c r="L300" s="21">
        <v>1</v>
      </c>
      <c r="M300" s="7">
        <f t="shared" si="73"/>
        <v>0</v>
      </c>
      <c r="N300" s="17">
        <v>0</v>
      </c>
      <c r="O300" s="17">
        <v>0</v>
      </c>
      <c r="P300" s="17">
        <v>1</v>
      </c>
      <c r="Q300" s="17">
        <v>0</v>
      </c>
      <c r="R300" s="17">
        <v>0</v>
      </c>
      <c r="S300" s="17"/>
      <c r="T300" s="17"/>
      <c r="U300" s="17"/>
      <c r="V300" s="6">
        <f t="shared" si="65"/>
        <v>1</v>
      </c>
      <c r="W300" s="9">
        <f t="shared" si="74"/>
        <v>0</v>
      </c>
      <c r="X300" s="9">
        <f t="shared" si="66"/>
        <v>0</v>
      </c>
      <c r="Y300" s="37">
        <f t="shared" si="70"/>
        <v>0</v>
      </c>
      <c r="Z300" s="37">
        <f t="shared" si="71"/>
        <v>0</v>
      </c>
      <c r="AA300" s="37">
        <f t="shared" si="72"/>
        <v>0</v>
      </c>
      <c r="AB300" s="9">
        <f t="shared" si="67"/>
        <v>0</v>
      </c>
      <c r="AC300" s="10">
        <f t="shared" si="68"/>
        <v>0</v>
      </c>
      <c r="AD300" s="9">
        <f t="shared" si="69"/>
        <v>0</v>
      </c>
      <c r="AE300" s="9">
        <f t="shared" si="75"/>
        <v>0</v>
      </c>
    </row>
    <row r="301" spans="1:31" x14ac:dyDescent="0.25">
      <c r="A301" s="21" t="s">
        <v>2107</v>
      </c>
      <c r="B301" s="21" t="s">
        <v>2103</v>
      </c>
      <c r="C301" s="21" t="s">
        <v>2104</v>
      </c>
      <c r="D301" s="21">
        <v>329.5</v>
      </c>
      <c r="E301" s="21">
        <v>241</v>
      </c>
      <c r="F301" s="21">
        <v>0</v>
      </c>
      <c r="G301" s="22">
        <v>0</v>
      </c>
      <c r="H301" s="21">
        <v>0</v>
      </c>
      <c r="I301" s="19">
        <v>0</v>
      </c>
      <c r="J301" s="21">
        <v>0</v>
      </c>
      <c r="K301" s="21"/>
      <c r="L301" s="21">
        <v>2</v>
      </c>
      <c r="M301" s="7">
        <f t="shared" si="73"/>
        <v>1</v>
      </c>
      <c r="N301" s="17">
        <v>1</v>
      </c>
      <c r="O301" s="17">
        <v>0</v>
      </c>
      <c r="P301" s="17">
        <v>0</v>
      </c>
      <c r="Q301" s="17">
        <v>0</v>
      </c>
      <c r="R301" s="17">
        <v>1</v>
      </c>
      <c r="S301" s="17">
        <v>1</v>
      </c>
      <c r="T301" s="17">
        <v>1</v>
      </c>
      <c r="U301" s="17"/>
      <c r="V301" s="6">
        <f t="shared" si="65"/>
        <v>0</v>
      </c>
      <c r="W301" s="9">
        <f t="shared" si="74"/>
        <v>0</v>
      </c>
      <c r="X301" s="9">
        <f t="shared" si="66"/>
        <v>0</v>
      </c>
      <c r="Y301" s="37">
        <f t="shared" si="70"/>
        <v>0</v>
      </c>
      <c r="Z301" s="37">
        <f t="shared" si="71"/>
        <v>1</v>
      </c>
      <c r="AA301" s="37">
        <f t="shared" si="72"/>
        <v>0</v>
      </c>
      <c r="AB301" s="9">
        <f t="shared" si="67"/>
        <v>0</v>
      </c>
      <c r="AC301" s="10">
        <f t="shared" si="68"/>
        <v>0</v>
      </c>
      <c r="AD301" s="9">
        <f t="shared" si="69"/>
        <v>0</v>
      </c>
      <c r="AE301" s="9">
        <f t="shared" si="75"/>
        <v>0</v>
      </c>
    </row>
    <row r="302" spans="1:31" x14ac:dyDescent="0.25">
      <c r="A302" s="21" t="s">
        <v>2108</v>
      </c>
      <c r="B302" s="21" t="s">
        <v>2103</v>
      </c>
      <c r="C302" s="21" t="s">
        <v>2104</v>
      </c>
      <c r="D302" s="21">
        <v>256</v>
      </c>
      <c r="E302" s="21">
        <v>227</v>
      </c>
      <c r="F302" s="21">
        <v>0</v>
      </c>
      <c r="G302" s="22">
        <v>0</v>
      </c>
      <c r="H302" s="21">
        <v>0</v>
      </c>
      <c r="I302" s="19">
        <v>0</v>
      </c>
      <c r="J302" s="21">
        <v>0</v>
      </c>
      <c r="K302" s="21"/>
      <c r="L302" s="21">
        <v>1</v>
      </c>
      <c r="M302" s="7">
        <f t="shared" si="73"/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/>
      <c r="T302" s="17"/>
      <c r="U302" s="17"/>
      <c r="V302" s="6">
        <f t="shared" si="65"/>
        <v>0</v>
      </c>
      <c r="W302" s="9">
        <f t="shared" si="74"/>
        <v>1</v>
      </c>
      <c r="X302" s="9">
        <f t="shared" si="66"/>
        <v>0</v>
      </c>
      <c r="Y302" s="37">
        <f t="shared" si="70"/>
        <v>0</v>
      </c>
      <c r="Z302" s="37">
        <f t="shared" si="71"/>
        <v>0</v>
      </c>
      <c r="AA302" s="37">
        <f t="shared" si="72"/>
        <v>0</v>
      </c>
      <c r="AB302" s="9">
        <f t="shared" si="67"/>
        <v>0</v>
      </c>
      <c r="AC302" s="10">
        <f t="shared" si="68"/>
        <v>0</v>
      </c>
      <c r="AD302" s="9">
        <f t="shared" si="69"/>
        <v>0</v>
      </c>
      <c r="AE302" s="9">
        <f t="shared" si="75"/>
        <v>0</v>
      </c>
    </row>
    <row r="303" spans="1:31" x14ac:dyDescent="0.25">
      <c r="A303" s="21" t="s">
        <v>2109</v>
      </c>
      <c r="B303" s="21" t="s">
        <v>2103</v>
      </c>
      <c r="C303" s="21" t="s">
        <v>2104</v>
      </c>
      <c r="D303" s="21">
        <v>218</v>
      </c>
      <c r="E303" s="21">
        <v>162.5</v>
      </c>
      <c r="F303" s="21">
        <v>0</v>
      </c>
      <c r="G303" s="22">
        <v>0</v>
      </c>
      <c r="H303" s="21">
        <v>0</v>
      </c>
      <c r="I303" s="19">
        <v>0</v>
      </c>
      <c r="J303" s="21">
        <v>0</v>
      </c>
      <c r="K303" s="21"/>
      <c r="L303" s="21">
        <v>1</v>
      </c>
      <c r="M303" s="7">
        <f t="shared" si="73"/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1</v>
      </c>
      <c r="S303" s="17"/>
      <c r="T303" s="17"/>
      <c r="U303" s="17"/>
      <c r="V303" s="6">
        <f t="shared" si="65"/>
        <v>0</v>
      </c>
      <c r="W303" s="9">
        <f t="shared" si="74"/>
        <v>0</v>
      </c>
      <c r="X303" s="9">
        <f t="shared" si="66"/>
        <v>1</v>
      </c>
      <c r="Y303" s="37">
        <f t="shared" si="70"/>
        <v>0</v>
      </c>
      <c r="Z303" s="37">
        <f t="shared" si="71"/>
        <v>0</v>
      </c>
      <c r="AA303" s="37">
        <f t="shared" si="72"/>
        <v>0</v>
      </c>
      <c r="AB303" s="9">
        <f t="shared" si="67"/>
        <v>0</v>
      </c>
      <c r="AC303" s="10">
        <f t="shared" si="68"/>
        <v>0</v>
      </c>
      <c r="AD303" s="9">
        <f t="shared" si="69"/>
        <v>0</v>
      </c>
      <c r="AE303" s="9">
        <f t="shared" si="75"/>
        <v>0</v>
      </c>
    </row>
    <row r="304" spans="1:31" x14ac:dyDescent="0.25">
      <c r="A304" s="21" t="s">
        <v>2110</v>
      </c>
      <c r="B304" s="21" t="s">
        <v>2103</v>
      </c>
      <c r="C304" s="21" t="s">
        <v>2104</v>
      </c>
      <c r="D304" s="21">
        <v>164.5</v>
      </c>
      <c r="E304" s="21">
        <v>122.5</v>
      </c>
      <c r="F304" s="21">
        <v>0</v>
      </c>
      <c r="G304" s="22">
        <v>0</v>
      </c>
      <c r="H304" s="21">
        <v>0</v>
      </c>
      <c r="I304" s="19">
        <v>0</v>
      </c>
      <c r="J304" s="21">
        <v>0</v>
      </c>
      <c r="K304" s="21"/>
      <c r="L304" s="21">
        <v>1</v>
      </c>
      <c r="M304" s="7">
        <f t="shared" si="73"/>
        <v>0</v>
      </c>
      <c r="N304" s="17">
        <v>0</v>
      </c>
      <c r="O304" s="17">
        <v>0</v>
      </c>
      <c r="P304" s="17">
        <v>1</v>
      </c>
      <c r="Q304" s="17">
        <v>0</v>
      </c>
      <c r="R304" s="17">
        <v>0</v>
      </c>
      <c r="S304" s="17"/>
      <c r="T304" s="17"/>
      <c r="U304" s="17"/>
      <c r="V304" s="6">
        <f t="shared" si="65"/>
        <v>1</v>
      </c>
      <c r="W304" s="9">
        <f t="shared" si="74"/>
        <v>0</v>
      </c>
      <c r="X304" s="9">
        <f t="shared" si="66"/>
        <v>0</v>
      </c>
      <c r="Y304" s="37">
        <f t="shared" si="70"/>
        <v>0</v>
      </c>
      <c r="Z304" s="37">
        <f t="shared" si="71"/>
        <v>0</v>
      </c>
      <c r="AA304" s="37">
        <f t="shared" si="72"/>
        <v>0</v>
      </c>
      <c r="AB304" s="9">
        <f t="shared" si="67"/>
        <v>0</v>
      </c>
      <c r="AC304" s="10">
        <f t="shared" si="68"/>
        <v>0</v>
      </c>
      <c r="AD304" s="9">
        <f t="shared" si="69"/>
        <v>0</v>
      </c>
      <c r="AE304" s="9">
        <f t="shared" si="75"/>
        <v>0</v>
      </c>
    </row>
    <row r="305" spans="1:31" x14ac:dyDescent="0.25">
      <c r="A305" s="21" t="s">
        <v>2111</v>
      </c>
      <c r="B305" s="21" t="s">
        <v>2103</v>
      </c>
      <c r="C305" s="21" t="s">
        <v>2104</v>
      </c>
      <c r="D305" s="21">
        <v>81.5</v>
      </c>
      <c r="E305" s="21">
        <v>151.5</v>
      </c>
      <c r="F305" s="21">
        <v>0</v>
      </c>
      <c r="G305" s="22">
        <v>0</v>
      </c>
      <c r="H305" s="21">
        <v>0</v>
      </c>
      <c r="I305" s="19">
        <v>0</v>
      </c>
      <c r="J305" s="21">
        <v>0</v>
      </c>
      <c r="K305" s="21"/>
      <c r="L305" s="21">
        <v>1</v>
      </c>
      <c r="M305" s="7">
        <f t="shared" si="73"/>
        <v>0</v>
      </c>
      <c r="N305" s="17">
        <v>0</v>
      </c>
      <c r="O305" s="17">
        <v>0</v>
      </c>
      <c r="P305" s="17">
        <v>1</v>
      </c>
      <c r="Q305" s="17">
        <v>0</v>
      </c>
      <c r="R305" s="17">
        <v>0</v>
      </c>
      <c r="S305" s="17"/>
      <c r="T305" s="17"/>
      <c r="U305" s="17"/>
      <c r="V305" s="6">
        <f t="shared" si="65"/>
        <v>1</v>
      </c>
      <c r="W305" s="9">
        <f t="shared" si="74"/>
        <v>0</v>
      </c>
      <c r="X305" s="9">
        <f t="shared" si="66"/>
        <v>0</v>
      </c>
      <c r="Y305" s="37">
        <f t="shared" si="70"/>
        <v>0</v>
      </c>
      <c r="Z305" s="37">
        <f t="shared" si="71"/>
        <v>0</v>
      </c>
      <c r="AA305" s="37">
        <f t="shared" si="72"/>
        <v>0</v>
      </c>
      <c r="AB305" s="9">
        <f t="shared" si="67"/>
        <v>0</v>
      </c>
      <c r="AC305" s="10">
        <f t="shared" si="68"/>
        <v>0</v>
      </c>
      <c r="AD305" s="9">
        <f t="shared" si="69"/>
        <v>0</v>
      </c>
      <c r="AE305" s="9">
        <f t="shared" si="75"/>
        <v>0</v>
      </c>
    </row>
    <row r="306" spans="1:31" x14ac:dyDescent="0.25">
      <c r="A306" s="21" t="s">
        <v>2112</v>
      </c>
      <c r="B306" s="21" t="s">
        <v>2103</v>
      </c>
      <c r="C306" s="21" t="s">
        <v>2104</v>
      </c>
      <c r="D306" s="21">
        <v>141.5</v>
      </c>
      <c r="E306" s="21">
        <v>221.5</v>
      </c>
      <c r="F306" s="21">
        <v>0</v>
      </c>
      <c r="G306" s="22">
        <v>0</v>
      </c>
      <c r="H306" s="21">
        <v>0</v>
      </c>
      <c r="I306" s="19">
        <v>0</v>
      </c>
      <c r="J306" s="21">
        <v>0</v>
      </c>
      <c r="K306" s="21"/>
      <c r="L306" s="21">
        <v>2</v>
      </c>
      <c r="M306" s="7">
        <f t="shared" si="73"/>
        <v>1</v>
      </c>
      <c r="N306" s="17">
        <v>1</v>
      </c>
      <c r="O306" s="17">
        <v>0</v>
      </c>
      <c r="P306" s="17">
        <v>0</v>
      </c>
      <c r="Q306" s="17">
        <v>0</v>
      </c>
      <c r="R306" s="17">
        <v>1</v>
      </c>
      <c r="S306" s="17">
        <v>1</v>
      </c>
      <c r="T306" s="17">
        <v>1</v>
      </c>
      <c r="U306" s="17"/>
      <c r="V306" s="6">
        <f t="shared" si="65"/>
        <v>0</v>
      </c>
      <c r="W306" s="9">
        <f t="shared" si="74"/>
        <v>0</v>
      </c>
      <c r="X306" s="9">
        <f t="shared" si="66"/>
        <v>0</v>
      </c>
      <c r="Y306" s="37">
        <f t="shared" si="70"/>
        <v>0</v>
      </c>
      <c r="Z306" s="37">
        <f t="shared" si="71"/>
        <v>1</v>
      </c>
      <c r="AA306" s="37">
        <f t="shared" si="72"/>
        <v>0</v>
      </c>
      <c r="AB306" s="9">
        <f t="shared" si="67"/>
        <v>0</v>
      </c>
      <c r="AC306" s="10">
        <f t="shared" si="68"/>
        <v>0</v>
      </c>
      <c r="AD306" s="9">
        <f t="shared" si="69"/>
        <v>0</v>
      </c>
      <c r="AE306" s="9">
        <f t="shared" si="75"/>
        <v>0</v>
      </c>
    </row>
    <row r="307" spans="1:31" x14ac:dyDescent="0.25">
      <c r="A307" s="21" t="s">
        <v>2113</v>
      </c>
      <c r="B307" s="21" t="s">
        <v>2103</v>
      </c>
      <c r="C307" s="21" t="s">
        <v>2104</v>
      </c>
      <c r="D307" s="21">
        <v>69</v>
      </c>
      <c r="E307" s="21">
        <v>258.5</v>
      </c>
      <c r="F307" s="21">
        <v>0</v>
      </c>
      <c r="G307" s="22">
        <v>0</v>
      </c>
      <c r="H307" s="21">
        <v>0</v>
      </c>
      <c r="I307" s="19">
        <v>0</v>
      </c>
      <c r="J307" s="21">
        <v>0</v>
      </c>
      <c r="K307" s="21"/>
      <c r="L307" s="21">
        <v>2</v>
      </c>
      <c r="M307" s="7">
        <f t="shared" si="73"/>
        <v>1</v>
      </c>
      <c r="N307" s="17">
        <v>1</v>
      </c>
      <c r="O307" s="17">
        <v>0</v>
      </c>
      <c r="P307" s="17">
        <v>0</v>
      </c>
      <c r="Q307" s="17">
        <v>0</v>
      </c>
      <c r="R307" s="17">
        <v>1</v>
      </c>
      <c r="S307" s="17"/>
      <c r="T307" s="17"/>
      <c r="U307" s="17"/>
      <c r="V307" s="6">
        <f t="shared" si="65"/>
        <v>0</v>
      </c>
      <c r="W307" s="9">
        <f t="shared" si="74"/>
        <v>0</v>
      </c>
      <c r="X307" s="9">
        <f t="shared" si="66"/>
        <v>0</v>
      </c>
      <c r="Y307" s="37">
        <f t="shared" si="70"/>
        <v>1</v>
      </c>
      <c r="Z307" s="37">
        <f t="shared" si="71"/>
        <v>0</v>
      </c>
      <c r="AA307" s="37">
        <f t="shared" si="72"/>
        <v>0</v>
      </c>
      <c r="AB307" s="9">
        <f t="shared" si="67"/>
        <v>0</v>
      </c>
      <c r="AC307" s="10">
        <f t="shared" si="68"/>
        <v>0</v>
      </c>
      <c r="AD307" s="9">
        <f t="shared" si="69"/>
        <v>0</v>
      </c>
      <c r="AE307" s="9">
        <f t="shared" si="75"/>
        <v>0</v>
      </c>
    </row>
    <row r="308" spans="1:31" x14ac:dyDescent="0.25">
      <c r="A308" s="21" t="s">
        <v>2114</v>
      </c>
      <c r="B308" s="21" t="s">
        <v>2103</v>
      </c>
      <c r="C308" s="21" t="s">
        <v>2104</v>
      </c>
      <c r="D308" s="21">
        <v>45</v>
      </c>
      <c r="E308" s="21">
        <v>411</v>
      </c>
      <c r="F308" s="21">
        <v>0</v>
      </c>
      <c r="G308" s="22">
        <v>0</v>
      </c>
      <c r="H308" s="21">
        <v>0</v>
      </c>
      <c r="I308" s="19">
        <v>0</v>
      </c>
      <c r="J308" s="21">
        <v>0</v>
      </c>
      <c r="K308" s="21"/>
      <c r="L308" s="21">
        <v>2</v>
      </c>
      <c r="M308" s="7">
        <f t="shared" si="73"/>
        <v>1</v>
      </c>
      <c r="N308" s="17">
        <v>1</v>
      </c>
      <c r="O308" s="17">
        <v>0</v>
      </c>
      <c r="P308" s="17">
        <v>0</v>
      </c>
      <c r="Q308" s="17">
        <v>0</v>
      </c>
      <c r="R308" s="17">
        <v>1</v>
      </c>
      <c r="S308" s="17"/>
      <c r="T308" s="17"/>
      <c r="U308" s="17"/>
      <c r="V308" s="6">
        <f t="shared" si="65"/>
        <v>0</v>
      </c>
      <c r="W308" s="9">
        <f t="shared" si="74"/>
        <v>0</v>
      </c>
      <c r="X308" s="9">
        <f t="shared" si="66"/>
        <v>0</v>
      </c>
      <c r="Y308" s="37">
        <f t="shared" si="70"/>
        <v>1</v>
      </c>
      <c r="Z308" s="37">
        <f t="shared" si="71"/>
        <v>0</v>
      </c>
      <c r="AA308" s="37">
        <f t="shared" si="72"/>
        <v>0</v>
      </c>
      <c r="AB308" s="9">
        <f t="shared" si="67"/>
        <v>0</v>
      </c>
      <c r="AC308" s="10">
        <f t="shared" si="68"/>
        <v>0</v>
      </c>
      <c r="AD308" s="9">
        <f t="shared" si="69"/>
        <v>0</v>
      </c>
      <c r="AE308" s="9">
        <f t="shared" si="75"/>
        <v>0</v>
      </c>
    </row>
    <row r="309" spans="1:31" x14ac:dyDescent="0.25">
      <c r="A309" s="21" t="s">
        <v>2115</v>
      </c>
      <c r="B309" s="21" t="s">
        <v>2103</v>
      </c>
      <c r="C309" s="21" t="s">
        <v>2104</v>
      </c>
      <c r="D309" s="21">
        <v>177</v>
      </c>
      <c r="E309" s="21">
        <v>415.5</v>
      </c>
      <c r="F309" s="21">
        <v>1702.7280000000001</v>
      </c>
      <c r="G309" s="22">
        <v>2</v>
      </c>
      <c r="H309" s="21">
        <v>2</v>
      </c>
      <c r="I309" s="19">
        <v>0</v>
      </c>
      <c r="J309" s="21">
        <v>2</v>
      </c>
      <c r="K309" s="21"/>
      <c r="L309" s="21">
        <v>2</v>
      </c>
      <c r="M309" s="7">
        <f t="shared" si="73"/>
        <v>1</v>
      </c>
      <c r="N309" s="17">
        <v>0</v>
      </c>
      <c r="O309" s="17">
        <v>1</v>
      </c>
      <c r="P309" s="17">
        <v>0</v>
      </c>
      <c r="Q309" s="17">
        <v>1</v>
      </c>
      <c r="R309" s="17">
        <v>1</v>
      </c>
      <c r="S309" s="17"/>
      <c r="T309" s="17"/>
      <c r="U309" s="17"/>
      <c r="V309" s="6">
        <f t="shared" si="65"/>
        <v>0</v>
      </c>
      <c r="W309" s="9">
        <f t="shared" si="74"/>
        <v>0</v>
      </c>
      <c r="X309" s="9">
        <f t="shared" si="66"/>
        <v>0</v>
      </c>
      <c r="Y309" s="37">
        <f t="shared" si="70"/>
        <v>0</v>
      </c>
      <c r="Z309" s="37">
        <f t="shared" si="71"/>
        <v>0</v>
      </c>
      <c r="AA309" s="37">
        <f t="shared" si="72"/>
        <v>1</v>
      </c>
      <c r="AB309" s="9">
        <f t="shared" si="67"/>
        <v>0</v>
      </c>
      <c r="AC309" s="10">
        <f t="shared" si="68"/>
        <v>0</v>
      </c>
      <c r="AD309" s="9">
        <f t="shared" si="69"/>
        <v>0</v>
      </c>
      <c r="AE309" s="9">
        <f t="shared" si="75"/>
        <v>0</v>
      </c>
    </row>
    <row r="310" spans="1:31" x14ac:dyDescent="0.25">
      <c r="A310" s="21" t="s">
        <v>2116</v>
      </c>
      <c r="B310" s="21" t="s">
        <v>2103</v>
      </c>
      <c r="C310" s="21" t="s">
        <v>2104</v>
      </c>
      <c r="D310" s="21">
        <v>238</v>
      </c>
      <c r="E310" s="21">
        <v>299.5</v>
      </c>
      <c r="F310" s="21">
        <v>0</v>
      </c>
      <c r="G310" s="22">
        <v>0</v>
      </c>
      <c r="H310" s="21">
        <v>0</v>
      </c>
      <c r="I310" s="19">
        <v>0</v>
      </c>
      <c r="J310" s="21">
        <v>0</v>
      </c>
      <c r="K310" s="21"/>
      <c r="L310" s="21">
        <v>2</v>
      </c>
      <c r="M310" s="7">
        <f t="shared" si="73"/>
        <v>1</v>
      </c>
      <c r="N310" s="17">
        <v>1</v>
      </c>
      <c r="O310" s="17">
        <v>0</v>
      </c>
      <c r="P310" s="17">
        <v>0</v>
      </c>
      <c r="Q310" s="17">
        <v>0</v>
      </c>
      <c r="R310" s="17">
        <v>1</v>
      </c>
      <c r="S310" s="17"/>
      <c r="T310" s="17"/>
      <c r="U310" s="17"/>
      <c r="V310" s="6">
        <f t="shared" ref="V310:V319" si="76">IF((M310=0)*AND(R310=0)*AND(P310=1)*AND(Q310=0),1,0)</f>
        <v>0</v>
      </c>
      <c r="W310" s="9">
        <f t="shared" si="74"/>
        <v>0</v>
      </c>
      <c r="X310" s="9">
        <f t="shared" ref="X310:X320" si="77">IF((R310=1)*AND(M310=0)*AND(Q310=0),1,0)</f>
        <v>0</v>
      </c>
      <c r="Y310" s="37">
        <f t="shared" si="70"/>
        <v>1</v>
      </c>
      <c r="Z310" s="37">
        <f t="shared" si="71"/>
        <v>0</v>
      </c>
      <c r="AA310" s="37">
        <f t="shared" si="72"/>
        <v>0</v>
      </c>
      <c r="AB310" s="9">
        <f t="shared" ref="AB310:AB320" si="78">IF((R310=1)*AND(Q310=1)*AND(O310=1)*AND(P310=1),1,0)</f>
        <v>0</v>
      </c>
      <c r="AC310" s="10">
        <f t="shared" ref="AC310:AC320" si="79">IF((R310=0)*AND(M310=1),1,0)</f>
        <v>0</v>
      </c>
      <c r="AD310" s="9">
        <f t="shared" ref="AD310:AD320" si="80">IF((V310+W310+X310+Y310+Z310+AA310+AB310+AC310)=0,1,0)</f>
        <v>0</v>
      </c>
      <c r="AE310" s="9">
        <f t="shared" si="75"/>
        <v>0</v>
      </c>
    </row>
    <row r="311" spans="1:31" x14ac:dyDescent="0.25">
      <c r="A311" s="21" t="s">
        <v>2117</v>
      </c>
      <c r="B311" s="21" t="s">
        <v>2103</v>
      </c>
      <c r="C311" s="21" t="s">
        <v>2104</v>
      </c>
      <c r="D311" s="21">
        <v>405.5</v>
      </c>
      <c r="E311" s="21">
        <v>363</v>
      </c>
      <c r="F311" s="21">
        <v>0</v>
      </c>
      <c r="G311" s="22">
        <v>0</v>
      </c>
      <c r="H311" s="21">
        <v>0</v>
      </c>
      <c r="I311" s="19">
        <v>0</v>
      </c>
      <c r="J311" s="21">
        <v>0</v>
      </c>
      <c r="K311" s="21"/>
      <c r="L311" s="21">
        <v>1</v>
      </c>
      <c r="M311" s="7">
        <f t="shared" si="73"/>
        <v>0</v>
      </c>
      <c r="N311" s="17">
        <v>0</v>
      </c>
      <c r="O311" s="17">
        <v>0</v>
      </c>
      <c r="P311" s="17">
        <v>1</v>
      </c>
      <c r="Q311" s="17">
        <v>0</v>
      </c>
      <c r="R311" s="17">
        <v>0</v>
      </c>
      <c r="S311" s="17"/>
      <c r="T311" s="17"/>
      <c r="U311" s="17"/>
      <c r="V311" s="6">
        <f t="shared" si="76"/>
        <v>1</v>
      </c>
      <c r="W311" s="9">
        <f t="shared" si="74"/>
        <v>0</v>
      </c>
      <c r="X311" s="9">
        <f t="shared" si="77"/>
        <v>0</v>
      </c>
      <c r="Y311" s="37">
        <f t="shared" si="70"/>
        <v>0</v>
      </c>
      <c r="Z311" s="37">
        <f t="shared" si="71"/>
        <v>0</v>
      </c>
      <c r="AA311" s="37">
        <f t="shared" si="72"/>
        <v>0</v>
      </c>
      <c r="AB311" s="9">
        <f t="shared" si="78"/>
        <v>0</v>
      </c>
      <c r="AC311" s="10">
        <f t="shared" si="79"/>
        <v>0</v>
      </c>
      <c r="AD311" s="9">
        <f t="shared" si="80"/>
        <v>0</v>
      </c>
      <c r="AE311" s="9">
        <f t="shared" si="75"/>
        <v>0</v>
      </c>
    </row>
    <row r="312" spans="1:31" x14ac:dyDescent="0.25">
      <c r="A312" s="21" t="s">
        <v>2118</v>
      </c>
      <c r="B312" s="21" t="s">
        <v>2103</v>
      </c>
      <c r="C312" s="21" t="s">
        <v>2104</v>
      </c>
      <c r="D312" s="21">
        <v>422</v>
      </c>
      <c r="E312" s="21">
        <v>234.5</v>
      </c>
      <c r="F312" s="21">
        <v>0</v>
      </c>
      <c r="G312" s="22">
        <v>0</v>
      </c>
      <c r="H312" s="21">
        <v>0</v>
      </c>
      <c r="I312" s="19">
        <v>0</v>
      </c>
      <c r="J312" s="21">
        <v>0</v>
      </c>
      <c r="K312" s="21"/>
      <c r="L312" s="21">
        <v>2</v>
      </c>
      <c r="M312" s="7">
        <f t="shared" si="73"/>
        <v>1</v>
      </c>
      <c r="N312" s="17">
        <v>1</v>
      </c>
      <c r="O312" s="17">
        <v>0</v>
      </c>
      <c r="P312" s="17">
        <v>0</v>
      </c>
      <c r="Q312" s="17">
        <v>0</v>
      </c>
      <c r="R312" s="17">
        <v>1</v>
      </c>
      <c r="S312" s="17"/>
      <c r="T312" s="17"/>
      <c r="U312" s="17"/>
      <c r="V312" s="6">
        <f t="shared" si="76"/>
        <v>0</v>
      </c>
      <c r="W312" s="9">
        <f t="shared" si="74"/>
        <v>0</v>
      </c>
      <c r="X312" s="9">
        <f t="shared" si="77"/>
        <v>0</v>
      </c>
      <c r="Y312" s="37">
        <f t="shared" si="70"/>
        <v>1</v>
      </c>
      <c r="Z312" s="37">
        <f t="shared" si="71"/>
        <v>0</v>
      </c>
      <c r="AA312" s="37">
        <f t="shared" si="72"/>
        <v>0</v>
      </c>
      <c r="AB312" s="9">
        <f t="shared" si="78"/>
        <v>0</v>
      </c>
      <c r="AC312" s="10">
        <f t="shared" si="79"/>
        <v>0</v>
      </c>
      <c r="AD312" s="9">
        <f t="shared" si="80"/>
        <v>0</v>
      </c>
      <c r="AE312" s="9">
        <f t="shared" si="75"/>
        <v>0</v>
      </c>
    </row>
    <row r="313" spans="1:31" x14ac:dyDescent="0.25">
      <c r="A313" s="21" t="s">
        <v>2119</v>
      </c>
      <c r="B313" s="21" t="s">
        <v>2103</v>
      </c>
      <c r="C313" s="21" t="s">
        <v>2104</v>
      </c>
      <c r="D313" s="21">
        <v>453</v>
      </c>
      <c r="E313" s="21">
        <v>175</v>
      </c>
      <c r="F313" s="21">
        <v>0</v>
      </c>
      <c r="G313" s="22">
        <v>0</v>
      </c>
      <c r="H313" s="21">
        <v>0</v>
      </c>
      <c r="I313" s="19">
        <v>0</v>
      </c>
      <c r="J313" s="21">
        <v>0</v>
      </c>
      <c r="K313" s="21"/>
      <c r="L313" s="21">
        <v>1</v>
      </c>
      <c r="M313" s="7">
        <f t="shared" si="73"/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1</v>
      </c>
      <c r="S313" s="17"/>
      <c r="T313" s="17"/>
      <c r="U313" s="17"/>
      <c r="V313" s="6">
        <f t="shared" si="76"/>
        <v>0</v>
      </c>
      <c r="W313" s="9">
        <f t="shared" si="74"/>
        <v>0</v>
      </c>
      <c r="X313" s="9">
        <f t="shared" si="77"/>
        <v>1</v>
      </c>
      <c r="Y313" s="37">
        <f t="shared" si="70"/>
        <v>0</v>
      </c>
      <c r="Z313" s="37">
        <f t="shared" si="71"/>
        <v>0</v>
      </c>
      <c r="AA313" s="37">
        <f t="shared" si="72"/>
        <v>0</v>
      </c>
      <c r="AB313" s="9">
        <f t="shared" si="78"/>
        <v>0</v>
      </c>
      <c r="AC313" s="10">
        <f t="shared" si="79"/>
        <v>0</v>
      </c>
      <c r="AD313" s="9">
        <f t="shared" si="80"/>
        <v>0</v>
      </c>
      <c r="AE313" s="9">
        <f t="shared" si="75"/>
        <v>0</v>
      </c>
    </row>
    <row r="314" spans="1:31" x14ac:dyDescent="0.25">
      <c r="A314" s="21" t="s">
        <v>2120</v>
      </c>
      <c r="B314" s="21" t="s">
        <v>2103</v>
      </c>
      <c r="C314" s="21" t="s">
        <v>2104</v>
      </c>
      <c r="D314" s="21">
        <v>492.5</v>
      </c>
      <c r="E314" s="21">
        <v>245</v>
      </c>
      <c r="F314" s="21">
        <v>0</v>
      </c>
      <c r="G314" s="22">
        <v>0</v>
      </c>
      <c r="H314" s="21">
        <v>0</v>
      </c>
      <c r="I314" s="19">
        <v>0</v>
      </c>
      <c r="J314" s="21">
        <v>0</v>
      </c>
      <c r="K314" s="21"/>
      <c r="L314" s="21">
        <v>1</v>
      </c>
      <c r="M314" s="7">
        <f t="shared" si="73"/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/>
      <c r="T314" s="17"/>
      <c r="U314" s="17"/>
      <c r="V314" s="6">
        <f t="shared" si="76"/>
        <v>0</v>
      </c>
      <c r="W314" s="9">
        <f t="shared" si="74"/>
        <v>1</v>
      </c>
      <c r="X314" s="9">
        <f t="shared" si="77"/>
        <v>0</v>
      </c>
      <c r="Y314" s="37">
        <f t="shared" si="70"/>
        <v>0</v>
      </c>
      <c r="Z314" s="37">
        <f t="shared" si="71"/>
        <v>0</v>
      </c>
      <c r="AA314" s="37">
        <f t="shared" si="72"/>
        <v>0</v>
      </c>
      <c r="AB314" s="9">
        <f t="shared" si="78"/>
        <v>0</v>
      </c>
      <c r="AC314" s="10">
        <f t="shared" si="79"/>
        <v>0</v>
      </c>
      <c r="AD314" s="9">
        <f t="shared" si="80"/>
        <v>0</v>
      </c>
      <c r="AE314" s="9">
        <f t="shared" si="75"/>
        <v>0</v>
      </c>
    </row>
    <row r="315" spans="1:31" x14ac:dyDescent="0.25">
      <c r="A315" s="21" t="s">
        <v>2121</v>
      </c>
      <c r="B315" s="21" t="s">
        <v>2103</v>
      </c>
      <c r="C315" s="21" t="s">
        <v>2104</v>
      </c>
      <c r="D315" s="21">
        <v>430.5</v>
      </c>
      <c r="E315" s="21">
        <v>301</v>
      </c>
      <c r="F315" s="21">
        <v>0</v>
      </c>
      <c r="G315" s="22">
        <v>0</v>
      </c>
      <c r="H315" s="21">
        <v>0</v>
      </c>
      <c r="I315" s="19">
        <v>0</v>
      </c>
      <c r="J315" s="21">
        <v>0</v>
      </c>
      <c r="K315" s="21"/>
      <c r="L315" s="21">
        <v>1</v>
      </c>
      <c r="M315" s="7">
        <f t="shared" si="73"/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/>
      <c r="T315" s="17"/>
      <c r="U315" s="17"/>
      <c r="V315" s="6">
        <f t="shared" si="76"/>
        <v>0</v>
      </c>
      <c r="W315" s="9">
        <f t="shared" si="74"/>
        <v>1</v>
      </c>
      <c r="X315" s="9">
        <f t="shared" si="77"/>
        <v>0</v>
      </c>
      <c r="Y315" s="37">
        <f t="shared" si="70"/>
        <v>0</v>
      </c>
      <c r="Z315" s="37">
        <f t="shared" si="71"/>
        <v>0</v>
      </c>
      <c r="AA315" s="37">
        <f t="shared" si="72"/>
        <v>0</v>
      </c>
      <c r="AB315" s="9">
        <f t="shared" si="78"/>
        <v>0</v>
      </c>
      <c r="AC315" s="10">
        <f t="shared" si="79"/>
        <v>0</v>
      </c>
      <c r="AD315" s="9">
        <f t="shared" si="80"/>
        <v>0</v>
      </c>
      <c r="AE315" s="9">
        <f t="shared" si="75"/>
        <v>0</v>
      </c>
    </row>
    <row r="316" spans="1:31" x14ac:dyDescent="0.25">
      <c r="A316" s="21" t="s">
        <v>2122</v>
      </c>
      <c r="B316" s="21" t="s">
        <v>2103</v>
      </c>
      <c r="C316" s="21" t="s">
        <v>2104</v>
      </c>
      <c r="D316" s="21">
        <v>499</v>
      </c>
      <c r="E316" s="21">
        <v>349</v>
      </c>
      <c r="F316" s="21">
        <v>0</v>
      </c>
      <c r="G316" s="22">
        <v>0</v>
      </c>
      <c r="H316" s="21">
        <v>0</v>
      </c>
      <c r="I316" s="19">
        <v>0</v>
      </c>
      <c r="J316" s="21">
        <v>0</v>
      </c>
      <c r="K316" s="21"/>
      <c r="L316" s="21">
        <v>1</v>
      </c>
      <c r="M316" s="7">
        <f t="shared" si="73"/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1</v>
      </c>
      <c r="S316" s="17"/>
      <c r="T316" s="17"/>
      <c r="U316" s="17"/>
      <c r="V316" s="6">
        <f t="shared" si="76"/>
        <v>0</v>
      </c>
      <c r="W316" s="9">
        <f t="shared" si="74"/>
        <v>0</v>
      </c>
      <c r="X316" s="9">
        <f t="shared" si="77"/>
        <v>1</v>
      </c>
      <c r="Y316" s="37">
        <f t="shared" si="70"/>
        <v>0</v>
      </c>
      <c r="Z316" s="37">
        <f t="shared" si="71"/>
        <v>0</v>
      </c>
      <c r="AA316" s="37">
        <f t="shared" si="72"/>
        <v>0</v>
      </c>
      <c r="AB316" s="9">
        <f t="shared" si="78"/>
        <v>0</v>
      </c>
      <c r="AC316" s="10">
        <f t="shared" si="79"/>
        <v>0</v>
      </c>
      <c r="AD316" s="9">
        <f t="shared" si="80"/>
        <v>0</v>
      </c>
      <c r="AE316" s="9">
        <f t="shared" si="75"/>
        <v>0</v>
      </c>
    </row>
    <row r="317" spans="1:31" x14ac:dyDescent="0.25">
      <c r="A317" s="21" t="s">
        <v>2123</v>
      </c>
      <c r="B317" s="21" t="s">
        <v>2103</v>
      </c>
      <c r="C317" s="21" t="s">
        <v>2104</v>
      </c>
      <c r="D317" s="21">
        <v>564</v>
      </c>
      <c r="E317" s="21">
        <v>267</v>
      </c>
      <c r="F317" s="21">
        <v>0</v>
      </c>
      <c r="G317" s="22">
        <v>0</v>
      </c>
      <c r="H317" s="21">
        <v>0</v>
      </c>
      <c r="I317" s="19">
        <v>0</v>
      </c>
      <c r="J317" s="21">
        <v>0</v>
      </c>
      <c r="K317" s="21"/>
      <c r="L317" s="21">
        <v>1</v>
      </c>
      <c r="M317" s="7">
        <f t="shared" si="73"/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1</v>
      </c>
      <c r="S317" s="17"/>
      <c r="T317" s="17"/>
      <c r="U317" s="17"/>
      <c r="V317" s="6">
        <f t="shared" si="76"/>
        <v>0</v>
      </c>
      <c r="W317" s="9">
        <f t="shared" si="74"/>
        <v>0</v>
      </c>
      <c r="X317" s="9">
        <f t="shared" si="77"/>
        <v>1</v>
      </c>
      <c r="Y317" s="37">
        <f t="shared" si="70"/>
        <v>0</v>
      </c>
      <c r="Z317" s="37">
        <f t="shared" si="71"/>
        <v>0</v>
      </c>
      <c r="AA317" s="37">
        <f t="shared" si="72"/>
        <v>0</v>
      </c>
      <c r="AB317" s="9">
        <f t="shared" si="78"/>
        <v>0</v>
      </c>
      <c r="AC317" s="10">
        <f t="shared" si="79"/>
        <v>0</v>
      </c>
      <c r="AD317" s="9">
        <f t="shared" si="80"/>
        <v>0</v>
      </c>
      <c r="AE317" s="9">
        <f t="shared" si="75"/>
        <v>0</v>
      </c>
    </row>
    <row r="318" spans="1:31" x14ac:dyDescent="0.25">
      <c r="A318" s="21" t="s">
        <v>2124</v>
      </c>
      <c r="B318" s="21" t="s">
        <v>2103</v>
      </c>
      <c r="C318" s="21" t="s">
        <v>2104</v>
      </c>
      <c r="D318" s="21">
        <v>600.5</v>
      </c>
      <c r="E318" s="21">
        <v>322</v>
      </c>
      <c r="F318" s="21">
        <v>0</v>
      </c>
      <c r="G318" s="22">
        <v>0</v>
      </c>
      <c r="H318" s="21">
        <v>0</v>
      </c>
      <c r="I318" s="19">
        <v>0</v>
      </c>
      <c r="J318" s="21">
        <v>0</v>
      </c>
      <c r="K318" s="21"/>
      <c r="L318" s="21">
        <v>1</v>
      </c>
      <c r="M318" s="7">
        <f t="shared" si="73"/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/>
      <c r="T318" s="17"/>
      <c r="U318" s="17"/>
      <c r="V318" s="6">
        <f t="shared" si="76"/>
        <v>0</v>
      </c>
      <c r="W318" s="9">
        <f t="shared" si="74"/>
        <v>1</v>
      </c>
      <c r="X318" s="9">
        <f t="shared" si="77"/>
        <v>0</v>
      </c>
      <c r="Y318" s="37">
        <f t="shared" si="70"/>
        <v>0</v>
      </c>
      <c r="Z318" s="37">
        <f t="shared" si="71"/>
        <v>0</v>
      </c>
      <c r="AA318" s="37">
        <f t="shared" si="72"/>
        <v>0</v>
      </c>
      <c r="AB318" s="9">
        <f t="shared" si="78"/>
        <v>0</v>
      </c>
      <c r="AC318" s="10">
        <f t="shared" si="79"/>
        <v>0</v>
      </c>
      <c r="AD318" s="9">
        <f t="shared" si="80"/>
        <v>0</v>
      </c>
      <c r="AE318" s="9">
        <f>IF(SUM(V318:AD318)&gt;1,1,0)</f>
        <v>0</v>
      </c>
    </row>
    <row r="319" spans="1:31" x14ac:dyDescent="0.25">
      <c r="A319" s="21" t="s">
        <v>2125</v>
      </c>
      <c r="B319" s="21" t="s">
        <v>2103</v>
      </c>
      <c r="C319" s="21" t="s">
        <v>2104</v>
      </c>
      <c r="D319" s="21">
        <v>611</v>
      </c>
      <c r="E319" s="21">
        <v>404</v>
      </c>
      <c r="F319" s="21">
        <v>819.28</v>
      </c>
      <c r="G319" s="22">
        <v>1</v>
      </c>
      <c r="H319" s="21">
        <v>1</v>
      </c>
      <c r="I319" s="19">
        <v>0</v>
      </c>
      <c r="J319" s="21">
        <v>1</v>
      </c>
      <c r="K319" s="21"/>
      <c r="L319" s="21">
        <v>1</v>
      </c>
      <c r="M319" s="7">
        <f t="shared" si="73"/>
        <v>0</v>
      </c>
      <c r="N319" s="17">
        <v>0</v>
      </c>
      <c r="O319" s="17">
        <v>0</v>
      </c>
      <c r="P319" s="17">
        <v>1</v>
      </c>
      <c r="Q319" s="17">
        <v>0</v>
      </c>
      <c r="R319" s="17">
        <v>0</v>
      </c>
      <c r="S319" s="17"/>
      <c r="T319" s="17"/>
      <c r="U319" s="17"/>
      <c r="V319" s="6">
        <f t="shared" si="76"/>
        <v>1</v>
      </c>
      <c r="W319" s="9">
        <f t="shared" si="74"/>
        <v>0</v>
      </c>
      <c r="X319" s="9">
        <f t="shared" si="77"/>
        <v>0</v>
      </c>
      <c r="Y319" s="37">
        <f t="shared" si="70"/>
        <v>0</v>
      </c>
      <c r="Z319" s="37">
        <f t="shared" si="71"/>
        <v>0</v>
      </c>
      <c r="AA319" s="37">
        <f t="shared" si="72"/>
        <v>0</v>
      </c>
      <c r="AB319" s="9">
        <f t="shared" si="78"/>
        <v>0</v>
      </c>
      <c r="AC319" s="10">
        <f t="shared" si="79"/>
        <v>0</v>
      </c>
      <c r="AD319" s="9">
        <f t="shared" si="80"/>
        <v>0</v>
      </c>
      <c r="AE319" s="9">
        <f t="shared" ref="AE319" si="81">IF(SUM(V319:AD319)&gt;1,1,0)</f>
        <v>0</v>
      </c>
    </row>
    <row r="320" spans="1:31" x14ac:dyDescent="0.25">
      <c r="A320" s="21" t="s">
        <v>2126</v>
      </c>
      <c r="B320" s="21" t="s">
        <v>2103</v>
      </c>
      <c r="C320" s="21" t="s">
        <v>2104</v>
      </c>
      <c r="D320" s="21">
        <v>537</v>
      </c>
      <c r="E320" s="21">
        <v>425</v>
      </c>
      <c r="F320" s="21">
        <v>0</v>
      </c>
      <c r="G320" s="22">
        <v>0</v>
      </c>
      <c r="H320" s="21">
        <v>0</v>
      </c>
      <c r="I320" s="19">
        <v>0</v>
      </c>
      <c r="J320" s="21">
        <v>0</v>
      </c>
      <c r="K320" s="21"/>
      <c r="L320" s="21">
        <v>1</v>
      </c>
      <c r="M320" s="7">
        <f t="shared" si="73"/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/>
      <c r="T320" s="17"/>
      <c r="U320" s="17"/>
      <c r="V320" s="6">
        <f>IF((M320=0)*AND(R320=0)*AND(P320=1)*AND(Q320=0),1,0)</f>
        <v>0</v>
      </c>
      <c r="W320" s="9">
        <f t="shared" si="74"/>
        <v>1</v>
      </c>
      <c r="X320" s="9">
        <f t="shared" si="77"/>
        <v>0</v>
      </c>
      <c r="Y320" s="37">
        <f t="shared" si="70"/>
        <v>0</v>
      </c>
      <c r="Z320" s="37">
        <f t="shared" si="71"/>
        <v>0</v>
      </c>
      <c r="AA320" s="37">
        <f t="shared" si="72"/>
        <v>0</v>
      </c>
      <c r="AB320" s="9">
        <f t="shared" si="78"/>
        <v>0</v>
      </c>
      <c r="AC320" s="10">
        <f t="shared" si="79"/>
        <v>0</v>
      </c>
      <c r="AD320" s="9">
        <f t="shared" si="80"/>
        <v>0</v>
      </c>
      <c r="AE320" s="9">
        <f>IF(SUM(V320:AD320)&gt;1,1,0)</f>
        <v>0</v>
      </c>
    </row>
    <row r="321" spans="1:31" s="37" customFormat="1" x14ac:dyDescent="0.25">
      <c r="A321" s="37" t="s">
        <v>2127</v>
      </c>
      <c r="B321" s="37" t="s">
        <v>2128</v>
      </c>
      <c r="C321" s="37" t="s">
        <v>2129</v>
      </c>
      <c r="D321" s="37">
        <v>241</v>
      </c>
      <c r="E321" s="37">
        <v>388</v>
      </c>
      <c r="F321" s="37">
        <v>1002.405</v>
      </c>
      <c r="G321" s="44">
        <v>1</v>
      </c>
      <c r="H321" s="37">
        <v>1</v>
      </c>
      <c r="I321" s="37">
        <v>0</v>
      </c>
      <c r="J321" s="37">
        <v>1</v>
      </c>
      <c r="L321" s="37">
        <v>2</v>
      </c>
      <c r="M321" s="42">
        <f t="shared" si="73"/>
        <v>1</v>
      </c>
      <c r="N321" s="38">
        <v>1</v>
      </c>
      <c r="O321" s="38">
        <v>0</v>
      </c>
      <c r="P321" s="38">
        <v>0</v>
      </c>
      <c r="Q321" s="38">
        <v>0</v>
      </c>
      <c r="R321" s="38">
        <v>1</v>
      </c>
      <c r="S321" s="38"/>
      <c r="T321" s="38"/>
      <c r="U321" s="38" t="s">
        <v>1937</v>
      </c>
      <c r="V321" s="43">
        <f>IF((M321=0)*AND(R321=0)*AND(P321=1)*AND(Q321=0),1,0)</f>
        <v>0</v>
      </c>
      <c r="W321" s="37">
        <f>IF((M321=0)*AND(R321=0)*AND(P321=0)*AND(Q321=0),1,0)</f>
        <v>0</v>
      </c>
      <c r="X321" s="37">
        <f>IF((R321=1)*AND(M321=0)*AND(Q321=0),1,0)</f>
        <v>0</v>
      </c>
      <c r="Y321" s="37">
        <f t="shared" si="70"/>
        <v>1</v>
      </c>
      <c r="Z321" s="37">
        <f t="shared" si="71"/>
        <v>0</v>
      </c>
      <c r="AA321" s="37">
        <f t="shared" si="72"/>
        <v>0</v>
      </c>
      <c r="AB321" s="37">
        <f>IF((R321=1)*AND(Q321=1)*AND(O321=1)*AND(P321=1),1,0)</f>
        <v>0</v>
      </c>
      <c r="AC321" s="37">
        <f>IF((R321=0)*AND(M321=1),1,0)</f>
        <v>0</v>
      </c>
      <c r="AD321" s="37">
        <f>IF((V321+W321+X321+Y321+Z321+AA321+AB321+AC321)=0,1,0)</f>
        <v>0</v>
      </c>
      <c r="AE321" s="37">
        <f t="shared" ref="AE321:AE384" si="82">IF(SUM(V321:AD321)&gt;1,1,0)</f>
        <v>0</v>
      </c>
    </row>
    <row r="322" spans="1:31" x14ac:dyDescent="0.25">
      <c r="A322" s="21" t="s">
        <v>2130</v>
      </c>
      <c r="B322" s="21" t="s">
        <v>2128</v>
      </c>
      <c r="C322" s="21" t="s">
        <v>2129</v>
      </c>
      <c r="D322" s="21">
        <v>41</v>
      </c>
      <c r="E322" s="21">
        <v>409.5</v>
      </c>
      <c r="F322" s="21">
        <v>5207.1530000000002</v>
      </c>
      <c r="G322" s="22">
        <v>5</v>
      </c>
      <c r="H322" s="21">
        <v>5</v>
      </c>
      <c r="I322" s="19">
        <v>0</v>
      </c>
      <c r="J322" s="21">
        <v>5</v>
      </c>
      <c r="K322" s="21"/>
      <c r="L322" s="21">
        <v>1</v>
      </c>
      <c r="M322" s="7">
        <f t="shared" si="73"/>
        <v>0</v>
      </c>
      <c r="N322" s="17">
        <v>0</v>
      </c>
      <c r="O322" s="17">
        <v>0</v>
      </c>
      <c r="P322" s="17">
        <v>1</v>
      </c>
      <c r="Q322" s="17">
        <v>0</v>
      </c>
      <c r="R322" s="17">
        <v>0</v>
      </c>
      <c r="S322" s="17"/>
      <c r="T322" s="17"/>
      <c r="U322" s="18" t="s">
        <v>1937</v>
      </c>
      <c r="V322" s="6">
        <f>IF((M322=0)*AND(R322=0)*AND(P322=1)*AND(Q322=0),1,0)</f>
        <v>1</v>
      </c>
      <c r="W322" s="9">
        <f>IF((M322=0)*AND(R322=0)*AND(P322=0)*AND(Q322=0),1,0)</f>
        <v>0</v>
      </c>
      <c r="X322" s="9">
        <f>IF((R322=1)*AND(M322=0)*AND(Q322=0),1,0)</f>
        <v>0</v>
      </c>
      <c r="Y322" s="37">
        <f t="shared" si="70"/>
        <v>0</v>
      </c>
      <c r="Z322" s="37">
        <f t="shared" si="71"/>
        <v>0</v>
      </c>
      <c r="AA322" s="37">
        <f t="shared" si="72"/>
        <v>0</v>
      </c>
      <c r="AB322" s="9">
        <f>IF((R322=1)*AND(Q322=1)*AND(O322=1)*AND(P322=1),1,0)</f>
        <v>0</v>
      </c>
      <c r="AC322" s="10">
        <f>IF((R322=0)*AND(M322=1),1,0)</f>
        <v>0</v>
      </c>
      <c r="AD322" s="9">
        <f>IF((V322+W322+X322+Y322+Z322+AA322+AB322+AC322)=0,1,0)</f>
        <v>0</v>
      </c>
      <c r="AE322" s="9">
        <f t="shared" si="82"/>
        <v>0</v>
      </c>
    </row>
    <row r="323" spans="1:31" x14ac:dyDescent="0.25">
      <c r="A323" s="21" t="s">
        <v>2131</v>
      </c>
      <c r="B323" s="21" t="s">
        <v>2128</v>
      </c>
      <c r="C323" s="21" t="s">
        <v>2129</v>
      </c>
      <c r="D323" s="21">
        <v>46.5</v>
      </c>
      <c r="E323" s="21">
        <v>300.5</v>
      </c>
      <c r="F323" s="21">
        <v>0</v>
      </c>
      <c r="G323" s="22">
        <v>0</v>
      </c>
      <c r="H323" s="21">
        <v>0</v>
      </c>
      <c r="I323" s="19">
        <v>0</v>
      </c>
      <c r="J323" s="21">
        <v>0</v>
      </c>
      <c r="K323" s="21"/>
      <c r="L323" s="21">
        <v>1</v>
      </c>
      <c r="M323" s="7">
        <f t="shared" si="73"/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/>
      <c r="T323" s="17"/>
      <c r="U323" s="18" t="s">
        <v>1937</v>
      </c>
      <c r="V323" s="6">
        <f>IF((M323=0)*AND(R323=0)*AND(P323=1)*AND(Q323=0),1,0)</f>
        <v>0</v>
      </c>
      <c r="W323" s="9">
        <f>IF((M323=0)*AND(R323=0)*AND(P323=0)*AND(Q323=0),1,0)</f>
        <v>1</v>
      </c>
      <c r="X323" s="9">
        <f>IF((R323=1)*AND(M323=0)*AND(Q323=0),1,0)</f>
        <v>0</v>
      </c>
      <c r="Y323" s="37">
        <f t="shared" ref="Y323:Y386" si="83">IF((M323=1)*AND(OR(N323=0,N323=1))*AND(O323=0)*AND(R323=1)*AND(S323=0)*AND(Q323=0)*AND(OR(T323=0,T323=1)),1,0)</f>
        <v>0</v>
      </c>
      <c r="Z323" s="37">
        <f t="shared" ref="Z323:Z386" si="84">IF((M323=1)*AND(N323=1)*AND(O323=0)*AND(R323=1)*AND(S323=1)*AND(T323=1),1,0)</f>
        <v>0</v>
      </c>
      <c r="AA323" s="37">
        <f t="shared" ref="AA323:AA386" si="85">IF((R323=1)*AND(Q323=1)*AND(O323=1)*AND(P323=0)*AND(N323=0),1,0)</f>
        <v>0</v>
      </c>
      <c r="AB323" s="9">
        <f>IF((R323=1)*AND(Q323=1)*AND(O323=1)*AND(P323=1),1,0)</f>
        <v>0</v>
      </c>
      <c r="AC323" s="10">
        <f>IF((R323=0)*AND(M323=1),1,0)</f>
        <v>0</v>
      </c>
      <c r="AD323" s="9">
        <f>IF((V323+W323+X323+Y323+Z323+AA323+AB323+AC323)=0,1,0)</f>
        <v>0</v>
      </c>
      <c r="AE323" s="9">
        <f t="shared" si="82"/>
        <v>0</v>
      </c>
    </row>
    <row r="324" spans="1:31" x14ac:dyDescent="0.25">
      <c r="A324" s="21" t="s">
        <v>2132</v>
      </c>
      <c r="B324" s="21" t="s">
        <v>2128</v>
      </c>
      <c r="C324" s="21" t="s">
        <v>2129</v>
      </c>
      <c r="D324" s="21">
        <v>187</v>
      </c>
      <c r="E324" s="21">
        <v>303.5</v>
      </c>
      <c r="F324" s="21">
        <v>803.66499999999996</v>
      </c>
      <c r="G324" s="22">
        <v>1</v>
      </c>
      <c r="H324" s="21">
        <v>1</v>
      </c>
      <c r="I324" s="19">
        <v>0</v>
      </c>
      <c r="J324" s="21">
        <v>1</v>
      </c>
      <c r="K324" s="21"/>
      <c r="L324" s="21">
        <v>1</v>
      </c>
      <c r="M324" s="7">
        <f t="shared" si="73"/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1</v>
      </c>
      <c r="S324" s="17"/>
      <c r="T324" s="17"/>
      <c r="U324" s="18" t="s">
        <v>1937</v>
      </c>
      <c r="V324" s="6">
        <f t="shared" ref="V324:V387" si="86">IF((M324=0)*AND(R324=0)*AND(P324=1)*AND(Q324=0),1,0)</f>
        <v>0</v>
      </c>
      <c r="W324" s="9">
        <f t="shared" ref="W324:W387" si="87">IF((M324=0)*AND(R324=0)*AND(P324=0)*AND(Q324=0),1,0)</f>
        <v>0</v>
      </c>
      <c r="X324" s="9">
        <f t="shared" ref="X324:X387" si="88">IF((R324=1)*AND(M324=0)*AND(Q324=0),1,0)</f>
        <v>1</v>
      </c>
      <c r="Y324" s="37">
        <f t="shared" si="83"/>
        <v>0</v>
      </c>
      <c r="Z324" s="37">
        <f t="shared" si="84"/>
        <v>0</v>
      </c>
      <c r="AA324" s="37">
        <f t="shared" si="85"/>
        <v>0</v>
      </c>
      <c r="AB324" s="9">
        <f t="shared" ref="AB324:AB387" si="89">IF((R324=1)*AND(Q324=1)*AND(O324=1)*AND(P324=1),1,0)</f>
        <v>0</v>
      </c>
      <c r="AC324" s="10">
        <f t="shared" ref="AC324:AC387" si="90">IF((R324=0)*AND(M324=1),1,0)</f>
        <v>0</v>
      </c>
      <c r="AD324" s="9">
        <f t="shared" ref="AD324:AD387" si="91">IF((V324+W324+X324+Y324+Z324+AA324+AB324+AC324)=0,1,0)</f>
        <v>0</v>
      </c>
      <c r="AE324" s="9">
        <f t="shared" si="82"/>
        <v>0</v>
      </c>
    </row>
    <row r="325" spans="1:31" x14ac:dyDescent="0.25">
      <c r="A325" s="21" t="s">
        <v>2133</v>
      </c>
      <c r="B325" s="21" t="s">
        <v>2128</v>
      </c>
      <c r="C325" s="21" t="s">
        <v>2129</v>
      </c>
      <c r="D325" s="21">
        <v>290.5</v>
      </c>
      <c r="E325" s="21">
        <v>319.5</v>
      </c>
      <c r="F325" s="21">
        <v>10971.714</v>
      </c>
      <c r="G325" s="22">
        <v>9</v>
      </c>
      <c r="H325" s="21">
        <v>13</v>
      </c>
      <c r="I325" s="19">
        <v>0</v>
      </c>
      <c r="J325" s="21">
        <v>13</v>
      </c>
      <c r="K325" s="21"/>
      <c r="L325" s="21">
        <v>1</v>
      </c>
      <c r="M325" s="7">
        <f t="shared" si="73"/>
        <v>0</v>
      </c>
      <c r="N325" s="17">
        <v>0</v>
      </c>
      <c r="O325" s="17">
        <v>0</v>
      </c>
      <c r="P325" s="17">
        <v>1</v>
      </c>
      <c r="Q325" s="17">
        <v>0</v>
      </c>
      <c r="R325" s="17">
        <v>0</v>
      </c>
      <c r="S325" s="17"/>
      <c r="T325" s="17"/>
      <c r="U325" s="18" t="s">
        <v>1937</v>
      </c>
      <c r="V325" s="6">
        <f t="shared" si="86"/>
        <v>1</v>
      </c>
      <c r="W325" s="9">
        <f t="shared" si="87"/>
        <v>0</v>
      </c>
      <c r="X325" s="9">
        <f t="shared" si="88"/>
        <v>0</v>
      </c>
      <c r="Y325" s="37">
        <f t="shared" si="83"/>
        <v>0</v>
      </c>
      <c r="Z325" s="37">
        <f t="shared" si="84"/>
        <v>0</v>
      </c>
      <c r="AA325" s="37">
        <f t="shared" si="85"/>
        <v>0</v>
      </c>
      <c r="AB325" s="9">
        <f t="shared" si="89"/>
        <v>0</v>
      </c>
      <c r="AC325" s="10">
        <f t="shared" si="90"/>
        <v>0</v>
      </c>
      <c r="AD325" s="9">
        <f t="shared" si="91"/>
        <v>0</v>
      </c>
      <c r="AE325" s="9">
        <f t="shared" si="82"/>
        <v>0</v>
      </c>
    </row>
    <row r="326" spans="1:31" x14ac:dyDescent="0.25">
      <c r="A326" s="21" t="s">
        <v>2134</v>
      </c>
      <c r="B326" s="21" t="s">
        <v>2128</v>
      </c>
      <c r="C326" s="21" t="s">
        <v>2129</v>
      </c>
      <c r="D326" s="21">
        <v>319.5</v>
      </c>
      <c r="E326" s="21">
        <v>253</v>
      </c>
      <c r="F326" s="21">
        <v>3217.86</v>
      </c>
      <c r="G326" s="22">
        <v>3</v>
      </c>
      <c r="H326" s="21">
        <v>3</v>
      </c>
      <c r="I326" s="19">
        <v>0</v>
      </c>
      <c r="J326" s="21">
        <v>3</v>
      </c>
      <c r="K326" s="21"/>
      <c r="L326" s="21">
        <v>1</v>
      </c>
      <c r="M326" s="7">
        <f t="shared" si="73"/>
        <v>0</v>
      </c>
      <c r="N326" s="17">
        <v>0</v>
      </c>
      <c r="O326" s="17">
        <v>0</v>
      </c>
      <c r="P326" s="17">
        <v>1</v>
      </c>
      <c r="Q326" s="17">
        <v>0</v>
      </c>
      <c r="R326" s="17">
        <v>0</v>
      </c>
      <c r="S326" s="17"/>
      <c r="T326" s="17"/>
      <c r="U326" s="18" t="s">
        <v>1937</v>
      </c>
      <c r="V326" s="6">
        <f t="shared" si="86"/>
        <v>1</v>
      </c>
      <c r="W326" s="9">
        <f t="shared" si="87"/>
        <v>0</v>
      </c>
      <c r="X326" s="9">
        <f t="shared" si="88"/>
        <v>0</v>
      </c>
      <c r="Y326" s="37">
        <f t="shared" si="83"/>
        <v>0</v>
      </c>
      <c r="Z326" s="37">
        <f t="shared" si="84"/>
        <v>0</v>
      </c>
      <c r="AA326" s="37">
        <f t="shared" si="85"/>
        <v>0</v>
      </c>
      <c r="AB326" s="9">
        <f t="shared" si="89"/>
        <v>0</v>
      </c>
      <c r="AC326" s="10">
        <f t="shared" si="90"/>
        <v>0</v>
      </c>
      <c r="AD326" s="9">
        <f t="shared" si="91"/>
        <v>0</v>
      </c>
      <c r="AE326" s="9">
        <f t="shared" si="82"/>
        <v>0</v>
      </c>
    </row>
    <row r="327" spans="1:31" x14ac:dyDescent="0.25">
      <c r="A327" s="21" t="s">
        <v>2135</v>
      </c>
      <c r="B327" s="21" t="s">
        <v>2128</v>
      </c>
      <c r="C327" s="21" t="s">
        <v>2129</v>
      </c>
      <c r="D327" s="21">
        <v>335.5</v>
      </c>
      <c r="E327" s="21">
        <v>388.5</v>
      </c>
      <c r="F327" s="21">
        <v>670.53399999999999</v>
      </c>
      <c r="G327" s="22">
        <v>1</v>
      </c>
      <c r="H327" s="21">
        <v>1</v>
      </c>
      <c r="I327" s="19">
        <v>0</v>
      </c>
      <c r="J327" s="21">
        <v>1</v>
      </c>
      <c r="K327" s="21"/>
      <c r="L327" s="21">
        <v>1</v>
      </c>
      <c r="M327" s="7">
        <f t="shared" si="73"/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/>
      <c r="T327" s="17"/>
      <c r="U327" s="18" t="s">
        <v>1937</v>
      </c>
      <c r="V327" s="6">
        <f t="shared" si="86"/>
        <v>0</v>
      </c>
      <c r="W327" s="9">
        <f t="shared" si="87"/>
        <v>1</v>
      </c>
      <c r="X327" s="9">
        <f t="shared" si="88"/>
        <v>0</v>
      </c>
      <c r="Y327" s="37">
        <f t="shared" si="83"/>
        <v>0</v>
      </c>
      <c r="Z327" s="37">
        <f t="shared" si="84"/>
        <v>0</v>
      </c>
      <c r="AA327" s="37">
        <f t="shared" si="85"/>
        <v>0</v>
      </c>
      <c r="AB327" s="9">
        <f t="shared" si="89"/>
        <v>0</v>
      </c>
      <c r="AC327" s="10">
        <f t="shared" si="90"/>
        <v>0</v>
      </c>
      <c r="AD327" s="9">
        <f t="shared" si="91"/>
        <v>0</v>
      </c>
      <c r="AE327" s="9">
        <f t="shared" si="82"/>
        <v>0</v>
      </c>
    </row>
    <row r="328" spans="1:31" x14ac:dyDescent="0.25">
      <c r="A328" s="21" t="s">
        <v>2136</v>
      </c>
      <c r="B328" s="21" t="s">
        <v>2128</v>
      </c>
      <c r="C328" s="21" t="s">
        <v>2129</v>
      </c>
      <c r="D328" s="21">
        <v>524.5</v>
      </c>
      <c r="E328" s="21">
        <v>373</v>
      </c>
      <c r="F328" s="21">
        <v>8455.9230000000007</v>
      </c>
      <c r="G328" s="22">
        <v>7</v>
      </c>
      <c r="H328" s="21">
        <v>9</v>
      </c>
      <c r="I328" s="19">
        <v>0</v>
      </c>
      <c r="J328" s="21">
        <v>9</v>
      </c>
      <c r="K328" s="21"/>
      <c r="L328" s="21">
        <v>1</v>
      </c>
      <c r="M328" s="7">
        <f t="shared" si="73"/>
        <v>0</v>
      </c>
      <c r="N328" s="17">
        <v>0</v>
      </c>
      <c r="O328" s="17">
        <v>0</v>
      </c>
      <c r="P328" s="17">
        <v>1</v>
      </c>
      <c r="Q328" s="17">
        <v>0</v>
      </c>
      <c r="R328" s="17">
        <v>0</v>
      </c>
      <c r="S328" s="17"/>
      <c r="T328" s="17"/>
      <c r="U328" s="18" t="s">
        <v>1937</v>
      </c>
      <c r="V328" s="6">
        <f t="shared" si="86"/>
        <v>1</v>
      </c>
      <c r="W328" s="9">
        <f t="shared" si="87"/>
        <v>0</v>
      </c>
      <c r="X328" s="9">
        <f t="shared" si="88"/>
        <v>0</v>
      </c>
      <c r="Y328" s="37">
        <f t="shared" si="83"/>
        <v>0</v>
      </c>
      <c r="Z328" s="37">
        <f t="shared" si="84"/>
        <v>0</v>
      </c>
      <c r="AA328" s="37">
        <f t="shared" si="85"/>
        <v>0</v>
      </c>
      <c r="AB328" s="9">
        <f t="shared" si="89"/>
        <v>0</v>
      </c>
      <c r="AC328" s="10">
        <f t="shared" si="90"/>
        <v>0</v>
      </c>
      <c r="AD328" s="9">
        <f t="shared" si="91"/>
        <v>0</v>
      </c>
      <c r="AE328" s="9">
        <f t="shared" si="82"/>
        <v>0</v>
      </c>
    </row>
    <row r="329" spans="1:31" x14ac:dyDescent="0.25">
      <c r="A329" s="21" t="s">
        <v>2137</v>
      </c>
      <c r="B329" s="21" t="s">
        <v>2128</v>
      </c>
      <c r="C329" s="21" t="s">
        <v>2129</v>
      </c>
      <c r="D329" s="21">
        <v>628.5</v>
      </c>
      <c r="E329" s="21">
        <v>345.5</v>
      </c>
      <c r="F329" s="21">
        <v>26308.938999999998</v>
      </c>
      <c r="G329" s="22">
        <v>26</v>
      </c>
      <c r="H329" s="21">
        <v>30</v>
      </c>
      <c r="I329" s="19">
        <v>0</v>
      </c>
      <c r="J329" s="21">
        <v>30</v>
      </c>
      <c r="K329" s="21"/>
      <c r="L329" s="21">
        <v>2</v>
      </c>
      <c r="M329" s="7">
        <f t="shared" si="73"/>
        <v>1</v>
      </c>
      <c r="N329" s="17">
        <v>0</v>
      </c>
      <c r="O329" s="17">
        <v>1</v>
      </c>
      <c r="P329" s="17">
        <v>0</v>
      </c>
      <c r="Q329" s="17">
        <v>1</v>
      </c>
      <c r="R329" s="17">
        <v>1</v>
      </c>
      <c r="S329" s="17"/>
      <c r="T329" s="17"/>
      <c r="U329" s="18" t="s">
        <v>1937</v>
      </c>
      <c r="V329" s="6">
        <f t="shared" si="86"/>
        <v>0</v>
      </c>
      <c r="W329" s="9">
        <f t="shared" si="87"/>
        <v>0</v>
      </c>
      <c r="X329" s="9">
        <f t="shared" si="88"/>
        <v>0</v>
      </c>
      <c r="Y329" s="37">
        <f t="shared" si="83"/>
        <v>0</v>
      </c>
      <c r="Z329" s="37">
        <f t="shared" si="84"/>
        <v>0</v>
      </c>
      <c r="AA329" s="37">
        <f t="shared" si="85"/>
        <v>1</v>
      </c>
      <c r="AB329" s="9">
        <f t="shared" si="89"/>
        <v>0</v>
      </c>
      <c r="AC329" s="10">
        <f t="shared" si="90"/>
        <v>0</v>
      </c>
      <c r="AD329" s="9">
        <f t="shared" si="91"/>
        <v>0</v>
      </c>
      <c r="AE329" s="9">
        <f t="shared" si="82"/>
        <v>0</v>
      </c>
    </row>
    <row r="330" spans="1:31" x14ac:dyDescent="0.25">
      <c r="A330" s="21" t="s">
        <v>2138</v>
      </c>
      <c r="B330" s="21" t="s">
        <v>2128</v>
      </c>
      <c r="C330" s="21" t="s">
        <v>2129</v>
      </c>
      <c r="D330" s="21">
        <v>505</v>
      </c>
      <c r="E330" s="21">
        <v>452</v>
      </c>
      <c r="F330" s="21">
        <v>984.40700000000004</v>
      </c>
      <c r="G330" s="22">
        <v>1</v>
      </c>
      <c r="H330" s="21">
        <v>1</v>
      </c>
      <c r="I330" s="19">
        <v>0</v>
      </c>
      <c r="J330" s="21">
        <v>1</v>
      </c>
      <c r="K330" s="21"/>
      <c r="L330" s="21">
        <v>2</v>
      </c>
      <c r="M330" s="7">
        <f t="shared" si="73"/>
        <v>1</v>
      </c>
      <c r="N330" s="17">
        <v>1</v>
      </c>
      <c r="O330" s="17">
        <v>0</v>
      </c>
      <c r="P330" s="17">
        <v>0</v>
      </c>
      <c r="Q330" s="17">
        <v>0</v>
      </c>
      <c r="R330" s="17">
        <v>1</v>
      </c>
      <c r="S330" s="17"/>
      <c r="T330" s="17"/>
      <c r="U330" s="18" t="s">
        <v>1937</v>
      </c>
      <c r="V330" s="6">
        <f t="shared" si="86"/>
        <v>0</v>
      </c>
      <c r="W330" s="9">
        <f t="shared" si="87"/>
        <v>0</v>
      </c>
      <c r="X330" s="9">
        <f t="shared" si="88"/>
        <v>0</v>
      </c>
      <c r="Y330" s="37">
        <f t="shared" si="83"/>
        <v>1</v>
      </c>
      <c r="Z330" s="37">
        <f t="shared" si="84"/>
        <v>0</v>
      </c>
      <c r="AA330" s="37">
        <f t="shared" si="85"/>
        <v>0</v>
      </c>
      <c r="AB330" s="9">
        <f t="shared" si="89"/>
        <v>0</v>
      </c>
      <c r="AC330" s="10">
        <f t="shared" si="90"/>
        <v>0</v>
      </c>
      <c r="AD330" s="9">
        <f t="shared" si="91"/>
        <v>0</v>
      </c>
      <c r="AE330" s="9">
        <f t="shared" si="82"/>
        <v>0</v>
      </c>
    </row>
    <row r="331" spans="1:31" x14ac:dyDescent="0.25">
      <c r="A331" s="21" t="s">
        <v>2139</v>
      </c>
      <c r="B331" s="21" t="s">
        <v>2128</v>
      </c>
      <c r="C331" s="21" t="s">
        <v>2129</v>
      </c>
      <c r="D331" s="21">
        <v>564</v>
      </c>
      <c r="E331" s="21">
        <v>273</v>
      </c>
      <c r="F331" s="21">
        <v>0</v>
      </c>
      <c r="G331" s="22">
        <v>0</v>
      </c>
      <c r="H331" s="21">
        <v>0</v>
      </c>
      <c r="I331" s="19">
        <v>0</v>
      </c>
      <c r="J331" s="21">
        <v>0</v>
      </c>
      <c r="K331" s="21"/>
      <c r="L331" s="21">
        <v>1</v>
      </c>
      <c r="M331" s="7">
        <f t="shared" si="73"/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/>
      <c r="T331" s="17"/>
      <c r="U331" s="18" t="s">
        <v>1937</v>
      </c>
      <c r="V331" s="6">
        <f t="shared" si="86"/>
        <v>0</v>
      </c>
      <c r="W331" s="9">
        <f t="shared" si="87"/>
        <v>1</v>
      </c>
      <c r="X331" s="9">
        <f t="shared" si="88"/>
        <v>0</v>
      </c>
      <c r="Y331" s="37">
        <f t="shared" si="83"/>
        <v>0</v>
      </c>
      <c r="Z331" s="37">
        <f t="shared" si="84"/>
        <v>0</v>
      </c>
      <c r="AA331" s="37">
        <f t="shared" si="85"/>
        <v>0</v>
      </c>
      <c r="AB331" s="9">
        <f t="shared" si="89"/>
        <v>0</v>
      </c>
      <c r="AC331" s="10">
        <f t="shared" si="90"/>
        <v>0</v>
      </c>
      <c r="AD331" s="9">
        <f t="shared" si="91"/>
        <v>0</v>
      </c>
      <c r="AE331" s="9">
        <f t="shared" si="82"/>
        <v>0</v>
      </c>
    </row>
    <row r="332" spans="1:31" x14ac:dyDescent="0.25">
      <c r="A332" s="21" t="s">
        <v>2140</v>
      </c>
      <c r="B332" s="21" t="s">
        <v>2128</v>
      </c>
      <c r="C332" s="21" t="s">
        <v>2129</v>
      </c>
      <c r="D332" s="21">
        <v>470</v>
      </c>
      <c r="E332" s="21">
        <v>223</v>
      </c>
      <c r="F332" s="21">
        <v>0</v>
      </c>
      <c r="G332" s="22">
        <v>0</v>
      </c>
      <c r="H332" s="21">
        <v>0</v>
      </c>
      <c r="I332" s="19">
        <v>0</v>
      </c>
      <c r="J332" s="21">
        <v>0</v>
      </c>
      <c r="K332" s="21"/>
      <c r="L332" s="21">
        <v>2</v>
      </c>
      <c r="M332" s="7">
        <f t="shared" si="73"/>
        <v>1</v>
      </c>
      <c r="N332" s="17">
        <v>0</v>
      </c>
      <c r="O332" s="17">
        <v>0</v>
      </c>
      <c r="P332" s="17">
        <v>0</v>
      </c>
      <c r="Q332" s="17">
        <v>0</v>
      </c>
      <c r="R332" s="17">
        <v>1</v>
      </c>
      <c r="S332" s="17"/>
      <c r="T332" s="17"/>
      <c r="U332" s="18" t="s">
        <v>1937</v>
      </c>
      <c r="V332" s="6">
        <f t="shared" si="86"/>
        <v>0</v>
      </c>
      <c r="W332" s="9">
        <f t="shared" si="87"/>
        <v>0</v>
      </c>
      <c r="X332" s="9">
        <f t="shared" si="88"/>
        <v>0</v>
      </c>
      <c r="Y332" s="37">
        <f t="shared" si="83"/>
        <v>1</v>
      </c>
      <c r="Z332" s="37">
        <f t="shared" si="84"/>
        <v>0</v>
      </c>
      <c r="AA332" s="37">
        <f t="shared" si="85"/>
        <v>0</v>
      </c>
      <c r="AB332" s="9">
        <f t="shared" si="89"/>
        <v>0</v>
      </c>
      <c r="AC332" s="10">
        <f t="shared" si="90"/>
        <v>0</v>
      </c>
      <c r="AD332" s="9">
        <f t="shared" si="91"/>
        <v>0</v>
      </c>
      <c r="AE332" s="9">
        <f t="shared" si="82"/>
        <v>0</v>
      </c>
    </row>
    <row r="333" spans="1:31" x14ac:dyDescent="0.25">
      <c r="A333" s="21" t="s">
        <v>2141</v>
      </c>
      <c r="B333" s="21" t="s">
        <v>2128</v>
      </c>
      <c r="C333" s="21" t="s">
        <v>2129</v>
      </c>
      <c r="D333" s="21">
        <v>519</v>
      </c>
      <c r="E333" s="21">
        <v>168.5</v>
      </c>
      <c r="F333" s="21">
        <v>0</v>
      </c>
      <c r="G333" s="22">
        <v>0</v>
      </c>
      <c r="H333" s="21">
        <v>0</v>
      </c>
      <c r="I333" s="19">
        <v>0</v>
      </c>
      <c r="J333" s="21">
        <v>0</v>
      </c>
      <c r="K333" s="21"/>
      <c r="L333" s="21">
        <v>1</v>
      </c>
      <c r="M333" s="7">
        <f t="shared" si="73"/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/>
      <c r="T333" s="17"/>
      <c r="U333" s="18" t="s">
        <v>1937</v>
      </c>
      <c r="V333" s="6">
        <f t="shared" si="86"/>
        <v>0</v>
      </c>
      <c r="W333" s="9">
        <f t="shared" si="87"/>
        <v>1</v>
      </c>
      <c r="X333" s="9">
        <f t="shared" si="88"/>
        <v>0</v>
      </c>
      <c r="Y333" s="37">
        <f t="shared" si="83"/>
        <v>0</v>
      </c>
      <c r="Z333" s="37">
        <f t="shared" si="84"/>
        <v>0</v>
      </c>
      <c r="AA333" s="37">
        <f t="shared" si="85"/>
        <v>0</v>
      </c>
      <c r="AB333" s="9">
        <f t="shared" si="89"/>
        <v>0</v>
      </c>
      <c r="AC333" s="10">
        <f t="shared" si="90"/>
        <v>0</v>
      </c>
      <c r="AD333" s="9">
        <f t="shared" si="91"/>
        <v>0</v>
      </c>
      <c r="AE333" s="9">
        <f t="shared" si="82"/>
        <v>0</v>
      </c>
    </row>
    <row r="334" spans="1:31" x14ac:dyDescent="0.25">
      <c r="A334" s="21" t="s">
        <v>2142</v>
      </c>
      <c r="B334" s="21" t="s">
        <v>2128</v>
      </c>
      <c r="C334" s="21" t="s">
        <v>2129</v>
      </c>
      <c r="D334" s="21">
        <v>644</v>
      </c>
      <c r="E334" s="21">
        <v>148</v>
      </c>
      <c r="F334" s="21">
        <v>779.97400000000005</v>
      </c>
      <c r="G334" s="22">
        <v>1</v>
      </c>
      <c r="H334" s="21">
        <v>1</v>
      </c>
      <c r="I334" s="19">
        <v>0</v>
      </c>
      <c r="J334" s="21">
        <v>1</v>
      </c>
      <c r="K334" s="21"/>
      <c r="L334" s="21">
        <v>1</v>
      </c>
      <c r="M334" s="7">
        <f t="shared" si="73"/>
        <v>0</v>
      </c>
      <c r="N334" s="17">
        <v>0</v>
      </c>
      <c r="O334" s="17">
        <v>0</v>
      </c>
      <c r="P334" s="17">
        <v>1</v>
      </c>
      <c r="Q334" s="17">
        <v>0</v>
      </c>
      <c r="R334" s="17">
        <v>0</v>
      </c>
      <c r="S334" s="17"/>
      <c r="T334" s="17"/>
      <c r="U334" s="18" t="s">
        <v>1937</v>
      </c>
      <c r="V334" s="6">
        <f t="shared" si="86"/>
        <v>1</v>
      </c>
      <c r="W334" s="9">
        <f t="shared" si="87"/>
        <v>0</v>
      </c>
      <c r="X334" s="9">
        <f t="shared" si="88"/>
        <v>0</v>
      </c>
      <c r="Y334" s="37">
        <f t="shared" si="83"/>
        <v>0</v>
      </c>
      <c r="Z334" s="37">
        <f t="shared" si="84"/>
        <v>0</v>
      </c>
      <c r="AA334" s="37">
        <f t="shared" si="85"/>
        <v>0</v>
      </c>
      <c r="AB334" s="9">
        <f t="shared" si="89"/>
        <v>0</v>
      </c>
      <c r="AC334" s="10">
        <f t="shared" si="90"/>
        <v>0</v>
      </c>
      <c r="AD334" s="9">
        <f t="shared" si="91"/>
        <v>0</v>
      </c>
      <c r="AE334" s="9">
        <f t="shared" si="82"/>
        <v>0</v>
      </c>
    </row>
    <row r="335" spans="1:31" s="37" customFormat="1" x14ac:dyDescent="0.25">
      <c r="A335" s="37" t="s">
        <v>2143</v>
      </c>
      <c r="B335" s="37" t="s">
        <v>2144</v>
      </c>
      <c r="C335" s="37" t="s">
        <v>2145</v>
      </c>
      <c r="D335" s="37">
        <v>243.5</v>
      </c>
      <c r="E335" s="37">
        <v>99.5</v>
      </c>
      <c r="F335" s="37">
        <v>0</v>
      </c>
      <c r="G335" s="44">
        <v>0</v>
      </c>
      <c r="H335" s="37">
        <v>0</v>
      </c>
      <c r="I335" s="37">
        <v>0</v>
      </c>
      <c r="J335" s="37">
        <v>0</v>
      </c>
      <c r="L335" s="37">
        <v>2</v>
      </c>
      <c r="M335" s="42">
        <f t="shared" ref="M335:M398" si="92">L335-1</f>
        <v>1</v>
      </c>
      <c r="N335" s="38">
        <v>0</v>
      </c>
      <c r="O335" s="38">
        <v>0</v>
      </c>
      <c r="P335" s="38">
        <v>0</v>
      </c>
      <c r="Q335" s="38">
        <v>0</v>
      </c>
      <c r="R335" s="38">
        <v>1</v>
      </c>
      <c r="S335" s="38"/>
      <c r="T335" s="38"/>
      <c r="U335" s="38" t="s">
        <v>1498</v>
      </c>
      <c r="V335" s="43">
        <f t="shared" si="86"/>
        <v>0</v>
      </c>
      <c r="W335" s="37">
        <f t="shared" si="87"/>
        <v>0</v>
      </c>
      <c r="X335" s="37">
        <f t="shared" si="88"/>
        <v>0</v>
      </c>
      <c r="Y335" s="37">
        <f t="shared" si="83"/>
        <v>1</v>
      </c>
      <c r="Z335" s="37">
        <f t="shared" si="84"/>
        <v>0</v>
      </c>
      <c r="AA335" s="37">
        <f t="shared" si="85"/>
        <v>0</v>
      </c>
      <c r="AB335" s="37">
        <f t="shared" si="89"/>
        <v>0</v>
      </c>
      <c r="AC335" s="37">
        <f t="shared" si="90"/>
        <v>0</v>
      </c>
      <c r="AD335" s="37">
        <f t="shared" si="91"/>
        <v>0</v>
      </c>
      <c r="AE335" s="37">
        <f t="shared" si="82"/>
        <v>0</v>
      </c>
    </row>
    <row r="336" spans="1:31" x14ac:dyDescent="0.25">
      <c r="A336" s="21" t="s">
        <v>2146</v>
      </c>
      <c r="B336" s="21" t="s">
        <v>2144</v>
      </c>
      <c r="C336" s="21" t="s">
        <v>2145</v>
      </c>
      <c r="D336" s="21">
        <v>147</v>
      </c>
      <c r="E336" s="21">
        <v>66.5</v>
      </c>
      <c r="F336" s="21">
        <v>0</v>
      </c>
      <c r="G336" s="22">
        <v>0</v>
      </c>
      <c r="H336" s="21">
        <v>0</v>
      </c>
      <c r="I336" s="19">
        <v>0</v>
      </c>
      <c r="J336" s="21">
        <v>0</v>
      </c>
      <c r="K336" s="21"/>
      <c r="L336" s="21">
        <v>1</v>
      </c>
      <c r="M336" s="7">
        <f t="shared" si="92"/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1</v>
      </c>
      <c r="S336" s="17"/>
      <c r="T336" s="17"/>
      <c r="U336" s="17"/>
      <c r="V336" s="6">
        <f t="shared" si="86"/>
        <v>0</v>
      </c>
      <c r="W336" s="9">
        <f t="shared" si="87"/>
        <v>0</v>
      </c>
      <c r="X336" s="9">
        <f t="shared" si="88"/>
        <v>1</v>
      </c>
      <c r="Y336" s="37">
        <f t="shared" si="83"/>
        <v>0</v>
      </c>
      <c r="Z336" s="37">
        <f t="shared" si="84"/>
        <v>0</v>
      </c>
      <c r="AA336" s="37">
        <f t="shared" si="85"/>
        <v>0</v>
      </c>
      <c r="AB336" s="9">
        <f t="shared" si="89"/>
        <v>0</v>
      </c>
      <c r="AC336" s="10">
        <f t="shared" si="90"/>
        <v>0</v>
      </c>
      <c r="AD336" s="9">
        <f t="shared" si="91"/>
        <v>0</v>
      </c>
      <c r="AE336" s="9">
        <f t="shared" si="82"/>
        <v>0</v>
      </c>
    </row>
    <row r="337" spans="1:31" x14ac:dyDescent="0.25">
      <c r="A337" s="21" t="s">
        <v>2147</v>
      </c>
      <c r="B337" s="21" t="s">
        <v>2144</v>
      </c>
      <c r="C337" s="21" t="s">
        <v>2145</v>
      </c>
      <c r="D337" s="21">
        <v>59.5</v>
      </c>
      <c r="E337" s="21">
        <v>246</v>
      </c>
      <c r="F337" s="21">
        <v>0</v>
      </c>
      <c r="G337" s="22">
        <v>0</v>
      </c>
      <c r="H337" s="21">
        <v>0</v>
      </c>
      <c r="I337" s="19">
        <v>0</v>
      </c>
      <c r="J337" s="21">
        <v>0</v>
      </c>
      <c r="K337" s="21"/>
      <c r="L337" s="21">
        <v>2</v>
      </c>
      <c r="M337" s="7">
        <f t="shared" si="92"/>
        <v>1</v>
      </c>
      <c r="N337" s="17">
        <v>1</v>
      </c>
      <c r="O337" s="17">
        <v>0</v>
      </c>
      <c r="P337" s="17">
        <v>0</v>
      </c>
      <c r="Q337" s="17">
        <v>0</v>
      </c>
      <c r="R337" s="17">
        <v>1</v>
      </c>
      <c r="S337" s="17"/>
      <c r="T337" s="17"/>
      <c r="U337" s="17" t="s">
        <v>1498</v>
      </c>
      <c r="V337" s="6">
        <f t="shared" si="86"/>
        <v>0</v>
      </c>
      <c r="W337" s="9">
        <f t="shared" si="87"/>
        <v>0</v>
      </c>
      <c r="X337" s="9">
        <f t="shared" si="88"/>
        <v>0</v>
      </c>
      <c r="Y337" s="37">
        <f t="shared" si="83"/>
        <v>1</v>
      </c>
      <c r="Z337" s="37">
        <f t="shared" si="84"/>
        <v>0</v>
      </c>
      <c r="AA337" s="37">
        <f t="shared" si="85"/>
        <v>0</v>
      </c>
      <c r="AB337" s="9">
        <f t="shared" si="89"/>
        <v>0</v>
      </c>
      <c r="AC337" s="10">
        <f t="shared" si="90"/>
        <v>0</v>
      </c>
      <c r="AD337" s="9">
        <f t="shared" si="91"/>
        <v>0</v>
      </c>
      <c r="AE337" s="9">
        <f t="shared" si="82"/>
        <v>0</v>
      </c>
    </row>
    <row r="338" spans="1:31" x14ac:dyDescent="0.25">
      <c r="A338" s="21" t="s">
        <v>2148</v>
      </c>
      <c r="B338" s="21" t="s">
        <v>2144</v>
      </c>
      <c r="C338" s="21" t="s">
        <v>2145</v>
      </c>
      <c r="D338" s="21">
        <v>93</v>
      </c>
      <c r="E338" s="21">
        <v>306.5</v>
      </c>
      <c r="F338" s="21">
        <v>0</v>
      </c>
      <c r="G338" s="22">
        <v>0</v>
      </c>
      <c r="H338" s="21">
        <v>0</v>
      </c>
      <c r="I338" s="19">
        <v>0</v>
      </c>
      <c r="J338" s="21">
        <v>0</v>
      </c>
      <c r="K338" s="21"/>
      <c r="L338" s="21">
        <v>1</v>
      </c>
      <c r="M338" s="7">
        <f t="shared" si="92"/>
        <v>0</v>
      </c>
      <c r="N338" s="17">
        <v>0</v>
      </c>
      <c r="O338" s="17">
        <v>0</v>
      </c>
      <c r="P338" s="17">
        <v>1</v>
      </c>
      <c r="Q338" s="17">
        <v>0</v>
      </c>
      <c r="R338" s="17">
        <v>0</v>
      </c>
      <c r="S338" s="17"/>
      <c r="T338" s="17"/>
      <c r="U338" s="17" t="s">
        <v>1498</v>
      </c>
      <c r="V338" s="6">
        <f t="shared" si="86"/>
        <v>1</v>
      </c>
      <c r="W338" s="9">
        <f t="shared" si="87"/>
        <v>0</v>
      </c>
      <c r="X338" s="9">
        <f t="shared" si="88"/>
        <v>0</v>
      </c>
      <c r="Y338" s="37">
        <f t="shared" si="83"/>
        <v>0</v>
      </c>
      <c r="Z338" s="37">
        <f t="shared" si="84"/>
        <v>0</v>
      </c>
      <c r="AA338" s="37">
        <f t="shared" si="85"/>
        <v>0</v>
      </c>
      <c r="AB338" s="9">
        <f t="shared" si="89"/>
        <v>0</v>
      </c>
      <c r="AC338" s="10">
        <f t="shared" si="90"/>
        <v>0</v>
      </c>
      <c r="AD338" s="9">
        <f t="shared" si="91"/>
        <v>0</v>
      </c>
      <c r="AE338" s="9">
        <f t="shared" si="82"/>
        <v>0</v>
      </c>
    </row>
    <row r="339" spans="1:31" x14ac:dyDescent="0.25">
      <c r="A339" s="21" t="s">
        <v>2149</v>
      </c>
      <c r="B339" s="21" t="s">
        <v>2144</v>
      </c>
      <c r="C339" s="21" t="s">
        <v>2145</v>
      </c>
      <c r="D339" s="21">
        <v>148</v>
      </c>
      <c r="E339" s="21">
        <v>333.5</v>
      </c>
      <c r="F339" s="21">
        <v>0</v>
      </c>
      <c r="G339" s="22">
        <v>0</v>
      </c>
      <c r="H339" s="21">
        <v>0</v>
      </c>
      <c r="I339" s="19">
        <v>0</v>
      </c>
      <c r="J339" s="21">
        <v>0</v>
      </c>
      <c r="K339" s="21"/>
      <c r="L339" s="21">
        <v>1</v>
      </c>
      <c r="M339" s="7">
        <f t="shared" si="92"/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/>
      <c r="T339" s="17"/>
      <c r="U339" s="17"/>
      <c r="V339" s="6">
        <f t="shared" si="86"/>
        <v>0</v>
      </c>
      <c r="W339" s="9">
        <f t="shared" si="87"/>
        <v>1</v>
      </c>
      <c r="X339" s="9">
        <f t="shared" si="88"/>
        <v>0</v>
      </c>
      <c r="Y339" s="37">
        <f t="shared" si="83"/>
        <v>0</v>
      </c>
      <c r="Z339" s="37">
        <f t="shared" si="84"/>
        <v>0</v>
      </c>
      <c r="AA339" s="37">
        <f t="shared" si="85"/>
        <v>0</v>
      </c>
      <c r="AB339" s="9">
        <f t="shared" si="89"/>
        <v>0</v>
      </c>
      <c r="AC339" s="10">
        <f t="shared" si="90"/>
        <v>0</v>
      </c>
      <c r="AD339" s="9">
        <f t="shared" si="91"/>
        <v>0</v>
      </c>
      <c r="AE339" s="9">
        <f t="shared" si="82"/>
        <v>0</v>
      </c>
    </row>
    <row r="340" spans="1:31" x14ac:dyDescent="0.25">
      <c r="A340" s="21" t="s">
        <v>2150</v>
      </c>
      <c r="B340" s="21" t="s">
        <v>2144</v>
      </c>
      <c r="C340" s="21" t="s">
        <v>2145</v>
      </c>
      <c r="D340" s="21">
        <v>145</v>
      </c>
      <c r="E340" s="21">
        <v>410.5</v>
      </c>
      <c r="F340" s="21">
        <v>0</v>
      </c>
      <c r="G340" s="22">
        <v>0</v>
      </c>
      <c r="H340" s="21">
        <v>0</v>
      </c>
      <c r="I340" s="19">
        <v>0</v>
      </c>
      <c r="J340" s="21">
        <v>0</v>
      </c>
      <c r="K340" s="21"/>
      <c r="L340" s="21">
        <v>1</v>
      </c>
      <c r="M340" s="7">
        <f t="shared" si="92"/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/>
      <c r="T340" s="17"/>
      <c r="U340" s="17"/>
      <c r="V340" s="6">
        <f t="shared" si="86"/>
        <v>0</v>
      </c>
      <c r="W340" s="9">
        <f t="shared" si="87"/>
        <v>1</v>
      </c>
      <c r="X340" s="9">
        <f t="shared" si="88"/>
        <v>0</v>
      </c>
      <c r="Y340" s="37">
        <f t="shared" si="83"/>
        <v>0</v>
      </c>
      <c r="Z340" s="37">
        <f t="shared" si="84"/>
        <v>0</v>
      </c>
      <c r="AA340" s="37">
        <f t="shared" si="85"/>
        <v>0</v>
      </c>
      <c r="AB340" s="9">
        <f t="shared" si="89"/>
        <v>0</v>
      </c>
      <c r="AC340" s="10">
        <f t="shared" si="90"/>
        <v>0</v>
      </c>
      <c r="AD340" s="9">
        <f t="shared" si="91"/>
        <v>0</v>
      </c>
      <c r="AE340" s="9">
        <f t="shared" si="82"/>
        <v>0</v>
      </c>
    </row>
    <row r="341" spans="1:31" x14ac:dyDescent="0.25">
      <c r="A341" s="21" t="s">
        <v>2151</v>
      </c>
      <c r="B341" s="21" t="s">
        <v>2144</v>
      </c>
      <c r="C341" s="21" t="s">
        <v>2145</v>
      </c>
      <c r="D341" s="21">
        <v>211.5</v>
      </c>
      <c r="E341" s="21">
        <v>317</v>
      </c>
      <c r="F341" s="21">
        <v>0</v>
      </c>
      <c r="G341" s="22">
        <v>0</v>
      </c>
      <c r="H341" s="21">
        <v>0</v>
      </c>
      <c r="I341" s="19">
        <v>0</v>
      </c>
      <c r="J341" s="21">
        <v>0</v>
      </c>
      <c r="K341" s="21"/>
      <c r="L341" s="21">
        <v>1</v>
      </c>
      <c r="M341" s="7">
        <f t="shared" si="92"/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1</v>
      </c>
      <c r="S341" s="17"/>
      <c r="T341" s="17"/>
      <c r="U341" s="17"/>
      <c r="V341" s="6">
        <f t="shared" si="86"/>
        <v>0</v>
      </c>
      <c r="W341" s="9">
        <f t="shared" si="87"/>
        <v>0</v>
      </c>
      <c r="X341" s="9">
        <f t="shared" si="88"/>
        <v>1</v>
      </c>
      <c r="Y341" s="37">
        <f t="shared" si="83"/>
        <v>0</v>
      </c>
      <c r="Z341" s="37">
        <f t="shared" si="84"/>
        <v>0</v>
      </c>
      <c r="AA341" s="37">
        <f t="shared" si="85"/>
        <v>0</v>
      </c>
      <c r="AB341" s="9">
        <f t="shared" si="89"/>
        <v>0</v>
      </c>
      <c r="AC341" s="10">
        <f t="shared" si="90"/>
        <v>0</v>
      </c>
      <c r="AD341" s="9">
        <f t="shared" si="91"/>
        <v>0</v>
      </c>
      <c r="AE341" s="9">
        <f t="shared" si="82"/>
        <v>0</v>
      </c>
    </row>
    <row r="342" spans="1:31" x14ac:dyDescent="0.25">
      <c r="A342" s="21" t="s">
        <v>2152</v>
      </c>
      <c r="B342" s="21" t="s">
        <v>2144</v>
      </c>
      <c r="C342" s="21" t="s">
        <v>2145</v>
      </c>
      <c r="D342" s="21">
        <v>209.5</v>
      </c>
      <c r="E342" s="21">
        <v>198.5</v>
      </c>
      <c r="F342" s="21">
        <v>560.63</v>
      </c>
      <c r="G342" s="22">
        <v>1</v>
      </c>
      <c r="H342" s="21">
        <v>1</v>
      </c>
      <c r="I342" s="19">
        <v>0</v>
      </c>
      <c r="J342" s="21">
        <v>1</v>
      </c>
      <c r="K342" s="21"/>
      <c r="L342" s="21">
        <v>2</v>
      </c>
      <c r="M342" s="7">
        <f t="shared" si="92"/>
        <v>1</v>
      </c>
      <c r="N342" s="17">
        <v>1</v>
      </c>
      <c r="O342" s="17">
        <v>0</v>
      </c>
      <c r="P342" s="17">
        <v>0</v>
      </c>
      <c r="Q342" s="17">
        <v>0</v>
      </c>
      <c r="R342" s="17">
        <v>1</v>
      </c>
      <c r="S342" s="17">
        <v>1</v>
      </c>
      <c r="T342" s="17">
        <v>1</v>
      </c>
      <c r="U342" s="17" t="s">
        <v>1498</v>
      </c>
      <c r="V342" s="6">
        <f t="shared" si="86"/>
        <v>0</v>
      </c>
      <c r="W342" s="9">
        <f t="shared" si="87"/>
        <v>0</v>
      </c>
      <c r="X342" s="9">
        <f t="shared" si="88"/>
        <v>0</v>
      </c>
      <c r="Y342" s="37">
        <f t="shared" si="83"/>
        <v>0</v>
      </c>
      <c r="Z342" s="37">
        <f t="shared" si="84"/>
        <v>1</v>
      </c>
      <c r="AA342" s="37">
        <f t="shared" si="85"/>
        <v>0</v>
      </c>
      <c r="AB342" s="9">
        <f t="shared" si="89"/>
        <v>0</v>
      </c>
      <c r="AC342" s="10">
        <f t="shared" si="90"/>
        <v>0</v>
      </c>
      <c r="AD342" s="9">
        <f t="shared" si="91"/>
        <v>0</v>
      </c>
      <c r="AE342" s="9">
        <f t="shared" si="82"/>
        <v>0</v>
      </c>
    </row>
    <row r="343" spans="1:31" x14ac:dyDescent="0.25">
      <c r="A343" s="21" t="s">
        <v>2153</v>
      </c>
      <c r="B343" s="21" t="s">
        <v>2144</v>
      </c>
      <c r="C343" s="21" t="s">
        <v>2145</v>
      </c>
      <c r="D343" s="21">
        <v>298</v>
      </c>
      <c r="E343" s="21">
        <v>233</v>
      </c>
      <c r="F343" s="21">
        <v>0</v>
      </c>
      <c r="G343" s="22">
        <v>0</v>
      </c>
      <c r="H343" s="21">
        <v>0</v>
      </c>
      <c r="I343" s="19">
        <v>0</v>
      </c>
      <c r="J343" s="21">
        <v>0</v>
      </c>
      <c r="K343" s="21"/>
      <c r="L343" s="21">
        <v>1</v>
      </c>
      <c r="M343" s="7">
        <f t="shared" si="92"/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1</v>
      </c>
      <c r="S343" s="17"/>
      <c r="T343" s="17"/>
      <c r="U343" s="17"/>
      <c r="V343" s="6">
        <f t="shared" si="86"/>
        <v>0</v>
      </c>
      <c r="W343" s="9">
        <f t="shared" si="87"/>
        <v>0</v>
      </c>
      <c r="X343" s="9">
        <f t="shared" si="88"/>
        <v>1</v>
      </c>
      <c r="Y343" s="37">
        <f t="shared" si="83"/>
        <v>0</v>
      </c>
      <c r="Z343" s="37">
        <f t="shared" si="84"/>
        <v>0</v>
      </c>
      <c r="AA343" s="37">
        <f t="shared" si="85"/>
        <v>0</v>
      </c>
      <c r="AB343" s="9">
        <f t="shared" si="89"/>
        <v>0</v>
      </c>
      <c r="AC343" s="10">
        <f t="shared" si="90"/>
        <v>0</v>
      </c>
      <c r="AD343" s="9">
        <f t="shared" si="91"/>
        <v>0</v>
      </c>
      <c r="AE343" s="9">
        <f t="shared" si="82"/>
        <v>0</v>
      </c>
    </row>
    <row r="344" spans="1:31" x14ac:dyDescent="0.25">
      <c r="A344" s="21" t="s">
        <v>2154</v>
      </c>
      <c r="B344" s="21" t="s">
        <v>2144</v>
      </c>
      <c r="C344" s="21" t="s">
        <v>2145</v>
      </c>
      <c r="D344" s="21">
        <v>378.5</v>
      </c>
      <c r="E344" s="21">
        <v>341.5</v>
      </c>
      <c r="F344" s="21">
        <v>0</v>
      </c>
      <c r="G344" s="22">
        <v>0</v>
      </c>
      <c r="H344" s="21">
        <v>0</v>
      </c>
      <c r="I344" s="19">
        <v>0</v>
      </c>
      <c r="J344" s="21">
        <v>0</v>
      </c>
      <c r="K344" s="21"/>
      <c r="L344" s="21">
        <v>1</v>
      </c>
      <c r="M344" s="7">
        <f t="shared" si="92"/>
        <v>0</v>
      </c>
      <c r="N344" s="17">
        <v>0</v>
      </c>
      <c r="O344" s="17">
        <v>0</v>
      </c>
      <c r="P344" s="17">
        <v>1</v>
      </c>
      <c r="Q344" s="17">
        <v>0</v>
      </c>
      <c r="R344" s="17">
        <v>0</v>
      </c>
      <c r="S344" s="17"/>
      <c r="T344" s="17"/>
      <c r="U344" s="17"/>
      <c r="V344" s="6">
        <f>IF((M344=0)*AND(R344=0)*AND(P344=1)*AND(Q344=0),1,0)</f>
        <v>1</v>
      </c>
      <c r="W344" s="9">
        <f>IF((M344=0)*AND(R344=0)*AND(P344=0)*AND(Q344=0),1,0)</f>
        <v>0</v>
      </c>
      <c r="X344" s="9">
        <f>IF((R344=1)*AND(M344=0)*AND(Q344=0),1,0)</f>
        <v>0</v>
      </c>
      <c r="Y344" s="37">
        <f t="shared" si="83"/>
        <v>0</v>
      </c>
      <c r="Z344" s="37">
        <f t="shared" si="84"/>
        <v>0</v>
      </c>
      <c r="AA344" s="37">
        <f t="shared" si="85"/>
        <v>0</v>
      </c>
      <c r="AB344" s="9">
        <f>IF((R344=1)*AND(Q344=1)*AND(O344=1)*AND(P344=1),1,0)</f>
        <v>0</v>
      </c>
      <c r="AC344" s="10">
        <f>IF((R344=0)*AND(M344=1),1,0)</f>
        <v>0</v>
      </c>
      <c r="AD344" s="9">
        <f t="shared" si="91"/>
        <v>0</v>
      </c>
      <c r="AE344" s="9">
        <f t="shared" si="82"/>
        <v>0</v>
      </c>
    </row>
    <row r="345" spans="1:31" x14ac:dyDescent="0.25">
      <c r="A345" s="21" t="s">
        <v>2155</v>
      </c>
      <c r="B345" s="21" t="s">
        <v>2144</v>
      </c>
      <c r="C345" s="21" t="s">
        <v>2145</v>
      </c>
      <c r="D345" s="21">
        <v>325</v>
      </c>
      <c r="E345" s="21">
        <v>407.5</v>
      </c>
      <c r="F345" s="21">
        <v>0</v>
      </c>
      <c r="G345" s="22">
        <v>0</v>
      </c>
      <c r="H345" s="21">
        <v>0</v>
      </c>
      <c r="I345" s="19">
        <v>0</v>
      </c>
      <c r="J345" s="21">
        <v>0</v>
      </c>
      <c r="K345" s="21"/>
      <c r="L345" s="21">
        <v>1</v>
      </c>
      <c r="M345" s="7">
        <f t="shared" si="92"/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/>
      <c r="T345" s="17"/>
      <c r="U345" s="17"/>
      <c r="V345" s="6">
        <f>IF((M345=0)*AND(R345=0)*AND(P345=1)*AND(Q345=0),1,0)</f>
        <v>0</v>
      </c>
      <c r="W345" s="9">
        <f>IF((M345=0)*AND(R345=0)*AND(P345=0)*AND(Q345=0),1,0)</f>
        <v>1</v>
      </c>
      <c r="X345" s="9">
        <f>IF((R345=1)*AND(M345=0)*AND(Q345=0),1,0)</f>
        <v>0</v>
      </c>
      <c r="Y345" s="37">
        <f t="shared" si="83"/>
        <v>0</v>
      </c>
      <c r="Z345" s="37">
        <f t="shared" si="84"/>
        <v>0</v>
      </c>
      <c r="AA345" s="37">
        <f t="shared" si="85"/>
        <v>0</v>
      </c>
      <c r="AB345" s="9">
        <f>IF((R345=1)*AND(Q345=1)*AND(O345=1)*AND(P345=1),1,0)</f>
        <v>0</v>
      </c>
      <c r="AC345" s="10">
        <f>IF((R345=0)*AND(M345=1),1,0)</f>
        <v>0</v>
      </c>
      <c r="AD345" s="9">
        <f t="shared" si="91"/>
        <v>0</v>
      </c>
      <c r="AE345" s="9">
        <f t="shared" si="82"/>
        <v>0</v>
      </c>
    </row>
    <row r="346" spans="1:31" x14ac:dyDescent="0.25">
      <c r="A346" s="21" t="s">
        <v>2156</v>
      </c>
      <c r="B346" s="21" t="s">
        <v>2144</v>
      </c>
      <c r="C346" s="21" t="s">
        <v>2145</v>
      </c>
      <c r="D346" s="21">
        <v>359</v>
      </c>
      <c r="E346" s="21">
        <v>477.5</v>
      </c>
      <c r="F346" s="21">
        <v>0</v>
      </c>
      <c r="G346" s="22">
        <v>0</v>
      </c>
      <c r="H346" s="21">
        <v>0</v>
      </c>
      <c r="I346" s="19">
        <v>0</v>
      </c>
      <c r="J346" s="21">
        <v>0</v>
      </c>
      <c r="K346" s="21"/>
      <c r="L346" s="21">
        <v>1</v>
      </c>
      <c r="M346" s="7">
        <f t="shared" si="92"/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1</v>
      </c>
      <c r="S346" s="17"/>
      <c r="T346" s="17"/>
      <c r="U346" s="17"/>
      <c r="V346" s="6">
        <f>IF((M346=0)*AND(R346=0)*AND(P346=1)*AND(Q346=0),1,0)</f>
        <v>0</v>
      </c>
      <c r="W346" s="9">
        <f>IF((M346=0)*AND(R346=0)*AND(P346=0)*AND(Q346=0),1,0)</f>
        <v>0</v>
      </c>
      <c r="X346" s="9">
        <f>IF((R346=1)*AND(M346=0)*AND(Q346=0),1,0)</f>
        <v>1</v>
      </c>
      <c r="Y346" s="37">
        <f t="shared" si="83"/>
        <v>0</v>
      </c>
      <c r="Z346" s="37">
        <f t="shared" si="84"/>
        <v>0</v>
      </c>
      <c r="AA346" s="37">
        <f t="shared" si="85"/>
        <v>0</v>
      </c>
      <c r="AB346" s="9">
        <f>IF((R346=1)*AND(Q346=1)*AND(O346=1)*AND(P346=1),1,0)</f>
        <v>0</v>
      </c>
      <c r="AC346" s="10">
        <f>IF((R346=0)*AND(M346=1),1,0)</f>
        <v>0</v>
      </c>
      <c r="AD346" s="9">
        <f t="shared" si="91"/>
        <v>0</v>
      </c>
      <c r="AE346" s="9">
        <f t="shared" si="82"/>
        <v>0</v>
      </c>
    </row>
    <row r="347" spans="1:31" x14ac:dyDescent="0.25">
      <c r="A347" s="21" t="s">
        <v>2157</v>
      </c>
      <c r="B347" s="21" t="s">
        <v>2144</v>
      </c>
      <c r="C347" s="21" t="s">
        <v>2145</v>
      </c>
      <c r="D347" s="21">
        <v>370</v>
      </c>
      <c r="E347" s="21">
        <v>138</v>
      </c>
      <c r="F347" s="21">
        <v>0</v>
      </c>
      <c r="G347" s="22">
        <v>0</v>
      </c>
      <c r="H347" s="21">
        <v>0</v>
      </c>
      <c r="I347" s="19">
        <v>0</v>
      </c>
      <c r="J347" s="21">
        <v>0</v>
      </c>
      <c r="K347" s="21"/>
      <c r="L347" s="21">
        <v>2</v>
      </c>
      <c r="M347" s="7">
        <f t="shared" si="92"/>
        <v>1</v>
      </c>
      <c r="N347" s="17">
        <v>1</v>
      </c>
      <c r="O347" s="17">
        <v>0</v>
      </c>
      <c r="P347" s="17">
        <v>0</v>
      </c>
      <c r="Q347" s="17">
        <v>0</v>
      </c>
      <c r="R347" s="17">
        <v>1</v>
      </c>
      <c r="S347" s="17"/>
      <c r="T347" s="17"/>
      <c r="U347" s="17"/>
      <c r="V347" s="6">
        <f>IF((M347=0)*AND(R347=0)*AND(P347=1)*AND(Q347=0),1,0)</f>
        <v>0</v>
      </c>
      <c r="W347" s="9">
        <f>IF((M347=0)*AND(R347=0)*AND(P347=0)*AND(Q347=0),1,0)</f>
        <v>0</v>
      </c>
      <c r="X347" s="9">
        <f>IF((R347=1)*AND(M347=0)*AND(Q347=0),1,0)</f>
        <v>0</v>
      </c>
      <c r="Y347" s="37">
        <f t="shared" si="83"/>
        <v>1</v>
      </c>
      <c r="Z347" s="37">
        <f t="shared" si="84"/>
        <v>0</v>
      </c>
      <c r="AA347" s="37">
        <f t="shared" si="85"/>
        <v>0</v>
      </c>
      <c r="AB347" s="9">
        <f>IF((R347=1)*AND(Q347=1)*AND(O347=1)*AND(P347=1),1,0)</f>
        <v>0</v>
      </c>
      <c r="AC347" s="10">
        <f>IF((R347=0)*AND(M347=1),1,0)</f>
        <v>0</v>
      </c>
      <c r="AD347" s="9">
        <f t="shared" si="91"/>
        <v>0</v>
      </c>
      <c r="AE347" s="9">
        <f t="shared" si="82"/>
        <v>0</v>
      </c>
    </row>
    <row r="348" spans="1:31" x14ac:dyDescent="0.25">
      <c r="A348" s="21" t="s">
        <v>2158</v>
      </c>
      <c r="B348" s="21" t="s">
        <v>2144</v>
      </c>
      <c r="C348" s="21" t="s">
        <v>2145</v>
      </c>
      <c r="D348" s="21">
        <v>358.5</v>
      </c>
      <c r="E348" s="21">
        <v>60</v>
      </c>
      <c r="F348" s="21">
        <v>0</v>
      </c>
      <c r="G348" s="22">
        <v>0</v>
      </c>
      <c r="H348" s="21">
        <v>0</v>
      </c>
      <c r="I348" s="19">
        <v>0</v>
      </c>
      <c r="J348" s="21">
        <v>0</v>
      </c>
      <c r="K348" s="21"/>
      <c r="L348" s="21">
        <v>1</v>
      </c>
      <c r="M348" s="7">
        <f t="shared" si="92"/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/>
      <c r="T348" s="17"/>
      <c r="U348" s="17" t="s">
        <v>1498</v>
      </c>
      <c r="V348" s="6">
        <f>IF((M348=0)*AND(R348=0)*AND(P348=1)*AND(Q348=0),1,0)</f>
        <v>0</v>
      </c>
      <c r="W348" s="9">
        <f>IF((M348=0)*AND(R348=0)*AND(P348=0)*AND(Q348=0),1,0)</f>
        <v>1</v>
      </c>
      <c r="X348" s="9">
        <f>IF((R348=1)*AND(M348=0)*AND(Q348=0),1,0)</f>
        <v>0</v>
      </c>
      <c r="Y348" s="37">
        <f t="shared" si="83"/>
        <v>0</v>
      </c>
      <c r="Z348" s="37">
        <f t="shared" si="84"/>
        <v>0</v>
      </c>
      <c r="AA348" s="37">
        <f t="shared" si="85"/>
        <v>0</v>
      </c>
      <c r="AB348" s="9">
        <f>IF((R348=1)*AND(Q348=1)*AND(O348=1)*AND(P348=1),1,0)</f>
        <v>0</v>
      </c>
      <c r="AC348" s="10">
        <f>IF((R348=0)*AND(M348=1),1,0)</f>
        <v>0</v>
      </c>
      <c r="AD348" s="9">
        <f t="shared" si="91"/>
        <v>0</v>
      </c>
      <c r="AE348" s="9">
        <f t="shared" si="82"/>
        <v>0</v>
      </c>
    </row>
    <row r="349" spans="1:31" x14ac:dyDescent="0.25">
      <c r="A349" s="21" t="s">
        <v>2159</v>
      </c>
      <c r="B349" s="21" t="s">
        <v>2144</v>
      </c>
      <c r="C349" s="21" t="s">
        <v>2145</v>
      </c>
      <c r="D349" s="21">
        <v>289.5</v>
      </c>
      <c r="E349" s="21">
        <v>60.5</v>
      </c>
      <c r="F349" s="21">
        <v>0</v>
      </c>
      <c r="G349" s="22">
        <v>0</v>
      </c>
      <c r="H349" s="21">
        <v>0</v>
      </c>
      <c r="I349" s="19">
        <v>0</v>
      </c>
      <c r="J349" s="21">
        <v>0</v>
      </c>
      <c r="K349" s="21"/>
      <c r="L349" s="21">
        <v>1</v>
      </c>
      <c r="M349" s="7">
        <f t="shared" si="92"/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/>
      <c r="T349" s="17"/>
      <c r="U349" s="17" t="s">
        <v>1498</v>
      </c>
      <c r="V349" s="6">
        <f t="shared" si="86"/>
        <v>0</v>
      </c>
      <c r="W349" s="9">
        <f t="shared" si="87"/>
        <v>1</v>
      </c>
      <c r="X349" s="9">
        <f t="shared" si="88"/>
        <v>0</v>
      </c>
      <c r="Y349" s="37">
        <f t="shared" si="83"/>
        <v>0</v>
      </c>
      <c r="Z349" s="37">
        <f t="shared" si="84"/>
        <v>0</v>
      </c>
      <c r="AA349" s="37">
        <f t="shared" si="85"/>
        <v>0</v>
      </c>
      <c r="AB349" s="9">
        <f t="shared" si="89"/>
        <v>0</v>
      </c>
      <c r="AC349" s="10">
        <f t="shared" si="90"/>
        <v>0</v>
      </c>
      <c r="AD349" s="9">
        <f t="shared" si="91"/>
        <v>0</v>
      </c>
      <c r="AE349" s="9">
        <f t="shared" si="82"/>
        <v>0</v>
      </c>
    </row>
    <row r="350" spans="1:31" x14ac:dyDescent="0.25">
      <c r="A350" s="21" t="s">
        <v>2160</v>
      </c>
      <c r="B350" s="21" t="s">
        <v>2144</v>
      </c>
      <c r="C350" s="21" t="s">
        <v>2145</v>
      </c>
      <c r="D350" s="21">
        <v>613.5</v>
      </c>
      <c r="E350" s="21">
        <v>138</v>
      </c>
      <c r="F350" s="21">
        <v>0</v>
      </c>
      <c r="G350" s="22">
        <v>0</v>
      </c>
      <c r="H350" s="21">
        <v>0</v>
      </c>
      <c r="I350" s="19">
        <v>0</v>
      </c>
      <c r="J350" s="21">
        <v>0</v>
      </c>
      <c r="K350" s="21"/>
      <c r="L350" s="21">
        <v>2</v>
      </c>
      <c r="M350" s="7">
        <f t="shared" si="92"/>
        <v>1</v>
      </c>
      <c r="N350" s="17">
        <v>1</v>
      </c>
      <c r="O350" s="17">
        <v>0</v>
      </c>
      <c r="P350" s="17">
        <v>0</v>
      </c>
      <c r="Q350" s="17">
        <v>0</v>
      </c>
      <c r="R350" s="17">
        <v>1</v>
      </c>
      <c r="S350" s="17"/>
      <c r="T350" s="17"/>
      <c r="U350" s="17" t="s">
        <v>1498</v>
      </c>
      <c r="V350" s="6">
        <f t="shared" si="86"/>
        <v>0</v>
      </c>
      <c r="W350" s="9">
        <f t="shared" si="87"/>
        <v>0</v>
      </c>
      <c r="X350" s="9">
        <f t="shared" si="88"/>
        <v>0</v>
      </c>
      <c r="Y350" s="37">
        <f t="shared" si="83"/>
        <v>1</v>
      </c>
      <c r="Z350" s="37">
        <f t="shared" si="84"/>
        <v>0</v>
      </c>
      <c r="AA350" s="37">
        <f t="shared" si="85"/>
        <v>0</v>
      </c>
      <c r="AB350" s="9">
        <f t="shared" si="89"/>
        <v>0</v>
      </c>
      <c r="AC350" s="10">
        <f t="shared" si="90"/>
        <v>0</v>
      </c>
      <c r="AD350" s="9">
        <f t="shared" si="91"/>
        <v>0</v>
      </c>
      <c r="AE350" s="9">
        <f t="shared" si="82"/>
        <v>0</v>
      </c>
    </row>
    <row r="351" spans="1:31" x14ac:dyDescent="0.25">
      <c r="A351" s="21" t="s">
        <v>2161</v>
      </c>
      <c r="B351" s="21" t="s">
        <v>2144</v>
      </c>
      <c r="C351" s="21" t="s">
        <v>2145</v>
      </c>
      <c r="D351" s="21">
        <v>626.5</v>
      </c>
      <c r="E351" s="21">
        <v>218.5</v>
      </c>
      <c r="F351" s="21">
        <v>0</v>
      </c>
      <c r="G351" s="22">
        <v>0</v>
      </c>
      <c r="H351" s="21">
        <v>0</v>
      </c>
      <c r="I351" s="19">
        <v>0</v>
      </c>
      <c r="J351" s="21">
        <v>0</v>
      </c>
      <c r="K351" s="21"/>
      <c r="L351" s="21">
        <v>1</v>
      </c>
      <c r="M351" s="7">
        <f t="shared" si="92"/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/>
      <c r="T351" s="17"/>
      <c r="U351" s="17"/>
      <c r="V351" s="6">
        <f t="shared" si="86"/>
        <v>0</v>
      </c>
      <c r="W351" s="9">
        <f t="shared" si="87"/>
        <v>1</v>
      </c>
      <c r="X351" s="9">
        <f t="shared" si="88"/>
        <v>0</v>
      </c>
      <c r="Y351" s="37">
        <f t="shared" si="83"/>
        <v>0</v>
      </c>
      <c r="Z351" s="37">
        <f t="shared" si="84"/>
        <v>0</v>
      </c>
      <c r="AA351" s="37">
        <f t="shared" si="85"/>
        <v>0</v>
      </c>
      <c r="AB351" s="9">
        <f t="shared" si="89"/>
        <v>0</v>
      </c>
      <c r="AC351" s="10">
        <f t="shared" si="90"/>
        <v>0</v>
      </c>
      <c r="AD351" s="9">
        <f t="shared" si="91"/>
        <v>0</v>
      </c>
      <c r="AE351" s="9">
        <f t="shared" si="82"/>
        <v>0</v>
      </c>
    </row>
    <row r="352" spans="1:31" s="37" customFormat="1" x14ac:dyDescent="0.25">
      <c r="A352" s="37" t="s">
        <v>2162</v>
      </c>
      <c r="B352" s="37" t="s">
        <v>2163</v>
      </c>
      <c r="C352" s="37" t="s">
        <v>2164</v>
      </c>
      <c r="D352" s="37">
        <v>271.5</v>
      </c>
      <c r="E352" s="37">
        <v>122.5</v>
      </c>
      <c r="F352" s="37">
        <v>1134.529</v>
      </c>
      <c r="G352" s="44">
        <v>1</v>
      </c>
      <c r="H352" s="37">
        <v>1</v>
      </c>
      <c r="I352" s="37">
        <v>0</v>
      </c>
      <c r="J352" s="37">
        <v>1</v>
      </c>
      <c r="L352" s="37">
        <v>1</v>
      </c>
      <c r="M352" s="42">
        <f t="shared" si="92"/>
        <v>0</v>
      </c>
      <c r="N352" s="38">
        <v>0</v>
      </c>
      <c r="O352" s="38">
        <v>0</v>
      </c>
      <c r="P352" s="38">
        <v>1</v>
      </c>
      <c r="Q352" s="38">
        <v>0</v>
      </c>
      <c r="R352" s="38">
        <v>0</v>
      </c>
      <c r="S352" s="38"/>
      <c r="T352" s="38"/>
      <c r="U352" s="38"/>
      <c r="V352" s="43">
        <f t="shared" si="86"/>
        <v>1</v>
      </c>
      <c r="W352" s="37">
        <f t="shared" si="87"/>
        <v>0</v>
      </c>
      <c r="X352" s="37">
        <f t="shared" si="88"/>
        <v>0</v>
      </c>
      <c r="Y352" s="37">
        <f t="shared" si="83"/>
        <v>0</v>
      </c>
      <c r="Z352" s="37">
        <f t="shared" si="84"/>
        <v>0</v>
      </c>
      <c r="AA352" s="37">
        <f t="shared" si="85"/>
        <v>0</v>
      </c>
      <c r="AB352" s="37">
        <f t="shared" si="89"/>
        <v>0</v>
      </c>
      <c r="AC352" s="37">
        <f t="shared" si="90"/>
        <v>0</v>
      </c>
      <c r="AD352" s="37">
        <f t="shared" si="91"/>
        <v>0</v>
      </c>
      <c r="AE352" s="37">
        <f t="shared" si="82"/>
        <v>0</v>
      </c>
    </row>
    <row r="353" spans="1:31" x14ac:dyDescent="0.25">
      <c r="A353" s="21" t="s">
        <v>2165</v>
      </c>
      <c r="B353" s="21" t="s">
        <v>2163</v>
      </c>
      <c r="C353" s="21" t="s">
        <v>2164</v>
      </c>
      <c r="D353" s="21">
        <v>301.5</v>
      </c>
      <c r="E353" s="21">
        <v>68.5</v>
      </c>
      <c r="F353" s="21">
        <v>0</v>
      </c>
      <c r="G353" s="22">
        <v>0</v>
      </c>
      <c r="H353" s="21">
        <v>0</v>
      </c>
      <c r="I353" s="19">
        <v>0</v>
      </c>
      <c r="J353" s="21">
        <v>0</v>
      </c>
      <c r="K353" s="21"/>
      <c r="L353" s="21">
        <v>1</v>
      </c>
      <c r="M353" s="7">
        <f t="shared" si="92"/>
        <v>0</v>
      </c>
      <c r="N353" s="17">
        <v>0</v>
      </c>
      <c r="O353" s="17">
        <v>0</v>
      </c>
      <c r="P353" s="17">
        <v>1</v>
      </c>
      <c r="Q353" s="17">
        <v>0</v>
      </c>
      <c r="R353" s="17">
        <v>0</v>
      </c>
      <c r="S353" s="17"/>
      <c r="T353" s="17"/>
      <c r="U353" s="17"/>
      <c r="V353" s="6">
        <f t="shared" si="86"/>
        <v>1</v>
      </c>
      <c r="W353" s="9">
        <f t="shared" si="87"/>
        <v>0</v>
      </c>
      <c r="X353" s="9">
        <f t="shared" si="88"/>
        <v>0</v>
      </c>
      <c r="Y353" s="37">
        <f t="shared" si="83"/>
        <v>0</v>
      </c>
      <c r="Z353" s="37">
        <f t="shared" si="84"/>
        <v>0</v>
      </c>
      <c r="AA353" s="37">
        <f t="shared" si="85"/>
        <v>0</v>
      </c>
      <c r="AB353" s="9">
        <f t="shared" si="89"/>
        <v>0</v>
      </c>
      <c r="AC353" s="10">
        <f t="shared" si="90"/>
        <v>0</v>
      </c>
      <c r="AD353" s="9">
        <f t="shared" si="91"/>
        <v>0</v>
      </c>
      <c r="AE353" s="9">
        <f t="shared" si="82"/>
        <v>0</v>
      </c>
    </row>
    <row r="354" spans="1:31" x14ac:dyDescent="0.25">
      <c r="A354" s="21" t="s">
        <v>2166</v>
      </c>
      <c r="B354" s="21" t="s">
        <v>2163</v>
      </c>
      <c r="C354" s="21" t="s">
        <v>2164</v>
      </c>
      <c r="D354" s="21">
        <v>113</v>
      </c>
      <c r="E354" s="21">
        <v>128</v>
      </c>
      <c r="F354" s="21">
        <v>0</v>
      </c>
      <c r="G354" s="22">
        <v>0</v>
      </c>
      <c r="H354" s="21">
        <v>0</v>
      </c>
      <c r="I354" s="19">
        <v>0</v>
      </c>
      <c r="J354" s="21">
        <v>0</v>
      </c>
      <c r="K354" s="21"/>
      <c r="L354" s="21">
        <v>1</v>
      </c>
      <c r="M354" s="7">
        <f t="shared" si="92"/>
        <v>0</v>
      </c>
      <c r="N354" s="17">
        <v>0</v>
      </c>
      <c r="O354" s="17">
        <v>0</v>
      </c>
      <c r="P354" s="17">
        <v>1</v>
      </c>
      <c r="Q354" s="17">
        <v>0</v>
      </c>
      <c r="R354" s="17">
        <v>0</v>
      </c>
      <c r="S354" s="17"/>
      <c r="T354" s="17"/>
      <c r="U354" s="17"/>
      <c r="V354" s="6">
        <f t="shared" si="86"/>
        <v>1</v>
      </c>
      <c r="W354" s="9">
        <f t="shared" si="87"/>
        <v>0</v>
      </c>
      <c r="X354" s="9">
        <f t="shared" si="88"/>
        <v>0</v>
      </c>
      <c r="Y354" s="37">
        <f t="shared" si="83"/>
        <v>0</v>
      </c>
      <c r="Z354" s="37">
        <f t="shared" si="84"/>
        <v>0</v>
      </c>
      <c r="AA354" s="37">
        <f t="shared" si="85"/>
        <v>0</v>
      </c>
      <c r="AB354" s="9">
        <f t="shared" si="89"/>
        <v>0</v>
      </c>
      <c r="AC354" s="10">
        <f t="shared" si="90"/>
        <v>0</v>
      </c>
      <c r="AD354" s="9">
        <f t="shared" si="91"/>
        <v>0</v>
      </c>
      <c r="AE354" s="9">
        <f t="shared" si="82"/>
        <v>0</v>
      </c>
    </row>
    <row r="355" spans="1:31" x14ac:dyDescent="0.25">
      <c r="A355" s="21" t="s">
        <v>2167</v>
      </c>
      <c r="B355" s="21" t="s">
        <v>2163</v>
      </c>
      <c r="C355" s="21" t="s">
        <v>2164</v>
      </c>
      <c r="D355" s="21">
        <v>156</v>
      </c>
      <c r="E355" s="21">
        <v>175</v>
      </c>
      <c r="F355" s="21">
        <v>0</v>
      </c>
      <c r="G355" s="22">
        <v>0</v>
      </c>
      <c r="H355" s="21">
        <v>0</v>
      </c>
      <c r="I355" s="19">
        <v>0</v>
      </c>
      <c r="J355" s="21">
        <v>0</v>
      </c>
      <c r="K355" s="21"/>
      <c r="L355" s="21">
        <v>1</v>
      </c>
      <c r="M355" s="7">
        <f t="shared" si="92"/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/>
      <c r="T355" s="17"/>
      <c r="U355" s="17"/>
      <c r="V355" s="6">
        <f t="shared" si="86"/>
        <v>0</v>
      </c>
      <c r="W355" s="9">
        <f t="shared" si="87"/>
        <v>1</v>
      </c>
      <c r="X355" s="9">
        <f t="shared" si="88"/>
        <v>0</v>
      </c>
      <c r="Y355" s="37">
        <f t="shared" si="83"/>
        <v>0</v>
      </c>
      <c r="Z355" s="37">
        <f t="shared" si="84"/>
        <v>0</v>
      </c>
      <c r="AA355" s="37">
        <f t="shared" si="85"/>
        <v>0</v>
      </c>
      <c r="AB355" s="9">
        <f t="shared" si="89"/>
        <v>0</v>
      </c>
      <c r="AC355" s="10">
        <f t="shared" si="90"/>
        <v>0</v>
      </c>
      <c r="AD355" s="9">
        <f t="shared" si="91"/>
        <v>0</v>
      </c>
      <c r="AE355" s="9">
        <f t="shared" si="82"/>
        <v>0</v>
      </c>
    </row>
    <row r="356" spans="1:31" x14ac:dyDescent="0.25">
      <c r="A356" s="21" t="s">
        <v>2168</v>
      </c>
      <c r="B356" s="21" t="s">
        <v>2163</v>
      </c>
      <c r="C356" s="21" t="s">
        <v>2164</v>
      </c>
      <c r="D356" s="21">
        <v>180.5</v>
      </c>
      <c r="E356" s="21">
        <v>229.5</v>
      </c>
      <c r="F356" s="21">
        <v>0</v>
      </c>
      <c r="G356" s="22">
        <v>0</v>
      </c>
      <c r="H356" s="21">
        <v>0</v>
      </c>
      <c r="I356" s="19">
        <v>0</v>
      </c>
      <c r="J356" s="21">
        <v>0</v>
      </c>
      <c r="K356" s="21"/>
      <c r="L356" s="21">
        <v>1</v>
      </c>
      <c r="M356" s="7">
        <f t="shared" si="92"/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/>
      <c r="T356" s="17"/>
      <c r="U356" s="17"/>
      <c r="V356" s="6">
        <f t="shared" si="86"/>
        <v>0</v>
      </c>
      <c r="W356" s="9">
        <f t="shared" si="87"/>
        <v>1</v>
      </c>
      <c r="X356" s="9">
        <f t="shared" si="88"/>
        <v>0</v>
      </c>
      <c r="Y356" s="37">
        <f t="shared" si="83"/>
        <v>0</v>
      </c>
      <c r="Z356" s="37">
        <f t="shared" si="84"/>
        <v>0</v>
      </c>
      <c r="AA356" s="37">
        <f t="shared" si="85"/>
        <v>0</v>
      </c>
      <c r="AB356" s="9">
        <f t="shared" si="89"/>
        <v>0</v>
      </c>
      <c r="AC356" s="10">
        <f t="shared" si="90"/>
        <v>0</v>
      </c>
      <c r="AD356" s="9">
        <f t="shared" si="91"/>
        <v>0</v>
      </c>
      <c r="AE356" s="9">
        <f t="shared" si="82"/>
        <v>0</v>
      </c>
    </row>
    <row r="357" spans="1:31" x14ac:dyDescent="0.25">
      <c r="A357" s="21" t="s">
        <v>2169</v>
      </c>
      <c r="B357" s="21" t="s">
        <v>2163</v>
      </c>
      <c r="C357" s="21" t="s">
        <v>2164</v>
      </c>
      <c r="D357" s="21">
        <v>138.5</v>
      </c>
      <c r="E357" s="21">
        <v>299</v>
      </c>
      <c r="F357" s="21">
        <v>0</v>
      </c>
      <c r="G357" s="22">
        <v>0</v>
      </c>
      <c r="H357" s="21">
        <v>0</v>
      </c>
      <c r="I357" s="19">
        <v>0</v>
      </c>
      <c r="J357" s="21">
        <v>0</v>
      </c>
      <c r="K357" s="21"/>
      <c r="L357" s="21">
        <v>1</v>
      </c>
      <c r="M357" s="7">
        <f t="shared" si="92"/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/>
      <c r="T357" s="17"/>
      <c r="U357" s="17"/>
      <c r="V357" s="6">
        <f t="shared" si="86"/>
        <v>0</v>
      </c>
      <c r="W357" s="9">
        <f t="shared" si="87"/>
        <v>1</v>
      </c>
      <c r="X357" s="9">
        <f t="shared" si="88"/>
        <v>0</v>
      </c>
      <c r="Y357" s="37">
        <f t="shared" si="83"/>
        <v>0</v>
      </c>
      <c r="Z357" s="37">
        <f t="shared" si="84"/>
        <v>0</v>
      </c>
      <c r="AA357" s="37">
        <f t="shared" si="85"/>
        <v>0</v>
      </c>
      <c r="AB357" s="9">
        <f t="shared" si="89"/>
        <v>0</v>
      </c>
      <c r="AC357" s="10">
        <f t="shared" si="90"/>
        <v>0</v>
      </c>
      <c r="AD357" s="9">
        <f t="shared" si="91"/>
        <v>0</v>
      </c>
      <c r="AE357" s="9">
        <f t="shared" si="82"/>
        <v>0</v>
      </c>
    </row>
    <row r="358" spans="1:31" x14ac:dyDescent="0.25">
      <c r="A358" s="21" t="s">
        <v>2170</v>
      </c>
      <c r="B358" s="21" t="s">
        <v>2163</v>
      </c>
      <c r="C358" s="21" t="s">
        <v>2164</v>
      </c>
      <c r="D358" s="21">
        <v>299.5</v>
      </c>
      <c r="E358" s="21">
        <v>340</v>
      </c>
      <c r="F358" s="21">
        <v>0</v>
      </c>
      <c r="G358" s="22">
        <v>0</v>
      </c>
      <c r="H358" s="21">
        <v>0</v>
      </c>
      <c r="I358" s="19">
        <v>0</v>
      </c>
      <c r="J358" s="21">
        <v>0</v>
      </c>
      <c r="K358" s="21"/>
      <c r="L358" s="21">
        <v>2</v>
      </c>
      <c r="M358" s="7">
        <f t="shared" si="92"/>
        <v>1</v>
      </c>
      <c r="N358" s="17">
        <v>1</v>
      </c>
      <c r="O358" s="17">
        <v>0</v>
      </c>
      <c r="P358" s="17">
        <v>0</v>
      </c>
      <c r="Q358" s="17">
        <v>0</v>
      </c>
      <c r="R358" s="17">
        <v>1</v>
      </c>
      <c r="S358" s="17"/>
      <c r="T358" s="17"/>
      <c r="U358" s="17"/>
      <c r="V358" s="6">
        <f t="shared" si="86"/>
        <v>0</v>
      </c>
      <c r="W358" s="9">
        <f t="shared" si="87"/>
        <v>0</v>
      </c>
      <c r="X358" s="9">
        <f t="shared" si="88"/>
        <v>0</v>
      </c>
      <c r="Y358" s="37">
        <f t="shared" si="83"/>
        <v>1</v>
      </c>
      <c r="Z358" s="37">
        <f t="shared" si="84"/>
        <v>0</v>
      </c>
      <c r="AA358" s="37">
        <f t="shared" si="85"/>
        <v>0</v>
      </c>
      <c r="AB358" s="9">
        <f t="shared" si="89"/>
        <v>0</v>
      </c>
      <c r="AC358" s="10">
        <f t="shared" si="90"/>
        <v>0</v>
      </c>
      <c r="AD358" s="9">
        <f t="shared" si="91"/>
        <v>0</v>
      </c>
      <c r="AE358" s="9">
        <f t="shared" si="82"/>
        <v>0</v>
      </c>
    </row>
    <row r="359" spans="1:31" x14ac:dyDescent="0.25">
      <c r="A359" s="21" t="s">
        <v>2171</v>
      </c>
      <c r="B359" s="21" t="s">
        <v>2163</v>
      </c>
      <c r="C359" s="21" t="s">
        <v>2164</v>
      </c>
      <c r="D359" s="21">
        <v>412</v>
      </c>
      <c r="E359" s="21">
        <v>242.5</v>
      </c>
      <c r="F359" s="21">
        <v>0</v>
      </c>
      <c r="G359" s="22">
        <v>0</v>
      </c>
      <c r="H359" s="21">
        <v>0</v>
      </c>
      <c r="I359" s="19">
        <v>0</v>
      </c>
      <c r="J359" s="21">
        <v>0</v>
      </c>
      <c r="K359" s="21"/>
      <c r="L359" s="21">
        <v>1</v>
      </c>
      <c r="M359" s="7">
        <f t="shared" si="92"/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/>
      <c r="T359" s="17"/>
      <c r="U359" s="17"/>
      <c r="V359" s="6">
        <f t="shared" si="86"/>
        <v>0</v>
      </c>
      <c r="W359" s="9">
        <f t="shared" si="87"/>
        <v>1</v>
      </c>
      <c r="X359" s="9">
        <f t="shared" si="88"/>
        <v>0</v>
      </c>
      <c r="Y359" s="37">
        <f t="shared" si="83"/>
        <v>0</v>
      </c>
      <c r="Z359" s="37">
        <f t="shared" si="84"/>
        <v>0</v>
      </c>
      <c r="AA359" s="37">
        <f t="shared" si="85"/>
        <v>0</v>
      </c>
      <c r="AB359" s="9">
        <f t="shared" si="89"/>
        <v>0</v>
      </c>
      <c r="AC359" s="10">
        <f t="shared" si="90"/>
        <v>0</v>
      </c>
      <c r="AD359" s="9">
        <f t="shared" si="91"/>
        <v>0</v>
      </c>
      <c r="AE359" s="9">
        <f t="shared" si="82"/>
        <v>0</v>
      </c>
    </row>
    <row r="360" spans="1:31" x14ac:dyDescent="0.25">
      <c r="A360" s="21" t="s">
        <v>2172</v>
      </c>
      <c r="B360" s="21" t="s">
        <v>2163</v>
      </c>
      <c r="C360" s="21" t="s">
        <v>2164</v>
      </c>
      <c r="D360" s="21">
        <v>464.5</v>
      </c>
      <c r="E360" s="21">
        <v>473.5</v>
      </c>
      <c r="F360" s="21">
        <v>0</v>
      </c>
      <c r="G360" s="22">
        <v>0</v>
      </c>
      <c r="H360" s="21">
        <v>0</v>
      </c>
      <c r="I360" s="19">
        <v>0</v>
      </c>
      <c r="J360" s="21">
        <v>0</v>
      </c>
      <c r="K360" s="21"/>
      <c r="L360" s="21">
        <v>1</v>
      </c>
      <c r="M360" s="7">
        <f t="shared" si="92"/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/>
      <c r="T360" s="17"/>
      <c r="U360" s="17"/>
      <c r="V360" s="6">
        <f t="shared" si="86"/>
        <v>0</v>
      </c>
      <c r="W360" s="9">
        <f t="shared" si="87"/>
        <v>1</v>
      </c>
      <c r="X360" s="9">
        <f t="shared" si="88"/>
        <v>0</v>
      </c>
      <c r="Y360" s="37">
        <f t="shared" si="83"/>
        <v>0</v>
      </c>
      <c r="Z360" s="37">
        <f t="shared" si="84"/>
        <v>0</v>
      </c>
      <c r="AA360" s="37">
        <f t="shared" si="85"/>
        <v>0</v>
      </c>
      <c r="AB360" s="9">
        <f t="shared" si="89"/>
        <v>0</v>
      </c>
      <c r="AC360" s="10">
        <f t="shared" si="90"/>
        <v>0</v>
      </c>
      <c r="AD360" s="9">
        <f t="shared" si="91"/>
        <v>0</v>
      </c>
      <c r="AE360" s="9">
        <f t="shared" si="82"/>
        <v>0</v>
      </c>
    </row>
    <row r="361" spans="1:31" x14ac:dyDescent="0.25">
      <c r="A361" s="21" t="s">
        <v>2173</v>
      </c>
      <c r="B361" s="21" t="s">
        <v>2163</v>
      </c>
      <c r="C361" s="21" t="s">
        <v>2164</v>
      </c>
      <c r="D361" s="21">
        <v>539.5</v>
      </c>
      <c r="E361" s="21">
        <v>297</v>
      </c>
      <c r="F361" s="21">
        <v>0</v>
      </c>
      <c r="G361" s="22">
        <v>0</v>
      </c>
      <c r="H361" s="21">
        <v>0</v>
      </c>
      <c r="I361" s="19">
        <v>0</v>
      </c>
      <c r="J361" s="21">
        <v>0</v>
      </c>
      <c r="K361" s="21"/>
      <c r="L361" s="21">
        <v>1</v>
      </c>
      <c r="M361" s="7">
        <f t="shared" si="92"/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/>
      <c r="T361" s="17"/>
      <c r="U361" s="17"/>
      <c r="V361" s="6">
        <f t="shared" si="86"/>
        <v>0</v>
      </c>
      <c r="W361" s="9">
        <f t="shared" si="87"/>
        <v>1</v>
      </c>
      <c r="X361" s="9">
        <f t="shared" si="88"/>
        <v>0</v>
      </c>
      <c r="Y361" s="37">
        <f t="shared" si="83"/>
        <v>0</v>
      </c>
      <c r="Z361" s="37">
        <f t="shared" si="84"/>
        <v>0</v>
      </c>
      <c r="AA361" s="37">
        <f t="shared" si="85"/>
        <v>0</v>
      </c>
      <c r="AB361" s="9">
        <f t="shared" si="89"/>
        <v>0</v>
      </c>
      <c r="AC361" s="10">
        <f t="shared" si="90"/>
        <v>0</v>
      </c>
      <c r="AD361" s="9">
        <f t="shared" si="91"/>
        <v>0</v>
      </c>
      <c r="AE361" s="9">
        <f t="shared" si="82"/>
        <v>0</v>
      </c>
    </row>
    <row r="362" spans="1:31" x14ac:dyDescent="0.25">
      <c r="A362" s="21" t="s">
        <v>2174</v>
      </c>
      <c r="B362" s="21" t="s">
        <v>2163</v>
      </c>
      <c r="C362" s="21" t="s">
        <v>2164</v>
      </c>
      <c r="D362" s="21">
        <v>449.5</v>
      </c>
      <c r="E362" s="21">
        <v>174</v>
      </c>
      <c r="F362" s="21">
        <v>0</v>
      </c>
      <c r="G362" s="22">
        <v>0</v>
      </c>
      <c r="H362" s="21">
        <v>0</v>
      </c>
      <c r="I362" s="19">
        <v>0</v>
      </c>
      <c r="J362" s="21">
        <v>0</v>
      </c>
      <c r="K362" s="21"/>
      <c r="L362" s="21">
        <v>1</v>
      </c>
      <c r="M362" s="7">
        <f t="shared" si="92"/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1</v>
      </c>
      <c r="S362" s="17"/>
      <c r="T362" s="17"/>
      <c r="U362" s="17"/>
      <c r="V362" s="6">
        <f t="shared" si="86"/>
        <v>0</v>
      </c>
      <c r="W362" s="9">
        <f t="shared" si="87"/>
        <v>0</v>
      </c>
      <c r="X362" s="9">
        <f t="shared" si="88"/>
        <v>1</v>
      </c>
      <c r="Y362" s="37">
        <f t="shared" si="83"/>
        <v>0</v>
      </c>
      <c r="Z362" s="37">
        <f t="shared" si="84"/>
        <v>0</v>
      </c>
      <c r="AA362" s="37">
        <f t="shared" si="85"/>
        <v>0</v>
      </c>
      <c r="AB362" s="9">
        <f t="shared" si="89"/>
        <v>0</v>
      </c>
      <c r="AC362" s="10">
        <f t="shared" si="90"/>
        <v>0</v>
      </c>
      <c r="AD362" s="9">
        <f t="shared" si="91"/>
        <v>0</v>
      </c>
      <c r="AE362" s="9">
        <f t="shared" si="82"/>
        <v>0</v>
      </c>
    </row>
    <row r="363" spans="1:31" x14ac:dyDescent="0.25">
      <c r="A363" s="21" t="s">
        <v>2175</v>
      </c>
      <c r="B363" s="21" t="s">
        <v>2163</v>
      </c>
      <c r="C363" s="21" t="s">
        <v>2164</v>
      </c>
      <c r="D363" s="21">
        <v>435.5</v>
      </c>
      <c r="E363" s="21">
        <v>99</v>
      </c>
      <c r="F363" s="21">
        <v>1096.211</v>
      </c>
      <c r="G363" s="22">
        <v>1</v>
      </c>
      <c r="H363" s="21">
        <v>1</v>
      </c>
      <c r="I363" s="19">
        <v>0</v>
      </c>
      <c r="J363" s="21">
        <v>1</v>
      </c>
      <c r="K363" s="21"/>
      <c r="L363" s="21">
        <v>1</v>
      </c>
      <c r="M363" s="7">
        <f t="shared" si="92"/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1</v>
      </c>
      <c r="S363" s="17"/>
      <c r="T363" s="17"/>
      <c r="U363" s="17"/>
      <c r="V363" s="6">
        <f t="shared" si="86"/>
        <v>0</v>
      </c>
      <c r="W363" s="9">
        <f t="shared" si="87"/>
        <v>0</v>
      </c>
      <c r="X363" s="9">
        <f t="shared" si="88"/>
        <v>1</v>
      </c>
      <c r="Y363" s="37">
        <f t="shared" si="83"/>
        <v>0</v>
      </c>
      <c r="Z363" s="37">
        <f t="shared" si="84"/>
        <v>0</v>
      </c>
      <c r="AA363" s="37">
        <f t="shared" si="85"/>
        <v>0</v>
      </c>
      <c r="AB363" s="9">
        <f t="shared" si="89"/>
        <v>0</v>
      </c>
      <c r="AC363" s="10">
        <f t="shared" si="90"/>
        <v>0</v>
      </c>
      <c r="AD363" s="9">
        <f t="shared" si="91"/>
        <v>0</v>
      </c>
      <c r="AE363" s="9">
        <f t="shared" si="82"/>
        <v>0</v>
      </c>
    </row>
    <row r="364" spans="1:31" x14ac:dyDescent="0.25">
      <c r="A364" s="21" t="s">
        <v>2176</v>
      </c>
      <c r="B364" s="21" t="s">
        <v>2163</v>
      </c>
      <c r="C364" s="21" t="s">
        <v>2164</v>
      </c>
      <c r="D364" s="21">
        <v>513.5</v>
      </c>
      <c r="E364" s="21">
        <v>137.5</v>
      </c>
      <c r="F364" s="21">
        <v>1099.056</v>
      </c>
      <c r="G364" s="22">
        <v>1</v>
      </c>
      <c r="H364" s="21">
        <v>1</v>
      </c>
      <c r="I364" s="19">
        <v>0</v>
      </c>
      <c r="J364" s="21">
        <v>1</v>
      </c>
      <c r="K364" s="21"/>
      <c r="L364" s="21">
        <v>1</v>
      </c>
      <c r="M364" s="7">
        <f t="shared" si="92"/>
        <v>0</v>
      </c>
      <c r="N364" s="17">
        <v>0</v>
      </c>
      <c r="O364" s="17">
        <v>0</v>
      </c>
      <c r="P364" s="17">
        <v>1</v>
      </c>
      <c r="Q364" s="17">
        <v>0</v>
      </c>
      <c r="R364" s="17">
        <v>0</v>
      </c>
      <c r="S364" s="17"/>
      <c r="T364" s="17"/>
      <c r="U364" s="17"/>
      <c r="V364" s="6">
        <f t="shared" si="86"/>
        <v>1</v>
      </c>
      <c r="W364" s="9">
        <f t="shared" si="87"/>
        <v>0</v>
      </c>
      <c r="X364" s="9">
        <f t="shared" si="88"/>
        <v>0</v>
      </c>
      <c r="Y364" s="37">
        <f t="shared" si="83"/>
        <v>0</v>
      </c>
      <c r="Z364" s="37">
        <f t="shared" si="84"/>
        <v>0</v>
      </c>
      <c r="AA364" s="37">
        <f t="shared" si="85"/>
        <v>0</v>
      </c>
      <c r="AB364" s="9">
        <f t="shared" si="89"/>
        <v>0</v>
      </c>
      <c r="AC364" s="10">
        <f t="shared" si="90"/>
        <v>0</v>
      </c>
      <c r="AD364" s="9">
        <f t="shared" si="91"/>
        <v>0</v>
      </c>
      <c r="AE364" s="9">
        <f t="shared" si="82"/>
        <v>0</v>
      </c>
    </row>
    <row r="365" spans="1:31" x14ac:dyDescent="0.25">
      <c r="A365" s="21" t="s">
        <v>2177</v>
      </c>
      <c r="B365" s="21" t="s">
        <v>2163</v>
      </c>
      <c r="C365" s="21" t="s">
        <v>2164</v>
      </c>
      <c r="D365" s="21">
        <v>553</v>
      </c>
      <c r="E365" s="21">
        <v>177</v>
      </c>
      <c r="F365" s="21">
        <v>0</v>
      </c>
      <c r="G365" s="22">
        <v>0</v>
      </c>
      <c r="H365" s="21">
        <v>0</v>
      </c>
      <c r="I365" s="19">
        <v>0</v>
      </c>
      <c r="J365" s="21">
        <v>0</v>
      </c>
      <c r="K365" s="21"/>
      <c r="L365" s="21">
        <v>1</v>
      </c>
      <c r="M365" s="7">
        <f t="shared" si="92"/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/>
      <c r="T365" s="17"/>
      <c r="U365" s="17"/>
      <c r="V365" s="6">
        <f t="shared" si="86"/>
        <v>0</v>
      </c>
      <c r="W365" s="9">
        <f t="shared" si="87"/>
        <v>1</v>
      </c>
      <c r="X365" s="9">
        <f t="shared" si="88"/>
        <v>0</v>
      </c>
      <c r="Y365" s="37">
        <f t="shared" si="83"/>
        <v>0</v>
      </c>
      <c r="Z365" s="37">
        <f t="shared" si="84"/>
        <v>0</v>
      </c>
      <c r="AA365" s="37">
        <f t="shared" si="85"/>
        <v>0</v>
      </c>
      <c r="AB365" s="9">
        <f t="shared" si="89"/>
        <v>0</v>
      </c>
      <c r="AC365" s="10">
        <f t="shared" si="90"/>
        <v>0</v>
      </c>
      <c r="AD365" s="9">
        <f t="shared" si="91"/>
        <v>0</v>
      </c>
      <c r="AE365" s="9">
        <f t="shared" si="82"/>
        <v>0</v>
      </c>
    </row>
    <row r="366" spans="1:31" x14ac:dyDescent="0.25">
      <c r="A366" s="21" t="s">
        <v>2178</v>
      </c>
      <c r="B366" s="21" t="s">
        <v>2163</v>
      </c>
      <c r="C366" s="21" t="s">
        <v>2164</v>
      </c>
      <c r="D366" s="21">
        <v>514.5</v>
      </c>
      <c r="E366" s="21">
        <v>228</v>
      </c>
      <c r="F366" s="21">
        <v>1054.9380000000001</v>
      </c>
      <c r="G366" s="22">
        <v>1</v>
      </c>
      <c r="H366" s="21">
        <v>1</v>
      </c>
      <c r="I366" s="19">
        <v>0</v>
      </c>
      <c r="J366" s="21">
        <v>1</v>
      </c>
      <c r="K366" s="21"/>
      <c r="L366" s="21">
        <v>1</v>
      </c>
      <c r="M366" s="7">
        <f t="shared" si="92"/>
        <v>0</v>
      </c>
      <c r="N366" s="17">
        <v>0</v>
      </c>
      <c r="O366" s="17">
        <v>0</v>
      </c>
      <c r="P366" s="17">
        <v>1</v>
      </c>
      <c r="Q366" s="17">
        <v>0</v>
      </c>
      <c r="R366" s="17">
        <v>0</v>
      </c>
      <c r="S366" s="17"/>
      <c r="T366" s="17"/>
      <c r="U366" s="17"/>
      <c r="V366" s="6">
        <f t="shared" si="86"/>
        <v>1</v>
      </c>
      <c r="W366" s="9">
        <f t="shared" si="87"/>
        <v>0</v>
      </c>
      <c r="X366" s="9">
        <f t="shared" si="88"/>
        <v>0</v>
      </c>
      <c r="Y366" s="37">
        <f t="shared" si="83"/>
        <v>0</v>
      </c>
      <c r="Z366" s="37">
        <f t="shared" si="84"/>
        <v>0</v>
      </c>
      <c r="AA366" s="37">
        <f t="shared" si="85"/>
        <v>0</v>
      </c>
      <c r="AB366" s="9">
        <f t="shared" si="89"/>
        <v>0</v>
      </c>
      <c r="AC366" s="10">
        <f t="shared" si="90"/>
        <v>0</v>
      </c>
      <c r="AD366" s="9">
        <f t="shared" si="91"/>
        <v>0</v>
      </c>
      <c r="AE366" s="9">
        <f t="shared" si="82"/>
        <v>0</v>
      </c>
    </row>
    <row r="367" spans="1:31" s="37" customFormat="1" x14ac:dyDescent="0.25">
      <c r="A367" s="37" t="s">
        <v>2179</v>
      </c>
      <c r="B367" s="37" t="s">
        <v>2180</v>
      </c>
      <c r="C367" s="37" t="s">
        <v>2181</v>
      </c>
      <c r="D367" s="37">
        <v>361</v>
      </c>
      <c r="E367" s="37">
        <v>71</v>
      </c>
      <c r="F367" s="37">
        <v>0</v>
      </c>
      <c r="G367" s="44">
        <v>0</v>
      </c>
      <c r="H367" s="37">
        <v>0</v>
      </c>
      <c r="I367" s="37">
        <v>0</v>
      </c>
      <c r="J367" s="37">
        <v>0</v>
      </c>
      <c r="L367" s="37">
        <v>2</v>
      </c>
      <c r="M367" s="42">
        <f t="shared" si="92"/>
        <v>1</v>
      </c>
      <c r="N367" s="38">
        <v>0</v>
      </c>
      <c r="O367" s="38">
        <v>1</v>
      </c>
      <c r="P367" s="38">
        <v>1</v>
      </c>
      <c r="Q367" s="38">
        <v>1</v>
      </c>
      <c r="R367" s="38">
        <v>1</v>
      </c>
      <c r="S367" s="38"/>
      <c r="T367" s="38"/>
      <c r="U367" s="38"/>
      <c r="V367" s="43">
        <f t="shared" si="86"/>
        <v>0</v>
      </c>
      <c r="W367" s="37">
        <f t="shared" si="87"/>
        <v>0</v>
      </c>
      <c r="X367" s="37">
        <f t="shared" si="88"/>
        <v>0</v>
      </c>
      <c r="Y367" s="37">
        <f t="shared" si="83"/>
        <v>0</v>
      </c>
      <c r="Z367" s="37">
        <f t="shared" si="84"/>
        <v>0</v>
      </c>
      <c r="AA367" s="37">
        <f t="shared" si="85"/>
        <v>0</v>
      </c>
      <c r="AB367" s="37">
        <f t="shared" si="89"/>
        <v>1</v>
      </c>
      <c r="AC367" s="37">
        <f t="shared" si="90"/>
        <v>0</v>
      </c>
      <c r="AD367" s="37">
        <f t="shared" si="91"/>
        <v>0</v>
      </c>
      <c r="AE367" s="37">
        <f t="shared" si="82"/>
        <v>0</v>
      </c>
    </row>
    <row r="368" spans="1:31" x14ac:dyDescent="0.25">
      <c r="A368" s="21" t="s">
        <v>2182</v>
      </c>
      <c r="B368" s="21" t="s">
        <v>2180</v>
      </c>
      <c r="C368" s="21" t="s">
        <v>2181</v>
      </c>
      <c r="D368" s="21">
        <v>449</v>
      </c>
      <c r="E368" s="21">
        <v>94</v>
      </c>
      <c r="F368" s="21">
        <v>0</v>
      </c>
      <c r="G368" s="22">
        <v>0</v>
      </c>
      <c r="H368" s="21">
        <v>0</v>
      </c>
      <c r="I368" s="19">
        <v>0</v>
      </c>
      <c r="J368" s="21">
        <v>0</v>
      </c>
      <c r="K368" s="21"/>
      <c r="L368" s="21">
        <v>1</v>
      </c>
      <c r="M368" s="7">
        <f t="shared" si="92"/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/>
      <c r="T368" s="17"/>
      <c r="U368" s="17"/>
      <c r="V368" s="6">
        <f t="shared" si="86"/>
        <v>0</v>
      </c>
      <c r="W368" s="9">
        <f t="shared" si="87"/>
        <v>1</v>
      </c>
      <c r="X368" s="9">
        <f t="shared" si="88"/>
        <v>0</v>
      </c>
      <c r="Y368" s="37">
        <f t="shared" si="83"/>
        <v>0</v>
      </c>
      <c r="Z368" s="37">
        <f t="shared" si="84"/>
        <v>0</v>
      </c>
      <c r="AA368" s="37">
        <f t="shared" si="85"/>
        <v>0</v>
      </c>
      <c r="AB368" s="9">
        <f t="shared" si="89"/>
        <v>0</v>
      </c>
      <c r="AC368" s="10">
        <f t="shared" si="90"/>
        <v>0</v>
      </c>
      <c r="AD368" s="9">
        <f t="shared" si="91"/>
        <v>0</v>
      </c>
      <c r="AE368" s="9">
        <f t="shared" si="82"/>
        <v>0</v>
      </c>
    </row>
    <row r="369" spans="1:31" x14ac:dyDescent="0.25">
      <c r="A369" s="21" t="s">
        <v>2183</v>
      </c>
      <c r="B369" s="21" t="s">
        <v>2180</v>
      </c>
      <c r="C369" s="21" t="s">
        <v>2181</v>
      </c>
      <c r="D369" s="21">
        <v>141</v>
      </c>
      <c r="E369" s="21">
        <v>46</v>
      </c>
      <c r="F369" s="21">
        <v>0</v>
      </c>
      <c r="G369" s="22">
        <v>0</v>
      </c>
      <c r="H369" s="21">
        <v>0</v>
      </c>
      <c r="I369" s="19">
        <v>0</v>
      </c>
      <c r="J369" s="21">
        <v>0</v>
      </c>
      <c r="K369" s="21"/>
      <c r="L369" s="21">
        <v>1</v>
      </c>
      <c r="M369" s="7">
        <f t="shared" si="92"/>
        <v>0</v>
      </c>
      <c r="N369" s="17">
        <v>0</v>
      </c>
      <c r="O369" s="17">
        <v>0</v>
      </c>
      <c r="P369" s="17">
        <v>1</v>
      </c>
      <c r="Q369" s="17">
        <v>0</v>
      </c>
      <c r="R369" s="17">
        <v>0</v>
      </c>
      <c r="S369" s="17"/>
      <c r="T369" s="17"/>
      <c r="U369" s="17"/>
      <c r="V369" s="6">
        <f t="shared" si="86"/>
        <v>1</v>
      </c>
      <c r="W369" s="9">
        <f t="shared" si="87"/>
        <v>0</v>
      </c>
      <c r="X369" s="9">
        <f t="shared" si="88"/>
        <v>0</v>
      </c>
      <c r="Y369" s="37">
        <f t="shared" si="83"/>
        <v>0</v>
      </c>
      <c r="Z369" s="37">
        <f t="shared" si="84"/>
        <v>0</v>
      </c>
      <c r="AA369" s="37">
        <f t="shared" si="85"/>
        <v>0</v>
      </c>
      <c r="AB369" s="9">
        <f t="shared" si="89"/>
        <v>0</v>
      </c>
      <c r="AC369" s="10">
        <f t="shared" si="90"/>
        <v>0</v>
      </c>
      <c r="AD369" s="9">
        <f t="shared" si="91"/>
        <v>0</v>
      </c>
      <c r="AE369" s="9">
        <f t="shared" si="82"/>
        <v>0</v>
      </c>
    </row>
    <row r="370" spans="1:31" x14ac:dyDescent="0.25">
      <c r="A370" s="21" t="s">
        <v>2184</v>
      </c>
      <c r="B370" s="21" t="s">
        <v>2180</v>
      </c>
      <c r="C370" s="21" t="s">
        <v>2181</v>
      </c>
      <c r="D370" s="21">
        <v>290.5</v>
      </c>
      <c r="E370" s="21">
        <v>121</v>
      </c>
      <c r="F370" s="21">
        <v>0</v>
      </c>
      <c r="G370" s="22">
        <v>0</v>
      </c>
      <c r="H370" s="21">
        <v>0</v>
      </c>
      <c r="I370" s="19">
        <v>0</v>
      </c>
      <c r="J370" s="21">
        <v>0</v>
      </c>
      <c r="K370" s="21"/>
      <c r="L370" s="21">
        <v>1</v>
      </c>
      <c r="M370" s="7">
        <f t="shared" si="92"/>
        <v>0</v>
      </c>
      <c r="N370" s="17">
        <v>0</v>
      </c>
      <c r="O370" s="17">
        <v>0</v>
      </c>
      <c r="P370" s="17">
        <v>1</v>
      </c>
      <c r="Q370" s="17">
        <v>0</v>
      </c>
      <c r="R370" s="17">
        <v>0</v>
      </c>
      <c r="S370" s="17"/>
      <c r="T370" s="17"/>
      <c r="U370" s="17"/>
      <c r="V370" s="6">
        <f t="shared" si="86"/>
        <v>1</v>
      </c>
      <c r="W370" s="9">
        <f t="shared" si="87"/>
        <v>0</v>
      </c>
      <c r="X370" s="9">
        <f t="shared" si="88"/>
        <v>0</v>
      </c>
      <c r="Y370" s="37">
        <f t="shared" si="83"/>
        <v>0</v>
      </c>
      <c r="Z370" s="37">
        <f t="shared" si="84"/>
        <v>0</v>
      </c>
      <c r="AA370" s="37">
        <f t="shared" si="85"/>
        <v>0</v>
      </c>
      <c r="AB370" s="9">
        <f t="shared" si="89"/>
        <v>0</v>
      </c>
      <c r="AC370" s="10">
        <f t="shared" si="90"/>
        <v>0</v>
      </c>
      <c r="AD370" s="9">
        <f t="shared" si="91"/>
        <v>0</v>
      </c>
      <c r="AE370" s="9">
        <f t="shared" si="82"/>
        <v>0</v>
      </c>
    </row>
    <row r="371" spans="1:31" x14ac:dyDescent="0.25">
      <c r="A371" s="21" t="s">
        <v>2185</v>
      </c>
      <c r="B371" s="21" t="s">
        <v>2180</v>
      </c>
      <c r="C371" s="21" t="s">
        <v>2181</v>
      </c>
      <c r="D371" s="21">
        <v>428.5</v>
      </c>
      <c r="E371" s="21">
        <v>171.5</v>
      </c>
      <c r="F371" s="21">
        <v>0</v>
      </c>
      <c r="G371" s="22">
        <v>0</v>
      </c>
      <c r="H371" s="21">
        <v>0</v>
      </c>
      <c r="I371" s="19">
        <v>0</v>
      </c>
      <c r="J371" s="21">
        <v>0</v>
      </c>
      <c r="K371" s="21"/>
      <c r="L371" s="21">
        <v>1</v>
      </c>
      <c r="M371" s="7">
        <f t="shared" si="92"/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1</v>
      </c>
      <c r="S371" s="17"/>
      <c r="T371" s="17"/>
      <c r="U371" s="17"/>
      <c r="V371" s="6">
        <f t="shared" si="86"/>
        <v>0</v>
      </c>
      <c r="W371" s="9">
        <f t="shared" si="87"/>
        <v>0</v>
      </c>
      <c r="X371" s="9">
        <f t="shared" si="88"/>
        <v>1</v>
      </c>
      <c r="Y371" s="37">
        <f t="shared" si="83"/>
        <v>0</v>
      </c>
      <c r="Z371" s="37">
        <f t="shared" si="84"/>
        <v>0</v>
      </c>
      <c r="AA371" s="37">
        <f t="shared" si="85"/>
        <v>0</v>
      </c>
      <c r="AB371" s="9">
        <f t="shared" si="89"/>
        <v>0</v>
      </c>
      <c r="AC371" s="10">
        <f t="shared" si="90"/>
        <v>0</v>
      </c>
      <c r="AD371" s="9">
        <f t="shared" si="91"/>
        <v>0</v>
      </c>
      <c r="AE371" s="9">
        <f t="shared" si="82"/>
        <v>0</v>
      </c>
    </row>
    <row r="372" spans="1:31" x14ac:dyDescent="0.25">
      <c r="A372" s="21" t="s">
        <v>2186</v>
      </c>
      <c r="B372" s="21" t="s">
        <v>2180</v>
      </c>
      <c r="C372" s="21" t="s">
        <v>2181</v>
      </c>
      <c r="D372" s="21">
        <v>622</v>
      </c>
      <c r="E372" s="21">
        <v>356.5</v>
      </c>
      <c r="F372" s="21">
        <v>0</v>
      </c>
      <c r="G372" s="22">
        <v>0</v>
      </c>
      <c r="H372" s="21">
        <v>0</v>
      </c>
      <c r="I372" s="19">
        <v>0</v>
      </c>
      <c r="J372" s="21">
        <v>0</v>
      </c>
      <c r="K372" s="21"/>
      <c r="L372" s="21">
        <v>1</v>
      </c>
      <c r="M372" s="7">
        <f t="shared" si="92"/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/>
      <c r="T372" s="17"/>
      <c r="U372" s="17"/>
      <c r="V372" s="6">
        <f t="shared" si="86"/>
        <v>0</v>
      </c>
      <c r="W372" s="9">
        <f t="shared" si="87"/>
        <v>1</v>
      </c>
      <c r="X372" s="9">
        <f t="shared" si="88"/>
        <v>0</v>
      </c>
      <c r="Y372" s="37">
        <f t="shared" si="83"/>
        <v>0</v>
      </c>
      <c r="Z372" s="37">
        <f t="shared" si="84"/>
        <v>0</v>
      </c>
      <c r="AA372" s="37">
        <f t="shared" si="85"/>
        <v>0</v>
      </c>
      <c r="AB372" s="9">
        <f t="shared" si="89"/>
        <v>0</v>
      </c>
      <c r="AC372" s="10">
        <f t="shared" si="90"/>
        <v>0</v>
      </c>
      <c r="AD372" s="9">
        <f t="shared" si="91"/>
        <v>0</v>
      </c>
      <c r="AE372" s="9">
        <f t="shared" si="82"/>
        <v>0</v>
      </c>
    </row>
    <row r="373" spans="1:31" x14ac:dyDescent="0.25">
      <c r="A373" s="21" t="s">
        <v>2187</v>
      </c>
      <c r="B373" s="21" t="s">
        <v>2180</v>
      </c>
      <c r="C373" s="21" t="s">
        <v>2181</v>
      </c>
      <c r="D373" s="21">
        <v>571.5</v>
      </c>
      <c r="E373" s="21">
        <v>440</v>
      </c>
      <c r="F373" s="21">
        <v>0</v>
      </c>
      <c r="G373" s="22">
        <v>0</v>
      </c>
      <c r="H373" s="21">
        <v>0</v>
      </c>
      <c r="I373" s="19">
        <v>0</v>
      </c>
      <c r="J373" s="21">
        <v>0</v>
      </c>
      <c r="K373" s="21"/>
      <c r="L373" s="21">
        <v>1</v>
      </c>
      <c r="M373" s="7">
        <f t="shared" si="92"/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/>
      <c r="T373" s="17"/>
      <c r="U373" s="17"/>
      <c r="V373" s="6">
        <f t="shared" si="86"/>
        <v>0</v>
      </c>
      <c r="W373" s="9">
        <f t="shared" si="87"/>
        <v>1</v>
      </c>
      <c r="X373" s="9">
        <f t="shared" si="88"/>
        <v>0</v>
      </c>
      <c r="Y373" s="37">
        <f t="shared" si="83"/>
        <v>0</v>
      </c>
      <c r="Z373" s="37">
        <f t="shared" si="84"/>
        <v>0</v>
      </c>
      <c r="AA373" s="37">
        <f t="shared" si="85"/>
        <v>0</v>
      </c>
      <c r="AB373" s="9">
        <f t="shared" si="89"/>
        <v>0</v>
      </c>
      <c r="AC373" s="10">
        <f t="shared" si="90"/>
        <v>0</v>
      </c>
      <c r="AD373" s="9">
        <f t="shared" si="91"/>
        <v>0</v>
      </c>
      <c r="AE373" s="9">
        <f t="shared" si="82"/>
        <v>0</v>
      </c>
    </row>
    <row r="374" spans="1:31" x14ac:dyDescent="0.25">
      <c r="A374" s="21" t="s">
        <v>2188</v>
      </c>
      <c r="B374" s="21" t="s">
        <v>2180</v>
      </c>
      <c r="C374" s="21" t="s">
        <v>2181</v>
      </c>
      <c r="D374" s="21">
        <v>221.5</v>
      </c>
      <c r="E374" s="21">
        <v>404.5</v>
      </c>
      <c r="F374" s="21">
        <v>0</v>
      </c>
      <c r="G374" s="22">
        <v>0</v>
      </c>
      <c r="H374" s="21">
        <v>0</v>
      </c>
      <c r="I374" s="19">
        <v>0</v>
      </c>
      <c r="J374" s="21">
        <v>0</v>
      </c>
      <c r="K374" s="21"/>
      <c r="L374" s="21">
        <v>1</v>
      </c>
      <c r="M374" s="7">
        <f t="shared" si="92"/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/>
      <c r="T374" s="17"/>
      <c r="U374" s="17"/>
      <c r="V374" s="6">
        <f t="shared" si="86"/>
        <v>0</v>
      </c>
      <c r="W374" s="9">
        <f t="shared" si="87"/>
        <v>1</v>
      </c>
      <c r="X374" s="9">
        <f t="shared" si="88"/>
        <v>0</v>
      </c>
      <c r="Y374" s="37">
        <f t="shared" si="83"/>
        <v>0</v>
      </c>
      <c r="Z374" s="37">
        <f t="shared" si="84"/>
        <v>0</v>
      </c>
      <c r="AA374" s="37">
        <f t="shared" si="85"/>
        <v>0</v>
      </c>
      <c r="AB374" s="9">
        <f t="shared" si="89"/>
        <v>0</v>
      </c>
      <c r="AC374" s="10">
        <f t="shared" si="90"/>
        <v>0</v>
      </c>
      <c r="AD374" s="9">
        <f t="shared" si="91"/>
        <v>0</v>
      </c>
      <c r="AE374" s="9">
        <f t="shared" si="82"/>
        <v>0</v>
      </c>
    </row>
    <row r="375" spans="1:31" x14ac:dyDescent="0.25">
      <c r="A375" s="21" t="s">
        <v>2189</v>
      </c>
      <c r="B375" s="21" t="s">
        <v>2180</v>
      </c>
      <c r="C375" s="21" t="s">
        <v>2181</v>
      </c>
      <c r="D375" s="21">
        <v>90.5</v>
      </c>
      <c r="E375" s="21">
        <v>428</v>
      </c>
      <c r="F375" s="21">
        <v>0</v>
      </c>
      <c r="G375" s="22">
        <v>0</v>
      </c>
      <c r="H375" s="21">
        <v>0</v>
      </c>
      <c r="I375" s="19">
        <v>0</v>
      </c>
      <c r="J375" s="21">
        <v>0</v>
      </c>
      <c r="K375" s="21"/>
      <c r="L375" s="21">
        <v>1</v>
      </c>
      <c r="M375" s="7">
        <f t="shared" si="92"/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/>
      <c r="T375" s="17"/>
      <c r="U375" s="17"/>
      <c r="V375" s="6">
        <f t="shared" si="86"/>
        <v>0</v>
      </c>
      <c r="W375" s="9">
        <f t="shared" si="87"/>
        <v>1</v>
      </c>
      <c r="X375" s="9">
        <f t="shared" si="88"/>
        <v>0</v>
      </c>
      <c r="Y375" s="37">
        <f t="shared" si="83"/>
        <v>0</v>
      </c>
      <c r="Z375" s="37">
        <f t="shared" si="84"/>
        <v>0</v>
      </c>
      <c r="AA375" s="37">
        <f t="shared" si="85"/>
        <v>0</v>
      </c>
      <c r="AB375" s="9">
        <f t="shared" si="89"/>
        <v>0</v>
      </c>
      <c r="AC375" s="10">
        <f t="shared" si="90"/>
        <v>0</v>
      </c>
      <c r="AD375" s="9">
        <f t="shared" si="91"/>
        <v>0</v>
      </c>
      <c r="AE375" s="9">
        <f t="shared" si="82"/>
        <v>0</v>
      </c>
    </row>
    <row r="376" spans="1:31" x14ac:dyDescent="0.25">
      <c r="A376" s="21" t="s">
        <v>2190</v>
      </c>
      <c r="B376" s="21" t="s">
        <v>2180</v>
      </c>
      <c r="C376" s="21" t="s">
        <v>2181</v>
      </c>
      <c r="D376" s="21">
        <v>180.5</v>
      </c>
      <c r="E376" s="21">
        <v>474.5</v>
      </c>
      <c r="F376" s="21">
        <v>0</v>
      </c>
      <c r="G376" s="22">
        <v>0</v>
      </c>
      <c r="H376" s="21">
        <v>0</v>
      </c>
      <c r="I376" s="19">
        <v>0</v>
      </c>
      <c r="J376" s="21">
        <v>0</v>
      </c>
      <c r="K376" s="21"/>
      <c r="L376" s="21">
        <v>1</v>
      </c>
      <c r="M376" s="7">
        <f t="shared" si="92"/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1</v>
      </c>
      <c r="S376" s="17"/>
      <c r="T376" s="17"/>
      <c r="U376" s="17"/>
      <c r="V376" s="6">
        <f t="shared" si="86"/>
        <v>0</v>
      </c>
      <c r="W376" s="9">
        <f t="shared" si="87"/>
        <v>0</v>
      </c>
      <c r="X376" s="9">
        <f t="shared" si="88"/>
        <v>1</v>
      </c>
      <c r="Y376" s="37">
        <f t="shared" si="83"/>
        <v>0</v>
      </c>
      <c r="Z376" s="37">
        <f t="shared" si="84"/>
        <v>0</v>
      </c>
      <c r="AA376" s="37">
        <f t="shared" si="85"/>
        <v>0</v>
      </c>
      <c r="AB376" s="9">
        <f t="shared" si="89"/>
        <v>0</v>
      </c>
      <c r="AC376" s="10">
        <f t="shared" si="90"/>
        <v>0</v>
      </c>
      <c r="AD376" s="9">
        <f t="shared" si="91"/>
        <v>0</v>
      </c>
      <c r="AE376" s="9">
        <f t="shared" si="82"/>
        <v>0</v>
      </c>
    </row>
    <row r="377" spans="1:31" x14ac:dyDescent="0.25">
      <c r="A377" s="21" t="s">
        <v>2191</v>
      </c>
      <c r="B377" s="21" t="s">
        <v>2180</v>
      </c>
      <c r="C377" s="21" t="s">
        <v>2181</v>
      </c>
      <c r="D377" s="21">
        <v>296.5</v>
      </c>
      <c r="E377" s="21">
        <v>463</v>
      </c>
      <c r="F377" s="21">
        <v>0</v>
      </c>
      <c r="G377" s="22">
        <v>0</v>
      </c>
      <c r="H377" s="21">
        <v>0</v>
      </c>
      <c r="I377" s="19">
        <v>0</v>
      </c>
      <c r="J377" s="21">
        <v>0</v>
      </c>
      <c r="K377" s="21"/>
      <c r="L377" s="21">
        <v>1</v>
      </c>
      <c r="M377" s="7">
        <f t="shared" si="92"/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1</v>
      </c>
      <c r="S377" s="17"/>
      <c r="T377" s="17"/>
      <c r="U377" s="17"/>
      <c r="V377" s="6">
        <f t="shared" si="86"/>
        <v>0</v>
      </c>
      <c r="W377" s="9">
        <f t="shared" si="87"/>
        <v>0</v>
      </c>
      <c r="X377" s="9">
        <f t="shared" si="88"/>
        <v>1</v>
      </c>
      <c r="Y377" s="37">
        <f t="shared" si="83"/>
        <v>0</v>
      </c>
      <c r="Z377" s="37">
        <f t="shared" si="84"/>
        <v>0</v>
      </c>
      <c r="AA377" s="37">
        <f t="shared" si="85"/>
        <v>0</v>
      </c>
      <c r="AB377" s="9">
        <f t="shared" si="89"/>
        <v>0</v>
      </c>
      <c r="AC377" s="10">
        <f t="shared" si="90"/>
        <v>0</v>
      </c>
      <c r="AD377" s="9">
        <f t="shared" si="91"/>
        <v>0</v>
      </c>
      <c r="AE377" s="9">
        <f t="shared" si="82"/>
        <v>0</v>
      </c>
    </row>
    <row r="378" spans="1:31" x14ac:dyDescent="0.25">
      <c r="A378" s="21" t="s">
        <v>2192</v>
      </c>
      <c r="B378" s="21" t="s">
        <v>2180</v>
      </c>
      <c r="C378" s="21" t="s">
        <v>2181</v>
      </c>
      <c r="D378" s="21">
        <v>324.5</v>
      </c>
      <c r="E378" s="21">
        <v>326</v>
      </c>
      <c r="F378" s="21">
        <v>0</v>
      </c>
      <c r="G378" s="22">
        <v>0</v>
      </c>
      <c r="H378" s="21">
        <v>0</v>
      </c>
      <c r="I378" s="19">
        <v>0</v>
      </c>
      <c r="J378" s="21">
        <v>0</v>
      </c>
      <c r="K378" s="21"/>
      <c r="L378" s="21">
        <v>1</v>
      </c>
      <c r="M378" s="7">
        <f t="shared" si="92"/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/>
      <c r="T378" s="17"/>
      <c r="U378" s="17"/>
      <c r="V378" s="6">
        <f t="shared" si="86"/>
        <v>0</v>
      </c>
      <c r="W378" s="9">
        <f t="shared" si="87"/>
        <v>1</v>
      </c>
      <c r="X378" s="9">
        <f t="shared" si="88"/>
        <v>0</v>
      </c>
      <c r="Y378" s="37">
        <f t="shared" si="83"/>
        <v>0</v>
      </c>
      <c r="Z378" s="37">
        <f t="shared" si="84"/>
        <v>0</v>
      </c>
      <c r="AA378" s="37">
        <f t="shared" si="85"/>
        <v>0</v>
      </c>
      <c r="AB378" s="9">
        <f t="shared" si="89"/>
        <v>0</v>
      </c>
      <c r="AC378" s="10">
        <f t="shared" si="90"/>
        <v>0</v>
      </c>
      <c r="AD378" s="9">
        <f t="shared" si="91"/>
        <v>0</v>
      </c>
      <c r="AE378" s="9">
        <f t="shared" si="82"/>
        <v>0</v>
      </c>
    </row>
    <row r="379" spans="1:31" x14ac:dyDescent="0.25">
      <c r="A379" s="21" t="s">
        <v>2193</v>
      </c>
      <c r="B379" s="21" t="s">
        <v>2180</v>
      </c>
      <c r="C379" s="21" t="s">
        <v>2181</v>
      </c>
      <c r="D379" s="21">
        <v>345.5</v>
      </c>
      <c r="E379" s="21">
        <v>188</v>
      </c>
      <c r="F379" s="21">
        <v>0</v>
      </c>
      <c r="G379" s="22">
        <v>0</v>
      </c>
      <c r="H379" s="21">
        <v>0</v>
      </c>
      <c r="I379" s="19">
        <v>0</v>
      </c>
      <c r="J379" s="21">
        <v>0</v>
      </c>
      <c r="K379" s="21"/>
      <c r="L379" s="21">
        <v>1</v>
      </c>
      <c r="M379" s="7">
        <f t="shared" si="92"/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/>
      <c r="T379" s="17"/>
      <c r="U379" s="17"/>
      <c r="V379" s="6">
        <f t="shared" si="86"/>
        <v>0</v>
      </c>
      <c r="W379" s="9">
        <f t="shared" si="87"/>
        <v>1</v>
      </c>
      <c r="X379" s="9">
        <f t="shared" si="88"/>
        <v>0</v>
      </c>
      <c r="Y379" s="37">
        <f t="shared" si="83"/>
        <v>0</v>
      </c>
      <c r="Z379" s="37">
        <f t="shared" si="84"/>
        <v>0</v>
      </c>
      <c r="AA379" s="37">
        <f t="shared" si="85"/>
        <v>0</v>
      </c>
      <c r="AB379" s="9">
        <f t="shared" si="89"/>
        <v>0</v>
      </c>
      <c r="AC379" s="10">
        <f t="shared" si="90"/>
        <v>0</v>
      </c>
      <c r="AD379" s="9">
        <f t="shared" si="91"/>
        <v>0</v>
      </c>
      <c r="AE379" s="9">
        <f t="shared" si="82"/>
        <v>0</v>
      </c>
    </row>
    <row r="380" spans="1:31" x14ac:dyDescent="0.25">
      <c r="A380" s="21" t="s">
        <v>2194</v>
      </c>
      <c r="B380" s="21" t="s">
        <v>2180</v>
      </c>
      <c r="C380" s="21" t="s">
        <v>2181</v>
      </c>
      <c r="D380" s="21">
        <v>460.5</v>
      </c>
      <c r="E380" s="21">
        <v>249.5</v>
      </c>
      <c r="F380" s="21">
        <v>0</v>
      </c>
      <c r="G380" s="22">
        <v>0</v>
      </c>
      <c r="H380" s="21">
        <v>0</v>
      </c>
      <c r="I380" s="19">
        <v>0</v>
      </c>
      <c r="J380" s="21">
        <v>0</v>
      </c>
      <c r="K380" s="21"/>
      <c r="L380" s="21">
        <v>2</v>
      </c>
      <c r="M380" s="7">
        <f t="shared" si="92"/>
        <v>1</v>
      </c>
      <c r="N380" s="17">
        <v>1</v>
      </c>
      <c r="O380" s="17">
        <v>0</v>
      </c>
      <c r="P380" s="17">
        <v>0</v>
      </c>
      <c r="Q380" s="17">
        <v>0</v>
      </c>
      <c r="R380" s="17">
        <v>1</v>
      </c>
      <c r="S380" s="17"/>
      <c r="T380" s="17"/>
      <c r="U380" s="17"/>
      <c r="V380" s="6">
        <f t="shared" si="86"/>
        <v>0</v>
      </c>
      <c r="W380" s="9">
        <f t="shared" si="87"/>
        <v>0</v>
      </c>
      <c r="X380" s="9">
        <f t="shared" si="88"/>
        <v>0</v>
      </c>
      <c r="Y380" s="37">
        <f t="shared" si="83"/>
        <v>1</v>
      </c>
      <c r="Z380" s="37">
        <f t="shared" si="84"/>
        <v>0</v>
      </c>
      <c r="AA380" s="37">
        <f t="shared" si="85"/>
        <v>0</v>
      </c>
      <c r="AB380" s="9">
        <f t="shared" si="89"/>
        <v>0</v>
      </c>
      <c r="AC380" s="10">
        <f t="shared" si="90"/>
        <v>0</v>
      </c>
      <c r="AD380" s="9">
        <f t="shared" si="91"/>
        <v>0</v>
      </c>
      <c r="AE380" s="9">
        <f t="shared" si="82"/>
        <v>0</v>
      </c>
    </row>
    <row r="381" spans="1:31" s="37" customFormat="1" x14ac:dyDescent="0.25">
      <c r="A381" s="37" t="s">
        <v>2195</v>
      </c>
      <c r="B381" s="37" t="s">
        <v>2196</v>
      </c>
      <c r="C381" s="37" t="s">
        <v>2197</v>
      </c>
      <c r="D381" s="37">
        <v>351</v>
      </c>
      <c r="E381" s="37">
        <v>162</v>
      </c>
      <c r="F381" s="37">
        <v>22597.5</v>
      </c>
      <c r="G381" s="44">
        <v>21</v>
      </c>
      <c r="H381" s="37">
        <v>25</v>
      </c>
      <c r="I381" s="37">
        <v>0</v>
      </c>
      <c r="J381" s="37">
        <v>25</v>
      </c>
      <c r="L381" s="37">
        <v>2</v>
      </c>
      <c r="M381" s="42">
        <f t="shared" si="92"/>
        <v>1</v>
      </c>
      <c r="N381" s="38">
        <v>0</v>
      </c>
      <c r="O381" s="38">
        <v>1</v>
      </c>
      <c r="P381" s="38">
        <v>0</v>
      </c>
      <c r="Q381" s="38">
        <v>1</v>
      </c>
      <c r="R381" s="38">
        <v>1</v>
      </c>
      <c r="S381" s="38"/>
      <c r="T381" s="38"/>
      <c r="U381" s="38"/>
      <c r="V381" s="43">
        <f t="shared" si="86"/>
        <v>0</v>
      </c>
      <c r="W381" s="37">
        <f t="shared" si="87"/>
        <v>0</v>
      </c>
      <c r="X381" s="37">
        <f t="shared" si="88"/>
        <v>0</v>
      </c>
      <c r="Y381" s="37">
        <f t="shared" si="83"/>
        <v>0</v>
      </c>
      <c r="Z381" s="37">
        <f t="shared" si="84"/>
        <v>0</v>
      </c>
      <c r="AA381" s="37">
        <f t="shared" si="85"/>
        <v>1</v>
      </c>
      <c r="AB381" s="37">
        <f t="shared" si="89"/>
        <v>0</v>
      </c>
      <c r="AC381" s="37">
        <f t="shared" si="90"/>
        <v>0</v>
      </c>
      <c r="AD381" s="37">
        <f t="shared" si="91"/>
        <v>0</v>
      </c>
      <c r="AE381" s="37">
        <f t="shared" si="82"/>
        <v>0</v>
      </c>
    </row>
    <row r="382" spans="1:31" x14ac:dyDescent="0.25">
      <c r="A382" s="21" t="s">
        <v>2198</v>
      </c>
      <c r="B382" s="21" t="s">
        <v>2196</v>
      </c>
      <c r="C382" s="21" t="s">
        <v>2197</v>
      </c>
      <c r="D382" s="21">
        <v>334.5</v>
      </c>
      <c r="E382" s="21">
        <v>213</v>
      </c>
      <c r="F382" s="21">
        <v>0</v>
      </c>
      <c r="G382" s="22">
        <v>0</v>
      </c>
      <c r="H382" s="21">
        <v>0</v>
      </c>
      <c r="I382" s="19">
        <v>0</v>
      </c>
      <c r="J382" s="21">
        <v>0</v>
      </c>
      <c r="K382" s="21"/>
      <c r="L382" s="21">
        <v>1</v>
      </c>
      <c r="M382" s="7">
        <f t="shared" si="92"/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/>
      <c r="T382" s="17"/>
      <c r="U382" s="17"/>
      <c r="V382" s="6">
        <f t="shared" si="86"/>
        <v>0</v>
      </c>
      <c r="W382" s="9">
        <f t="shared" si="87"/>
        <v>1</v>
      </c>
      <c r="X382" s="9">
        <f t="shared" si="88"/>
        <v>0</v>
      </c>
      <c r="Y382" s="37">
        <f t="shared" si="83"/>
        <v>0</v>
      </c>
      <c r="Z382" s="37">
        <f t="shared" si="84"/>
        <v>0</v>
      </c>
      <c r="AA382" s="37">
        <f t="shared" si="85"/>
        <v>0</v>
      </c>
      <c r="AB382" s="9">
        <f t="shared" si="89"/>
        <v>0</v>
      </c>
      <c r="AC382" s="10">
        <f t="shared" si="90"/>
        <v>0</v>
      </c>
      <c r="AD382" s="9">
        <f t="shared" si="91"/>
        <v>0</v>
      </c>
      <c r="AE382" s="9">
        <f t="shared" si="82"/>
        <v>0</v>
      </c>
    </row>
    <row r="383" spans="1:31" x14ac:dyDescent="0.25">
      <c r="A383" s="21" t="s">
        <v>2199</v>
      </c>
      <c r="B383" s="21" t="s">
        <v>2196</v>
      </c>
      <c r="C383" s="21" t="s">
        <v>2197</v>
      </c>
      <c r="D383" s="21">
        <v>68</v>
      </c>
      <c r="E383" s="21">
        <v>344.5</v>
      </c>
      <c r="F383" s="21">
        <v>9552.2759999999998</v>
      </c>
      <c r="G383" s="22">
        <v>11</v>
      </c>
      <c r="H383" s="21">
        <v>11</v>
      </c>
      <c r="I383" s="19">
        <v>0</v>
      </c>
      <c r="J383" s="21">
        <v>11</v>
      </c>
      <c r="K383" s="21"/>
      <c r="L383" s="21">
        <v>2</v>
      </c>
      <c r="M383" s="7">
        <f t="shared" si="92"/>
        <v>1</v>
      </c>
      <c r="N383" s="17">
        <v>0</v>
      </c>
      <c r="O383" s="17">
        <v>1</v>
      </c>
      <c r="P383" s="17">
        <v>1</v>
      </c>
      <c r="Q383" s="17">
        <v>1</v>
      </c>
      <c r="R383" s="17">
        <v>1</v>
      </c>
      <c r="S383" s="17"/>
      <c r="T383" s="17"/>
      <c r="U383" s="17"/>
      <c r="V383" s="6">
        <f t="shared" si="86"/>
        <v>0</v>
      </c>
      <c r="W383" s="9">
        <f t="shared" si="87"/>
        <v>0</v>
      </c>
      <c r="X383" s="9">
        <f t="shared" si="88"/>
        <v>0</v>
      </c>
      <c r="Y383" s="37">
        <f t="shared" si="83"/>
        <v>0</v>
      </c>
      <c r="Z383" s="37">
        <f t="shared" si="84"/>
        <v>0</v>
      </c>
      <c r="AA383" s="37">
        <f t="shared" si="85"/>
        <v>0</v>
      </c>
      <c r="AB383" s="9">
        <f t="shared" si="89"/>
        <v>1</v>
      </c>
      <c r="AC383" s="10">
        <f t="shared" si="90"/>
        <v>0</v>
      </c>
      <c r="AD383" s="9">
        <f t="shared" si="91"/>
        <v>0</v>
      </c>
      <c r="AE383" s="9">
        <f t="shared" si="82"/>
        <v>0</v>
      </c>
    </row>
    <row r="384" spans="1:31" x14ac:dyDescent="0.25">
      <c r="A384" s="21" t="s">
        <v>2200</v>
      </c>
      <c r="B384" s="21" t="s">
        <v>2196</v>
      </c>
      <c r="C384" s="21" t="s">
        <v>2197</v>
      </c>
      <c r="D384" s="21">
        <v>269.5</v>
      </c>
      <c r="E384" s="21">
        <v>366.5</v>
      </c>
      <c r="F384" s="21">
        <v>0</v>
      </c>
      <c r="G384" s="22">
        <v>0</v>
      </c>
      <c r="H384" s="21">
        <v>0</v>
      </c>
      <c r="I384" s="19">
        <v>0</v>
      </c>
      <c r="J384" s="21">
        <v>0</v>
      </c>
      <c r="K384" s="21"/>
      <c r="L384" s="21">
        <v>2</v>
      </c>
      <c r="M384" s="7">
        <f t="shared" si="92"/>
        <v>1</v>
      </c>
      <c r="N384" s="17">
        <v>1</v>
      </c>
      <c r="O384" s="17">
        <v>0</v>
      </c>
      <c r="P384" s="17">
        <v>0</v>
      </c>
      <c r="Q384" s="17">
        <v>0</v>
      </c>
      <c r="R384" s="17">
        <v>1</v>
      </c>
      <c r="S384" s="17"/>
      <c r="T384" s="17"/>
      <c r="U384" s="17"/>
      <c r="V384" s="6">
        <f t="shared" si="86"/>
        <v>0</v>
      </c>
      <c r="W384" s="9">
        <f t="shared" si="87"/>
        <v>0</v>
      </c>
      <c r="X384" s="9">
        <f t="shared" si="88"/>
        <v>0</v>
      </c>
      <c r="Y384" s="37">
        <f t="shared" si="83"/>
        <v>1</v>
      </c>
      <c r="Z384" s="37">
        <f t="shared" si="84"/>
        <v>0</v>
      </c>
      <c r="AA384" s="37">
        <f t="shared" si="85"/>
        <v>0</v>
      </c>
      <c r="AB384" s="9">
        <f t="shared" si="89"/>
        <v>0</v>
      </c>
      <c r="AC384" s="10">
        <f t="shared" si="90"/>
        <v>0</v>
      </c>
      <c r="AD384" s="9">
        <f t="shared" si="91"/>
        <v>0</v>
      </c>
      <c r="AE384" s="9">
        <f t="shared" si="82"/>
        <v>0</v>
      </c>
    </row>
    <row r="385" spans="1:31" x14ac:dyDescent="0.25">
      <c r="A385" s="21" t="s">
        <v>2201</v>
      </c>
      <c r="B385" s="21" t="s">
        <v>2196</v>
      </c>
      <c r="C385" s="21" t="s">
        <v>2197</v>
      </c>
      <c r="D385" s="21">
        <v>385</v>
      </c>
      <c r="E385" s="21">
        <v>474.5</v>
      </c>
      <c r="F385" s="21">
        <v>924.98400000000004</v>
      </c>
      <c r="G385" s="22">
        <v>1</v>
      </c>
      <c r="H385" s="21">
        <v>1</v>
      </c>
      <c r="I385" s="19">
        <v>0</v>
      </c>
      <c r="J385" s="21">
        <v>1</v>
      </c>
      <c r="K385" s="21"/>
      <c r="L385" s="21">
        <v>2</v>
      </c>
      <c r="M385" s="7">
        <f t="shared" si="92"/>
        <v>1</v>
      </c>
      <c r="N385" s="17">
        <v>0</v>
      </c>
      <c r="O385" s="17">
        <v>0</v>
      </c>
      <c r="P385" s="17">
        <v>0</v>
      </c>
      <c r="Q385" s="17">
        <v>0</v>
      </c>
      <c r="R385" s="17">
        <v>1</v>
      </c>
      <c r="S385" s="17"/>
      <c r="T385" s="17"/>
      <c r="U385" s="17"/>
      <c r="V385" s="6">
        <f t="shared" si="86"/>
        <v>0</v>
      </c>
      <c r="W385" s="9">
        <f t="shared" si="87"/>
        <v>0</v>
      </c>
      <c r="X385" s="9">
        <f t="shared" si="88"/>
        <v>0</v>
      </c>
      <c r="Y385" s="37">
        <f t="shared" si="83"/>
        <v>1</v>
      </c>
      <c r="Z385" s="37">
        <f t="shared" si="84"/>
        <v>0</v>
      </c>
      <c r="AA385" s="37">
        <f t="shared" si="85"/>
        <v>0</v>
      </c>
      <c r="AB385" s="9">
        <f t="shared" si="89"/>
        <v>0</v>
      </c>
      <c r="AC385" s="10">
        <f t="shared" si="90"/>
        <v>0</v>
      </c>
      <c r="AD385" s="9">
        <f t="shared" si="91"/>
        <v>0</v>
      </c>
      <c r="AE385" s="9">
        <f t="shared" ref="AE385:AE448" si="93">IF(SUM(V385:AD385)&gt;1,1,0)</f>
        <v>0</v>
      </c>
    </row>
    <row r="386" spans="1:31" x14ac:dyDescent="0.25">
      <c r="A386" s="21" t="s">
        <v>2202</v>
      </c>
      <c r="B386" s="21" t="s">
        <v>2196</v>
      </c>
      <c r="C386" s="21" t="s">
        <v>2197</v>
      </c>
      <c r="D386" s="21">
        <v>409</v>
      </c>
      <c r="E386" s="21">
        <v>392</v>
      </c>
      <c r="F386" s="21">
        <v>0</v>
      </c>
      <c r="G386" s="22">
        <v>0</v>
      </c>
      <c r="H386" s="21">
        <v>0</v>
      </c>
      <c r="I386" s="19">
        <v>0</v>
      </c>
      <c r="J386" s="21">
        <v>0</v>
      </c>
      <c r="K386" s="21"/>
      <c r="L386" s="21">
        <v>2</v>
      </c>
      <c r="M386" s="7">
        <f t="shared" si="92"/>
        <v>1</v>
      </c>
      <c r="N386" s="17">
        <v>0</v>
      </c>
      <c r="O386" s="17">
        <v>0</v>
      </c>
      <c r="P386" s="17">
        <v>0</v>
      </c>
      <c r="Q386" s="17">
        <v>0</v>
      </c>
      <c r="R386" s="17">
        <v>1</v>
      </c>
      <c r="S386" s="17"/>
      <c r="T386" s="17"/>
      <c r="U386" s="17"/>
      <c r="V386" s="6">
        <f t="shared" si="86"/>
        <v>0</v>
      </c>
      <c r="W386" s="9">
        <f t="shared" si="87"/>
        <v>0</v>
      </c>
      <c r="X386" s="9">
        <f t="shared" si="88"/>
        <v>0</v>
      </c>
      <c r="Y386" s="37">
        <f t="shared" si="83"/>
        <v>1</v>
      </c>
      <c r="Z386" s="37">
        <f t="shared" si="84"/>
        <v>0</v>
      </c>
      <c r="AA386" s="37">
        <f t="shared" si="85"/>
        <v>0</v>
      </c>
      <c r="AB386" s="9">
        <f t="shared" si="89"/>
        <v>0</v>
      </c>
      <c r="AC386" s="10">
        <f t="shared" si="90"/>
        <v>0</v>
      </c>
      <c r="AD386" s="9">
        <f t="shared" si="91"/>
        <v>0</v>
      </c>
      <c r="AE386" s="9">
        <f t="shared" si="93"/>
        <v>0</v>
      </c>
    </row>
    <row r="387" spans="1:31" x14ac:dyDescent="0.25">
      <c r="A387" s="21" t="s">
        <v>2203</v>
      </c>
      <c r="B387" s="21" t="s">
        <v>2196</v>
      </c>
      <c r="C387" s="21" t="s">
        <v>2197</v>
      </c>
      <c r="D387" s="21">
        <v>609.5</v>
      </c>
      <c r="E387" s="21">
        <v>474</v>
      </c>
      <c r="F387" s="21">
        <v>0</v>
      </c>
      <c r="G387" s="22">
        <v>0</v>
      </c>
      <c r="H387" s="21">
        <v>0</v>
      </c>
      <c r="I387" s="19">
        <v>0</v>
      </c>
      <c r="J387" s="21">
        <v>0</v>
      </c>
      <c r="K387" s="21"/>
      <c r="L387" s="21">
        <v>2</v>
      </c>
      <c r="M387" s="7">
        <f t="shared" si="92"/>
        <v>1</v>
      </c>
      <c r="N387" s="17">
        <v>1</v>
      </c>
      <c r="O387" s="17">
        <v>0</v>
      </c>
      <c r="P387" s="17">
        <v>0</v>
      </c>
      <c r="Q387" s="17">
        <v>0</v>
      </c>
      <c r="R387" s="17">
        <v>0</v>
      </c>
      <c r="S387" s="17"/>
      <c r="T387" s="17"/>
      <c r="U387" s="17"/>
      <c r="V387" s="6">
        <f t="shared" si="86"/>
        <v>0</v>
      </c>
      <c r="W387" s="9">
        <f t="shared" si="87"/>
        <v>0</v>
      </c>
      <c r="X387" s="9">
        <f t="shared" si="88"/>
        <v>0</v>
      </c>
      <c r="Y387" s="37">
        <f t="shared" ref="Y387:Y450" si="94">IF((M387=1)*AND(OR(N387=0,N387=1))*AND(O387=0)*AND(R387=1)*AND(S387=0)*AND(Q387=0)*AND(OR(T387=0,T387=1)),1,0)</f>
        <v>0</v>
      </c>
      <c r="Z387" s="37">
        <f t="shared" ref="Z387:Z450" si="95">IF((M387=1)*AND(N387=1)*AND(O387=0)*AND(R387=1)*AND(S387=1)*AND(T387=1),1,0)</f>
        <v>0</v>
      </c>
      <c r="AA387" s="37">
        <f t="shared" ref="AA387:AA450" si="96">IF((R387=1)*AND(Q387=1)*AND(O387=1)*AND(P387=0)*AND(N387=0),1,0)</f>
        <v>0</v>
      </c>
      <c r="AB387" s="9">
        <f t="shared" si="89"/>
        <v>0</v>
      </c>
      <c r="AC387" s="10">
        <f t="shared" si="90"/>
        <v>1</v>
      </c>
      <c r="AD387" s="9">
        <f t="shared" si="91"/>
        <v>0</v>
      </c>
      <c r="AE387" s="9">
        <f t="shared" si="93"/>
        <v>0</v>
      </c>
    </row>
    <row r="388" spans="1:31" x14ac:dyDescent="0.25">
      <c r="A388" s="21" t="s">
        <v>2204</v>
      </c>
      <c r="B388" s="21" t="s">
        <v>2196</v>
      </c>
      <c r="C388" s="21" t="s">
        <v>2197</v>
      </c>
      <c r="D388" s="21">
        <v>666.5</v>
      </c>
      <c r="E388" s="21">
        <v>482</v>
      </c>
      <c r="F388" s="21">
        <v>0</v>
      </c>
      <c r="G388" s="22">
        <v>0</v>
      </c>
      <c r="H388" s="21">
        <v>0</v>
      </c>
      <c r="I388" s="19">
        <v>0</v>
      </c>
      <c r="J388" s="21">
        <v>0</v>
      </c>
      <c r="K388" s="21"/>
      <c r="L388" s="21">
        <v>1</v>
      </c>
      <c r="M388" s="7">
        <f t="shared" si="92"/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/>
      <c r="T388" s="17"/>
      <c r="U388" s="17"/>
      <c r="V388" s="6">
        <f t="shared" ref="V388:V451" si="97">IF((M388=0)*AND(R388=0)*AND(P388=1)*AND(Q388=0),1,0)</f>
        <v>0</v>
      </c>
      <c r="W388" s="9">
        <f t="shared" ref="W388:W451" si="98">IF((M388=0)*AND(R388=0)*AND(P388=0)*AND(Q388=0),1,0)</f>
        <v>1</v>
      </c>
      <c r="X388" s="9">
        <f t="shared" ref="X388:X451" si="99">IF((R388=1)*AND(M388=0)*AND(Q388=0),1,0)</f>
        <v>0</v>
      </c>
      <c r="Y388" s="37">
        <f t="shared" si="94"/>
        <v>0</v>
      </c>
      <c r="Z388" s="37">
        <f t="shared" si="95"/>
        <v>0</v>
      </c>
      <c r="AA388" s="37">
        <f t="shared" si="96"/>
        <v>0</v>
      </c>
      <c r="AB388" s="9">
        <f t="shared" ref="AB388:AB451" si="100">IF((R388=1)*AND(Q388=1)*AND(O388=1)*AND(P388=1),1,0)</f>
        <v>0</v>
      </c>
      <c r="AC388" s="10">
        <f t="shared" ref="AC388:AC451" si="101">IF((R388=0)*AND(M388=1),1,0)</f>
        <v>0</v>
      </c>
      <c r="AD388" s="9">
        <f t="shared" ref="AD388:AD451" si="102">IF((V388+W388+X388+Y388+Z388+AA388+AB388+AC388)=0,1,0)</f>
        <v>0</v>
      </c>
      <c r="AE388" s="9">
        <f t="shared" si="93"/>
        <v>0</v>
      </c>
    </row>
    <row r="389" spans="1:31" x14ac:dyDescent="0.25">
      <c r="A389" s="21" t="s">
        <v>2205</v>
      </c>
      <c r="B389" s="21" t="s">
        <v>2196</v>
      </c>
      <c r="C389" s="21" t="s">
        <v>2197</v>
      </c>
      <c r="D389" s="21">
        <v>443</v>
      </c>
      <c r="E389" s="21">
        <v>290.5</v>
      </c>
      <c r="F389" s="21">
        <v>0</v>
      </c>
      <c r="G389" s="22">
        <v>0</v>
      </c>
      <c r="H389" s="21">
        <v>0</v>
      </c>
      <c r="I389" s="19">
        <v>0</v>
      </c>
      <c r="J389" s="21">
        <v>0</v>
      </c>
      <c r="K389" s="21"/>
      <c r="L389" s="21">
        <v>1</v>
      </c>
      <c r="M389" s="7">
        <f t="shared" si="92"/>
        <v>0</v>
      </c>
      <c r="N389" s="17">
        <v>0</v>
      </c>
      <c r="O389" s="17">
        <v>0</v>
      </c>
      <c r="P389" s="17">
        <v>1</v>
      </c>
      <c r="Q389" s="17">
        <v>0</v>
      </c>
      <c r="R389" s="17">
        <v>0</v>
      </c>
      <c r="S389" s="17"/>
      <c r="T389" s="17"/>
      <c r="U389" s="17"/>
      <c r="V389" s="6">
        <f t="shared" si="97"/>
        <v>1</v>
      </c>
      <c r="W389" s="9">
        <f t="shared" si="98"/>
        <v>0</v>
      </c>
      <c r="X389" s="9">
        <f t="shared" si="99"/>
        <v>0</v>
      </c>
      <c r="Y389" s="37">
        <f t="shared" si="94"/>
        <v>0</v>
      </c>
      <c r="Z389" s="37">
        <f t="shared" si="95"/>
        <v>0</v>
      </c>
      <c r="AA389" s="37">
        <f t="shared" si="96"/>
        <v>0</v>
      </c>
      <c r="AB389" s="9">
        <f t="shared" si="100"/>
        <v>0</v>
      </c>
      <c r="AC389" s="10">
        <f t="shared" si="101"/>
        <v>0</v>
      </c>
      <c r="AD389" s="9">
        <f t="shared" si="102"/>
        <v>0</v>
      </c>
      <c r="AE389" s="9">
        <f t="shared" si="93"/>
        <v>0</v>
      </c>
    </row>
    <row r="390" spans="1:31" x14ac:dyDescent="0.25">
      <c r="A390" s="21" t="s">
        <v>2206</v>
      </c>
      <c r="B390" s="21" t="s">
        <v>2196</v>
      </c>
      <c r="C390" s="21" t="s">
        <v>2197</v>
      </c>
      <c r="D390" s="21">
        <v>314</v>
      </c>
      <c r="E390" s="21">
        <v>282.5</v>
      </c>
      <c r="F390" s="21">
        <v>0</v>
      </c>
      <c r="G390" s="22">
        <v>0</v>
      </c>
      <c r="H390" s="21">
        <v>0</v>
      </c>
      <c r="I390" s="19">
        <v>0</v>
      </c>
      <c r="J390" s="21">
        <v>0</v>
      </c>
      <c r="K390" s="21"/>
      <c r="L390" s="21">
        <v>1</v>
      </c>
      <c r="M390" s="7">
        <f t="shared" si="92"/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/>
      <c r="T390" s="17"/>
      <c r="U390" s="17"/>
      <c r="V390" s="6">
        <f t="shared" si="97"/>
        <v>0</v>
      </c>
      <c r="W390" s="9">
        <f t="shared" si="98"/>
        <v>1</v>
      </c>
      <c r="X390" s="9">
        <f t="shared" si="99"/>
        <v>0</v>
      </c>
      <c r="Y390" s="37">
        <f t="shared" si="94"/>
        <v>0</v>
      </c>
      <c r="Z390" s="37">
        <f t="shared" si="95"/>
        <v>0</v>
      </c>
      <c r="AA390" s="37">
        <f t="shared" si="96"/>
        <v>0</v>
      </c>
      <c r="AB390" s="9">
        <f t="shared" si="100"/>
        <v>0</v>
      </c>
      <c r="AC390" s="10">
        <f t="shared" si="101"/>
        <v>0</v>
      </c>
      <c r="AD390" s="9">
        <f t="shared" si="102"/>
        <v>0</v>
      </c>
      <c r="AE390" s="9">
        <f t="shared" si="93"/>
        <v>0</v>
      </c>
    </row>
    <row r="391" spans="1:31" x14ac:dyDescent="0.25">
      <c r="A391" s="21" t="s">
        <v>2207</v>
      </c>
      <c r="B391" s="21" t="s">
        <v>2196</v>
      </c>
      <c r="C391" s="21" t="s">
        <v>2197</v>
      </c>
      <c r="D391" s="21">
        <v>361</v>
      </c>
      <c r="E391" s="21">
        <v>331.5</v>
      </c>
      <c r="F391" s="21">
        <v>0</v>
      </c>
      <c r="G391" s="22">
        <v>0</v>
      </c>
      <c r="H391" s="21">
        <v>0</v>
      </c>
      <c r="I391" s="19">
        <v>0</v>
      </c>
      <c r="J391" s="21">
        <v>0</v>
      </c>
      <c r="K391" s="21"/>
      <c r="L391" s="21">
        <v>1</v>
      </c>
      <c r="M391" s="7">
        <f t="shared" si="92"/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1</v>
      </c>
      <c r="S391" s="17"/>
      <c r="T391" s="17"/>
      <c r="U391" s="17"/>
      <c r="V391" s="6">
        <f t="shared" si="97"/>
        <v>0</v>
      </c>
      <c r="W391" s="9">
        <f t="shared" si="98"/>
        <v>0</v>
      </c>
      <c r="X391" s="9">
        <f t="shared" si="99"/>
        <v>1</v>
      </c>
      <c r="Y391" s="37">
        <f t="shared" si="94"/>
        <v>0</v>
      </c>
      <c r="Z391" s="37">
        <f t="shared" si="95"/>
        <v>0</v>
      </c>
      <c r="AA391" s="37">
        <f t="shared" si="96"/>
        <v>0</v>
      </c>
      <c r="AB391" s="9">
        <f t="shared" si="100"/>
        <v>0</v>
      </c>
      <c r="AC391" s="10">
        <f t="shared" si="101"/>
        <v>0</v>
      </c>
      <c r="AD391" s="9">
        <f t="shared" si="102"/>
        <v>0</v>
      </c>
      <c r="AE391" s="9">
        <f t="shared" si="93"/>
        <v>0</v>
      </c>
    </row>
    <row r="392" spans="1:31" x14ac:dyDescent="0.25">
      <c r="A392" s="21" t="s">
        <v>2208</v>
      </c>
      <c r="B392" s="21" t="s">
        <v>2196</v>
      </c>
      <c r="C392" s="21" t="s">
        <v>2197</v>
      </c>
      <c r="D392" s="21">
        <v>475.5</v>
      </c>
      <c r="E392" s="21">
        <v>172.5</v>
      </c>
      <c r="F392" s="21">
        <v>0</v>
      </c>
      <c r="G392" s="22">
        <v>0</v>
      </c>
      <c r="H392" s="21">
        <v>0</v>
      </c>
      <c r="I392" s="19">
        <v>0</v>
      </c>
      <c r="J392" s="21">
        <v>0</v>
      </c>
      <c r="K392" s="21"/>
      <c r="L392" s="21">
        <v>1</v>
      </c>
      <c r="M392" s="7">
        <f t="shared" si="92"/>
        <v>0</v>
      </c>
      <c r="N392" s="17">
        <v>0</v>
      </c>
      <c r="O392" s="17">
        <v>0</v>
      </c>
      <c r="P392" s="17">
        <v>1</v>
      </c>
      <c r="Q392" s="17">
        <v>0</v>
      </c>
      <c r="R392" s="17">
        <v>0</v>
      </c>
      <c r="S392" s="17"/>
      <c r="T392" s="17"/>
      <c r="U392" s="17"/>
      <c r="V392" s="6">
        <f t="shared" si="97"/>
        <v>1</v>
      </c>
      <c r="W392" s="9">
        <f t="shared" si="98"/>
        <v>0</v>
      </c>
      <c r="X392" s="9">
        <f t="shared" si="99"/>
        <v>0</v>
      </c>
      <c r="Y392" s="37">
        <f t="shared" si="94"/>
        <v>0</v>
      </c>
      <c r="Z392" s="37">
        <f t="shared" si="95"/>
        <v>0</v>
      </c>
      <c r="AA392" s="37">
        <f t="shared" si="96"/>
        <v>0</v>
      </c>
      <c r="AB392" s="9">
        <f t="shared" si="100"/>
        <v>0</v>
      </c>
      <c r="AC392" s="10">
        <f t="shared" si="101"/>
        <v>0</v>
      </c>
      <c r="AD392" s="9">
        <f t="shared" si="102"/>
        <v>0</v>
      </c>
      <c r="AE392" s="9">
        <f t="shared" si="93"/>
        <v>0</v>
      </c>
    </row>
    <row r="393" spans="1:31" x14ac:dyDescent="0.25">
      <c r="A393" s="21" t="s">
        <v>2209</v>
      </c>
      <c r="B393" s="21" t="s">
        <v>2196</v>
      </c>
      <c r="C393" s="21" t="s">
        <v>2197</v>
      </c>
      <c r="D393" s="21">
        <v>544.5</v>
      </c>
      <c r="E393" s="21">
        <v>238.5</v>
      </c>
      <c r="F393" s="21">
        <v>0</v>
      </c>
      <c r="G393" s="22">
        <v>0</v>
      </c>
      <c r="H393" s="21">
        <v>0</v>
      </c>
      <c r="I393" s="19">
        <v>0</v>
      </c>
      <c r="J393" s="21">
        <v>0</v>
      </c>
      <c r="K393" s="21"/>
      <c r="L393" s="21">
        <v>1</v>
      </c>
      <c r="M393" s="7">
        <f t="shared" si="92"/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/>
      <c r="T393" s="17"/>
      <c r="U393" s="17"/>
      <c r="V393" s="6">
        <f t="shared" si="97"/>
        <v>0</v>
      </c>
      <c r="W393" s="9">
        <f t="shared" si="98"/>
        <v>1</v>
      </c>
      <c r="X393" s="9">
        <f t="shared" si="99"/>
        <v>0</v>
      </c>
      <c r="Y393" s="37">
        <f t="shared" si="94"/>
        <v>0</v>
      </c>
      <c r="Z393" s="37">
        <f t="shared" si="95"/>
        <v>0</v>
      </c>
      <c r="AA393" s="37">
        <f t="shared" si="96"/>
        <v>0</v>
      </c>
      <c r="AB393" s="9">
        <f t="shared" si="100"/>
        <v>0</v>
      </c>
      <c r="AC393" s="10">
        <f t="shared" si="101"/>
        <v>0</v>
      </c>
      <c r="AD393" s="9">
        <f t="shared" si="102"/>
        <v>0</v>
      </c>
      <c r="AE393" s="9">
        <f t="shared" si="93"/>
        <v>0</v>
      </c>
    </row>
    <row r="394" spans="1:31" x14ac:dyDescent="0.25">
      <c r="A394" s="21" t="s">
        <v>2210</v>
      </c>
      <c r="B394" s="21" t="s">
        <v>2196</v>
      </c>
      <c r="C394" s="21" t="s">
        <v>2197</v>
      </c>
      <c r="D394" s="21">
        <v>376.5</v>
      </c>
      <c r="E394" s="21">
        <v>82</v>
      </c>
      <c r="F394" s="21">
        <v>0</v>
      </c>
      <c r="G394" s="22">
        <v>0</v>
      </c>
      <c r="H394" s="21">
        <v>0</v>
      </c>
      <c r="I394" s="19">
        <v>0</v>
      </c>
      <c r="J394" s="21">
        <v>0</v>
      </c>
      <c r="K394" s="21"/>
      <c r="L394" s="21">
        <v>1</v>
      </c>
      <c r="M394" s="7">
        <f t="shared" si="92"/>
        <v>0</v>
      </c>
      <c r="N394" s="17">
        <v>0</v>
      </c>
      <c r="O394" s="17">
        <v>0</v>
      </c>
      <c r="P394" s="17">
        <v>1</v>
      </c>
      <c r="Q394" s="17">
        <v>0</v>
      </c>
      <c r="R394" s="17">
        <v>0</v>
      </c>
      <c r="S394" s="17"/>
      <c r="T394" s="17"/>
      <c r="U394" s="17"/>
      <c r="V394" s="6">
        <f t="shared" si="97"/>
        <v>1</v>
      </c>
      <c r="W394" s="9">
        <f t="shared" si="98"/>
        <v>0</v>
      </c>
      <c r="X394" s="9">
        <f t="shared" si="99"/>
        <v>0</v>
      </c>
      <c r="Y394" s="37">
        <f t="shared" si="94"/>
        <v>0</v>
      </c>
      <c r="Z394" s="37">
        <f t="shared" si="95"/>
        <v>0</v>
      </c>
      <c r="AA394" s="37">
        <f t="shared" si="96"/>
        <v>0</v>
      </c>
      <c r="AB394" s="9">
        <f t="shared" si="100"/>
        <v>0</v>
      </c>
      <c r="AC394" s="10">
        <f t="shared" si="101"/>
        <v>0</v>
      </c>
      <c r="AD394" s="9">
        <f t="shared" si="102"/>
        <v>0</v>
      </c>
      <c r="AE394" s="9">
        <f t="shared" si="93"/>
        <v>0</v>
      </c>
    </row>
    <row r="395" spans="1:31" s="37" customFormat="1" x14ac:dyDescent="0.25">
      <c r="A395" s="37" t="s">
        <v>2211</v>
      </c>
      <c r="B395" s="37" t="s">
        <v>2212</v>
      </c>
      <c r="C395" s="37" t="s">
        <v>2213</v>
      </c>
      <c r="D395" s="37">
        <v>454</v>
      </c>
      <c r="E395" s="37">
        <v>146.5</v>
      </c>
      <c r="F395" s="37">
        <v>18584.971000000001</v>
      </c>
      <c r="G395" s="44">
        <v>21</v>
      </c>
      <c r="H395" s="37">
        <v>23</v>
      </c>
      <c r="I395" s="37">
        <v>0</v>
      </c>
      <c r="J395" s="37">
        <v>23</v>
      </c>
      <c r="L395" s="37">
        <v>2</v>
      </c>
      <c r="M395" s="42">
        <f t="shared" si="92"/>
        <v>1</v>
      </c>
      <c r="N395" s="38">
        <v>0</v>
      </c>
      <c r="O395" s="38">
        <v>1</v>
      </c>
      <c r="P395" s="38">
        <v>0</v>
      </c>
      <c r="Q395" s="38">
        <v>1</v>
      </c>
      <c r="R395" s="38">
        <v>1</v>
      </c>
      <c r="S395" s="38"/>
      <c r="T395" s="38"/>
      <c r="U395" s="38"/>
      <c r="V395" s="43">
        <f t="shared" si="97"/>
        <v>0</v>
      </c>
      <c r="W395" s="37">
        <f t="shared" si="98"/>
        <v>0</v>
      </c>
      <c r="X395" s="37">
        <f t="shared" si="99"/>
        <v>0</v>
      </c>
      <c r="Y395" s="37">
        <f t="shared" si="94"/>
        <v>0</v>
      </c>
      <c r="Z395" s="37">
        <f t="shared" si="95"/>
        <v>0</v>
      </c>
      <c r="AA395" s="37">
        <f t="shared" si="96"/>
        <v>1</v>
      </c>
      <c r="AB395" s="37">
        <f t="shared" si="100"/>
        <v>0</v>
      </c>
      <c r="AC395" s="37">
        <f t="shared" si="101"/>
        <v>0</v>
      </c>
      <c r="AD395" s="37">
        <f t="shared" si="102"/>
        <v>0</v>
      </c>
      <c r="AE395" s="37">
        <f t="shared" si="93"/>
        <v>0</v>
      </c>
    </row>
    <row r="396" spans="1:31" x14ac:dyDescent="0.25">
      <c r="A396" s="21" t="s">
        <v>2214</v>
      </c>
      <c r="B396" s="21" t="s">
        <v>2212</v>
      </c>
      <c r="C396" s="21" t="s">
        <v>2213</v>
      </c>
      <c r="D396" s="21">
        <v>327.5</v>
      </c>
      <c r="E396" s="21">
        <v>84</v>
      </c>
      <c r="F396" s="21">
        <v>22508.547999999999</v>
      </c>
      <c r="G396" s="22">
        <v>18</v>
      </c>
      <c r="H396" s="21">
        <v>25</v>
      </c>
      <c r="I396" s="19">
        <v>2</v>
      </c>
      <c r="J396" s="21">
        <v>17</v>
      </c>
      <c r="K396" s="21"/>
      <c r="L396" s="21">
        <v>2</v>
      </c>
      <c r="M396" s="7">
        <f t="shared" si="92"/>
        <v>1</v>
      </c>
      <c r="N396" s="17">
        <v>0</v>
      </c>
      <c r="O396" s="17">
        <v>1</v>
      </c>
      <c r="P396" s="17">
        <v>0</v>
      </c>
      <c r="Q396" s="17">
        <v>1</v>
      </c>
      <c r="R396" s="17">
        <v>1</v>
      </c>
      <c r="S396" s="17"/>
      <c r="T396" s="17"/>
      <c r="U396" s="17"/>
      <c r="V396" s="6">
        <f t="shared" si="97"/>
        <v>0</v>
      </c>
      <c r="W396" s="9">
        <f t="shared" si="98"/>
        <v>0</v>
      </c>
      <c r="X396" s="9">
        <f t="shared" si="99"/>
        <v>0</v>
      </c>
      <c r="Y396" s="37">
        <f t="shared" si="94"/>
        <v>0</v>
      </c>
      <c r="Z396" s="37">
        <f t="shared" si="95"/>
        <v>0</v>
      </c>
      <c r="AA396" s="37">
        <f t="shared" si="96"/>
        <v>1</v>
      </c>
      <c r="AB396" s="9">
        <f t="shared" si="100"/>
        <v>0</v>
      </c>
      <c r="AC396" s="10">
        <f t="shared" si="101"/>
        <v>0</v>
      </c>
      <c r="AD396" s="9">
        <f t="shared" si="102"/>
        <v>0</v>
      </c>
      <c r="AE396" s="9">
        <f t="shared" si="93"/>
        <v>0</v>
      </c>
    </row>
    <row r="397" spans="1:31" x14ac:dyDescent="0.25">
      <c r="A397" s="21" t="s">
        <v>2215</v>
      </c>
      <c r="B397" s="21" t="s">
        <v>2212</v>
      </c>
      <c r="C397" s="21" t="s">
        <v>2213</v>
      </c>
      <c r="D397" s="21">
        <v>364</v>
      </c>
      <c r="E397" s="21">
        <v>237</v>
      </c>
      <c r="F397" s="21">
        <v>0</v>
      </c>
      <c r="G397" s="22">
        <v>0</v>
      </c>
      <c r="H397" s="21">
        <v>0</v>
      </c>
      <c r="I397" s="19">
        <v>0</v>
      </c>
      <c r="J397" s="21">
        <v>0</v>
      </c>
      <c r="K397" s="21"/>
      <c r="L397" s="21">
        <v>1</v>
      </c>
      <c r="M397" s="7">
        <f t="shared" si="92"/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/>
      <c r="T397" s="17"/>
      <c r="U397" s="17"/>
      <c r="V397" s="6">
        <f t="shared" si="97"/>
        <v>0</v>
      </c>
      <c r="W397" s="9">
        <f t="shared" si="98"/>
        <v>1</v>
      </c>
      <c r="X397" s="9">
        <f t="shared" si="99"/>
        <v>0</v>
      </c>
      <c r="Y397" s="37">
        <f t="shared" si="94"/>
        <v>0</v>
      </c>
      <c r="Z397" s="37">
        <f t="shared" si="95"/>
        <v>0</v>
      </c>
      <c r="AA397" s="37">
        <f t="shared" si="96"/>
        <v>0</v>
      </c>
      <c r="AB397" s="9">
        <f t="shared" si="100"/>
        <v>0</v>
      </c>
      <c r="AC397" s="10">
        <f t="shared" si="101"/>
        <v>0</v>
      </c>
      <c r="AD397" s="9">
        <f t="shared" si="102"/>
        <v>0</v>
      </c>
      <c r="AE397" s="9">
        <f t="shared" si="93"/>
        <v>0</v>
      </c>
    </row>
    <row r="398" spans="1:31" x14ac:dyDescent="0.25">
      <c r="A398" s="21" t="s">
        <v>2216</v>
      </c>
      <c r="B398" s="21" t="s">
        <v>2212</v>
      </c>
      <c r="C398" s="21" t="s">
        <v>2213</v>
      </c>
      <c r="D398" s="21">
        <v>83</v>
      </c>
      <c r="E398" s="21">
        <v>167.5</v>
      </c>
      <c r="F398" s="21">
        <v>0</v>
      </c>
      <c r="G398" s="22">
        <v>0</v>
      </c>
      <c r="H398" s="21">
        <v>0</v>
      </c>
      <c r="I398" s="19">
        <v>0</v>
      </c>
      <c r="J398" s="21">
        <v>0</v>
      </c>
      <c r="K398" s="21"/>
      <c r="L398" s="21">
        <v>2</v>
      </c>
      <c r="M398" s="7">
        <f t="shared" si="92"/>
        <v>1</v>
      </c>
      <c r="N398" s="17">
        <v>0</v>
      </c>
      <c r="O398" s="17">
        <v>0</v>
      </c>
      <c r="P398" s="17">
        <v>0</v>
      </c>
      <c r="Q398" s="17">
        <v>0</v>
      </c>
      <c r="R398" s="17">
        <v>1</v>
      </c>
      <c r="S398" s="17"/>
      <c r="T398" s="17"/>
      <c r="U398" s="17"/>
      <c r="V398" s="6">
        <f t="shared" si="97"/>
        <v>0</v>
      </c>
      <c r="W398" s="9">
        <f t="shared" si="98"/>
        <v>0</v>
      </c>
      <c r="X398" s="9">
        <f t="shared" si="99"/>
        <v>0</v>
      </c>
      <c r="Y398" s="37">
        <f t="shared" si="94"/>
        <v>1</v>
      </c>
      <c r="Z398" s="37">
        <f t="shared" si="95"/>
        <v>0</v>
      </c>
      <c r="AA398" s="37">
        <f t="shared" si="96"/>
        <v>0</v>
      </c>
      <c r="AB398" s="9">
        <f t="shared" si="100"/>
        <v>0</v>
      </c>
      <c r="AC398" s="10">
        <f t="shared" si="101"/>
        <v>0</v>
      </c>
      <c r="AD398" s="9">
        <f t="shared" si="102"/>
        <v>0</v>
      </c>
      <c r="AE398" s="9">
        <f t="shared" si="93"/>
        <v>0</v>
      </c>
    </row>
    <row r="399" spans="1:31" x14ac:dyDescent="0.25">
      <c r="A399" s="21" t="s">
        <v>2217</v>
      </c>
      <c r="B399" s="21" t="s">
        <v>2212</v>
      </c>
      <c r="C399" s="21" t="s">
        <v>2213</v>
      </c>
      <c r="D399" s="21">
        <v>51</v>
      </c>
      <c r="E399" s="21">
        <v>239.5</v>
      </c>
      <c r="F399" s="21">
        <v>0</v>
      </c>
      <c r="G399" s="22">
        <v>0</v>
      </c>
      <c r="H399" s="21">
        <v>0</v>
      </c>
      <c r="I399" s="19">
        <v>0</v>
      </c>
      <c r="J399" s="21">
        <v>0</v>
      </c>
      <c r="K399" s="21"/>
      <c r="L399" s="21">
        <v>2</v>
      </c>
      <c r="M399" s="7">
        <f t="shared" ref="M399:M462" si="103">L399-1</f>
        <v>1</v>
      </c>
      <c r="N399" s="17">
        <v>0</v>
      </c>
      <c r="O399" s="17">
        <v>0</v>
      </c>
      <c r="P399" s="17">
        <v>0</v>
      </c>
      <c r="Q399" s="17">
        <v>0</v>
      </c>
      <c r="R399" s="17">
        <v>1</v>
      </c>
      <c r="S399" s="17"/>
      <c r="T399" s="17"/>
      <c r="U399" s="17"/>
      <c r="V399" s="6">
        <f t="shared" si="97"/>
        <v>0</v>
      </c>
      <c r="W399" s="9">
        <f t="shared" si="98"/>
        <v>0</v>
      </c>
      <c r="X399" s="9">
        <f t="shared" si="99"/>
        <v>0</v>
      </c>
      <c r="Y399" s="37">
        <f t="shared" si="94"/>
        <v>1</v>
      </c>
      <c r="Z399" s="37">
        <f t="shared" si="95"/>
        <v>0</v>
      </c>
      <c r="AA399" s="37">
        <f t="shared" si="96"/>
        <v>0</v>
      </c>
      <c r="AB399" s="9">
        <f t="shared" si="100"/>
        <v>0</v>
      </c>
      <c r="AC399" s="10">
        <f t="shared" si="101"/>
        <v>0</v>
      </c>
      <c r="AD399" s="9">
        <f t="shared" si="102"/>
        <v>0</v>
      </c>
      <c r="AE399" s="9">
        <f t="shared" si="93"/>
        <v>0</v>
      </c>
    </row>
    <row r="400" spans="1:31" x14ac:dyDescent="0.25">
      <c r="A400" s="21" t="s">
        <v>2218</v>
      </c>
      <c r="B400" s="21" t="s">
        <v>2212</v>
      </c>
      <c r="C400" s="21" t="s">
        <v>2213</v>
      </c>
      <c r="D400" s="21">
        <v>239.5</v>
      </c>
      <c r="E400" s="21">
        <v>352</v>
      </c>
      <c r="F400" s="21">
        <v>0</v>
      </c>
      <c r="G400" s="22">
        <v>0</v>
      </c>
      <c r="H400" s="21">
        <v>0</v>
      </c>
      <c r="I400" s="19">
        <v>0</v>
      </c>
      <c r="J400" s="21">
        <v>0</v>
      </c>
      <c r="K400" s="21"/>
      <c r="L400" s="21">
        <v>1</v>
      </c>
      <c r="M400" s="7">
        <f t="shared" si="103"/>
        <v>0</v>
      </c>
      <c r="N400" s="17">
        <v>0</v>
      </c>
      <c r="O400" s="17">
        <v>0</v>
      </c>
      <c r="P400" s="17">
        <v>1</v>
      </c>
      <c r="Q400" s="17">
        <v>0</v>
      </c>
      <c r="R400" s="17">
        <v>0</v>
      </c>
      <c r="S400" s="17"/>
      <c r="T400" s="17"/>
      <c r="U400" s="17"/>
      <c r="V400" s="6">
        <f t="shared" si="97"/>
        <v>1</v>
      </c>
      <c r="W400" s="9">
        <f t="shared" si="98"/>
        <v>0</v>
      </c>
      <c r="X400" s="9">
        <f t="shared" si="99"/>
        <v>0</v>
      </c>
      <c r="Y400" s="37">
        <f t="shared" si="94"/>
        <v>0</v>
      </c>
      <c r="Z400" s="37">
        <f t="shared" si="95"/>
        <v>0</v>
      </c>
      <c r="AA400" s="37">
        <f t="shared" si="96"/>
        <v>0</v>
      </c>
      <c r="AB400" s="9">
        <f t="shared" si="100"/>
        <v>0</v>
      </c>
      <c r="AC400" s="10">
        <f t="shared" si="101"/>
        <v>0</v>
      </c>
      <c r="AD400" s="9">
        <f t="shared" si="102"/>
        <v>0</v>
      </c>
      <c r="AE400" s="9">
        <f t="shared" si="93"/>
        <v>0</v>
      </c>
    </row>
    <row r="401" spans="1:31" x14ac:dyDescent="0.25">
      <c r="A401" s="21" t="s">
        <v>2219</v>
      </c>
      <c r="B401" s="21" t="s">
        <v>2212</v>
      </c>
      <c r="C401" s="21" t="s">
        <v>2213</v>
      </c>
      <c r="D401" s="21">
        <v>364.5</v>
      </c>
      <c r="E401" s="21">
        <v>385.5</v>
      </c>
      <c r="F401" s="21">
        <v>0</v>
      </c>
      <c r="G401" s="22">
        <v>0</v>
      </c>
      <c r="H401" s="21">
        <v>0</v>
      </c>
      <c r="I401" s="19">
        <v>0</v>
      </c>
      <c r="J401" s="21">
        <v>0</v>
      </c>
      <c r="K401" s="21"/>
      <c r="L401" s="21">
        <v>1</v>
      </c>
      <c r="M401" s="7">
        <f t="shared" si="103"/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1</v>
      </c>
      <c r="S401" s="17"/>
      <c r="T401" s="17"/>
      <c r="U401" s="17"/>
      <c r="V401" s="6">
        <f t="shared" si="97"/>
        <v>0</v>
      </c>
      <c r="W401" s="9">
        <f t="shared" si="98"/>
        <v>0</v>
      </c>
      <c r="X401" s="9">
        <f t="shared" si="99"/>
        <v>1</v>
      </c>
      <c r="Y401" s="37">
        <f t="shared" si="94"/>
        <v>0</v>
      </c>
      <c r="Z401" s="37">
        <f t="shared" si="95"/>
        <v>0</v>
      </c>
      <c r="AA401" s="37">
        <f t="shared" si="96"/>
        <v>0</v>
      </c>
      <c r="AB401" s="9">
        <f t="shared" si="100"/>
        <v>0</v>
      </c>
      <c r="AC401" s="10">
        <f t="shared" si="101"/>
        <v>0</v>
      </c>
      <c r="AD401" s="9">
        <f t="shared" si="102"/>
        <v>0</v>
      </c>
      <c r="AE401" s="9">
        <f t="shared" si="93"/>
        <v>0</v>
      </c>
    </row>
    <row r="402" spans="1:31" x14ac:dyDescent="0.25">
      <c r="A402" s="21" t="s">
        <v>2220</v>
      </c>
      <c r="B402" s="21" t="s">
        <v>2212</v>
      </c>
      <c r="C402" s="21" t="s">
        <v>2213</v>
      </c>
      <c r="D402" s="21">
        <v>453</v>
      </c>
      <c r="E402" s="21">
        <v>428</v>
      </c>
      <c r="F402" s="21">
        <v>1691.0650000000001</v>
      </c>
      <c r="G402" s="22">
        <v>2</v>
      </c>
      <c r="H402" s="21">
        <v>2</v>
      </c>
      <c r="I402" s="19">
        <v>0</v>
      </c>
      <c r="J402" s="21">
        <v>2</v>
      </c>
      <c r="K402" s="21"/>
      <c r="L402" s="21">
        <v>1</v>
      </c>
      <c r="M402" s="7">
        <f t="shared" si="103"/>
        <v>0</v>
      </c>
      <c r="N402" s="17">
        <v>0</v>
      </c>
      <c r="O402" s="17">
        <v>0</v>
      </c>
      <c r="P402" s="17">
        <v>1</v>
      </c>
      <c r="Q402" s="17">
        <v>0</v>
      </c>
      <c r="R402" s="17">
        <v>0</v>
      </c>
      <c r="S402" s="17"/>
      <c r="T402" s="17"/>
      <c r="U402" s="17"/>
      <c r="V402" s="6">
        <f t="shared" si="97"/>
        <v>1</v>
      </c>
      <c r="W402" s="9">
        <f t="shared" si="98"/>
        <v>0</v>
      </c>
      <c r="X402" s="9">
        <f t="shared" si="99"/>
        <v>0</v>
      </c>
      <c r="Y402" s="37">
        <f t="shared" si="94"/>
        <v>0</v>
      </c>
      <c r="Z402" s="37">
        <f t="shared" si="95"/>
        <v>0</v>
      </c>
      <c r="AA402" s="37">
        <f t="shared" si="96"/>
        <v>0</v>
      </c>
      <c r="AB402" s="9">
        <f t="shared" si="100"/>
        <v>0</v>
      </c>
      <c r="AC402" s="10">
        <f t="shared" si="101"/>
        <v>0</v>
      </c>
      <c r="AD402" s="9">
        <f t="shared" si="102"/>
        <v>0</v>
      </c>
      <c r="AE402" s="9">
        <f t="shared" si="93"/>
        <v>0</v>
      </c>
    </row>
    <row r="403" spans="1:31" x14ac:dyDescent="0.25">
      <c r="A403" s="21" t="s">
        <v>2221</v>
      </c>
      <c r="B403" s="21" t="s">
        <v>2212</v>
      </c>
      <c r="C403" s="21" t="s">
        <v>2213</v>
      </c>
      <c r="D403" s="21">
        <v>441</v>
      </c>
      <c r="E403" s="21">
        <v>356.5</v>
      </c>
      <c r="F403" s="21">
        <v>0</v>
      </c>
      <c r="G403" s="22">
        <v>0</v>
      </c>
      <c r="H403" s="21">
        <v>0</v>
      </c>
      <c r="I403" s="19">
        <v>0</v>
      </c>
      <c r="J403" s="21">
        <v>0</v>
      </c>
      <c r="K403" s="21"/>
      <c r="L403" s="21">
        <v>1</v>
      </c>
      <c r="M403" s="7">
        <f t="shared" si="103"/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1</v>
      </c>
      <c r="S403" s="17"/>
      <c r="T403" s="17"/>
      <c r="U403" s="17"/>
      <c r="V403" s="6">
        <f t="shared" si="97"/>
        <v>0</v>
      </c>
      <c r="W403" s="9">
        <f t="shared" si="98"/>
        <v>0</v>
      </c>
      <c r="X403" s="9">
        <f t="shared" si="99"/>
        <v>1</v>
      </c>
      <c r="Y403" s="37">
        <f t="shared" si="94"/>
        <v>0</v>
      </c>
      <c r="Z403" s="37">
        <f t="shared" si="95"/>
        <v>0</v>
      </c>
      <c r="AA403" s="37">
        <f t="shared" si="96"/>
        <v>0</v>
      </c>
      <c r="AB403" s="9">
        <f t="shared" si="100"/>
        <v>0</v>
      </c>
      <c r="AC403" s="10">
        <f t="shared" si="101"/>
        <v>0</v>
      </c>
      <c r="AD403" s="9">
        <f t="shared" si="102"/>
        <v>0</v>
      </c>
      <c r="AE403" s="9">
        <f t="shared" si="93"/>
        <v>0</v>
      </c>
    </row>
    <row r="404" spans="1:31" x14ac:dyDescent="0.25">
      <c r="A404" s="21" t="s">
        <v>2222</v>
      </c>
      <c r="B404" s="21" t="s">
        <v>2212</v>
      </c>
      <c r="C404" s="21" t="s">
        <v>2213</v>
      </c>
      <c r="D404" s="21">
        <v>540.5</v>
      </c>
      <c r="E404" s="21">
        <v>362</v>
      </c>
      <c r="F404" s="21">
        <v>0</v>
      </c>
      <c r="G404" s="22">
        <v>0</v>
      </c>
      <c r="H404" s="21">
        <v>0</v>
      </c>
      <c r="I404" s="19">
        <v>0</v>
      </c>
      <c r="J404" s="21">
        <v>0</v>
      </c>
      <c r="K404" s="21"/>
      <c r="L404" s="21">
        <v>1</v>
      </c>
      <c r="M404" s="7">
        <f t="shared" si="103"/>
        <v>0</v>
      </c>
      <c r="N404" s="17">
        <v>0</v>
      </c>
      <c r="O404" s="17">
        <v>0</v>
      </c>
      <c r="P404" s="17">
        <v>1</v>
      </c>
      <c r="Q404" s="17">
        <v>0</v>
      </c>
      <c r="R404" s="17">
        <v>0</v>
      </c>
      <c r="S404" s="17"/>
      <c r="T404" s="17"/>
      <c r="U404" s="17"/>
      <c r="V404" s="6">
        <f t="shared" si="97"/>
        <v>1</v>
      </c>
      <c r="W404" s="9">
        <f t="shared" si="98"/>
        <v>0</v>
      </c>
      <c r="X404" s="9">
        <f t="shared" si="99"/>
        <v>0</v>
      </c>
      <c r="Y404" s="37">
        <f t="shared" si="94"/>
        <v>0</v>
      </c>
      <c r="Z404" s="37">
        <f t="shared" si="95"/>
        <v>0</v>
      </c>
      <c r="AA404" s="37">
        <f t="shared" si="96"/>
        <v>0</v>
      </c>
      <c r="AB404" s="9">
        <f t="shared" si="100"/>
        <v>0</v>
      </c>
      <c r="AC404" s="10">
        <f t="shared" si="101"/>
        <v>0</v>
      </c>
      <c r="AD404" s="9">
        <f t="shared" si="102"/>
        <v>0</v>
      </c>
      <c r="AE404" s="9">
        <f t="shared" si="93"/>
        <v>0</v>
      </c>
    </row>
    <row r="405" spans="1:31" x14ac:dyDescent="0.25">
      <c r="A405" s="21" t="s">
        <v>2223</v>
      </c>
      <c r="B405" s="21" t="s">
        <v>2212</v>
      </c>
      <c r="C405" s="21" t="s">
        <v>2213</v>
      </c>
      <c r="D405" s="21">
        <v>602.5</v>
      </c>
      <c r="E405" s="21">
        <v>471</v>
      </c>
      <c r="F405" s="21">
        <v>0</v>
      </c>
      <c r="G405" s="22">
        <v>0</v>
      </c>
      <c r="H405" s="21">
        <v>0</v>
      </c>
      <c r="I405" s="19">
        <v>0</v>
      </c>
      <c r="J405" s="21">
        <v>0</v>
      </c>
      <c r="K405" s="21"/>
      <c r="L405" s="21">
        <v>1</v>
      </c>
      <c r="M405" s="7">
        <f t="shared" si="103"/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/>
      <c r="T405" s="17"/>
      <c r="U405" s="17"/>
      <c r="V405" s="6">
        <f t="shared" si="97"/>
        <v>0</v>
      </c>
      <c r="W405" s="9">
        <f t="shared" si="98"/>
        <v>1</v>
      </c>
      <c r="X405" s="9">
        <f t="shared" si="99"/>
        <v>0</v>
      </c>
      <c r="Y405" s="37">
        <f t="shared" si="94"/>
        <v>0</v>
      </c>
      <c r="Z405" s="37">
        <f t="shared" si="95"/>
        <v>0</v>
      </c>
      <c r="AA405" s="37">
        <f t="shared" si="96"/>
        <v>0</v>
      </c>
      <c r="AB405" s="9">
        <f t="shared" si="100"/>
        <v>0</v>
      </c>
      <c r="AC405" s="10">
        <f t="shared" si="101"/>
        <v>0</v>
      </c>
      <c r="AD405" s="9">
        <f t="shared" si="102"/>
        <v>0</v>
      </c>
      <c r="AE405" s="9">
        <f t="shared" si="93"/>
        <v>0</v>
      </c>
    </row>
    <row r="406" spans="1:31" x14ac:dyDescent="0.25">
      <c r="A406" s="21" t="s">
        <v>2224</v>
      </c>
      <c r="B406" s="21" t="s">
        <v>2212</v>
      </c>
      <c r="C406" s="21" t="s">
        <v>2213</v>
      </c>
      <c r="D406" s="21">
        <v>433.5</v>
      </c>
      <c r="E406" s="21">
        <v>216</v>
      </c>
      <c r="F406" s="21">
        <v>0</v>
      </c>
      <c r="G406" s="22">
        <v>0</v>
      </c>
      <c r="H406" s="21">
        <v>0</v>
      </c>
      <c r="I406" s="19">
        <v>0</v>
      </c>
      <c r="J406" s="21">
        <v>0</v>
      </c>
      <c r="K406" s="21"/>
      <c r="L406" s="21">
        <v>1</v>
      </c>
      <c r="M406" s="7">
        <f t="shared" si="103"/>
        <v>0</v>
      </c>
      <c r="N406" s="17">
        <v>0</v>
      </c>
      <c r="O406" s="17">
        <v>0</v>
      </c>
      <c r="P406" s="17">
        <v>1</v>
      </c>
      <c r="Q406" s="17">
        <v>0</v>
      </c>
      <c r="R406" s="17">
        <v>0</v>
      </c>
      <c r="S406" s="17"/>
      <c r="T406" s="17"/>
      <c r="U406" s="17"/>
      <c r="V406" s="6">
        <f t="shared" si="97"/>
        <v>1</v>
      </c>
      <c r="W406" s="9">
        <f t="shared" si="98"/>
        <v>0</v>
      </c>
      <c r="X406" s="9">
        <f t="shared" si="99"/>
        <v>0</v>
      </c>
      <c r="Y406" s="37">
        <f t="shared" si="94"/>
        <v>0</v>
      </c>
      <c r="Z406" s="37">
        <f t="shared" si="95"/>
        <v>0</v>
      </c>
      <c r="AA406" s="37">
        <f t="shared" si="96"/>
        <v>0</v>
      </c>
      <c r="AB406" s="9">
        <f t="shared" si="100"/>
        <v>0</v>
      </c>
      <c r="AC406" s="10">
        <f t="shared" si="101"/>
        <v>0</v>
      </c>
      <c r="AD406" s="9">
        <f t="shared" si="102"/>
        <v>0</v>
      </c>
      <c r="AE406" s="9">
        <f t="shared" si="93"/>
        <v>0</v>
      </c>
    </row>
    <row r="407" spans="1:31" x14ac:dyDescent="0.25">
      <c r="A407" s="21" t="s">
        <v>2225</v>
      </c>
      <c r="B407" s="21" t="s">
        <v>2212</v>
      </c>
      <c r="C407" s="21" t="s">
        <v>2213</v>
      </c>
      <c r="D407" s="21">
        <v>466.5</v>
      </c>
      <c r="E407" s="21">
        <v>52</v>
      </c>
      <c r="F407" s="21">
        <v>0</v>
      </c>
      <c r="G407" s="22">
        <v>0</v>
      </c>
      <c r="H407" s="21">
        <v>0</v>
      </c>
      <c r="I407" s="19">
        <v>0</v>
      </c>
      <c r="J407" s="21">
        <v>0</v>
      </c>
      <c r="K407" s="21"/>
      <c r="L407" s="21">
        <v>1</v>
      </c>
      <c r="M407" s="7">
        <f t="shared" si="103"/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/>
      <c r="T407" s="17"/>
      <c r="U407" s="17"/>
      <c r="V407" s="6">
        <f t="shared" si="97"/>
        <v>0</v>
      </c>
      <c r="W407" s="9">
        <f t="shared" si="98"/>
        <v>1</v>
      </c>
      <c r="X407" s="9">
        <f t="shared" si="99"/>
        <v>0</v>
      </c>
      <c r="Y407" s="37">
        <f t="shared" si="94"/>
        <v>0</v>
      </c>
      <c r="Z407" s="37">
        <f t="shared" si="95"/>
        <v>0</v>
      </c>
      <c r="AA407" s="37">
        <f t="shared" si="96"/>
        <v>0</v>
      </c>
      <c r="AB407" s="9">
        <f t="shared" si="100"/>
        <v>0</v>
      </c>
      <c r="AC407" s="10">
        <f t="shared" si="101"/>
        <v>0</v>
      </c>
      <c r="AD407" s="9">
        <f t="shared" si="102"/>
        <v>0</v>
      </c>
      <c r="AE407" s="9">
        <f t="shared" si="93"/>
        <v>0</v>
      </c>
    </row>
    <row r="408" spans="1:31" x14ac:dyDescent="0.25">
      <c r="A408" s="21" t="s">
        <v>2226</v>
      </c>
      <c r="B408" s="21" t="s">
        <v>2212</v>
      </c>
      <c r="C408" s="21" t="s">
        <v>2213</v>
      </c>
      <c r="D408" s="21">
        <v>489</v>
      </c>
      <c r="E408" s="21">
        <v>245</v>
      </c>
      <c r="F408" s="21">
        <v>0</v>
      </c>
      <c r="G408" s="22">
        <v>0</v>
      </c>
      <c r="H408" s="21">
        <v>0</v>
      </c>
      <c r="I408" s="19">
        <v>0</v>
      </c>
      <c r="J408" s="21">
        <v>0</v>
      </c>
      <c r="K408" s="21"/>
      <c r="L408" s="21">
        <v>1</v>
      </c>
      <c r="M408" s="7">
        <f t="shared" si="103"/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/>
      <c r="T408" s="17"/>
      <c r="U408" s="17"/>
      <c r="V408" s="6">
        <f t="shared" si="97"/>
        <v>0</v>
      </c>
      <c r="W408" s="9">
        <f t="shared" si="98"/>
        <v>1</v>
      </c>
      <c r="X408" s="9">
        <f t="shared" si="99"/>
        <v>0</v>
      </c>
      <c r="Y408" s="37">
        <f t="shared" si="94"/>
        <v>0</v>
      </c>
      <c r="Z408" s="37">
        <f t="shared" si="95"/>
        <v>0</v>
      </c>
      <c r="AA408" s="37">
        <f t="shared" si="96"/>
        <v>0</v>
      </c>
      <c r="AB408" s="9">
        <f t="shared" si="100"/>
        <v>0</v>
      </c>
      <c r="AC408" s="10">
        <f t="shared" si="101"/>
        <v>0</v>
      </c>
      <c r="AD408" s="9">
        <f t="shared" si="102"/>
        <v>0</v>
      </c>
      <c r="AE408" s="9">
        <f t="shared" si="93"/>
        <v>0</v>
      </c>
    </row>
    <row r="409" spans="1:31" x14ac:dyDescent="0.25">
      <c r="A409" s="21" t="s">
        <v>2227</v>
      </c>
      <c r="B409" s="21" t="s">
        <v>2212</v>
      </c>
      <c r="C409" s="21" t="s">
        <v>2213</v>
      </c>
      <c r="D409" s="21">
        <v>521</v>
      </c>
      <c r="E409" s="21">
        <v>289.5</v>
      </c>
      <c r="F409" s="21">
        <v>1149.386</v>
      </c>
      <c r="G409" s="22">
        <v>1</v>
      </c>
      <c r="H409" s="21">
        <v>1</v>
      </c>
      <c r="I409" s="19">
        <v>0</v>
      </c>
      <c r="J409" s="21">
        <v>1</v>
      </c>
      <c r="K409" s="21"/>
      <c r="L409" s="21">
        <v>1</v>
      </c>
      <c r="M409" s="7">
        <f t="shared" si="103"/>
        <v>0</v>
      </c>
      <c r="N409" s="17">
        <v>0</v>
      </c>
      <c r="O409" s="17">
        <v>0</v>
      </c>
      <c r="P409" s="17">
        <v>1</v>
      </c>
      <c r="Q409" s="17">
        <v>0</v>
      </c>
      <c r="R409" s="17">
        <v>0</v>
      </c>
      <c r="S409" s="17"/>
      <c r="T409" s="17"/>
      <c r="U409" s="17"/>
      <c r="V409" s="6">
        <f t="shared" si="97"/>
        <v>1</v>
      </c>
      <c r="W409" s="9">
        <f t="shared" si="98"/>
        <v>0</v>
      </c>
      <c r="X409" s="9">
        <f t="shared" si="99"/>
        <v>0</v>
      </c>
      <c r="Y409" s="37">
        <f t="shared" si="94"/>
        <v>0</v>
      </c>
      <c r="Z409" s="37">
        <f t="shared" si="95"/>
        <v>0</v>
      </c>
      <c r="AA409" s="37">
        <f t="shared" si="96"/>
        <v>0</v>
      </c>
      <c r="AB409" s="9">
        <f t="shared" si="100"/>
        <v>0</v>
      </c>
      <c r="AC409" s="10">
        <f t="shared" si="101"/>
        <v>0</v>
      </c>
      <c r="AD409" s="9">
        <f t="shared" si="102"/>
        <v>0</v>
      </c>
      <c r="AE409" s="9">
        <f t="shared" si="93"/>
        <v>0</v>
      </c>
    </row>
    <row r="410" spans="1:31" s="37" customFormat="1" x14ac:dyDescent="0.25">
      <c r="A410" s="37" t="s">
        <v>2228</v>
      </c>
      <c r="B410" s="37" t="s">
        <v>2229</v>
      </c>
      <c r="C410" s="37" t="s">
        <v>2230</v>
      </c>
      <c r="D410" s="37">
        <v>70</v>
      </c>
      <c r="E410" s="37">
        <v>56</v>
      </c>
      <c r="F410" s="37">
        <v>0</v>
      </c>
      <c r="G410" s="44">
        <v>0</v>
      </c>
      <c r="H410" s="37">
        <v>0</v>
      </c>
      <c r="I410" s="37">
        <v>0</v>
      </c>
      <c r="J410" s="37">
        <v>0</v>
      </c>
      <c r="L410" s="37">
        <v>1</v>
      </c>
      <c r="M410" s="42">
        <f t="shared" si="103"/>
        <v>0</v>
      </c>
      <c r="N410" s="38">
        <v>0</v>
      </c>
      <c r="O410" s="38">
        <v>0</v>
      </c>
      <c r="P410" s="38">
        <v>0</v>
      </c>
      <c r="Q410" s="38">
        <v>0</v>
      </c>
      <c r="R410" s="38">
        <v>1</v>
      </c>
      <c r="S410" s="38"/>
      <c r="T410" s="38"/>
      <c r="U410" s="38"/>
      <c r="V410" s="43">
        <f t="shared" si="97"/>
        <v>0</v>
      </c>
      <c r="W410" s="37">
        <f t="shared" si="98"/>
        <v>0</v>
      </c>
      <c r="X410" s="37">
        <f t="shared" si="99"/>
        <v>1</v>
      </c>
      <c r="Y410" s="37">
        <f t="shared" si="94"/>
        <v>0</v>
      </c>
      <c r="Z410" s="37">
        <f t="shared" si="95"/>
        <v>0</v>
      </c>
      <c r="AA410" s="37">
        <f t="shared" si="96"/>
        <v>0</v>
      </c>
      <c r="AB410" s="37">
        <f t="shared" si="100"/>
        <v>0</v>
      </c>
      <c r="AC410" s="37">
        <f t="shared" si="101"/>
        <v>0</v>
      </c>
      <c r="AD410" s="37">
        <f t="shared" si="102"/>
        <v>0</v>
      </c>
      <c r="AE410" s="37">
        <f t="shared" si="93"/>
        <v>0</v>
      </c>
    </row>
    <row r="411" spans="1:31" x14ac:dyDescent="0.25">
      <c r="A411" s="21" t="s">
        <v>2231</v>
      </c>
      <c r="B411" s="21" t="s">
        <v>2229</v>
      </c>
      <c r="C411" s="21" t="s">
        <v>2230</v>
      </c>
      <c r="D411" s="21">
        <v>111</v>
      </c>
      <c r="E411" s="21">
        <v>199.5</v>
      </c>
      <c r="F411" s="21">
        <v>0</v>
      </c>
      <c r="G411" s="22">
        <v>0</v>
      </c>
      <c r="H411" s="21">
        <v>0</v>
      </c>
      <c r="I411" s="19">
        <v>0</v>
      </c>
      <c r="J411" s="21">
        <v>0</v>
      </c>
      <c r="K411" s="21"/>
      <c r="L411" s="21">
        <v>2</v>
      </c>
      <c r="M411" s="7">
        <f t="shared" si="103"/>
        <v>1</v>
      </c>
      <c r="N411" s="17">
        <v>0</v>
      </c>
      <c r="O411" s="17">
        <v>1</v>
      </c>
      <c r="P411" s="17">
        <v>0</v>
      </c>
      <c r="Q411" s="17">
        <v>1</v>
      </c>
      <c r="R411" s="17">
        <v>1</v>
      </c>
      <c r="S411" s="17"/>
      <c r="T411" s="17"/>
      <c r="U411" s="17"/>
      <c r="V411" s="6">
        <f t="shared" si="97"/>
        <v>0</v>
      </c>
      <c r="W411" s="9">
        <f t="shared" si="98"/>
        <v>0</v>
      </c>
      <c r="X411" s="9">
        <f t="shared" si="99"/>
        <v>0</v>
      </c>
      <c r="Y411" s="37">
        <f t="shared" si="94"/>
        <v>0</v>
      </c>
      <c r="Z411" s="37">
        <f t="shared" si="95"/>
        <v>0</v>
      </c>
      <c r="AA411" s="37">
        <f t="shared" si="96"/>
        <v>1</v>
      </c>
      <c r="AB411" s="9">
        <f t="shared" si="100"/>
        <v>0</v>
      </c>
      <c r="AC411" s="10">
        <f t="shared" si="101"/>
        <v>0</v>
      </c>
      <c r="AD411" s="9">
        <f t="shared" si="102"/>
        <v>0</v>
      </c>
      <c r="AE411" s="9">
        <f t="shared" si="93"/>
        <v>0</v>
      </c>
    </row>
    <row r="412" spans="1:31" x14ac:dyDescent="0.25">
      <c r="A412" s="21" t="s">
        <v>2232</v>
      </c>
      <c r="B412" s="21" t="s">
        <v>2229</v>
      </c>
      <c r="C412" s="21" t="s">
        <v>2230</v>
      </c>
      <c r="D412" s="21">
        <v>53</v>
      </c>
      <c r="E412" s="21">
        <v>256</v>
      </c>
      <c r="F412" s="21">
        <v>0</v>
      </c>
      <c r="G412" s="22">
        <v>0</v>
      </c>
      <c r="H412" s="21">
        <v>0</v>
      </c>
      <c r="I412" s="19">
        <v>0</v>
      </c>
      <c r="J412" s="21">
        <v>0</v>
      </c>
      <c r="K412" s="21"/>
      <c r="L412" s="21">
        <v>1</v>
      </c>
      <c r="M412" s="7">
        <f t="shared" si="103"/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/>
      <c r="T412" s="17"/>
      <c r="U412" s="17"/>
      <c r="V412" s="6">
        <f t="shared" si="97"/>
        <v>0</v>
      </c>
      <c r="W412" s="9">
        <f t="shared" si="98"/>
        <v>1</v>
      </c>
      <c r="X412" s="9">
        <f t="shared" si="99"/>
        <v>0</v>
      </c>
      <c r="Y412" s="37">
        <f t="shared" si="94"/>
        <v>0</v>
      </c>
      <c r="Z412" s="37">
        <f t="shared" si="95"/>
        <v>0</v>
      </c>
      <c r="AA412" s="37">
        <f t="shared" si="96"/>
        <v>0</v>
      </c>
      <c r="AB412" s="9">
        <f t="shared" si="100"/>
        <v>0</v>
      </c>
      <c r="AC412" s="10">
        <f t="shared" si="101"/>
        <v>0</v>
      </c>
      <c r="AD412" s="9">
        <f t="shared" si="102"/>
        <v>0</v>
      </c>
      <c r="AE412" s="9">
        <f t="shared" si="93"/>
        <v>0</v>
      </c>
    </row>
    <row r="413" spans="1:31" x14ac:dyDescent="0.25">
      <c r="A413" s="21" t="s">
        <v>2233</v>
      </c>
      <c r="B413" s="21" t="s">
        <v>2229</v>
      </c>
      <c r="C413" s="21" t="s">
        <v>2230</v>
      </c>
      <c r="D413" s="21">
        <v>210.5</v>
      </c>
      <c r="E413" s="21">
        <v>308</v>
      </c>
      <c r="F413" s="21">
        <v>0</v>
      </c>
      <c r="G413" s="22">
        <v>0</v>
      </c>
      <c r="H413" s="21">
        <v>0</v>
      </c>
      <c r="I413" s="19">
        <v>0</v>
      </c>
      <c r="J413" s="21">
        <v>0</v>
      </c>
      <c r="K413" s="21"/>
      <c r="L413" s="21">
        <v>2</v>
      </c>
      <c r="M413" s="7">
        <f t="shared" si="103"/>
        <v>1</v>
      </c>
      <c r="N413" s="17">
        <v>0</v>
      </c>
      <c r="O413" s="17">
        <v>1</v>
      </c>
      <c r="P413" s="17">
        <v>0</v>
      </c>
      <c r="Q413" s="17">
        <v>0</v>
      </c>
      <c r="R413" s="17">
        <v>1</v>
      </c>
      <c r="S413" s="17"/>
      <c r="T413" s="17"/>
      <c r="U413" s="17"/>
      <c r="V413" s="6">
        <f t="shared" si="97"/>
        <v>0</v>
      </c>
      <c r="W413" s="9">
        <f t="shared" si="98"/>
        <v>0</v>
      </c>
      <c r="X413" s="9">
        <f t="shared" si="99"/>
        <v>0</v>
      </c>
      <c r="Y413" s="37">
        <f t="shared" si="94"/>
        <v>0</v>
      </c>
      <c r="Z413" s="37">
        <f t="shared" si="95"/>
        <v>0</v>
      </c>
      <c r="AA413" s="37">
        <f t="shared" si="96"/>
        <v>0</v>
      </c>
      <c r="AB413" s="9">
        <f t="shared" si="100"/>
        <v>0</v>
      </c>
      <c r="AC413" s="10">
        <f t="shared" si="101"/>
        <v>0</v>
      </c>
      <c r="AD413" s="9">
        <f t="shared" si="102"/>
        <v>1</v>
      </c>
      <c r="AE413" s="9">
        <f t="shared" si="93"/>
        <v>0</v>
      </c>
    </row>
    <row r="414" spans="1:31" x14ac:dyDescent="0.25">
      <c r="A414" s="21" t="s">
        <v>2234</v>
      </c>
      <c r="B414" s="21" t="s">
        <v>2229</v>
      </c>
      <c r="C414" s="21" t="s">
        <v>2230</v>
      </c>
      <c r="D414" s="21">
        <v>171.5</v>
      </c>
      <c r="E414" s="21">
        <v>264</v>
      </c>
      <c r="F414" s="21">
        <v>0</v>
      </c>
      <c r="G414" s="22">
        <v>0</v>
      </c>
      <c r="H414" s="21">
        <v>0</v>
      </c>
      <c r="I414" s="19">
        <v>0</v>
      </c>
      <c r="J414" s="21">
        <v>0</v>
      </c>
      <c r="K414" s="21"/>
      <c r="L414" s="21">
        <v>1</v>
      </c>
      <c r="M414" s="7">
        <f t="shared" si="103"/>
        <v>0</v>
      </c>
      <c r="N414" s="17">
        <v>0</v>
      </c>
      <c r="O414" s="17">
        <v>0</v>
      </c>
      <c r="P414" s="17">
        <v>1</v>
      </c>
      <c r="Q414" s="17">
        <v>0</v>
      </c>
      <c r="R414" s="17">
        <v>0</v>
      </c>
      <c r="S414" s="17"/>
      <c r="T414" s="17"/>
      <c r="U414" s="17"/>
      <c r="V414" s="6">
        <f t="shared" si="97"/>
        <v>1</v>
      </c>
      <c r="W414" s="9">
        <f t="shared" si="98"/>
        <v>0</v>
      </c>
      <c r="X414" s="9">
        <f t="shared" si="99"/>
        <v>0</v>
      </c>
      <c r="Y414" s="37">
        <f t="shared" si="94"/>
        <v>0</v>
      </c>
      <c r="Z414" s="37">
        <f t="shared" si="95"/>
        <v>0</v>
      </c>
      <c r="AA414" s="37">
        <f t="shared" si="96"/>
        <v>0</v>
      </c>
      <c r="AB414" s="9">
        <f t="shared" si="100"/>
        <v>0</v>
      </c>
      <c r="AC414" s="10">
        <f t="shared" si="101"/>
        <v>0</v>
      </c>
      <c r="AD414" s="9">
        <f t="shared" si="102"/>
        <v>0</v>
      </c>
      <c r="AE414" s="9">
        <f t="shared" si="93"/>
        <v>0</v>
      </c>
    </row>
    <row r="415" spans="1:31" x14ac:dyDescent="0.25">
      <c r="A415" s="21" t="s">
        <v>2235</v>
      </c>
      <c r="B415" s="21" t="s">
        <v>2229</v>
      </c>
      <c r="C415" s="21" t="s">
        <v>2230</v>
      </c>
      <c r="D415" s="21">
        <v>260.5</v>
      </c>
      <c r="E415" s="21">
        <v>233.5</v>
      </c>
      <c r="F415" s="21">
        <v>0</v>
      </c>
      <c r="G415" s="22">
        <v>0</v>
      </c>
      <c r="H415" s="21">
        <v>0</v>
      </c>
      <c r="I415" s="19">
        <v>0</v>
      </c>
      <c r="J415" s="21">
        <v>0</v>
      </c>
      <c r="K415" s="21"/>
      <c r="L415" s="21">
        <v>1</v>
      </c>
      <c r="M415" s="7">
        <f t="shared" si="103"/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/>
      <c r="T415" s="17"/>
      <c r="U415" s="17"/>
      <c r="V415" s="6">
        <f t="shared" si="97"/>
        <v>0</v>
      </c>
      <c r="W415" s="9">
        <f t="shared" si="98"/>
        <v>1</v>
      </c>
      <c r="X415" s="9">
        <f t="shared" si="99"/>
        <v>0</v>
      </c>
      <c r="Y415" s="37">
        <f t="shared" si="94"/>
        <v>0</v>
      </c>
      <c r="Z415" s="37">
        <f t="shared" si="95"/>
        <v>0</v>
      </c>
      <c r="AA415" s="37">
        <f t="shared" si="96"/>
        <v>0</v>
      </c>
      <c r="AB415" s="9">
        <f t="shared" si="100"/>
        <v>0</v>
      </c>
      <c r="AC415" s="10">
        <f t="shared" si="101"/>
        <v>0</v>
      </c>
      <c r="AD415" s="9">
        <f t="shared" si="102"/>
        <v>0</v>
      </c>
      <c r="AE415" s="9">
        <f t="shared" si="93"/>
        <v>0</v>
      </c>
    </row>
    <row r="416" spans="1:31" x14ac:dyDescent="0.25">
      <c r="A416" s="21" t="s">
        <v>2236</v>
      </c>
      <c r="B416" s="21" t="s">
        <v>2229</v>
      </c>
      <c r="C416" s="21" t="s">
        <v>2230</v>
      </c>
      <c r="D416" s="21">
        <v>278.5</v>
      </c>
      <c r="E416" s="21">
        <v>148.5</v>
      </c>
      <c r="F416" s="21">
        <v>0</v>
      </c>
      <c r="G416" s="22">
        <v>0</v>
      </c>
      <c r="H416" s="21">
        <v>0</v>
      </c>
      <c r="I416" s="19">
        <v>0</v>
      </c>
      <c r="J416" s="21">
        <v>0</v>
      </c>
      <c r="K416" s="21"/>
      <c r="L416" s="21">
        <v>1</v>
      </c>
      <c r="M416" s="7">
        <f t="shared" si="103"/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/>
      <c r="T416" s="17"/>
      <c r="U416" s="17"/>
      <c r="V416" s="6">
        <f t="shared" si="97"/>
        <v>0</v>
      </c>
      <c r="W416" s="9">
        <f t="shared" si="98"/>
        <v>1</v>
      </c>
      <c r="X416" s="9">
        <f t="shared" si="99"/>
        <v>0</v>
      </c>
      <c r="Y416" s="37">
        <f t="shared" si="94"/>
        <v>0</v>
      </c>
      <c r="Z416" s="37">
        <f t="shared" si="95"/>
        <v>0</v>
      </c>
      <c r="AA416" s="37">
        <f t="shared" si="96"/>
        <v>0</v>
      </c>
      <c r="AB416" s="9">
        <f t="shared" si="100"/>
        <v>0</v>
      </c>
      <c r="AC416" s="10">
        <f t="shared" si="101"/>
        <v>0</v>
      </c>
      <c r="AD416" s="9">
        <f t="shared" si="102"/>
        <v>0</v>
      </c>
      <c r="AE416" s="9">
        <f t="shared" si="93"/>
        <v>0</v>
      </c>
    </row>
    <row r="417" spans="1:31" x14ac:dyDescent="0.25">
      <c r="A417" s="21" t="s">
        <v>2237</v>
      </c>
      <c r="B417" s="21" t="s">
        <v>2229</v>
      </c>
      <c r="C417" s="21" t="s">
        <v>2230</v>
      </c>
      <c r="D417" s="21">
        <v>295</v>
      </c>
      <c r="E417" s="21">
        <v>53.5</v>
      </c>
      <c r="F417" s="21">
        <v>0</v>
      </c>
      <c r="G417" s="22">
        <v>0</v>
      </c>
      <c r="H417" s="21">
        <v>0</v>
      </c>
      <c r="I417" s="19">
        <v>0</v>
      </c>
      <c r="J417" s="21">
        <v>0</v>
      </c>
      <c r="K417" s="21"/>
      <c r="L417" s="21">
        <v>1</v>
      </c>
      <c r="M417" s="7">
        <f t="shared" si="103"/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/>
      <c r="T417" s="17"/>
      <c r="U417" s="17"/>
      <c r="V417" s="6">
        <f t="shared" si="97"/>
        <v>0</v>
      </c>
      <c r="W417" s="9">
        <f t="shared" si="98"/>
        <v>1</v>
      </c>
      <c r="X417" s="9">
        <f t="shared" si="99"/>
        <v>0</v>
      </c>
      <c r="Y417" s="37">
        <f t="shared" si="94"/>
        <v>0</v>
      </c>
      <c r="Z417" s="37">
        <f t="shared" si="95"/>
        <v>0</v>
      </c>
      <c r="AA417" s="37">
        <f t="shared" si="96"/>
        <v>0</v>
      </c>
      <c r="AB417" s="9">
        <f t="shared" si="100"/>
        <v>0</v>
      </c>
      <c r="AC417" s="10">
        <f t="shared" si="101"/>
        <v>0</v>
      </c>
      <c r="AD417" s="9">
        <f t="shared" si="102"/>
        <v>0</v>
      </c>
      <c r="AE417" s="9">
        <f t="shared" si="93"/>
        <v>0</v>
      </c>
    </row>
    <row r="418" spans="1:31" x14ac:dyDescent="0.25">
      <c r="A418" s="21" t="s">
        <v>2238</v>
      </c>
      <c r="B418" s="21" t="s">
        <v>2229</v>
      </c>
      <c r="C418" s="21" t="s">
        <v>2230</v>
      </c>
      <c r="D418" s="21">
        <v>338</v>
      </c>
      <c r="E418" s="21">
        <v>204.5</v>
      </c>
      <c r="F418" s="21">
        <v>0</v>
      </c>
      <c r="G418" s="22">
        <v>0</v>
      </c>
      <c r="H418" s="21">
        <v>0</v>
      </c>
      <c r="I418" s="19">
        <v>0</v>
      </c>
      <c r="J418" s="21">
        <v>0</v>
      </c>
      <c r="K418" s="21"/>
      <c r="L418" s="21">
        <v>1</v>
      </c>
      <c r="M418" s="7">
        <f t="shared" si="103"/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/>
      <c r="T418" s="17"/>
      <c r="U418" s="17"/>
      <c r="V418" s="6">
        <f t="shared" si="97"/>
        <v>0</v>
      </c>
      <c r="W418" s="9">
        <f t="shared" si="98"/>
        <v>1</v>
      </c>
      <c r="X418" s="9">
        <f t="shared" si="99"/>
        <v>0</v>
      </c>
      <c r="Y418" s="37">
        <f t="shared" si="94"/>
        <v>0</v>
      </c>
      <c r="Z418" s="37">
        <f t="shared" si="95"/>
        <v>0</v>
      </c>
      <c r="AA418" s="37">
        <f t="shared" si="96"/>
        <v>0</v>
      </c>
      <c r="AB418" s="9">
        <f t="shared" si="100"/>
        <v>0</v>
      </c>
      <c r="AC418" s="10">
        <f t="shared" si="101"/>
        <v>0</v>
      </c>
      <c r="AD418" s="9">
        <f t="shared" si="102"/>
        <v>0</v>
      </c>
      <c r="AE418" s="9">
        <f t="shared" si="93"/>
        <v>0</v>
      </c>
    </row>
    <row r="419" spans="1:31" x14ac:dyDescent="0.25">
      <c r="A419" s="21" t="s">
        <v>2239</v>
      </c>
      <c r="B419" s="21" t="s">
        <v>2229</v>
      </c>
      <c r="C419" s="21" t="s">
        <v>2230</v>
      </c>
      <c r="D419" s="21">
        <v>440.5</v>
      </c>
      <c r="E419" s="21">
        <v>209.5</v>
      </c>
      <c r="F419" s="21">
        <v>0</v>
      </c>
      <c r="G419" s="22">
        <v>0</v>
      </c>
      <c r="H419" s="21">
        <v>0</v>
      </c>
      <c r="I419" s="19">
        <v>0</v>
      </c>
      <c r="J419" s="21">
        <v>0</v>
      </c>
      <c r="K419" s="21"/>
      <c r="L419" s="21">
        <v>1</v>
      </c>
      <c r="M419" s="7">
        <f t="shared" si="103"/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/>
      <c r="T419" s="17"/>
      <c r="U419" s="17"/>
      <c r="V419" s="6">
        <f t="shared" si="97"/>
        <v>0</v>
      </c>
      <c r="W419" s="9">
        <f t="shared" si="98"/>
        <v>1</v>
      </c>
      <c r="X419" s="9">
        <f t="shared" si="99"/>
        <v>0</v>
      </c>
      <c r="Y419" s="37">
        <f t="shared" si="94"/>
        <v>0</v>
      </c>
      <c r="Z419" s="37">
        <f t="shared" si="95"/>
        <v>0</v>
      </c>
      <c r="AA419" s="37">
        <f t="shared" si="96"/>
        <v>0</v>
      </c>
      <c r="AB419" s="9">
        <f t="shared" si="100"/>
        <v>0</v>
      </c>
      <c r="AC419" s="10">
        <f t="shared" si="101"/>
        <v>0</v>
      </c>
      <c r="AD419" s="9">
        <f t="shared" si="102"/>
        <v>0</v>
      </c>
      <c r="AE419" s="9">
        <f t="shared" si="93"/>
        <v>0</v>
      </c>
    </row>
    <row r="420" spans="1:31" x14ac:dyDescent="0.25">
      <c r="A420" s="21" t="s">
        <v>2240</v>
      </c>
      <c r="B420" s="21" t="s">
        <v>2229</v>
      </c>
      <c r="C420" s="21" t="s">
        <v>2230</v>
      </c>
      <c r="D420" s="21">
        <v>446</v>
      </c>
      <c r="E420" s="21">
        <v>104</v>
      </c>
      <c r="F420" s="21">
        <v>0</v>
      </c>
      <c r="G420" s="22">
        <v>0</v>
      </c>
      <c r="H420" s="21">
        <v>0</v>
      </c>
      <c r="I420" s="19">
        <v>0</v>
      </c>
      <c r="J420" s="21">
        <v>0</v>
      </c>
      <c r="K420" s="21"/>
      <c r="L420" s="21">
        <v>1</v>
      </c>
      <c r="M420" s="7">
        <f t="shared" si="103"/>
        <v>0</v>
      </c>
      <c r="N420" s="17">
        <v>0</v>
      </c>
      <c r="O420" s="17">
        <v>0</v>
      </c>
      <c r="P420" s="17">
        <v>1</v>
      </c>
      <c r="Q420" s="17">
        <v>0</v>
      </c>
      <c r="R420" s="17">
        <v>0</v>
      </c>
      <c r="S420" s="17"/>
      <c r="T420" s="17"/>
      <c r="U420" s="17"/>
      <c r="V420" s="6">
        <f t="shared" si="97"/>
        <v>1</v>
      </c>
      <c r="W420" s="9">
        <f t="shared" si="98"/>
        <v>0</v>
      </c>
      <c r="X420" s="9">
        <f t="shared" si="99"/>
        <v>0</v>
      </c>
      <c r="Y420" s="37">
        <f t="shared" si="94"/>
        <v>0</v>
      </c>
      <c r="Z420" s="37">
        <f t="shared" si="95"/>
        <v>0</v>
      </c>
      <c r="AA420" s="37">
        <f t="shared" si="96"/>
        <v>0</v>
      </c>
      <c r="AB420" s="9">
        <f t="shared" si="100"/>
        <v>0</v>
      </c>
      <c r="AC420" s="10">
        <f t="shared" si="101"/>
        <v>0</v>
      </c>
      <c r="AD420" s="9">
        <f t="shared" si="102"/>
        <v>0</v>
      </c>
      <c r="AE420" s="9">
        <f t="shared" si="93"/>
        <v>0</v>
      </c>
    </row>
    <row r="421" spans="1:31" x14ac:dyDescent="0.25">
      <c r="A421" s="21" t="s">
        <v>2241</v>
      </c>
      <c r="B421" s="21" t="s">
        <v>2229</v>
      </c>
      <c r="C421" s="21" t="s">
        <v>2230</v>
      </c>
      <c r="D421" s="21">
        <v>537.5</v>
      </c>
      <c r="E421" s="21">
        <v>165.5</v>
      </c>
      <c r="F421" s="21">
        <v>0</v>
      </c>
      <c r="G421" s="22">
        <v>0</v>
      </c>
      <c r="H421" s="21">
        <v>0</v>
      </c>
      <c r="I421" s="19">
        <v>0</v>
      </c>
      <c r="J421" s="21">
        <v>0</v>
      </c>
      <c r="K421" s="21"/>
      <c r="L421" s="21">
        <v>1</v>
      </c>
      <c r="M421" s="7">
        <f t="shared" si="103"/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1</v>
      </c>
      <c r="S421" s="17"/>
      <c r="T421" s="17"/>
      <c r="U421" s="17"/>
      <c r="V421" s="6">
        <f t="shared" si="97"/>
        <v>0</v>
      </c>
      <c r="W421" s="9">
        <f t="shared" si="98"/>
        <v>0</v>
      </c>
      <c r="X421" s="9">
        <f t="shared" si="99"/>
        <v>1</v>
      </c>
      <c r="Y421" s="37">
        <f t="shared" si="94"/>
        <v>0</v>
      </c>
      <c r="Z421" s="37">
        <f t="shared" si="95"/>
        <v>0</v>
      </c>
      <c r="AA421" s="37">
        <f t="shared" si="96"/>
        <v>0</v>
      </c>
      <c r="AB421" s="9">
        <f t="shared" si="100"/>
        <v>0</v>
      </c>
      <c r="AC421" s="10">
        <f t="shared" si="101"/>
        <v>0</v>
      </c>
      <c r="AD421" s="9">
        <f t="shared" si="102"/>
        <v>0</v>
      </c>
      <c r="AE421" s="9">
        <f t="shared" si="93"/>
        <v>0</v>
      </c>
    </row>
    <row r="422" spans="1:31" x14ac:dyDescent="0.25">
      <c r="A422" s="21" t="s">
        <v>2242</v>
      </c>
      <c r="B422" s="21" t="s">
        <v>2229</v>
      </c>
      <c r="C422" s="21" t="s">
        <v>2230</v>
      </c>
      <c r="D422" s="21">
        <v>630.5</v>
      </c>
      <c r="E422" s="21">
        <v>144</v>
      </c>
      <c r="F422" s="21">
        <v>0</v>
      </c>
      <c r="G422" s="22">
        <v>0</v>
      </c>
      <c r="H422" s="21">
        <v>0</v>
      </c>
      <c r="I422" s="19">
        <v>0</v>
      </c>
      <c r="J422" s="21">
        <v>0</v>
      </c>
      <c r="K422" s="21"/>
      <c r="L422" s="21">
        <v>1</v>
      </c>
      <c r="M422" s="7">
        <f t="shared" si="103"/>
        <v>0</v>
      </c>
      <c r="N422" s="17">
        <v>0</v>
      </c>
      <c r="O422" s="17">
        <v>0</v>
      </c>
      <c r="P422" s="17">
        <v>1</v>
      </c>
      <c r="Q422" s="17">
        <v>0</v>
      </c>
      <c r="R422" s="17">
        <v>0</v>
      </c>
      <c r="S422" s="17"/>
      <c r="T422" s="17"/>
      <c r="U422" s="17"/>
      <c r="V422" s="6">
        <f t="shared" si="97"/>
        <v>1</v>
      </c>
      <c r="W422" s="9">
        <f t="shared" si="98"/>
        <v>0</v>
      </c>
      <c r="X422" s="9">
        <f t="shared" si="99"/>
        <v>0</v>
      </c>
      <c r="Y422" s="37">
        <f t="shared" si="94"/>
        <v>0</v>
      </c>
      <c r="Z422" s="37">
        <f t="shared" si="95"/>
        <v>0</v>
      </c>
      <c r="AA422" s="37">
        <f t="shared" si="96"/>
        <v>0</v>
      </c>
      <c r="AB422" s="9">
        <f t="shared" si="100"/>
        <v>0</v>
      </c>
      <c r="AC422" s="10">
        <f t="shared" si="101"/>
        <v>0</v>
      </c>
      <c r="AD422" s="9">
        <f t="shared" si="102"/>
        <v>0</v>
      </c>
      <c r="AE422" s="9">
        <f t="shared" si="93"/>
        <v>0</v>
      </c>
    </row>
    <row r="423" spans="1:31" x14ac:dyDescent="0.25">
      <c r="A423" s="21" t="s">
        <v>2243</v>
      </c>
      <c r="B423" s="21" t="s">
        <v>2229</v>
      </c>
      <c r="C423" s="21" t="s">
        <v>2230</v>
      </c>
      <c r="D423" s="21">
        <v>566</v>
      </c>
      <c r="E423" s="21">
        <v>106.5</v>
      </c>
      <c r="F423" s="21">
        <v>0</v>
      </c>
      <c r="G423" s="22">
        <v>0</v>
      </c>
      <c r="H423" s="21">
        <v>0</v>
      </c>
      <c r="I423" s="19">
        <v>0</v>
      </c>
      <c r="J423" s="21">
        <v>0</v>
      </c>
      <c r="K423" s="21"/>
      <c r="L423" s="21">
        <v>2</v>
      </c>
      <c r="M423" s="7">
        <f t="shared" si="103"/>
        <v>1</v>
      </c>
      <c r="N423" s="17">
        <v>1</v>
      </c>
      <c r="O423" s="17">
        <v>0</v>
      </c>
      <c r="P423" s="17">
        <v>0</v>
      </c>
      <c r="Q423" s="17">
        <v>0</v>
      </c>
      <c r="R423" s="17">
        <v>1</v>
      </c>
      <c r="S423" s="17"/>
      <c r="T423" s="17"/>
      <c r="U423" s="17"/>
      <c r="V423" s="6">
        <f t="shared" si="97"/>
        <v>0</v>
      </c>
      <c r="W423" s="9">
        <f t="shared" si="98"/>
        <v>0</v>
      </c>
      <c r="X423" s="9">
        <f t="shared" si="99"/>
        <v>0</v>
      </c>
      <c r="Y423" s="37">
        <f t="shared" si="94"/>
        <v>1</v>
      </c>
      <c r="Z423" s="37">
        <f t="shared" si="95"/>
        <v>0</v>
      </c>
      <c r="AA423" s="37">
        <f t="shared" si="96"/>
        <v>0</v>
      </c>
      <c r="AB423" s="9">
        <f t="shared" si="100"/>
        <v>0</v>
      </c>
      <c r="AC423" s="10">
        <f t="shared" si="101"/>
        <v>0</v>
      </c>
      <c r="AD423" s="9">
        <f t="shared" si="102"/>
        <v>0</v>
      </c>
      <c r="AE423" s="9">
        <f t="shared" si="93"/>
        <v>0</v>
      </c>
    </row>
    <row r="424" spans="1:31" x14ac:dyDescent="0.25">
      <c r="A424" s="21" t="s">
        <v>2244</v>
      </c>
      <c r="B424" s="21" t="s">
        <v>2229</v>
      </c>
      <c r="C424" s="21" t="s">
        <v>2230</v>
      </c>
      <c r="D424" s="21">
        <v>554</v>
      </c>
      <c r="E424" s="21">
        <v>47.5</v>
      </c>
      <c r="F424" s="21">
        <v>0</v>
      </c>
      <c r="G424" s="22">
        <v>0</v>
      </c>
      <c r="H424" s="21">
        <v>0</v>
      </c>
      <c r="I424" s="19">
        <v>0</v>
      </c>
      <c r="J424" s="21">
        <v>0</v>
      </c>
      <c r="K424" s="21"/>
      <c r="L424" s="21">
        <v>1</v>
      </c>
      <c r="M424" s="7">
        <f t="shared" si="103"/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/>
      <c r="T424" s="17"/>
      <c r="U424" s="17"/>
      <c r="V424" s="6">
        <f t="shared" si="97"/>
        <v>0</v>
      </c>
      <c r="W424" s="9">
        <f t="shared" si="98"/>
        <v>1</v>
      </c>
      <c r="X424" s="9">
        <f t="shared" si="99"/>
        <v>0</v>
      </c>
      <c r="Y424" s="37">
        <f t="shared" si="94"/>
        <v>0</v>
      </c>
      <c r="Z424" s="37">
        <f t="shared" si="95"/>
        <v>0</v>
      </c>
      <c r="AA424" s="37">
        <f t="shared" si="96"/>
        <v>0</v>
      </c>
      <c r="AB424" s="9">
        <f t="shared" si="100"/>
        <v>0</v>
      </c>
      <c r="AC424" s="10">
        <f t="shared" si="101"/>
        <v>0</v>
      </c>
      <c r="AD424" s="9">
        <f t="shared" si="102"/>
        <v>0</v>
      </c>
      <c r="AE424" s="9">
        <f t="shared" si="93"/>
        <v>0</v>
      </c>
    </row>
    <row r="425" spans="1:31" x14ac:dyDescent="0.25">
      <c r="A425" s="21" t="s">
        <v>2245</v>
      </c>
      <c r="B425" s="21" t="s">
        <v>2229</v>
      </c>
      <c r="C425" s="21" t="s">
        <v>2230</v>
      </c>
      <c r="D425" s="21">
        <v>349</v>
      </c>
      <c r="E425" s="21">
        <v>415</v>
      </c>
      <c r="F425" s="21">
        <v>0</v>
      </c>
      <c r="G425" s="22">
        <v>0</v>
      </c>
      <c r="H425" s="21">
        <v>0</v>
      </c>
      <c r="I425" s="19">
        <v>0</v>
      </c>
      <c r="J425" s="21">
        <v>0</v>
      </c>
      <c r="K425" s="21"/>
      <c r="L425" s="21">
        <v>1</v>
      </c>
      <c r="M425" s="7">
        <f t="shared" si="103"/>
        <v>0</v>
      </c>
      <c r="N425" s="17">
        <v>0</v>
      </c>
      <c r="O425" s="17">
        <v>0</v>
      </c>
      <c r="P425" s="17">
        <v>1</v>
      </c>
      <c r="Q425" s="17">
        <v>0</v>
      </c>
      <c r="R425" s="17">
        <v>0</v>
      </c>
      <c r="S425" s="17"/>
      <c r="T425" s="17"/>
      <c r="U425" s="17"/>
      <c r="V425" s="6">
        <f t="shared" si="97"/>
        <v>1</v>
      </c>
      <c r="W425" s="9">
        <f t="shared" si="98"/>
        <v>0</v>
      </c>
      <c r="X425" s="9">
        <f t="shared" si="99"/>
        <v>0</v>
      </c>
      <c r="Y425" s="37">
        <f t="shared" si="94"/>
        <v>0</v>
      </c>
      <c r="Z425" s="37">
        <f t="shared" si="95"/>
        <v>0</v>
      </c>
      <c r="AA425" s="37">
        <f t="shared" si="96"/>
        <v>0</v>
      </c>
      <c r="AB425" s="9">
        <f t="shared" si="100"/>
        <v>0</v>
      </c>
      <c r="AC425" s="10">
        <f t="shared" si="101"/>
        <v>0</v>
      </c>
      <c r="AD425" s="9">
        <f t="shared" si="102"/>
        <v>0</v>
      </c>
      <c r="AE425" s="9">
        <f t="shared" si="93"/>
        <v>0</v>
      </c>
    </row>
    <row r="426" spans="1:31" x14ac:dyDescent="0.25">
      <c r="A426" s="21" t="s">
        <v>2246</v>
      </c>
      <c r="B426" s="21" t="s">
        <v>2229</v>
      </c>
      <c r="C426" s="21" t="s">
        <v>2230</v>
      </c>
      <c r="D426" s="21">
        <v>476.5</v>
      </c>
      <c r="E426" s="21">
        <v>329</v>
      </c>
      <c r="F426" s="21">
        <v>0</v>
      </c>
      <c r="G426" s="22">
        <v>0</v>
      </c>
      <c r="H426" s="21">
        <v>0</v>
      </c>
      <c r="I426" s="19">
        <v>0</v>
      </c>
      <c r="J426" s="21">
        <v>0</v>
      </c>
      <c r="K426" s="21"/>
      <c r="L426" s="21">
        <v>1</v>
      </c>
      <c r="M426" s="7">
        <f t="shared" si="103"/>
        <v>0</v>
      </c>
      <c r="N426" s="17">
        <v>0</v>
      </c>
      <c r="O426" s="17">
        <v>0</v>
      </c>
      <c r="P426" s="17">
        <v>1</v>
      </c>
      <c r="Q426" s="17">
        <v>0</v>
      </c>
      <c r="R426" s="17">
        <v>0</v>
      </c>
      <c r="S426" s="17"/>
      <c r="T426" s="17"/>
      <c r="U426" s="17"/>
      <c r="V426" s="6">
        <f t="shared" si="97"/>
        <v>1</v>
      </c>
      <c r="W426" s="9">
        <f t="shared" si="98"/>
        <v>0</v>
      </c>
      <c r="X426" s="9">
        <f t="shared" si="99"/>
        <v>0</v>
      </c>
      <c r="Y426" s="37">
        <f t="shared" si="94"/>
        <v>0</v>
      </c>
      <c r="Z426" s="37">
        <f t="shared" si="95"/>
        <v>0</v>
      </c>
      <c r="AA426" s="37">
        <f t="shared" si="96"/>
        <v>0</v>
      </c>
      <c r="AB426" s="9">
        <f t="shared" si="100"/>
        <v>0</v>
      </c>
      <c r="AC426" s="10">
        <f t="shared" si="101"/>
        <v>0</v>
      </c>
      <c r="AD426" s="9">
        <f t="shared" si="102"/>
        <v>0</v>
      </c>
      <c r="AE426" s="9">
        <f t="shared" si="93"/>
        <v>0</v>
      </c>
    </row>
    <row r="427" spans="1:31" x14ac:dyDescent="0.25">
      <c r="A427" s="21" t="s">
        <v>2247</v>
      </c>
      <c r="B427" s="21" t="s">
        <v>2229</v>
      </c>
      <c r="C427" s="21" t="s">
        <v>2230</v>
      </c>
      <c r="D427" s="21">
        <v>503</v>
      </c>
      <c r="E427" s="21">
        <v>439</v>
      </c>
      <c r="F427" s="21">
        <v>0</v>
      </c>
      <c r="G427" s="22">
        <v>0</v>
      </c>
      <c r="H427" s="21">
        <v>0</v>
      </c>
      <c r="I427" s="19">
        <v>0</v>
      </c>
      <c r="J427" s="21">
        <v>0</v>
      </c>
      <c r="K427" s="21"/>
      <c r="L427" s="21">
        <v>1</v>
      </c>
      <c r="M427" s="7">
        <f t="shared" si="103"/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1</v>
      </c>
      <c r="S427" s="17"/>
      <c r="T427" s="17"/>
      <c r="U427" s="17"/>
      <c r="V427" s="6">
        <f t="shared" si="97"/>
        <v>0</v>
      </c>
      <c r="W427" s="9">
        <f t="shared" si="98"/>
        <v>0</v>
      </c>
      <c r="X427" s="9">
        <f t="shared" si="99"/>
        <v>1</v>
      </c>
      <c r="Y427" s="37">
        <f t="shared" si="94"/>
        <v>0</v>
      </c>
      <c r="Z427" s="37">
        <f t="shared" si="95"/>
        <v>0</v>
      </c>
      <c r="AA427" s="37">
        <f t="shared" si="96"/>
        <v>0</v>
      </c>
      <c r="AB427" s="9">
        <f t="shared" si="100"/>
        <v>0</v>
      </c>
      <c r="AC427" s="10">
        <f t="shared" si="101"/>
        <v>0</v>
      </c>
      <c r="AD427" s="9">
        <f t="shared" si="102"/>
        <v>0</v>
      </c>
      <c r="AE427" s="9">
        <f t="shared" si="93"/>
        <v>0</v>
      </c>
    </row>
    <row r="428" spans="1:31" x14ac:dyDescent="0.25">
      <c r="A428" s="21" t="s">
        <v>2248</v>
      </c>
      <c r="B428" s="21" t="s">
        <v>2229</v>
      </c>
      <c r="C428" s="21" t="s">
        <v>2230</v>
      </c>
      <c r="D428" s="21">
        <v>270.5</v>
      </c>
      <c r="E428" s="21">
        <v>478.5</v>
      </c>
      <c r="F428" s="21">
        <v>0</v>
      </c>
      <c r="G428" s="22">
        <v>0</v>
      </c>
      <c r="H428" s="21">
        <v>0</v>
      </c>
      <c r="I428" s="19">
        <v>0</v>
      </c>
      <c r="J428" s="21">
        <v>0</v>
      </c>
      <c r="K428" s="21"/>
      <c r="L428" s="21">
        <v>1</v>
      </c>
      <c r="M428" s="7">
        <f t="shared" si="103"/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1</v>
      </c>
      <c r="S428" s="17"/>
      <c r="T428" s="17"/>
      <c r="U428" s="17"/>
      <c r="V428" s="6">
        <f t="shared" si="97"/>
        <v>0</v>
      </c>
      <c r="W428" s="9">
        <f t="shared" si="98"/>
        <v>0</v>
      </c>
      <c r="X428" s="9">
        <f>IF((R428=1)*AND(M428=0)*AND(Q428=0),1,0)</f>
        <v>1</v>
      </c>
      <c r="Y428" s="37">
        <f t="shared" si="94"/>
        <v>0</v>
      </c>
      <c r="Z428" s="37">
        <f t="shared" si="95"/>
        <v>0</v>
      </c>
      <c r="AA428" s="37">
        <f t="shared" si="96"/>
        <v>0</v>
      </c>
      <c r="AB428" s="9">
        <f t="shared" si="100"/>
        <v>0</v>
      </c>
      <c r="AC428" s="10">
        <f t="shared" si="101"/>
        <v>0</v>
      </c>
      <c r="AD428" s="9">
        <f t="shared" si="102"/>
        <v>0</v>
      </c>
      <c r="AE428" s="9">
        <f t="shared" si="93"/>
        <v>0</v>
      </c>
    </row>
    <row r="429" spans="1:31" s="37" customFormat="1" x14ac:dyDescent="0.25">
      <c r="A429" s="37" t="s">
        <v>2249</v>
      </c>
      <c r="B429" s="37" t="s">
        <v>2250</v>
      </c>
      <c r="C429" s="37" t="s">
        <v>2251</v>
      </c>
      <c r="D429" s="37">
        <v>210.5</v>
      </c>
      <c r="E429" s="37">
        <v>231</v>
      </c>
      <c r="F429" s="37">
        <v>9211.4619999999995</v>
      </c>
      <c r="G429" s="44">
        <v>9</v>
      </c>
      <c r="H429" s="37">
        <v>11</v>
      </c>
      <c r="I429" s="37">
        <v>0</v>
      </c>
      <c r="J429" s="37">
        <v>11</v>
      </c>
      <c r="L429" s="37">
        <v>2</v>
      </c>
      <c r="M429" s="42">
        <f t="shared" si="103"/>
        <v>1</v>
      </c>
      <c r="N429" s="38">
        <v>0</v>
      </c>
      <c r="O429" s="38">
        <v>1</v>
      </c>
      <c r="P429" s="38">
        <v>1</v>
      </c>
      <c r="Q429" s="38">
        <v>1</v>
      </c>
      <c r="R429" s="38">
        <v>1</v>
      </c>
      <c r="S429" s="38"/>
      <c r="T429" s="38"/>
      <c r="U429" s="38"/>
      <c r="V429" s="43">
        <f t="shared" si="97"/>
        <v>0</v>
      </c>
      <c r="W429" s="37">
        <f t="shared" si="98"/>
        <v>0</v>
      </c>
      <c r="X429" s="37">
        <f t="shared" si="99"/>
        <v>0</v>
      </c>
      <c r="Y429" s="37">
        <f t="shared" si="94"/>
        <v>0</v>
      </c>
      <c r="Z429" s="37">
        <f t="shared" si="95"/>
        <v>0</v>
      </c>
      <c r="AA429" s="37">
        <f t="shared" si="96"/>
        <v>0</v>
      </c>
      <c r="AB429" s="37">
        <f t="shared" si="100"/>
        <v>1</v>
      </c>
      <c r="AC429" s="37">
        <f t="shared" si="101"/>
        <v>0</v>
      </c>
      <c r="AD429" s="37">
        <f t="shared" si="102"/>
        <v>0</v>
      </c>
      <c r="AE429" s="37">
        <f t="shared" si="93"/>
        <v>0</v>
      </c>
    </row>
    <row r="430" spans="1:31" x14ac:dyDescent="0.25">
      <c r="A430" s="21" t="s">
        <v>2252</v>
      </c>
      <c r="B430" s="21" t="s">
        <v>2250</v>
      </c>
      <c r="C430" s="21" t="s">
        <v>2251</v>
      </c>
      <c r="D430" s="21">
        <v>140</v>
      </c>
      <c r="E430" s="21">
        <v>183</v>
      </c>
      <c r="F430" s="21">
        <v>0</v>
      </c>
      <c r="G430" s="22">
        <v>0</v>
      </c>
      <c r="H430" s="21">
        <v>0</v>
      </c>
      <c r="I430" s="19">
        <v>0</v>
      </c>
      <c r="J430" s="21">
        <v>0</v>
      </c>
      <c r="K430" s="21"/>
      <c r="L430" s="21">
        <v>1</v>
      </c>
      <c r="M430" s="7">
        <f t="shared" si="103"/>
        <v>0</v>
      </c>
      <c r="N430" s="17">
        <v>0</v>
      </c>
      <c r="O430" s="17">
        <v>0</v>
      </c>
      <c r="P430" s="17">
        <v>1</v>
      </c>
      <c r="Q430" s="17">
        <v>0</v>
      </c>
      <c r="R430" s="17">
        <v>0</v>
      </c>
      <c r="S430" s="17"/>
      <c r="T430" s="17"/>
      <c r="U430" s="17"/>
      <c r="V430" s="6">
        <f t="shared" si="97"/>
        <v>1</v>
      </c>
      <c r="W430" s="9">
        <f t="shared" si="98"/>
        <v>0</v>
      </c>
      <c r="X430" s="9">
        <f t="shared" si="99"/>
        <v>0</v>
      </c>
      <c r="Y430" s="37">
        <f t="shared" si="94"/>
        <v>0</v>
      </c>
      <c r="Z430" s="37">
        <f t="shared" si="95"/>
        <v>0</v>
      </c>
      <c r="AA430" s="37">
        <f t="shared" si="96"/>
        <v>0</v>
      </c>
      <c r="AB430" s="9">
        <f t="shared" si="100"/>
        <v>0</v>
      </c>
      <c r="AC430" s="10">
        <f t="shared" si="101"/>
        <v>0</v>
      </c>
      <c r="AD430" s="9">
        <f t="shared" si="102"/>
        <v>0</v>
      </c>
      <c r="AE430" s="9">
        <f t="shared" si="93"/>
        <v>0</v>
      </c>
    </row>
    <row r="431" spans="1:31" x14ac:dyDescent="0.25">
      <c r="A431" s="21" t="s">
        <v>2253</v>
      </c>
      <c r="B431" s="21" t="s">
        <v>2250</v>
      </c>
      <c r="C431" s="21" t="s">
        <v>2251</v>
      </c>
      <c r="D431" s="21">
        <v>79</v>
      </c>
      <c r="E431" s="21">
        <v>323</v>
      </c>
      <c r="F431" s="21">
        <v>0</v>
      </c>
      <c r="G431" s="22">
        <v>0</v>
      </c>
      <c r="H431" s="21">
        <v>0</v>
      </c>
      <c r="I431" s="19">
        <v>0</v>
      </c>
      <c r="J431" s="21">
        <v>0</v>
      </c>
      <c r="K431" s="21"/>
      <c r="L431" s="21">
        <v>1</v>
      </c>
      <c r="M431" s="7">
        <f t="shared" si="103"/>
        <v>0</v>
      </c>
      <c r="N431" s="17">
        <v>0</v>
      </c>
      <c r="O431" s="17">
        <v>0</v>
      </c>
      <c r="P431" s="17">
        <v>1</v>
      </c>
      <c r="Q431" s="17">
        <v>0</v>
      </c>
      <c r="R431" s="17">
        <v>0</v>
      </c>
      <c r="S431" s="17"/>
      <c r="T431" s="17"/>
      <c r="U431" s="17"/>
      <c r="V431" s="6">
        <f t="shared" si="97"/>
        <v>1</v>
      </c>
      <c r="W431" s="9">
        <f t="shared" si="98"/>
        <v>0</v>
      </c>
      <c r="X431" s="9">
        <f t="shared" si="99"/>
        <v>0</v>
      </c>
      <c r="Y431" s="37">
        <f t="shared" si="94"/>
        <v>0</v>
      </c>
      <c r="Z431" s="37">
        <f t="shared" si="95"/>
        <v>0</v>
      </c>
      <c r="AA431" s="37">
        <f t="shared" si="96"/>
        <v>0</v>
      </c>
      <c r="AB431" s="9">
        <f t="shared" si="100"/>
        <v>0</v>
      </c>
      <c r="AC431" s="10">
        <f t="shared" si="101"/>
        <v>0</v>
      </c>
      <c r="AD431" s="9">
        <f t="shared" si="102"/>
        <v>0</v>
      </c>
      <c r="AE431" s="9">
        <f t="shared" si="93"/>
        <v>0</v>
      </c>
    </row>
    <row r="432" spans="1:31" x14ac:dyDescent="0.25">
      <c r="A432" s="21" t="s">
        <v>2254</v>
      </c>
      <c r="B432" s="21" t="s">
        <v>2250</v>
      </c>
      <c r="C432" s="21" t="s">
        <v>2251</v>
      </c>
      <c r="D432" s="21">
        <v>152</v>
      </c>
      <c r="E432" s="21">
        <v>343.5</v>
      </c>
      <c r="F432" s="21">
        <v>1582.3009999999999</v>
      </c>
      <c r="G432" s="22">
        <v>1</v>
      </c>
      <c r="H432" s="21">
        <v>2</v>
      </c>
      <c r="I432" s="19">
        <v>0</v>
      </c>
      <c r="J432" s="21">
        <v>2</v>
      </c>
      <c r="K432" s="21"/>
      <c r="L432" s="21">
        <v>1</v>
      </c>
      <c r="M432" s="7">
        <f t="shared" si="103"/>
        <v>0</v>
      </c>
      <c r="N432" s="17">
        <v>0</v>
      </c>
      <c r="O432" s="17">
        <v>0</v>
      </c>
      <c r="P432" s="17">
        <v>1</v>
      </c>
      <c r="Q432" s="17">
        <v>0</v>
      </c>
      <c r="R432" s="17">
        <v>0</v>
      </c>
      <c r="S432" s="17"/>
      <c r="T432" s="17"/>
      <c r="U432" s="17"/>
      <c r="V432" s="6">
        <f t="shared" si="97"/>
        <v>1</v>
      </c>
      <c r="W432" s="9">
        <f t="shared" si="98"/>
        <v>0</v>
      </c>
      <c r="X432" s="9">
        <f t="shared" si="99"/>
        <v>0</v>
      </c>
      <c r="Y432" s="37">
        <f t="shared" si="94"/>
        <v>0</v>
      </c>
      <c r="Z432" s="37">
        <f t="shared" si="95"/>
        <v>0</v>
      </c>
      <c r="AA432" s="37">
        <f t="shared" si="96"/>
        <v>0</v>
      </c>
      <c r="AB432" s="9">
        <f t="shared" si="100"/>
        <v>0</v>
      </c>
      <c r="AC432" s="10">
        <f t="shared" si="101"/>
        <v>0</v>
      </c>
      <c r="AD432" s="9">
        <f t="shared" si="102"/>
        <v>0</v>
      </c>
      <c r="AE432" s="9">
        <f t="shared" si="93"/>
        <v>0</v>
      </c>
    </row>
    <row r="433" spans="1:31" x14ac:dyDescent="0.25">
      <c r="A433" s="21" t="s">
        <v>2255</v>
      </c>
      <c r="B433" s="21" t="s">
        <v>2250</v>
      </c>
      <c r="C433" s="21" t="s">
        <v>2251</v>
      </c>
      <c r="D433" s="21">
        <v>193.5</v>
      </c>
      <c r="E433" s="21">
        <v>387.5</v>
      </c>
      <c r="F433" s="21">
        <v>0</v>
      </c>
      <c r="G433" s="22">
        <v>0</v>
      </c>
      <c r="H433" s="21">
        <v>0</v>
      </c>
      <c r="I433" s="19">
        <v>0</v>
      </c>
      <c r="J433" s="21">
        <v>0</v>
      </c>
      <c r="K433" s="21"/>
      <c r="L433" s="21">
        <v>1</v>
      </c>
      <c r="M433" s="7">
        <f t="shared" si="103"/>
        <v>0</v>
      </c>
      <c r="N433" s="17">
        <v>0</v>
      </c>
      <c r="O433" s="17">
        <v>0</v>
      </c>
      <c r="P433" s="17">
        <v>1</v>
      </c>
      <c r="Q433" s="17">
        <v>0</v>
      </c>
      <c r="R433" s="17">
        <v>0</v>
      </c>
      <c r="S433" s="17"/>
      <c r="T433" s="17"/>
      <c r="U433" s="17"/>
      <c r="V433" s="6">
        <f t="shared" si="97"/>
        <v>1</v>
      </c>
      <c r="W433" s="9">
        <f t="shared" si="98"/>
        <v>0</v>
      </c>
      <c r="X433" s="9">
        <f t="shared" si="99"/>
        <v>0</v>
      </c>
      <c r="Y433" s="37">
        <f t="shared" si="94"/>
        <v>0</v>
      </c>
      <c r="Z433" s="37">
        <f t="shared" si="95"/>
        <v>0</v>
      </c>
      <c r="AA433" s="37">
        <f t="shared" si="96"/>
        <v>0</v>
      </c>
      <c r="AB433" s="9">
        <f t="shared" si="100"/>
        <v>0</v>
      </c>
      <c r="AC433" s="10">
        <f t="shared" si="101"/>
        <v>0</v>
      </c>
      <c r="AD433" s="9">
        <f t="shared" si="102"/>
        <v>0</v>
      </c>
      <c r="AE433" s="9">
        <f t="shared" si="93"/>
        <v>0</v>
      </c>
    </row>
    <row r="434" spans="1:31" x14ac:dyDescent="0.25">
      <c r="A434" s="21" t="s">
        <v>2256</v>
      </c>
      <c r="B434" s="21" t="s">
        <v>2250</v>
      </c>
      <c r="C434" s="21" t="s">
        <v>2251</v>
      </c>
      <c r="D434" s="21">
        <v>165.5</v>
      </c>
      <c r="E434" s="21">
        <v>467.5</v>
      </c>
      <c r="F434" s="21">
        <v>1688.752</v>
      </c>
      <c r="G434" s="22">
        <v>2</v>
      </c>
      <c r="H434" s="21">
        <v>2</v>
      </c>
      <c r="I434" s="19">
        <v>0</v>
      </c>
      <c r="J434" s="21">
        <v>2</v>
      </c>
      <c r="K434" s="21"/>
      <c r="L434" s="21">
        <v>1</v>
      </c>
      <c r="M434" s="7">
        <f t="shared" si="103"/>
        <v>0</v>
      </c>
      <c r="N434" s="17">
        <v>0</v>
      </c>
      <c r="O434" s="17">
        <v>0</v>
      </c>
      <c r="P434" s="17">
        <v>1</v>
      </c>
      <c r="Q434" s="17">
        <v>0</v>
      </c>
      <c r="R434" s="17">
        <v>0</v>
      </c>
      <c r="S434" s="17"/>
      <c r="T434" s="17"/>
      <c r="U434" s="17"/>
      <c r="V434" s="6">
        <f t="shared" si="97"/>
        <v>1</v>
      </c>
      <c r="W434" s="9">
        <f t="shared" si="98"/>
        <v>0</v>
      </c>
      <c r="X434" s="9">
        <f t="shared" si="99"/>
        <v>0</v>
      </c>
      <c r="Y434" s="37">
        <f t="shared" si="94"/>
        <v>0</v>
      </c>
      <c r="Z434" s="37">
        <f t="shared" si="95"/>
        <v>0</v>
      </c>
      <c r="AA434" s="37">
        <f t="shared" si="96"/>
        <v>0</v>
      </c>
      <c r="AB434" s="9">
        <f t="shared" si="100"/>
        <v>0</v>
      </c>
      <c r="AC434" s="10">
        <f t="shared" si="101"/>
        <v>0</v>
      </c>
      <c r="AD434" s="9">
        <f t="shared" si="102"/>
        <v>0</v>
      </c>
      <c r="AE434" s="9">
        <f t="shared" si="93"/>
        <v>0</v>
      </c>
    </row>
    <row r="435" spans="1:31" x14ac:dyDescent="0.25">
      <c r="A435" s="21" t="s">
        <v>2257</v>
      </c>
      <c r="B435" s="21" t="s">
        <v>2250</v>
      </c>
      <c r="C435" s="21" t="s">
        <v>2251</v>
      </c>
      <c r="D435" s="21">
        <v>201</v>
      </c>
      <c r="E435" s="21">
        <v>288.5</v>
      </c>
      <c r="F435" s="21">
        <v>0</v>
      </c>
      <c r="G435" s="22">
        <v>0</v>
      </c>
      <c r="H435" s="21">
        <v>0</v>
      </c>
      <c r="I435" s="19">
        <v>0</v>
      </c>
      <c r="J435" s="21">
        <v>0</v>
      </c>
      <c r="K435" s="21"/>
      <c r="L435" s="21">
        <v>1</v>
      </c>
      <c r="M435" s="7">
        <f t="shared" si="103"/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1</v>
      </c>
      <c r="S435" s="17"/>
      <c r="T435" s="17"/>
      <c r="U435" s="17"/>
      <c r="V435" s="6">
        <f t="shared" si="97"/>
        <v>0</v>
      </c>
      <c r="W435" s="9">
        <f t="shared" si="98"/>
        <v>0</v>
      </c>
      <c r="X435" s="9">
        <f t="shared" si="99"/>
        <v>1</v>
      </c>
      <c r="Y435" s="37">
        <f t="shared" si="94"/>
        <v>0</v>
      </c>
      <c r="Z435" s="37">
        <f t="shared" si="95"/>
        <v>0</v>
      </c>
      <c r="AA435" s="37">
        <f t="shared" si="96"/>
        <v>0</v>
      </c>
      <c r="AB435" s="9">
        <f t="shared" si="100"/>
        <v>0</v>
      </c>
      <c r="AC435" s="10">
        <f t="shared" si="101"/>
        <v>0</v>
      </c>
      <c r="AD435" s="9">
        <f t="shared" si="102"/>
        <v>0</v>
      </c>
      <c r="AE435" s="9">
        <f t="shared" si="93"/>
        <v>0</v>
      </c>
    </row>
    <row r="436" spans="1:31" x14ac:dyDescent="0.25">
      <c r="A436" s="21" t="s">
        <v>2258</v>
      </c>
      <c r="B436" s="21" t="s">
        <v>2250</v>
      </c>
      <c r="C436" s="21" t="s">
        <v>2251</v>
      </c>
      <c r="D436" s="21">
        <v>241.5</v>
      </c>
      <c r="E436" s="21">
        <v>335.5</v>
      </c>
      <c r="F436" s="21">
        <v>484.947</v>
      </c>
      <c r="G436" s="22">
        <v>1</v>
      </c>
      <c r="H436" s="21">
        <v>1</v>
      </c>
      <c r="I436" s="19">
        <v>0</v>
      </c>
      <c r="J436" s="21">
        <v>1</v>
      </c>
      <c r="K436" s="21"/>
      <c r="L436" s="21">
        <v>1</v>
      </c>
      <c r="M436" s="7">
        <f t="shared" si="103"/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1</v>
      </c>
      <c r="S436" s="17"/>
      <c r="T436" s="17"/>
      <c r="U436" s="17"/>
      <c r="V436" s="6">
        <f t="shared" si="97"/>
        <v>0</v>
      </c>
      <c r="W436" s="9">
        <f t="shared" si="98"/>
        <v>0</v>
      </c>
      <c r="X436" s="9">
        <f t="shared" si="99"/>
        <v>1</v>
      </c>
      <c r="Y436" s="37">
        <f t="shared" si="94"/>
        <v>0</v>
      </c>
      <c r="Z436" s="37">
        <f t="shared" si="95"/>
        <v>0</v>
      </c>
      <c r="AA436" s="37">
        <f t="shared" si="96"/>
        <v>0</v>
      </c>
      <c r="AB436" s="9">
        <f t="shared" si="100"/>
        <v>0</v>
      </c>
      <c r="AC436" s="10">
        <f t="shared" si="101"/>
        <v>0</v>
      </c>
      <c r="AD436" s="9">
        <f t="shared" si="102"/>
        <v>0</v>
      </c>
      <c r="AE436" s="9">
        <f t="shared" si="93"/>
        <v>0</v>
      </c>
    </row>
    <row r="437" spans="1:31" x14ac:dyDescent="0.25">
      <c r="A437" s="21" t="s">
        <v>2259</v>
      </c>
      <c r="B437" s="21" t="s">
        <v>2250</v>
      </c>
      <c r="C437" s="21" t="s">
        <v>2251</v>
      </c>
      <c r="D437" s="21">
        <v>324</v>
      </c>
      <c r="E437" s="21">
        <v>238.5</v>
      </c>
      <c r="F437" s="21">
        <v>0</v>
      </c>
      <c r="G437" s="22">
        <v>0</v>
      </c>
      <c r="H437" s="21">
        <v>0</v>
      </c>
      <c r="I437" s="19">
        <v>0</v>
      </c>
      <c r="J437" s="21">
        <v>0</v>
      </c>
      <c r="K437" s="21"/>
      <c r="L437" s="21">
        <v>1</v>
      </c>
      <c r="M437" s="7">
        <f t="shared" si="103"/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/>
      <c r="T437" s="17"/>
      <c r="U437" s="17"/>
      <c r="V437" s="6">
        <f t="shared" si="97"/>
        <v>0</v>
      </c>
      <c r="W437" s="9">
        <f t="shared" si="98"/>
        <v>1</v>
      </c>
      <c r="X437" s="9">
        <f t="shared" si="99"/>
        <v>0</v>
      </c>
      <c r="Y437" s="37">
        <f t="shared" si="94"/>
        <v>0</v>
      </c>
      <c r="Z437" s="37">
        <f t="shared" si="95"/>
        <v>0</v>
      </c>
      <c r="AA437" s="37">
        <f t="shared" si="96"/>
        <v>0</v>
      </c>
      <c r="AB437" s="9">
        <f t="shared" si="100"/>
        <v>0</v>
      </c>
      <c r="AC437" s="10">
        <f t="shared" si="101"/>
        <v>0</v>
      </c>
      <c r="AD437" s="9">
        <f t="shared" si="102"/>
        <v>0</v>
      </c>
      <c r="AE437" s="9">
        <f t="shared" si="93"/>
        <v>0</v>
      </c>
    </row>
    <row r="438" spans="1:31" x14ac:dyDescent="0.25">
      <c r="A438" s="21" t="s">
        <v>2260</v>
      </c>
      <c r="B438" s="21" t="s">
        <v>2250</v>
      </c>
      <c r="C438" s="21" t="s">
        <v>2251</v>
      </c>
      <c r="D438" s="21">
        <v>404</v>
      </c>
      <c r="E438" s="21">
        <v>223</v>
      </c>
      <c r="F438" s="21">
        <v>0</v>
      </c>
      <c r="G438" s="22">
        <v>0</v>
      </c>
      <c r="H438" s="21">
        <v>0</v>
      </c>
      <c r="I438" s="19">
        <v>0</v>
      </c>
      <c r="J438" s="21">
        <v>0</v>
      </c>
      <c r="K438" s="21"/>
      <c r="L438" s="21">
        <v>1</v>
      </c>
      <c r="M438" s="7">
        <f t="shared" si="103"/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/>
      <c r="T438" s="17"/>
      <c r="U438" s="17"/>
      <c r="V438" s="6">
        <f t="shared" si="97"/>
        <v>0</v>
      </c>
      <c r="W438" s="9">
        <f t="shared" si="98"/>
        <v>1</v>
      </c>
      <c r="X438" s="9">
        <f t="shared" si="99"/>
        <v>0</v>
      </c>
      <c r="Y438" s="37">
        <f t="shared" si="94"/>
        <v>0</v>
      </c>
      <c r="Z438" s="37">
        <f t="shared" si="95"/>
        <v>0</v>
      </c>
      <c r="AA438" s="37">
        <f t="shared" si="96"/>
        <v>0</v>
      </c>
      <c r="AB438" s="9">
        <f t="shared" si="100"/>
        <v>0</v>
      </c>
      <c r="AC438" s="10">
        <f t="shared" si="101"/>
        <v>0</v>
      </c>
      <c r="AD438" s="9">
        <f t="shared" si="102"/>
        <v>0</v>
      </c>
      <c r="AE438" s="9">
        <f t="shared" si="93"/>
        <v>0</v>
      </c>
    </row>
    <row r="439" spans="1:31" x14ac:dyDescent="0.25">
      <c r="A439" s="21" t="s">
        <v>2261</v>
      </c>
      <c r="B439" s="21" t="s">
        <v>2250</v>
      </c>
      <c r="C439" s="21" t="s">
        <v>2251</v>
      </c>
      <c r="D439" s="21">
        <v>448.5</v>
      </c>
      <c r="E439" s="21">
        <v>271</v>
      </c>
      <c r="F439" s="21">
        <v>0</v>
      </c>
      <c r="G439" s="22">
        <v>0</v>
      </c>
      <c r="H439" s="21">
        <v>0</v>
      </c>
      <c r="I439" s="19">
        <v>0</v>
      </c>
      <c r="J439" s="21">
        <v>0</v>
      </c>
      <c r="K439" s="21"/>
      <c r="L439" s="21">
        <v>1</v>
      </c>
      <c r="M439" s="7">
        <f t="shared" si="103"/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/>
      <c r="T439" s="17"/>
      <c r="U439" s="17"/>
      <c r="V439" s="6">
        <f t="shared" si="97"/>
        <v>0</v>
      </c>
      <c r="W439" s="9">
        <f t="shared" si="98"/>
        <v>1</v>
      </c>
      <c r="X439" s="9">
        <f t="shared" si="99"/>
        <v>0</v>
      </c>
      <c r="Y439" s="37">
        <f t="shared" si="94"/>
        <v>0</v>
      </c>
      <c r="Z439" s="37">
        <f t="shared" si="95"/>
        <v>0</v>
      </c>
      <c r="AA439" s="37">
        <f t="shared" si="96"/>
        <v>0</v>
      </c>
      <c r="AB439" s="9">
        <f t="shared" si="100"/>
        <v>0</v>
      </c>
      <c r="AC439" s="10">
        <f t="shared" si="101"/>
        <v>0</v>
      </c>
      <c r="AD439" s="9">
        <f t="shared" si="102"/>
        <v>0</v>
      </c>
      <c r="AE439" s="9">
        <f t="shared" si="93"/>
        <v>0</v>
      </c>
    </row>
    <row r="440" spans="1:31" x14ac:dyDescent="0.25">
      <c r="A440" s="21" t="s">
        <v>2262</v>
      </c>
      <c r="B440" s="21" t="s">
        <v>2250</v>
      </c>
      <c r="C440" s="21" t="s">
        <v>2251</v>
      </c>
      <c r="D440" s="21">
        <v>382</v>
      </c>
      <c r="E440" s="21">
        <v>308.5</v>
      </c>
      <c r="F440" s="21">
        <v>0</v>
      </c>
      <c r="G440" s="22">
        <v>0</v>
      </c>
      <c r="H440" s="21">
        <v>0</v>
      </c>
      <c r="I440" s="19">
        <v>0</v>
      </c>
      <c r="J440" s="21">
        <v>0</v>
      </c>
      <c r="K440" s="21"/>
      <c r="L440" s="21">
        <v>1</v>
      </c>
      <c r="M440" s="7">
        <f t="shared" si="103"/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/>
      <c r="T440" s="17"/>
      <c r="U440" s="17"/>
      <c r="V440" s="6">
        <f t="shared" si="97"/>
        <v>0</v>
      </c>
      <c r="W440" s="9">
        <f t="shared" si="98"/>
        <v>1</v>
      </c>
      <c r="X440" s="9">
        <f t="shared" si="99"/>
        <v>0</v>
      </c>
      <c r="Y440" s="37">
        <f t="shared" si="94"/>
        <v>0</v>
      </c>
      <c r="Z440" s="37">
        <f t="shared" si="95"/>
        <v>0</v>
      </c>
      <c r="AA440" s="37">
        <f t="shared" si="96"/>
        <v>0</v>
      </c>
      <c r="AB440" s="9">
        <f t="shared" si="100"/>
        <v>0</v>
      </c>
      <c r="AC440" s="10">
        <f t="shared" si="101"/>
        <v>0</v>
      </c>
      <c r="AD440" s="9">
        <f t="shared" si="102"/>
        <v>0</v>
      </c>
      <c r="AE440" s="9">
        <f t="shared" si="93"/>
        <v>0</v>
      </c>
    </row>
    <row r="441" spans="1:31" x14ac:dyDescent="0.25">
      <c r="A441" s="21" t="s">
        <v>2263</v>
      </c>
      <c r="B441" s="21" t="s">
        <v>2250</v>
      </c>
      <c r="C441" s="21" t="s">
        <v>2251</v>
      </c>
      <c r="D441" s="21">
        <v>325</v>
      </c>
      <c r="E441" s="21">
        <v>340.5</v>
      </c>
      <c r="F441" s="21">
        <v>0</v>
      </c>
      <c r="G441" s="22">
        <v>0</v>
      </c>
      <c r="H441" s="21">
        <v>0</v>
      </c>
      <c r="I441" s="19">
        <v>0</v>
      </c>
      <c r="J441" s="21">
        <v>0</v>
      </c>
      <c r="K441" s="21"/>
      <c r="L441" s="21">
        <v>1</v>
      </c>
      <c r="M441" s="7">
        <f t="shared" si="103"/>
        <v>0</v>
      </c>
      <c r="N441" s="17">
        <v>0</v>
      </c>
      <c r="O441" s="17">
        <v>0</v>
      </c>
      <c r="P441" s="17">
        <v>1</v>
      </c>
      <c r="Q441" s="17">
        <v>0</v>
      </c>
      <c r="R441" s="17">
        <v>0</v>
      </c>
      <c r="S441" s="17"/>
      <c r="T441" s="17"/>
      <c r="U441" s="17"/>
      <c r="V441" s="6">
        <f t="shared" si="97"/>
        <v>1</v>
      </c>
      <c r="W441" s="9">
        <f t="shared" si="98"/>
        <v>0</v>
      </c>
      <c r="X441" s="9">
        <f t="shared" si="99"/>
        <v>0</v>
      </c>
      <c r="Y441" s="37">
        <f t="shared" si="94"/>
        <v>0</v>
      </c>
      <c r="Z441" s="37">
        <f t="shared" si="95"/>
        <v>0</v>
      </c>
      <c r="AA441" s="37">
        <f t="shared" si="96"/>
        <v>0</v>
      </c>
      <c r="AB441" s="9">
        <f t="shared" si="100"/>
        <v>0</v>
      </c>
      <c r="AC441" s="10">
        <f t="shared" si="101"/>
        <v>0</v>
      </c>
      <c r="AD441" s="9">
        <f t="shared" si="102"/>
        <v>0</v>
      </c>
      <c r="AE441" s="9">
        <f t="shared" si="93"/>
        <v>0</v>
      </c>
    </row>
    <row r="442" spans="1:31" x14ac:dyDescent="0.25">
      <c r="A442" s="21" t="s">
        <v>2264</v>
      </c>
      <c r="B442" s="21" t="s">
        <v>2250</v>
      </c>
      <c r="C442" s="21" t="s">
        <v>2251</v>
      </c>
      <c r="D442" s="21">
        <v>325.5</v>
      </c>
      <c r="E442" s="21">
        <v>401.5</v>
      </c>
      <c r="F442" s="21">
        <v>557.08600000000001</v>
      </c>
      <c r="G442" s="22">
        <v>1</v>
      </c>
      <c r="H442" s="21">
        <v>1</v>
      </c>
      <c r="I442" s="19">
        <v>0</v>
      </c>
      <c r="J442" s="21">
        <v>1</v>
      </c>
      <c r="K442" s="21"/>
      <c r="L442" s="21">
        <v>1</v>
      </c>
      <c r="M442" s="7">
        <f t="shared" si="103"/>
        <v>0</v>
      </c>
      <c r="N442" s="17">
        <v>0</v>
      </c>
      <c r="O442" s="17">
        <v>0</v>
      </c>
      <c r="P442" s="17">
        <v>1</v>
      </c>
      <c r="Q442" s="17">
        <v>0</v>
      </c>
      <c r="R442" s="17">
        <v>0</v>
      </c>
      <c r="S442" s="17"/>
      <c r="T442" s="17"/>
      <c r="U442" s="17"/>
      <c r="V442" s="6">
        <f t="shared" si="97"/>
        <v>1</v>
      </c>
      <c r="W442" s="9">
        <f t="shared" si="98"/>
        <v>0</v>
      </c>
      <c r="X442" s="9">
        <f t="shared" si="99"/>
        <v>0</v>
      </c>
      <c r="Y442" s="37">
        <f t="shared" si="94"/>
        <v>0</v>
      </c>
      <c r="Z442" s="37">
        <f t="shared" si="95"/>
        <v>0</v>
      </c>
      <c r="AA442" s="37">
        <f t="shared" si="96"/>
        <v>0</v>
      </c>
      <c r="AB442" s="9">
        <f t="shared" si="100"/>
        <v>0</v>
      </c>
      <c r="AC442" s="10">
        <f t="shared" si="101"/>
        <v>0</v>
      </c>
      <c r="AD442" s="9">
        <f t="shared" si="102"/>
        <v>0</v>
      </c>
      <c r="AE442" s="9">
        <f t="shared" si="93"/>
        <v>0</v>
      </c>
    </row>
    <row r="443" spans="1:31" x14ac:dyDescent="0.25">
      <c r="A443" s="21" t="s">
        <v>2265</v>
      </c>
      <c r="B443" s="21" t="s">
        <v>2250</v>
      </c>
      <c r="C443" s="21" t="s">
        <v>2251</v>
      </c>
      <c r="D443" s="21">
        <v>532</v>
      </c>
      <c r="E443" s="21">
        <v>198</v>
      </c>
      <c r="F443" s="21">
        <v>0</v>
      </c>
      <c r="G443" s="22">
        <v>0</v>
      </c>
      <c r="H443" s="21">
        <v>0</v>
      </c>
      <c r="I443" s="19">
        <v>0</v>
      </c>
      <c r="J443" s="21">
        <v>0</v>
      </c>
      <c r="K443" s="21"/>
      <c r="L443" s="21">
        <v>1</v>
      </c>
      <c r="M443" s="7">
        <f t="shared" si="103"/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/>
      <c r="T443" s="17"/>
      <c r="U443" s="17"/>
      <c r="V443" s="6">
        <f t="shared" si="97"/>
        <v>0</v>
      </c>
      <c r="W443" s="9">
        <f t="shared" si="98"/>
        <v>1</v>
      </c>
      <c r="X443" s="9">
        <f t="shared" si="99"/>
        <v>0</v>
      </c>
      <c r="Y443" s="37">
        <f t="shared" si="94"/>
        <v>0</v>
      </c>
      <c r="Z443" s="37">
        <f t="shared" si="95"/>
        <v>0</v>
      </c>
      <c r="AA443" s="37">
        <f t="shared" si="96"/>
        <v>0</v>
      </c>
      <c r="AB443" s="9">
        <f t="shared" si="100"/>
        <v>0</v>
      </c>
      <c r="AC443" s="10">
        <f t="shared" si="101"/>
        <v>0</v>
      </c>
      <c r="AD443" s="9">
        <f t="shared" si="102"/>
        <v>0</v>
      </c>
      <c r="AE443" s="9">
        <f t="shared" si="93"/>
        <v>0</v>
      </c>
    </row>
    <row r="444" spans="1:31" x14ac:dyDescent="0.25">
      <c r="A444" s="21" t="s">
        <v>2266</v>
      </c>
      <c r="B444" s="21" t="s">
        <v>2250</v>
      </c>
      <c r="C444" s="21" t="s">
        <v>2251</v>
      </c>
      <c r="D444" s="21">
        <v>582</v>
      </c>
      <c r="E444" s="21">
        <v>257</v>
      </c>
      <c r="F444" s="21">
        <v>0</v>
      </c>
      <c r="G444" s="22">
        <v>0</v>
      </c>
      <c r="H444" s="21">
        <v>0</v>
      </c>
      <c r="I444" s="19">
        <v>0</v>
      </c>
      <c r="J444" s="21">
        <v>0</v>
      </c>
      <c r="K444" s="21"/>
      <c r="L444" s="21">
        <v>1</v>
      </c>
      <c r="M444" s="7">
        <f t="shared" si="103"/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1</v>
      </c>
      <c r="S444" s="17"/>
      <c r="T444" s="17"/>
      <c r="U444" s="17"/>
      <c r="V444" s="6">
        <f t="shared" si="97"/>
        <v>0</v>
      </c>
      <c r="W444" s="9">
        <f t="shared" si="98"/>
        <v>0</v>
      </c>
      <c r="X444" s="9">
        <f t="shared" si="99"/>
        <v>1</v>
      </c>
      <c r="Y444" s="37">
        <f t="shared" si="94"/>
        <v>0</v>
      </c>
      <c r="Z444" s="37">
        <f t="shared" si="95"/>
        <v>0</v>
      </c>
      <c r="AA444" s="37">
        <f t="shared" si="96"/>
        <v>0</v>
      </c>
      <c r="AB444" s="9">
        <f t="shared" si="100"/>
        <v>0</v>
      </c>
      <c r="AC444" s="10">
        <f t="shared" si="101"/>
        <v>0</v>
      </c>
      <c r="AD444" s="9">
        <f t="shared" si="102"/>
        <v>0</v>
      </c>
      <c r="AE444" s="9">
        <f t="shared" si="93"/>
        <v>0</v>
      </c>
    </row>
    <row r="445" spans="1:31" x14ac:dyDescent="0.25">
      <c r="A445" s="21" t="s">
        <v>2267</v>
      </c>
      <c r="B445" s="21" t="s">
        <v>2250</v>
      </c>
      <c r="C445" s="21" t="s">
        <v>2251</v>
      </c>
      <c r="D445" s="21">
        <v>417.5</v>
      </c>
      <c r="E445" s="21">
        <v>71</v>
      </c>
      <c r="F445" s="21">
        <v>588.81500000000005</v>
      </c>
      <c r="G445" s="22">
        <v>1</v>
      </c>
      <c r="H445" s="21">
        <v>1</v>
      </c>
      <c r="I445" s="19">
        <v>0</v>
      </c>
      <c r="J445" s="21">
        <v>1</v>
      </c>
      <c r="K445" s="21"/>
      <c r="L445" s="21">
        <v>2</v>
      </c>
      <c r="M445" s="7">
        <f t="shared" si="103"/>
        <v>1</v>
      </c>
      <c r="N445" s="17">
        <v>0</v>
      </c>
      <c r="O445" s="17">
        <v>1</v>
      </c>
      <c r="P445" s="17">
        <v>0</v>
      </c>
      <c r="Q445" s="17">
        <v>1</v>
      </c>
      <c r="R445" s="17">
        <v>1</v>
      </c>
      <c r="S445" s="17"/>
      <c r="T445" s="17"/>
      <c r="U445" s="17"/>
      <c r="V445" s="6">
        <f t="shared" si="97"/>
        <v>0</v>
      </c>
      <c r="W445" s="9">
        <f t="shared" si="98"/>
        <v>0</v>
      </c>
      <c r="X445" s="9">
        <f t="shared" si="99"/>
        <v>0</v>
      </c>
      <c r="Y445" s="37">
        <f t="shared" si="94"/>
        <v>0</v>
      </c>
      <c r="Z445" s="37">
        <f t="shared" si="95"/>
        <v>0</v>
      </c>
      <c r="AA445" s="37">
        <f t="shared" si="96"/>
        <v>1</v>
      </c>
      <c r="AB445" s="9">
        <f t="shared" si="100"/>
        <v>0</v>
      </c>
      <c r="AC445" s="10">
        <f t="shared" si="101"/>
        <v>0</v>
      </c>
      <c r="AD445" s="9">
        <f t="shared" si="102"/>
        <v>0</v>
      </c>
      <c r="AE445" s="9">
        <f t="shared" si="93"/>
        <v>0</v>
      </c>
    </row>
    <row r="446" spans="1:31" s="37" customFormat="1" x14ac:dyDescent="0.25">
      <c r="A446" s="37" t="s">
        <v>2268</v>
      </c>
      <c r="B446" s="37" t="s">
        <v>2269</v>
      </c>
      <c r="C446" s="37" t="s">
        <v>2270</v>
      </c>
      <c r="D446" s="37">
        <v>549</v>
      </c>
      <c r="E446" s="37">
        <v>336.5</v>
      </c>
      <c r="F446" s="37">
        <v>0</v>
      </c>
      <c r="G446" s="44">
        <v>0</v>
      </c>
      <c r="H446" s="37">
        <v>0</v>
      </c>
      <c r="I446" s="37">
        <v>0</v>
      </c>
      <c r="J446" s="37">
        <v>0</v>
      </c>
      <c r="L446" s="37">
        <v>2</v>
      </c>
      <c r="M446" s="42">
        <f t="shared" si="103"/>
        <v>1</v>
      </c>
      <c r="N446" s="38">
        <v>0</v>
      </c>
      <c r="O446" s="38">
        <v>0</v>
      </c>
      <c r="P446" s="38">
        <v>0</v>
      </c>
      <c r="Q446" s="38">
        <v>0</v>
      </c>
      <c r="R446" s="38">
        <v>1</v>
      </c>
      <c r="S446" s="38"/>
      <c r="T446" s="38"/>
      <c r="U446" s="38"/>
      <c r="V446" s="43">
        <f t="shared" si="97"/>
        <v>0</v>
      </c>
      <c r="W446" s="37">
        <f t="shared" si="98"/>
        <v>0</v>
      </c>
      <c r="X446" s="37">
        <f t="shared" si="99"/>
        <v>0</v>
      </c>
      <c r="Y446" s="37">
        <f t="shared" si="94"/>
        <v>1</v>
      </c>
      <c r="Z446" s="37">
        <f t="shared" si="95"/>
        <v>0</v>
      </c>
      <c r="AA446" s="37">
        <f t="shared" si="96"/>
        <v>0</v>
      </c>
      <c r="AB446" s="37">
        <f t="shared" si="100"/>
        <v>0</v>
      </c>
      <c r="AC446" s="37">
        <f t="shared" si="101"/>
        <v>0</v>
      </c>
      <c r="AD446" s="37">
        <f t="shared" si="102"/>
        <v>0</v>
      </c>
      <c r="AE446" s="37">
        <f t="shared" si="93"/>
        <v>0</v>
      </c>
    </row>
    <row r="447" spans="1:31" x14ac:dyDescent="0.25">
      <c r="A447" s="21" t="s">
        <v>2271</v>
      </c>
      <c r="B447" s="21" t="s">
        <v>2269</v>
      </c>
      <c r="C447" s="21" t="s">
        <v>2270</v>
      </c>
      <c r="D447" s="21">
        <v>524</v>
      </c>
      <c r="E447" s="21">
        <v>255.5</v>
      </c>
      <c r="F447" s="21">
        <v>0</v>
      </c>
      <c r="G447" s="22">
        <v>0</v>
      </c>
      <c r="H447" s="21">
        <v>0</v>
      </c>
      <c r="I447" s="19">
        <v>0</v>
      </c>
      <c r="J447" s="21">
        <v>0</v>
      </c>
      <c r="K447" s="21"/>
      <c r="L447" s="21">
        <v>2</v>
      </c>
      <c r="M447" s="7">
        <f t="shared" si="103"/>
        <v>1</v>
      </c>
      <c r="N447" s="17">
        <v>1</v>
      </c>
      <c r="O447" s="17">
        <v>0</v>
      </c>
      <c r="P447" s="17">
        <v>0</v>
      </c>
      <c r="Q447" s="17">
        <v>0</v>
      </c>
      <c r="R447" s="17">
        <v>1</v>
      </c>
      <c r="S447" s="17"/>
      <c r="T447" s="17"/>
      <c r="U447" s="17"/>
      <c r="V447" s="6">
        <f t="shared" si="97"/>
        <v>0</v>
      </c>
      <c r="W447" s="9">
        <f t="shared" si="98"/>
        <v>0</v>
      </c>
      <c r="X447" s="9">
        <f t="shared" si="99"/>
        <v>0</v>
      </c>
      <c r="Y447" s="37">
        <f t="shared" si="94"/>
        <v>1</v>
      </c>
      <c r="Z447" s="37">
        <f t="shared" si="95"/>
        <v>0</v>
      </c>
      <c r="AA447" s="37">
        <f t="shared" si="96"/>
        <v>0</v>
      </c>
      <c r="AB447" s="9">
        <f t="shared" si="100"/>
        <v>0</v>
      </c>
      <c r="AC447" s="10">
        <f t="shared" si="101"/>
        <v>0</v>
      </c>
      <c r="AD447" s="9">
        <f t="shared" si="102"/>
        <v>0</v>
      </c>
      <c r="AE447" s="9">
        <f t="shared" si="93"/>
        <v>0</v>
      </c>
    </row>
    <row r="448" spans="1:31" x14ac:dyDescent="0.25">
      <c r="A448" s="21" t="s">
        <v>2272</v>
      </c>
      <c r="B448" s="21" t="s">
        <v>2269</v>
      </c>
      <c r="C448" s="21" t="s">
        <v>2270</v>
      </c>
      <c r="D448" s="21">
        <v>455.5</v>
      </c>
      <c r="E448" s="21">
        <v>223</v>
      </c>
      <c r="F448" s="21">
        <v>0</v>
      </c>
      <c r="G448" s="22">
        <v>0</v>
      </c>
      <c r="H448" s="21">
        <v>0</v>
      </c>
      <c r="I448" s="19">
        <v>0</v>
      </c>
      <c r="J448" s="21">
        <v>0</v>
      </c>
      <c r="K448" s="21"/>
      <c r="L448" s="21">
        <v>1</v>
      </c>
      <c r="M448" s="7">
        <f t="shared" si="103"/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/>
      <c r="T448" s="17"/>
      <c r="U448" s="17"/>
      <c r="V448" s="6">
        <f t="shared" si="97"/>
        <v>0</v>
      </c>
      <c r="W448" s="9">
        <f t="shared" si="98"/>
        <v>1</v>
      </c>
      <c r="X448" s="9">
        <f t="shared" si="99"/>
        <v>0</v>
      </c>
      <c r="Y448" s="37">
        <f t="shared" si="94"/>
        <v>0</v>
      </c>
      <c r="Z448" s="37">
        <f t="shared" si="95"/>
        <v>0</v>
      </c>
      <c r="AA448" s="37">
        <f t="shared" si="96"/>
        <v>0</v>
      </c>
      <c r="AB448" s="9">
        <f t="shared" si="100"/>
        <v>0</v>
      </c>
      <c r="AC448" s="10">
        <f t="shared" si="101"/>
        <v>0</v>
      </c>
      <c r="AD448" s="9">
        <f t="shared" si="102"/>
        <v>0</v>
      </c>
      <c r="AE448" s="9">
        <f t="shared" si="93"/>
        <v>0</v>
      </c>
    </row>
    <row r="449" spans="1:31" x14ac:dyDescent="0.25">
      <c r="A449" s="21" t="s">
        <v>2273</v>
      </c>
      <c r="B449" s="21" t="s">
        <v>2269</v>
      </c>
      <c r="C449" s="21" t="s">
        <v>2270</v>
      </c>
      <c r="D449" s="21">
        <v>517.5</v>
      </c>
      <c r="E449" s="21">
        <v>122</v>
      </c>
      <c r="F449" s="21">
        <v>0</v>
      </c>
      <c r="G449" s="22">
        <v>0</v>
      </c>
      <c r="H449" s="21">
        <v>0</v>
      </c>
      <c r="I449" s="19">
        <v>0</v>
      </c>
      <c r="J449" s="21">
        <v>0</v>
      </c>
      <c r="K449" s="21"/>
      <c r="L449" s="21">
        <v>1</v>
      </c>
      <c r="M449" s="7">
        <f t="shared" si="103"/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/>
      <c r="T449" s="17"/>
      <c r="U449" s="17"/>
      <c r="V449" s="6">
        <f t="shared" si="97"/>
        <v>0</v>
      </c>
      <c r="W449" s="9">
        <f t="shared" si="98"/>
        <v>1</v>
      </c>
      <c r="X449" s="9">
        <f t="shared" si="99"/>
        <v>0</v>
      </c>
      <c r="Y449" s="37">
        <f t="shared" si="94"/>
        <v>0</v>
      </c>
      <c r="Z449" s="37">
        <f t="shared" si="95"/>
        <v>0</v>
      </c>
      <c r="AA449" s="37">
        <f t="shared" si="96"/>
        <v>0</v>
      </c>
      <c r="AB449" s="9">
        <f t="shared" si="100"/>
        <v>0</v>
      </c>
      <c r="AC449" s="10">
        <f t="shared" si="101"/>
        <v>0</v>
      </c>
      <c r="AD449" s="9">
        <f t="shared" si="102"/>
        <v>0</v>
      </c>
      <c r="AE449" s="9">
        <f t="shared" ref="AE449:AE463" si="104">IF(SUM(V449:AD449)&gt;1,1,0)</f>
        <v>0</v>
      </c>
    </row>
    <row r="450" spans="1:31" x14ac:dyDescent="0.25">
      <c r="A450" s="21" t="s">
        <v>2274</v>
      </c>
      <c r="B450" s="21" t="s">
        <v>2269</v>
      </c>
      <c r="C450" s="21" t="s">
        <v>2270</v>
      </c>
      <c r="D450" s="21">
        <v>618</v>
      </c>
      <c r="E450" s="21">
        <v>127.5</v>
      </c>
      <c r="F450" s="21">
        <v>0</v>
      </c>
      <c r="G450" s="22">
        <v>0</v>
      </c>
      <c r="H450" s="21">
        <v>0</v>
      </c>
      <c r="I450" s="19">
        <v>0</v>
      </c>
      <c r="J450" s="21">
        <v>0</v>
      </c>
      <c r="K450" s="21"/>
      <c r="L450" s="21">
        <v>1</v>
      </c>
      <c r="M450" s="7">
        <f t="shared" si="103"/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/>
      <c r="T450" s="17"/>
      <c r="U450" s="17"/>
      <c r="V450" s="6">
        <f t="shared" si="97"/>
        <v>0</v>
      </c>
      <c r="W450" s="9">
        <f t="shared" si="98"/>
        <v>1</v>
      </c>
      <c r="X450" s="9">
        <f t="shared" si="99"/>
        <v>0</v>
      </c>
      <c r="Y450" s="37">
        <f t="shared" si="94"/>
        <v>0</v>
      </c>
      <c r="Z450" s="37">
        <f t="shared" si="95"/>
        <v>0</v>
      </c>
      <c r="AA450" s="37">
        <f t="shared" si="96"/>
        <v>0</v>
      </c>
      <c r="AB450" s="9">
        <f t="shared" si="100"/>
        <v>0</v>
      </c>
      <c r="AC450" s="10">
        <f t="shared" si="101"/>
        <v>0</v>
      </c>
      <c r="AD450" s="9">
        <f t="shared" si="102"/>
        <v>0</v>
      </c>
      <c r="AE450" s="9">
        <f t="shared" si="104"/>
        <v>0</v>
      </c>
    </row>
    <row r="451" spans="1:31" x14ac:dyDescent="0.25">
      <c r="A451" s="21" t="s">
        <v>2275</v>
      </c>
      <c r="B451" s="21" t="s">
        <v>2269</v>
      </c>
      <c r="C451" s="21" t="s">
        <v>2270</v>
      </c>
      <c r="D451" s="21">
        <v>564</v>
      </c>
      <c r="E451" s="21">
        <v>186.5</v>
      </c>
      <c r="F451" s="21">
        <v>0</v>
      </c>
      <c r="G451" s="22">
        <v>0</v>
      </c>
      <c r="H451" s="21">
        <v>0</v>
      </c>
      <c r="I451" s="19">
        <v>0</v>
      </c>
      <c r="J451" s="21">
        <v>0</v>
      </c>
      <c r="K451" s="21"/>
      <c r="L451" s="21">
        <v>1</v>
      </c>
      <c r="M451" s="7">
        <f t="shared" si="103"/>
        <v>0</v>
      </c>
      <c r="N451" s="17">
        <v>0</v>
      </c>
      <c r="O451" s="17">
        <v>0</v>
      </c>
      <c r="P451" s="17">
        <v>1</v>
      </c>
      <c r="Q451" s="17">
        <v>0</v>
      </c>
      <c r="R451" s="17">
        <v>0</v>
      </c>
      <c r="S451" s="17"/>
      <c r="T451" s="17"/>
      <c r="U451" s="17"/>
      <c r="V451" s="6">
        <f t="shared" si="97"/>
        <v>1</v>
      </c>
      <c r="W451" s="9">
        <f t="shared" si="98"/>
        <v>0</v>
      </c>
      <c r="X451" s="9">
        <f t="shared" si="99"/>
        <v>0</v>
      </c>
      <c r="Y451" s="37">
        <f t="shared" ref="Y451:Y463" si="105">IF((M451=1)*AND(OR(N451=0,N451=1))*AND(O451=0)*AND(R451=1)*AND(S451=0)*AND(Q451=0)*AND(OR(T451=0,T451=1)),1,0)</f>
        <v>0</v>
      </c>
      <c r="Z451" s="37">
        <f t="shared" ref="Z451:Z463" si="106">IF((M451=1)*AND(N451=1)*AND(O451=0)*AND(R451=1)*AND(S451=1)*AND(T451=1),1,0)</f>
        <v>0</v>
      </c>
      <c r="AA451" s="37">
        <f t="shared" ref="AA451:AA463" si="107">IF((R451=1)*AND(Q451=1)*AND(O451=1)*AND(P451=0)*AND(N451=0),1,0)</f>
        <v>0</v>
      </c>
      <c r="AB451" s="9">
        <f t="shared" si="100"/>
        <v>0</v>
      </c>
      <c r="AC451" s="10">
        <f t="shared" si="101"/>
        <v>0</v>
      </c>
      <c r="AD451" s="9">
        <f t="shared" si="102"/>
        <v>0</v>
      </c>
      <c r="AE451" s="9">
        <f t="shared" si="104"/>
        <v>0</v>
      </c>
    </row>
    <row r="452" spans="1:31" x14ac:dyDescent="0.25">
      <c r="A452" s="21" t="s">
        <v>2276</v>
      </c>
      <c r="B452" s="21" t="s">
        <v>2269</v>
      </c>
      <c r="C452" s="21" t="s">
        <v>2270</v>
      </c>
      <c r="D452" s="21">
        <v>184.5</v>
      </c>
      <c r="E452" s="21">
        <v>64.5</v>
      </c>
      <c r="F452" s="21">
        <v>846.20299999999997</v>
      </c>
      <c r="G452" s="22">
        <v>1</v>
      </c>
      <c r="H452" s="21">
        <v>1</v>
      </c>
      <c r="I452" s="19">
        <v>0</v>
      </c>
      <c r="J452" s="21">
        <v>1</v>
      </c>
      <c r="K452" s="21"/>
      <c r="L452" s="21">
        <v>1</v>
      </c>
      <c r="M452" s="7">
        <f t="shared" si="103"/>
        <v>0</v>
      </c>
      <c r="N452" s="17">
        <v>0</v>
      </c>
      <c r="O452" s="17">
        <v>0</v>
      </c>
      <c r="P452" s="17">
        <v>1</v>
      </c>
      <c r="Q452" s="17">
        <v>0</v>
      </c>
      <c r="R452" s="17">
        <v>0</v>
      </c>
      <c r="S452" s="17"/>
      <c r="T452" s="17"/>
      <c r="U452" s="17"/>
      <c r="V452" s="6">
        <f t="shared" ref="V452:V463" si="108">IF((M452=0)*AND(R452=0)*AND(P452=1)*AND(Q452=0),1,0)</f>
        <v>1</v>
      </c>
      <c r="W452" s="9">
        <f t="shared" ref="W452:W463" si="109">IF((M452=0)*AND(R452=0)*AND(P452=0)*AND(Q452=0),1,0)</f>
        <v>0</v>
      </c>
      <c r="X452" s="9">
        <f t="shared" ref="X452:X463" si="110">IF((R452=1)*AND(M452=0)*AND(Q452=0),1,0)</f>
        <v>0</v>
      </c>
      <c r="Y452" s="37">
        <f t="shared" si="105"/>
        <v>0</v>
      </c>
      <c r="Z452" s="37">
        <f t="shared" si="106"/>
        <v>0</v>
      </c>
      <c r="AA452" s="37">
        <f t="shared" si="107"/>
        <v>0</v>
      </c>
      <c r="AB452" s="9">
        <f t="shared" ref="AB452:AB463" si="111">IF((R452=1)*AND(Q452=1)*AND(O452=1)*AND(P452=1),1,0)</f>
        <v>0</v>
      </c>
      <c r="AC452" s="10">
        <f t="shared" ref="AC452:AC463" si="112">IF((R452=0)*AND(M452=1),1,0)</f>
        <v>0</v>
      </c>
      <c r="AD452" s="9">
        <f t="shared" ref="AD452:AD463" si="113">IF((V452+W452+X452+Y452+Z452+AA452+AB452+AC452)=0,1,0)</f>
        <v>0</v>
      </c>
      <c r="AE452" s="9">
        <f t="shared" si="104"/>
        <v>0</v>
      </c>
    </row>
    <row r="453" spans="1:31" x14ac:dyDescent="0.25">
      <c r="A453" s="21" t="s">
        <v>2277</v>
      </c>
      <c r="B453" s="21" t="s">
        <v>2269</v>
      </c>
      <c r="C453" s="21" t="s">
        <v>2270</v>
      </c>
      <c r="D453" s="21">
        <v>199</v>
      </c>
      <c r="E453" s="21">
        <v>129</v>
      </c>
      <c r="F453" s="21">
        <v>0</v>
      </c>
      <c r="G453" s="22">
        <v>0</v>
      </c>
      <c r="H453" s="21">
        <v>0</v>
      </c>
      <c r="I453" s="19">
        <v>0</v>
      </c>
      <c r="J453" s="21">
        <v>0</v>
      </c>
      <c r="K453" s="21"/>
      <c r="L453" s="21">
        <v>1</v>
      </c>
      <c r="M453" s="7">
        <f t="shared" si="103"/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/>
      <c r="T453" s="17"/>
      <c r="U453" s="17"/>
      <c r="V453" s="6">
        <f t="shared" si="108"/>
        <v>0</v>
      </c>
      <c r="W453" s="9">
        <f t="shared" si="109"/>
        <v>1</v>
      </c>
      <c r="X453" s="9">
        <f t="shared" si="110"/>
        <v>0</v>
      </c>
      <c r="Y453" s="37">
        <f t="shared" si="105"/>
        <v>0</v>
      </c>
      <c r="Z453" s="37">
        <f t="shared" si="106"/>
        <v>0</v>
      </c>
      <c r="AA453" s="37">
        <f t="shared" si="107"/>
        <v>0</v>
      </c>
      <c r="AB453" s="9">
        <f t="shared" si="111"/>
        <v>0</v>
      </c>
      <c r="AC453" s="10">
        <f t="shared" si="112"/>
        <v>0</v>
      </c>
      <c r="AD453" s="9">
        <f t="shared" si="113"/>
        <v>0</v>
      </c>
      <c r="AE453" s="9">
        <f t="shared" si="104"/>
        <v>0</v>
      </c>
    </row>
    <row r="454" spans="1:31" x14ac:dyDescent="0.25">
      <c r="A454" s="21" t="s">
        <v>2278</v>
      </c>
      <c r="B454" s="21" t="s">
        <v>2269</v>
      </c>
      <c r="C454" s="21" t="s">
        <v>2270</v>
      </c>
      <c r="D454" s="21">
        <v>133.5</v>
      </c>
      <c r="E454" s="21">
        <v>133</v>
      </c>
      <c r="F454" s="21">
        <v>780.73500000000001</v>
      </c>
      <c r="G454" s="22">
        <v>1</v>
      </c>
      <c r="H454" s="21">
        <v>1</v>
      </c>
      <c r="I454" s="19">
        <v>0</v>
      </c>
      <c r="J454" s="21">
        <v>1</v>
      </c>
      <c r="K454" s="21"/>
      <c r="L454" s="21">
        <v>1</v>
      </c>
      <c r="M454" s="7">
        <f t="shared" si="103"/>
        <v>0</v>
      </c>
      <c r="N454" s="17">
        <v>0</v>
      </c>
      <c r="O454" s="17">
        <v>0</v>
      </c>
      <c r="P454" s="17">
        <v>1</v>
      </c>
      <c r="Q454" s="17">
        <v>0</v>
      </c>
      <c r="R454" s="17">
        <v>0</v>
      </c>
      <c r="S454" s="17"/>
      <c r="T454" s="17"/>
      <c r="U454" s="17"/>
      <c r="V454" s="6">
        <f t="shared" si="108"/>
        <v>1</v>
      </c>
      <c r="W454" s="9">
        <f t="shared" si="109"/>
        <v>0</v>
      </c>
      <c r="X454" s="9">
        <f t="shared" si="110"/>
        <v>0</v>
      </c>
      <c r="Y454" s="37">
        <f t="shared" si="105"/>
        <v>0</v>
      </c>
      <c r="Z454" s="37">
        <f t="shared" si="106"/>
        <v>0</v>
      </c>
      <c r="AA454" s="37">
        <f t="shared" si="107"/>
        <v>0</v>
      </c>
      <c r="AB454" s="9">
        <f t="shared" si="111"/>
        <v>0</v>
      </c>
      <c r="AC454" s="10">
        <f t="shared" si="112"/>
        <v>0</v>
      </c>
      <c r="AD454" s="9">
        <f t="shared" si="113"/>
        <v>0</v>
      </c>
      <c r="AE454" s="9">
        <f t="shared" si="104"/>
        <v>0</v>
      </c>
    </row>
    <row r="455" spans="1:31" x14ac:dyDescent="0.25">
      <c r="A455" s="21" t="s">
        <v>2279</v>
      </c>
      <c r="B455" s="21" t="s">
        <v>2269</v>
      </c>
      <c r="C455" s="21" t="s">
        <v>2270</v>
      </c>
      <c r="D455" s="21">
        <v>139</v>
      </c>
      <c r="E455" s="21">
        <v>213.5</v>
      </c>
      <c r="F455" s="21">
        <v>0</v>
      </c>
      <c r="G455" s="22">
        <v>0</v>
      </c>
      <c r="H455" s="21">
        <v>0</v>
      </c>
      <c r="I455" s="19">
        <v>0</v>
      </c>
      <c r="J455" s="21">
        <v>0</v>
      </c>
      <c r="K455" s="21"/>
      <c r="L455" s="21">
        <v>1</v>
      </c>
      <c r="M455" s="7">
        <f t="shared" si="103"/>
        <v>0</v>
      </c>
      <c r="N455" s="17">
        <v>0</v>
      </c>
      <c r="O455" s="17">
        <v>0</v>
      </c>
      <c r="P455" s="17">
        <v>1</v>
      </c>
      <c r="Q455" s="17">
        <v>0</v>
      </c>
      <c r="R455" s="17">
        <v>0</v>
      </c>
      <c r="S455" s="17"/>
      <c r="T455" s="17"/>
      <c r="U455" s="17"/>
      <c r="V455" s="6">
        <f t="shared" si="108"/>
        <v>1</v>
      </c>
      <c r="W455" s="9">
        <f t="shared" si="109"/>
        <v>0</v>
      </c>
      <c r="X455" s="9">
        <f t="shared" si="110"/>
        <v>0</v>
      </c>
      <c r="Y455" s="37">
        <f t="shared" si="105"/>
        <v>0</v>
      </c>
      <c r="Z455" s="37">
        <f t="shared" si="106"/>
        <v>0</v>
      </c>
      <c r="AA455" s="37">
        <f t="shared" si="107"/>
        <v>0</v>
      </c>
      <c r="AB455" s="9">
        <f t="shared" si="111"/>
        <v>0</v>
      </c>
      <c r="AC455" s="10">
        <f t="shared" si="112"/>
        <v>0</v>
      </c>
      <c r="AD455" s="9">
        <f t="shared" si="113"/>
        <v>0</v>
      </c>
      <c r="AE455" s="9">
        <f t="shared" si="104"/>
        <v>0</v>
      </c>
    </row>
    <row r="456" spans="1:31" x14ac:dyDescent="0.25">
      <c r="A456" s="21" t="s">
        <v>2280</v>
      </c>
      <c r="B456" s="21" t="s">
        <v>2269</v>
      </c>
      <c r="C456" s="21" t="s">
        <v>2270</v>
      </c>
      <c r="D456" s="21">
        <v>140.5</v>
      </c>
      <c r="E456" s="21">
        <v>296.5</v>
      </c>
      <c r="F456" s="21">
        <v>0</v>
      </c>
      <c r="G456" s="22">
        <v>0</v>
      </c>
      <c r="H456" s="21">
        <v>0</v>
      </c>
      <c r="I456" s="19">
        <v>0</v>
      </c>
      <c r="J456" s="21">
        <v>0</v>
      </c>
      <c r="K456" s="21"/>
      <c r="L456" s="21">
        <v>2</v>
      </c>
      <c r="M456" s="7">
        <f t="shared" si="103"/>
        <v>1</v>
      </c>
      <c r="N456" s="17">
        <v>1</v>
      </c>
      <c r="O456" s="17">
        <v>0</v>
      </c>
      <c r="P456" s="17">
        <v>0</v>
      </c>
      <c r="Q456" s="17">
        <v>0</v>
      </c>
      <c r="R456" s="17">
        <v>1</v>
      </c>
      <c r="S456" s="17"/>
      <c r="T456" s="17"/>
      <c r="U456" s="17"/>
      <c r="V456" s="6">
        <f t="shared" si="108"/>
        <v>0</v>
      </c>
      <c r="W456" s="9">
        <f t="shared" si="109"/>
        <v>0</v>
      </c>
      <c r="X456" s="9">
        <f t="shared" si="110"/>
        <v>0</v>
      </c>
      <c r="Y456" s="37">
        <f t="shared" si="105"/>
        <v>1</v>
      </c>
      <c r="Z456" s="37">
        <f t="shared" si="106"/>
        <v>0</v>
      </c>
      <c r="AA456" s="37">
        <f t="shared" si="107"/>
        <v>0</v>
      </c>
      <c r="AB456" s="9">
        <f t="shared" si="111"/>
        <v>0</v>
      </c>
      <c r="AC456" s="10">
        <f t="shared" si="112"/>
        <v>0</v>
      </c>
      <c r="AD456" s="9">
        <f t="shared" si="113"/>
        <v>0</v>
      </c>
      <c r="AE456" s="9">
        <f t="shared" si="104"/>
        <v>0</v>
      </c>
    </row>
    <row r="457" spans="1:31" x14ac:dyDescent="0.25">
      <c r="A457" s="21" t="s">
        <v>2281</v>
      </c>
      <c r="B457" s="21" t="s">
        <v>2269</v>
      </c>
      <c r="C457" s="21" t="s">
        <v>2270</v>
      </c>
      <c r="D457" s="21">
        <v>197.5</v>
      </c>
      <c r="E457" s="21">
        <v>254.5</v>
      </c>
      <c r="F457" s="21">
        <v>0</v>
      </c>
      <c r="G457" s="22">
        <v>0</v>
      </c>
      <c r="H457" s="21">
        <v>0</v>
      </c>
      <c r="I457" s="19">
        <v>0</v>
      </c>
      <c r="J457" s="21">
        <v>0</v>
      </c>
      <c r="K457" s="21"/>
      <c r="L457" s="21">
        <v>1</v>
      </c>
      <c r="M457" s="7">
        <f t="shared" si="103"/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1</v>
      </c>
      <c r="S457" s="17"/>
      <c r="T457" s="17"/>
      <c r="U457" s="17"/>
      <c r="V457" s="6">
        <f t="shared" si="108"/>
        <v>0</v>
      </c>
      <c r="W457" s="9">
        <f t="shared" si="109"/>
        <v>0</v>
      </c>
      <c r="X457" s="9">
        <f t="shared" si="110"/>
        <v>1</v>
      </c>
      <c r="Y457" s="37">
        <f t="shared" si="105"/>
        <v>0</v>
      </c>
      <c r="Z457" s="37">
        <f t="shared" si="106"/>
        <v>0</v>
      </c>
      <c r="AA457" s="37">
        <f t="shared" si="107"/>
        <v>0</v>
      </c>
      <c r="AB457" s="9">
        <f t="shared" si="111"/>
        <v>0</v>
      </c>
      <c r="AC457" s="10">
        <f t="shared" si="112"/>
        <v>0</v>
      </c>
      <c r="AD457" s="9">
        <f t="shared" si="113"/>
        <v>0</v>
      </c>
      <c r="AE457" s="9">
        <f t="shared" si="104"/>
        <v>0</v>
      </c>
    </row>
    <row r="458" spans="1:31" x14ac:dyDescent="0.25">
      <c r="A458" s="21" t="s">
        <v>2282</v>
      </c>
      <c r="B458" s="21" t="s">
        <v>2269</v>
      </c>
      <c r="C458" s="21" t="s">
        <v>2270</v>
      </c>
      <c r="D458" s="21">
        <v>213.5</v>
      </c>
      <c r="E458" s="21">
        <v>342</v>
      </c>
      <c r="F458" s="21">
        <v>0</v>
      </c>
      <c r="G458" s="22">
        <v>0</v>
      </c>
      <c r="H458" s="21">
        <v>0</v>
      </c>
      <c r="I458" s="19">
        <v>0</v>
      </c>
      <c r="J458" s="21">
        <v>0</v>
      </c>
      <c r="K458" s="21"/>
      <c r="L458" s="21">
        <v>1</v>
      </c>
      <c r="M458" s="7">
        <f t="shared" si="103"/>
        <v>0</v>
      </c>
      <c r="N458" s="17">
        <v>0</v>
      </c>
      <c r="O458" s="17">
        <v>0</v>
      </c>
      <c r="P458" s="17">
        <v>1</v>
      </c>
      <c r="Q458" s="17">
        <v>0</v>
      </c>
      <c r="R458" s="17">
        <v>0</v>
      </c>
      <c r="S458" s="17"/>
      <c r="T458" s="17"/>
      <c r="U458" s="17"/>
      <c r="V458" s="6">
        <f t="shared" si="108"/>
        <v>1</v>
      </c>
      <c r="W458" s="9">
        <f t="shared" si="109"/>
        <v>0</v>
      </c>
      <c r="X458" s="9">
        <f t="shared" si="110"/>
        <v>0</v>
      </c>
      <c r="Y458" s="37">
        <f t="shared" si="105"/>
        <v>0</v>
      </c>
      <c r="Z458" s="37">
        <f t="shared" si="106"/>
        <v>0</v>
      </c>
      <c r="AA458" s="37">
        <f t="shared" si="107"/>
        <v>0</v>
      </c>
      <c r="AB458" s="9">
        <f t="shared" si="111"/>
        <v>0</v>
      </c>
      <c r="AC458" s="10">
        <f t="shared" si="112"/>
        <v>0</v>
      </c>
      <c r="AD458" s="9">
        <f t="shared" si="113"/>
        <v>0</v>
      </c>
      <c r="AE458" s="9">
        <f t="shared" si="104"/>
        <v>0</v>
      </c>
    </row>
    <row r="459" spans="1:31" x14ac:dyDescent="0.25">
      <c r="A459" s="21" t="s">
        <v>2283</v>
      </c>
      <c r="B459" s="21" t="s">
        <v>2269</v>
      </c>
      <c r="C459" s="21" t="s">
        <v>2270</v>
      </c>
      <c r="D459" s="21">
        <v>428.5</v>
      </c>
      <c r="E459" s="21">
        <v>444</v>
      </c>
      <c r="F459" s="21">
        <v>0</v>
      </c>
      <c r="G459" s="22">
        <v>0</v>
      </c>
      <c r="H459" s="21">
        <v>0</v>
      </c>
      <c r="I459" s="19">
        <v>0</v>
      </c>
      <c r="J459" s="21">
        <v>0</v>
      </c>
      <c r="K459" s="21"/>
      <c r="L459" s="21">
        <v>1</v>
      </c>
      <c r="M459" s="7">
        <f t="shared" si="103"/>
        <v>0</v>
      </c>
      <c r="N459" s="17">
        <v>0</v>
      </c>
      <c r="O459" s="17">
        <v>0</v>
      </c>
      <c r="P459" s="17">
        <v>1</v>
      </c>
      <c r="Q459" s="17">
        <v>0</v>
      </c>
      <c r="R459" s="17">
        <v>0</v>
      </c>
      <c r="S459" s="17"/>
      <c r="T459" s="17"/>
      <c r="U459" s="17"/>
      <c r="V459" s="6">
        <f t="shared" si="108"/>
        <v>1</v>
      </c>
      <c r="W459" s="9">
        <f t="shared" si="109"/>
        <v>0</v>
      </c>
      <c r="X459" s="9">
        <f t="shared" si="110"/>
        <v>0</v>
      </c>
      <c r="Y459" s="37">
        <f t="shared" si="105"/>
        <v>0</v>
      </c>
      <c r="Z459" s="37">
        <f t="shared" si="106"/>
        <v>0</v>
      </c>
      <c r="AA459" s="37">
        <f t="shared" si="107"/>
        <v>0</v>
      </c>
      <c r="AB459" s="9">
        <f t="shared" si="111"/>
        <v>0</v>
      </c>
      <c r="AC459" s="10">
        <f t="shared" si="112"/>
        <v>0</v>
      </c>
      <c r="AD459" s="9">
        <f t="shared" si="113"/>
        <v>0</v>
      </c>
      <c r="AE459" s="9">
        <f t="shared" si="104"/>
        <v>0</v>
      </c>
    </row>
    <row r="460" spans="1:31" x14ac:dyDescent="0.25">
      <c r="A460" s="21" t="s">
        <v>2284</v>
      </c>
      <c r="B460" s="21" t="s">
        <v>2269</v>
      </c>
      <c r="C460" s="21" t="s">
        <v>2270</v>
      </c>
      <c r="D460" s="21">
        <v>568.5</v>
      </c>
      <c r="E460" s="21">
        <v>430</v>
      </c>
      <c r="F460" s="21">
        <v>0</v>
      </c>
      <c r="G460" s="22">
        <v>0</v>
      </c>
      <c r="H460" s="21">
        <v>0</v>
      </c>
      <c r="I460" s="19">
        <v>0</v>
      </c>
      <c r="J460" s="21">
        <v>0</v>
      </c>
      <c r="K460" s="21"/>
      <c r="L460" s="21">
        <v>1</v>
      </c>
      <c r="M460" s="7">
        <f t="shared" si="103"/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/>
      <c r="T460" s="17"/>
      <c r="U460" s="17"/>
      <c r="V460" s="6">
        <f t="shared" si="108"/>
        <v>0</v>
      </c>
      <c r="W460" s="9">
        <f t="shared" si="109"/>
        <v>1</v>
      </c>
      <c r="X460" s="9">
        <f t="shared" si="110"/>
        <v>0</v>
      </c>
      <c r="Y460" s="37">
        <f t="shared" si="105"/>
        <v>0</v>
      </c>
      <c r="Z460" s="37">
        <f t="shared" si="106"/>
        <v>0</v>
      </c>
      <c r="AA460" s="37">
        <f t="shared" si="107"/>
        <v>0</v>
      </c>
      <c r="AB460" s="9">
        <f t="shared" si="111"/>
        <v>0</v>
      </c>
      <c r="AC460" s="10">
        <f t="shared" si="112"/>
        <v>0</v>
      </c>
      <c r="AD460" s="9">
        <f t="shared" si="113"/>
        <v>0</v>
      </c>
      <c r="AE460" s="9">
        <f t="shared" si="104"/>
        <v>0</v>
      </c>
    </row>
    <row r="461" spans="1:31" x14ac:dyDescent="0.25">
      <c r="A461" s="21" t="s">
        <v>2285</v>
      </c>
      <c r="B461" s="21" t="s">
        <v>2269</v>
      </c>
      <c r="C461" s="21" t="s">
        <v>2270</v>
      </c>
      <c r="D461" s="21">
        <v>627</v>
      </c>
      <c r="E461" s="21">
        <v>400.5</v>
      </c>
      <c r="F461" s="21">
        <v>2607.6120000000001</v>
      </c>
      <c r="G461" s="22">
        <v>3</v>
      </c>
      <c r="H461" s="21">
        <v>3</v>
      </c>
      <c r="I461" s="19">
        <v>0</v>
      </c>
      <c r="J461" s="21">
        <v>3</v>
      </c>
      <c r="K461" s="21"/>
      <c r="L461" s="21">
        <v>1</v>
      </c>
      <c r="M461" s="7">
        <f t="shared" si="103"/>
        <v>0</v>
      </c>
      <c r="N461" s="17">
        <v>0</v>
      </c>
      <c r="O461" s="17">
        <v>0</v>
      </c>
      <c r="P461" s="17">
        <v>1</v>
      </c>
      <c r="Q461" s="17">
        <v>0</v>
      </c>
      <c r="R461" s="17">
        <v>0</v>
      </c>
      <c r="S461" s="17"/>
      <c r="T461" s="17"/>
      <c r="U461" s="17"/>
      <c r="V461" s="6">
        <f t="shared" si="108"/>
        <v>1</v>
      </c>
      <c r="W461" s="9">
        <f t="shared" si="109"/>
        <v>0</v>
      </c>
      <c r="X461" s="9">
        <f t="shared" si="110"/>
        <v>0</v>
      </c>
      <c r="Y461" s="37">
        <f t="shared" si="105"/>
        <v>0</v>
      </c>
      <c r="Z461" s="37">
        <f t="shared" si="106"/>
        <v>0</v>
      </c>
      <c r="AA461" s="37">
        <f t="shared" si="107"/>
        <v>0</v>
      </c>
      <c r="AB461" s="9">
        <f t="shared" si="111"/>
        <v>0</v>
      </c>
      <c r="AC461" s="10">
        <f t="shared" si="112"/>
        <v>0</v>
      </c>
      <c r="AD461" s="9">
        <f t="shared" si="113"/>
        <v>0</v>
      </c>
      <c r="AE461" s="9">
        <f t="shared" si="104"/>
        <v>0</v>
      </c>
    </row>
    <row r="462" spans="1:31" x14ac:dyDescent="0.25">
      <c r="A462" s="21" t="s">
        <v>2286</v>
      </c>
      <c r="B462" s="21" t="s">
        <v>2269</v>
      </c>
      <c r="C462" s="21" t="s">
        <v>2270</v>
      </c>
      <c r="D462" s="21">
        <v>607</v>
      </c>
      <c r="E462" s="21">
        <v>287.5</v>
      </c>
      <c r="F462" s="21">
        <v>0</v>
      </c>
      <c r="G462" s="22">
        <v>0</v>
      </c>
      <c r="H462" s="21">
        <v>0</v>
      </c>
      <c r="I462" s="19">
        <v>0</v>
      </c>
      <c r="J462" s="21">
        <v>0</v>
      </c>
      <c r="K462" s="21"/>
      <c r="L462" s="21">
        <v>1</v>
      </c>
      <c r="M462" s="7">
        <f t="shared" si="103"/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1</v>
      </c>
      <c r="S462" s="17"/>
      <c r="T462" s="17"/>
      <c r="U462" s="17"/>
      <c r="V462" s="6">
        <f t="shared" si="108"/>
        <v>0</v>
      </c>
      <c r="W462" s="9">
        <f t="shared" si="109"/>
        <v>0</v>
      </c>
      <c r="X462" s="9">
        <f t="shared" si="110"/>
        <v>1</v>
      </c>
      <c r="Y462" s="37">
        <f t="shared" si="105"/>
        <v>0</v>
      </c>
      <c r="Z462" s="37">
        <f t="shared" si="106"/>
        <v>0</v>
      </c>
      <c r="AA462" s="37">
        <f t="shared" si="107"/>
        <v>0</v>
      </c>
      <c r="AB462" s="9">
        <f t="shared" si="111"/>
        <v>0</v>
      </c>
      <c r="AC462" s="10">
        <f t="shared" si="112"/>
        <v>0</v>
      </c>
      <c r="AD462" s="9">
        <f t="shared" si="113"/>
        <v>0</v>
      </c>
      <c r="AE462" s="9">
        <f t="shared" si="104"/>
        <v>0</v>
      </c>
    </row>
    <row r="463" spans="1:31" x14ac:dyDescent="0.25">
      <c r="A463" s="21" t="s">
        <v>2287</v>
      </c>
      <c r="B463" s="21" t="s">
        <v>2269</v>
      </c>
      <c r="C463" s="21" t="s">
        <v>2270</v>
      </c>
      <c r="D463" s="21">
        <v>47</v>
      </c>
      <c r="E463" s="21">
        <v>334.5</v>
      </c>
      <c r="F463" s="21">
        <v>753.28599999999994</v>
      </c>
      <c r="G463" s="22">
        <v>1</v>
      </c>
      <c r="H463" s="21">
        <v>1</v>
      </c>
      <c r="I463" s="19">
        <v>0</v>
      </c>
      <c r="J463" s="21">
        <v>1</v>
      </c>
      <c r="K463" s="21"/>
      <c r="L463" s="21">
        <v>1</v>
      </c>
      <c r="M463" s="7">
        <f t="shared" ref="M463" si="114">L463-1</f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/>
      <c r="T463" s="17"/>
      <c r="U463" s="17"/>
      <c r="V463" s="6">
        <f t="shared" si="108"/>
        <v>0</v>
      </c>
      <c r="W463" s="9">
        <f t="shared" si="109"/>
        <v>1</v>
      </c>
      <c r="X463" s="9">
        <f t="shared" si="110"/>
        <v>0</v>
      </c>
      <c r="Y463" s="37">
        <f t="shared" si="105"/>
        <v>0</v>
      </c>
      <c r="Z463" s="37">
        <f t="shared" si="106"/>
        <v>0</v>
      </c>
      <c r="AA463" s="37">
        <f t="shared" si="107"/>
        <v>0</v>
      </c>
      <c r="AB463" s="9">
        <f t="shared" si="111"/>
        <v>0</v>
      </c>
      <c r="AC463" s="10">
        <f t="shared" si="112"/>
        <v>0</v>
      </c>
      <c r="AD463" s="9">
        <f t="shared" si="113"/>
        <v>0</v>
      </c>
      <c r="AE463" s="9">
        <f t="shared" si="104"/>
        <v>0</v>
      </c>
    </row>
    <row r="469" spans="8:32" x14ac:dyDescent="0.25">
      <c r="H469" s="25" t="s">
        <v>2611</v>
      </c>
      <c r="I469" s="16">
        <f>COUNTIF(I2:I463,  "&gt;0")</f>
        <v>15</v>
      </c>
      <c r="J469" s="16"/>
      <c r="L469" s="9"/>
      <c r="M469" s="26"/>
      <c r="N469" s="27"/>
      <c r="O469" s="27"/>
      <c r="P469" s="27"/>
      <c r="Q469" s="27"/>
      <c r="R469" s="27"/>
      <c r="S469" s="27"/>
      <c r="T469" s="27"/>
      <c r="U469" s="27"/>
      <c r="V469" s="9">
        <f>COUNTIFS($I$2:$I$463, "&gt;0", V2:V463,"=1")</f>
        <v>0</v>
      </c>
      <c r="W469" s="9">
        <f t="shared" ref="W469:AE469" si="115">COUNTIFS($I$2:$I$463, "&gt;0", W2:W463,"=1")</f>
        <v>0</v>
      </c>
      <c r="X469" s="9">
        <f t="shared" si="115"/>
        <v>0</v>
      </c>
      <c r="Y469" s="9">
        <f t="shared" si="115"/>
        <v>1</v>
      </c>
      <c r="Z469" s="9">
        <f t="shared" si="115"/>
        <v>0</v>
      </c>
      <c r="AA469" s="9">
        <f t="shared" si="115"/>
        <v>8</v>
      </c>
      <c r="AB469" s="9">
        <f t="shared" si="115"/>
        <v>6</v>
      </c>
      <c r="AC469" s="9">
        <f>COUNTIFS($I$2:$I$463, "&gt;0", AC2:AC463,"=1")</f>
        <v>0</v>
      </c>
      <c r="AD469" s="9">
        <f t="shared" si="115"/>
        <v>0</v>
      </c>
      <c r="AE469" s="9">
        <f t="shared" si="115"/>
        <v>0</v>
      </c>
      <c r="AF469" s="28" t="e">
        <f>COUNTIFS(#REF!, "&gt;0",AF328:AF464, "=1")</f>
        <v>#REF!</v>
      </c>
    </row>
    <row r="470" spans="8:32" x14ac:dyDescent="0.25">
      <c r="H470" s="25" t="s">
        <v>2612</v>
      </c>
      <c r="I470" s="16">
        <f>I469*100/AF473</f>
        <v>3.2467532467532467</v>
      </c>
      <c r="J470" s="16"/>
      <c r="L470" s="9"/>
      <c r="M470" s="26"/>
      <c r="N470" s="29"/>
      <c r="O470" s="29"/>
      <c r="P470" s="29"/>
      <c r="Q470" s="29"/>
      <c r="R470" s="29"/>
      <c r="S470" s="29"/>
      <c r="T470" s="29"/>
      <c r="U470" s="29"/>
      <c r="V470" s="6">
        <f>V469*100/V473</f>
        <v>0</v>
      </c>
      <c r="W470" s="6">
        <f t="shared" ref="W470:AA470" si="116">W469*100/W473</f>
        <v>0</v>
      </c>
      <c r="X470" s="6">
        <f t="shared" si="116"/>
        <v>0</v>
      </c>
      <c r="Y470" s="6">
        <f t="shared" si="116"/>
        <v>1.1904761904761905</v>
      </c>
      <c r="Z470" s="6">
        <f t="shared" si="116"/>
        <v>0</v>
      </c>
      <c r="AA470" s="6">
        <f t="shared" si="116"/>
        <v>23.529411764705884</v>
      </c>
      <c r="AB470" s="6">
        <f>AB469*100/AB473</f>
        <v>27.272727272727273</v>
      </c>
      <c r="AC470" s="6">
        <f t="shared" ref="AC470:AF470" si="117">AC469*100/AC473</f>
        <v>0</v>
      </c>
      <c r="AD470" s="6">
        <f t="shared" si="117"/>
        <v>0</v>
      </c>
      <c r="AE470" s="6" t="e">
        <f t="shared" si="117"/>
        <v>#DIV/0!</v>
      </c>
      <c r="AF470" s="30" t="e">
        <f t="shared" si="117"/>
        <v>#REF!</v>
      </c>
    </row>
    <row r="471" spans="8:32" x14ac:dyDescent="0.25">
      <c r="I471" s="16"/>
      <c r="L471" s="9"/>
      <c r="M471" s="26"/>
      <c r="N471" s="29"/>
      <c r="O471" s="29"/>
      <c r="P471" s="29"/>
      <c r="Q471" s="29"/>
      <c r="R471" s="29"/>
      <c r="S471" s="29"/>
      <c r="T471" s="29"/>
      <c r="U471" s="29"/>
      <c r="V471" s="6"/>
      <c r="W471" s="9"/>
      <c r="X471" s="9"/>
      <c r="Y471" s="9"/>
      <c r="Z471" s="9"/>
      <c r="AA471" s="9"/>
      <c r="AB471" s="9"/>
      <c r="AC471" s="10"/>
      <c r="AD471" s="9"/>
      <c r="AE471" s="9"/>
    </row>
    <row r="472" spans="8:32" x14ac:dyDescent="0.25">
      <c r="I472" s="16"/>
      <c r="L472" s="9"/>
      <c r="M472" s="26"/>
      <c r="N472" s="27"/>
      <c r="O472" s="29"/>
      <c r="P472" s="29"/>
      <c r="Q472" s="29">
        <v>0</v>
      </c>
      <c r="R472" s="29">
        <v>0</v>
      </c>
      <c r="S472" s="29"/>
      <c r="T472" s="29"/>
      <c r="U472" s="29">
        <v>0</v>
      </c>
      <c r="V472" s="4" t="s">
        <v>19</v>
      </c>
      <c r="W472" s="4" t="s">
        <v>20</v>
      </c>
      <c r="X472" s="4" t="s">
        <v>2613</v>
      </c>
      <c r="Y472" s="4" t="s">
        <v>22</v>
      </c>
      <c r="Z472" s="4" t="s">
        <v>23</v>
      </c>
      <c r="AA472" s="4" t="s">
        <v>24</v>
      </c>
      <c r="AB472" s="4" t="s">
        <v>25</v>
      </c>
      <c r="AC472" s="5" t="s">
        <v>2614</v>
      </c>
      <c r="AD472" s="4" t="s">
        <v>27</v>
      </c>
      <c r="AE472" s="6" t="s">
        <v>28</v>
      </c>
    </row>
    <row r="473" spans="8:32" x14ac:dyDescent="0.25">
      <c r="I473" s="16"/>
      <c r="L473" s="9"/>
      <c r="M473" s="26"/>
      <c r="N473" s="27"/>
      <c r="O473" s="29"/>
      <c r="P473" s="29"/>
      <c r="Q473" s="29">
        <v>0</v>
      </c>
      <c r="R473" s="29">
        <v>0</v>
      </c>
      <c r="S473" s="29"/>
      <c r="T473" s="29"/>
      <c r="U473" s="29">
        <v>0</v>
      </c>
      <c r="V473" s="6">
        <f>SUM(V2:V463)</f>
        <v>109</v>
      </c>
      <c r="W473" s="6">
        <f t="shared" ref="W473:AE473" si="118">SUM(W2:W463)</f>
        <v>114</v>
      </c>
      <c r="X473" s="6">
        <f t="shared" si="118"/>
        <v>71</v>
      </c>
      <c r="Y473" s="6">
        <f t="shared" si="118"/>
        <v>84</v>
      </c>
      <c r="Z473" s="6">
        <f t="shared" si="118"/>
        <v>18</v>
      </c>
      <c r="AA473" s="6">
        <f t="shared" si="118"/>
        <v>34</v>
      </c>
      <c r="AB473" s="6">
        <f t="shared" si="118"/>
        <v>22</v>
      </c>
      <c r="AC473" s="6">
        <f t="shared" si="118"/>
        <v>2</v>
      </c>
      <c r="AD473" s="6">
        <f t="shared" si="118"/>
        <v>8</v>
      </c>
      <c r="AE473" s="6">
        <f t="shared" si="118"/>
        <v>0</v>
      </c>
      <c r="AF473" s="6">
        <f>SUM(V473:AE473)</f>
        <v>462</v>
      </c>
    </row>
    <row r="474" spans="8:32" x14ac:dyDescent="0.25">
      <c r="I474" s="16"/>
      <c r="L474" s="9"/>
      <c r="M474" s="26"/>
      <c r="N474" s="27"/>
      <c r="O474" s="29"/>
      <c r="P474" s="29"/>
      <c r="Q474" s="29">
        <v>0</v>
      </c>
      <c r="R474" s="29">
        <v>0</v>
      </c>
      <c r="S474" s="29"/>
      <c r="T474" s="29"/>
      <c r="U474" s="29">
        <v>0</v>
      </c>
      <c r="V474" s="31">
        <f>V473/$AF$473</f>
        <v>0.23593073593073594</v>
      </c>
      <c r="W474" s="31">
        <f t="shared" ref="W474:AE474" si="119">W473/$AF$473</f>
        <v>0.24675324675324675</v>
      </c>
      <c r="X474" s="31">
        <f t="shared" si="119"/>
        <v>0.15367965367965367</v>
      </c>
      <c r="Y474" s="31">
        <f t="shared" si="119"/>
        <v>0.18181818181818182</v>
      </c>
      <c r="Z474" s="31">
        <f t="shared" si="119"/>
        <v>3.896103896103896E-2</v>
      </c>
      <c r="AA474" s="31">
        <f t="shared" si="119"/>
        <v>7.3593073593073599E-2</v>
      </c>
      <c r="AB474" s="31">
        <f t="shared" si="119"/>
        <v>4.7619047619047616E-2</v>
      </c>
      <c r="AC474" s="31">
        <f t="shared" si="119"/>
        <v>4.329004329004329E-3</v>
      </c>
      <c r="AD474" s="31">
        <f t="shared" si="119"/>
        <v>1.7316017316017316E-2</v>
      </c>
      <c r="AE474" s="31">
        <f t="shared" si="119"/>
        <v>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0"/>
  <sheetViews>
    <sheetView topLeftCell="A393" zoomScale="60" zoomScaleNormal="60" zoomScalePageLayoutView="60" workbookViewId="0">
      <selection activeCell="L2" sqref="L2:AE136"/>
    </sheetView>
  </sheetViews>
  <sheetFormatPr baseColWidth="10" defaultColWidth="11.42578125" defaultRowHeight="15" x14ac:dyDescent="0.25"/>
  <cols>
    <col min="1" max="1" width="57.7109375" bestFit="1" customWidth="1"/>
    <col min="2" max="8" width="3.28515625" customWidth="1"/>
    <col min="9" max="9" width="3.28515625" style="19" customWidth="1"/>
    <col min="10" max="11" width="3.28515625" customWidth="1"/>
    <col min="12" max="21" width="5" customWidth="1"/>
    <col min="22" max="31" width="5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9" t="s">
        <v>8</v>
      </c>
      <c r="J1" t="s">
        <v>9</v>
      </c>
      <c r="K1" t="s">
        <v>10</v>
      </c>
      <c r="L1" t="s">
        <v>11</v>
      </c>
      <c r="M1" s="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7" t="s">
        <v>3103</v>
      </c>
      <c r="T1" s="17" t="s">
        <v>3104</v>
      </c>
      <c r="U1" s="12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5" t="s">
        <v>26</v>
      </c>
      <c r="AD1" s="4" t="s">
        <v>27</v>
      </c>
      <c r="AE1" s="6" t="s">
        <v>28</v>
      </c>
    </row>
    <row r="2" spans="1:31" s="37" customFormat="1" x14ac:dyDescent="0.25">
      <c r="A2" s="37" t="s">
        <v>1076</v>
      </c>
      <c r="B2" s="37" t="s">
        <v>1077</v>
      </c>
      <c r="C2" s="37" t="s">
        <v>1078</v>
      </c>
      <c r="D2" s="37" t="s">
        <v>1079</v>
      </c>
      <c r="E2" s="37" t="s">
        <v>1080</v>
      </c>
      <c r="F2" s="37">
        <v>0</v>
      </c>
      <c r="G2" s="37">
        <v>0</v>
      </c>
      <c r="H2" s="37">
        <v>0</v>
      </c>
      <c r="I2" s="37">
        <v>0</v>
      </c>
      <c r="L2" s="37">
        <v>2</v>
      </c>
      <c r="M2" s="42">
        <f>L2-1</f>
        <v>1</v>
      </c>
      <c r="N2" s="45">
        <v>1</v>
      </c>
      <c r="O2" s="45">
        <v>0</v>
      </c>
      <c r="P2" s="45">
        <v>0</v>
      </c>
      <c r="Q2" s="45">
        <v>0</v>
      </c>
      <c r="R2" s="45">
        <v>1</v>
      </c>
      <c r="S2" s="45"/>
      <c r="T2" s="45"/>
      <c r="U2" s="45"/>
      <c r="V2" s="43">
        <f>IF((M2=0)*AND(R2=0)*AND(P2=1)*AND(Q2=0),1,0)</f>
        <v>0</v>
      </c>
      <c r="W2" s="37">
        <f t="shared" ref="W2:W66" si="0">IF((M2=0)*AND(R2=0)*AND(P2=0)*AND(Q2=0),1,0)</f>
        <v>0</v>
      </c>
      <c r="X2" s="37">
        <f>IF((R2=1)*AND(M2=0)*AND(Q2=0),1,0)</f>
        <v>0</v>
      </c>
      <c r="Y2" s="37">
        <f>IF((M2=1)*AND(OR(N2=0,N2=1))*AND(O2=0)*AND(R2=1)*AND(S2=0)*AND(Q2=0)*AND(OR(T2=0,T2=1)),1,0)</f>
        <v>1</v>
      </c>
      <c r="Z2" s="37">
        <f>IF((M2=1)*AND(N2=1)*AND(O2=0)*AND(R2=1)*AND(S2=1)*AND(T2=1),1,0)</f>
        <v>0</v>
      </c>
      <c r="AA2" s="37">
        <f>IF((R2=1)*AND(Q2=1)*AND(O2=1)*AND(P2=0)*AND(N2=0),1,0)</f>
        <v>0</v>
      </c>
      <c r="AB2" s="37">
        <f>IF((R2=1)*AND(Q2=1)*AND(O2=1)*AND(P2=1),1,0)</f>
        <v>0</v>
      </c>
      <c r="AC2" s="37">
        <f>IF((R2=0)*AND(M2=1),1,0)</f>
        <v>0</v>
      </c>
      <c r="AD2" s="37">
        <f>IF((V2+W2+X2+Y2+Z2+AA2+AB2+AC2)=0,1,0)</f>
        <v>0</v>
      </c>
      <c r="AE2" s="37">
        <f>IF(SUM(V2:AD2)&gt;1,1,0)</f>
        <v>0</v>
      </c>
    </row>
    <row r="3" spans="1:31" x14ac:dyDescent="0.25">
      <c r="A3" t="s">
        <v>1081</v>
      </c>
      <c r="B3" t="s">
        <v>1077</v>
      </c>
      <c r="C3" t="s">
        <v>1078</v>
      </c>
      <c r="D3" t="s">
        <v>1082</v>
      </c>
      <c r="E3" t="s">
        <v>1083</v>
      </c>
      <c r="F3" s="15">
        <v>141459</v>
      </c>
      <c r="G3">
        <v>1</v>
      </c>
      <c r="H3">
        <v>0</v>
      </c>
      <c r="I3" s="19">
        <v>0</v>
      </c>
      <c r="L3">
        <v>1</v>
      </c>
      <c r="M3" s="7">
        <f t="shared" ref="M3:M66" si="1">L3-1</f>
        <v>0</v>
      </c>
      <c r="N3" s="12">
        <v>0</v>
      </c>
      <c r="O3" s="12">
        <v>0</v>
      </c>
      <c r="P3" s="12">
        <v>1</v>
      </c>
      <c r="Q3" s="12">
        <v>0</v>
      </c>
      <c r="R3" s="12">
        <v>0</v>
      </c>
      <c r="S3" s="12"/>
      <c r="T3" s="12"/>
      <c r="U3" s="12"/>
      <c r="V3" s="6">
        <f>IF((M3=0)*AND(R3=0)*AND(P3=1)*AND(Q3=0),1,0)</f>
        <v>1</v>
      </c>
      <c r="W3" s="9">
        <f t="shared" si="0"/>
        <v>0</v>
      </c>
      <c r="X3" s="9">
        <f>IF((R3=1)*AND(M3=0)*AND(Q3=0),1,0)</f>
        <v>0</v>
      </c>
      <c r="Y3" s="37">
        <f t="shared" ref="Y3:Y66" si="2">IF((M3=1)*AND(OR(N3=0,N3=1))*AND(O3=0)*AND(R3=1)*AND(S3=0)*AND(Q3=0)*AND(OR(T3=0,T3=1)),1,0)</f>
        <v>0</v>
      </c>
      <c r="Z3" s="37">
        <f t="shared" ref="Z3:Z66" si="3">IF((M3=1)*AND(N3=1)*AND(O3=0)*AND(R3=1)*AND(S3=1)*AND(T3=1),1,0)</f>
        <v>0</v>
      </c>
      <c r="AA3" s="37">
        <f t="shared" ref="AA3:AA66" si="4">IF((R3=1)*AND(Q3=1)*AND(O3=1)*AND(P3=0)*AND(N3=0),1,0)</f>
        <v>0</v>
      </c>
      <c r="AB3" s="9">
        <f t="shared" ref="AB3:AB40" si="5">IF((R3=1)*AND(Q3=1)*AND(O3=1)*AND(P3=1),1,0)</f>
        <v>0</v>
      </c>
      <c r="AC3" s="10">
        <f t="shared" ref="AC3:AC40" si="6">IF((R3=0)*AND(M3=1),1,0)</f>
        <v>0</v>
      </c>
      <c r="AD3" s="9">
        <f t="shared" ref="AD3:AD40" si="7">IF((V3+W3+X3+Y3+Z3+AA3+AB3+AC3)=0,1,0)</f>
        <v>0</v>
      </c>
      <c r="AE3" s="9">
        <f t="shared" ref="AE3:AE66" si="8">IF(SUM(V3:AD3)&gt;1,1,0)</f>
        <v>0</v>
      </c>
    </row>
    <row r="4" spans="1:31" x14ac:dyDescent="0.25">
      <c r="A4" t="s">
        <v>1084</v>
      </c>
      <c r="B4" t="s">
        <v>1077</v>
      </c>
      <c r="C4" t="s">
        <v>1078</v>
      </c>
      <c r="D4" t="s">
        <v>1085</v>
      </c>
      <c r="E4" t="s">
        <v>1086</v>
      </c>
      <c r="F4">
        <v>0</v>
      </c>
      <c r="G4">
        <v>0</v>
      </c>
      <c r="H4">
        <v>0</v>
      </c>
      <c r="I4" s="19">
        <v>0</v>
      </c>
      <c r="L4">
        <v>1</v>
      </c>
      <c r="M4" s="7">
        <f t="shared" si="1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/>
      <c r="T4" s="12"/>
      <c r="U4" s="12"/>
      <c r="V4" s="6">
        <f t="shared" ref="V4:V40" si="9">IF((M4=0)*AND(R4=0)*AND(P4=1)*AND(Q4=0),1,0)</f>
        <v>0</v>
      </c>
      <c r="W4" s="9">
        <f t="shared" si="0"/>
        <v>1</v>
      </c>
      <c r="X4" s="9">
        <f t="shared" ref="X4:X40" si="10">IF((R4=1)*AND(M4=0)*AND(Q4=0),1,0)</f>
        <v>0</v>
      </c>
      <c r="Y4" s="37">
        <f t="shared" si="2"/>
        <v>0</v>
      </c>
      <c r="Z4" s="37">
        <f t="shared" si="3"/>
        <v>0</v>
      </c>
      <c r="AA4" s="37">
        <f t="shared" si="4"/>
        <v>0</v>
      </c>
      <c r="AB4" s="9">
        <f t="shared" si="5"/>
        <v>0</v>
      </c>
      <c r="AC4" s="10">
        <f t="shared" si="6"/>
        <v>0</v>
      </c>
      <c r="AD4" s="9">
        <f t="shared" si="7"/>
        <v>0</v>
      </c>
      <c r="AE4" s="9">
        <f t="shared" si="8"/>
        <v>0</v>
      </c>
    </row>
    <row r="5" spans="1:31" x14ac:dyDescent="0.25">
      <c r="A5" t="s">
        <v>1087</v>
      </c>
      <c r="B5" t="s">
        <v>1077</v>
      </c>
      <c r="C5" t="s">
        <v>1078</v>
      </c>
      <c r="D5" t="s">
        <v>1088</v>
      </c>
      <c r="E5" t="s">
        <v>1089</v>
      </c>
      <c r="F5">
        <v>0</v>
      </c>
      <c r="G5">
        <v>0</v>
      </c>
      <c r="H5">
        <v>0</v>
      </c>
      <c r="I5" s="19">
        <v>0</v>
      </c>
      <c r="L5">
        <v>2</v>
      </c>
      <c r="M5" s="7">
        <f t="shared" si="1"/>
        <v>1</v>
      </c>
      <c r="N5" s="12">
        <v>1</v>
      </c>
      <c r="O5" s="12">
        <v>0</v>
      </c>
      <c r="P5" s="12">
        <v>0</v>
      </c>
      <c r="Q5" s="12">
        <v>0</v>
      </c>
      <c r="R5" s="12">
        <v>1</v>
      </c>
      <c r="S5" s="12">
        <v>1</v>
      </c>
      <c r="T5" s="12">
        <v>1</v>
      </c>
      <c r="U5" s="12"/>
      <c r="V5" s="6">
        <f t="shared" si="9"/>
        <v>0</v>
      </c>
      <c r="W5" s="9">
        <f t="shared" si="0"/>
        <v>0</v>
      </c>
      <c r="X5" s="9">
        <f t="shared" si="10"/>
        <v>0</v>
      </c>
      <c r="Y5" s="37">
        <f t="shared" si="2"/>
        <v>0</v>
      </c>
      <c r="Z5" s="37">
        <f t="shared" si="3"/>
        <v>1</v>
      </c>
      <c r="AA5" s="37">
        <f t="shared" si="4"/>
        <v>0</v>
      </c>
      <c r="AB5" s="9">
        <f t="shared" si="5"/>
        <v>0</v>
      </c>
      <c r="AC5" s="10">
        <f t="shared" si="6"/>
        <v>0</v>
      </c>
      <c r="AD5" s="9">
        <f t="shared" si="7"/>
        <v>0</v>
      </c>
      <c r="AE5" s="9">
        <f t="shared" si="8"/>
        <v>0</v>
      </c>
    </row>
    <row r="6" spans="1:31" x14ac:dyDescent="0.25">
      <c r="A6" t="s">
        <v>1090</v>
      </c>
      <c r="B6" t="s">
        <v>1077</v>
      </c>
      <c r="C6" t="s">
        <v>1078</v>
      </c>
      <c r="D6" t="s">
        <v>1091</v>
      </c>
      <c r="E6" t="s">
        <v>1092</v>
      </c>
      <c r="F6">
        <v>0</v>
      </c>
      <c r="G6">
        <v>0</v>
      </c>
      <c r="H6">
        <v>0</v>
      </c>
      <c r="I6" s="19">
        <v>0</v>
      </c>
      <c r="L6">
        <v>2</v>
      </c>
      <c r="M6" s="7">
        <f t="shared" si="1"/>
        <v>1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/>
      <c r="T6" s="12"/>
      <c r="U6" s="12"/>
      <c r="V6" s="6">
        <f t="shared" si="9"/>
        <v>0</v>
      </c>
      <c r="W6" s="9">
        <f t="shared" si="0"/>
        <v>0</v>
      </c>
      <c r="X6" s="9">
        <f t="shared" si="10"/>
        <v>0</v>
      </c>
      <c r="Y6" s="37">
        <f t="shared" si="2"/>
        <v>0</v>
      </c>
      <c r="Z6" s="37">
        <f t="shared" si="3"/>
        <v>0</v>
      </c>
      <c r="AA6" s="37">
        <f t="shared" si="4"/>
        <v>0</v>
      </c>
      <c r="AB6" s="9">
        <f t="shared" si="5"/>
        <v>0</v>
      </c>
      <c r="AC6" s="10">
        <f t="shared" si="6"/>
        <v>1</v>
      </c>
      <c r="AD6" s="9">
        <f t="shared" si="7"/>
        <v>0</v>
      </c>
      <c r="AE6" s="9">
        <f t="shared" si="8"/>
        <v>0</v>
      </c>
    </row>
    <row r="7" spans="1:31" x14ac:dyDescent="0.25">
      <c r="A7" t="s">
        <v>1093</v>
      </c>
      <c r="B7" t="s">
        <v>1077</v>
      </c>
      <c r="C7" t="s">
        <v>1078</v>
      </c>
      <c r="D7" t="s">
        <v>1094</v>
      </c>
      <c r="E7" t="s">
        <v>1095</v>
      </c>
      <c r="F7">
        <v>0</v>
      </c>
      <c r="G7">
        <v>0</v>
      </c>
      <c r="H7">
        <v>0</v>
      </c>
      <c r="I7" s="19">
        <v>0</v>
      </c>
      <c r="L7">
        <v>2</v>
      </c>
      <c r="M7" s="7">
        <f t="shared" si="1"/>
        <v>1</v>
      </c>
      <c r="N7" s="12">
        <v>0</v>
      </c>
      <c r="O7" s="12">
        <v>0</v>
      </c>
      <c r="P7" s="12">
        <v>0</v>
      </c>
      <c r="Q7" s="12">
        <v>0</v>
      </c>
      <c r="R7" s="12">
        <v>1</v>
      </c>
      <c r="S7" s="12"/>
      <c r="T7" s="12"/>
      <c r="U7" s="12"/>
      <c r="V7" s="6">
        <f t="shared" si="9"/>
        <v>0</v>
      </c>
      <c r="W7" s="9">
        <f>IF((M7=0)*AND(R7=0)*AND(P7=0)*AND(Q7=0),1,0)</f>
        <v>0</v>
      </c>
      <c r="X7" s="9">
        <f t="shared" si="10"/>
        <v>0</v>
      </c>
      <c r="Y7" s="37">
        <f t="shared" si="2"/>
        <v>1</v>
      </c>
      <c r="Z7" s="37">
        <f t="shared" si="3"/>
        <v>0</v>
      </c>
      <c r="AA7" s="37">
        <f t="shared" si="4"/>
        <v>0</v>
      </c>
      <c r="AB7" s="9">
        <f t="shared" si="5"/>
        <v>0</v>
      </c>
      <c r="AC7" s="10">
        <f t="shared" si="6"/>
        <v>0</v>
      </c>
      <c r="AD7" s="9">
        <f>IF((V7+W7+X7+Y7+Z7+AA7+AB7+AC7)=0,1,0)</f>
        <v>0</v>
      </c>
      <c r="AE7" s="9">
        <f t="shared" si="8"/>
        <v>0</v>
      </c>
    </row>
    <row r="8" spans="1:31" x14ac:dyDescent="0.25">
      <c r="A8" t="s">
        <v>1096</v>
      </c>
      <c r="B8" t="s">
        <v>1077</v>
      </c>
      <c r="C8" t="s">
        <v>1078</v>
      </c>
      <c r="D8" t="s">
        <v>1097</v>
      </c>
      <c r="E8" t="s">
        <v>1098</v>
      </c>
      <c r="F8">
        <v>0</v>
      </c>
      <c r="G8">
        <v>0</v>
      </c>
      <c r="H8">
        <v>0</v>
      </c>
      <c r="I8" s="19">
        <v>0</v>
      </c>
      <c r="L8">
        <v>1</v>
      </c>
      <c r="M8" s="7">
        <f t="shared" si="1"/>
        <v>0</v>
      </c>
      <c r="N8" s="12">
        <v>0</v>
      </c>
      <c r="O8" s="12">
        <v>0</v>
      </c>
      <c r="P8" s="12">
        <v>0</v>
      </c>
      <c r="Q8" s="12">
        <v>0</v>
      </c>
      <c r="R8" s="12">
        <v>1</v>
      </c>
      <c r="S8" s="12"/>
      <c r="T8" s="12"/>
      <c r="U8" s="12"/>
      <c r="V8" s="6">
        <f t="shared" si="9"/>
        <v>0</v>
      </c>
      <c r="W8" s="9">
        <f t="shared" ref="W8:W10" si="11">IF((M8=0)*AND(R8=0)*AND(P8=0)*AND(Q8=0),1,0)</f>
        <v>0</v>
      </c>
      <c r="X8" s="9">
        <f t="shared" si="10"/>
        <v>1</v>
      </c>
      <c r="Y8" s="37">
        <f t="shared" si="2"/>
        <v>0</v>
      </c>
      <c r="Z8" s="37">
        <f t="shared" si="3"/>
        <v>0</v>
      </c>
      <c r="AA8" s="37">
        <f t="shared" si="4"/>
        <v>0</v>
      </c>
      <c r="AB8" s="9">
        <f t="shared" si="5"/>
        <v>0</v>
      </c>
      <c r="AC8" s="10">
        <f t="shared" si="6"/>
        <v>0</v>
      </c>
      <c r="AD8" s="9">
        <f t="shared" si="7"/>
        <v>0</v>
      </c>
      <c r="AE8" s="9">
        <f t="shared" si="8"/>
        <v>0</v>
      </c>
    </row>
    <row r="9" spans="1:31" x14ac:dyDescent="0.25">
      <c r="A9" t="s">
        <v>1099</v>
      </c>
      <c r="B9" t="s">
        <v>1077</v>
      </c>
      <c r="C9" t="s">
        <v>1078</v>
      </c>
      <c r="D9" t="s">
        <v>1100</v>
      </c>
      <c r="E9" t="s">
        <v>1101</v>
      </c>
      <c r="F9">
        <v>0</v>
      </c>
      <c r="G9">
        <v>0</v>
      </c>
      <c r="H9">
        <v>0</v>
      </c>
      <c r="I9" s="19">
        <v>0</v>
      </c>
      <c r="L9">
        <v>1</v>
      </c>
      <c r="M9" s="7">
        <f t="shared" si="1"/>
        <v>0</v>
      </c>
      <c r="N9" s="12">
        <v>0</v>
      </c>
      <c r="O9" s="12">
        <v>0</v>
      </c>
      <c r="P9" s="12">
        <v>0</v>
      </c>
      <c r="Q9" s="12">
        <v>0</v>
      </c>
      <c r="R9" s="12">
        <v>1</v>
      </c>
      <c r="S9" s="12"/>
      <c r="T9" s="12"/>
      <c r="U9" s="12"/>
      <c r="V9" s="6">
        <f t="shared" si="9"/>
        <v>0</v>
      </c>
      <c r="W9" s="9">
        <f t="shared" si="11"/>
        <v>0</v>
      </c>
      <c r="X9" s="9">
        <f t="shared" si="10"/>
        <v>1</v>
      </c>
      <c r="Y9" s="37">
        <f t="shared" si="2"/>
        <v>0</v>
      </c>
      <c r="Z9" s="37">
        <f t="shared" si="3"/>
        <v>0</v>
      </c>
      <c r="AA9" s="37">
        <f t="shared" si="4"/>
        <v>0</v>
      </c>
      <c r="AB9" s="9">
        <f t="shared" si="5"/>
        <v>0</v>
      </c>
      <c r="AC9" s="10">
        <f t="shared" si="6"/>
        <v>0</v>
      </c>
      <c r="AD9" s="9">
        <f>IF((V9+W9+X9+Y9+Z9+AA9+AB9+AC9)=0,1,0)</f>
        <v>0</v>
      </c>
      <c r="AE9" s="9">
        <f t="shared" si="8"/>
        <v>0</v>
      </c>
    </row>
    <row r="10" spans="1:31" x14ac:dyDescent="0.25">
      <c r="A10" t="s">
        <v>1102</v>
      </c>
      <c r="B10" t="s">
        <v>1077</v>
      </c>
      <c r="C10" t="s">
        <v>1078</v>
      </c>
      <c r="D10" t="s">
        <v>1103</v>
      </c>
      <c r="E10" t="s">
        <v>1104</v>
      </c>
      <c r="F10">
        <v>0</v>
      </c>
      <c r="G10">
        <v>0</v>
      </c>
      <c r="H10">
        <v>0</v>
      </c>
      <c r="I10" s="19">
        <v>0</v>
      </c>
      <c r="L10">
        <v>2</v>
      </c>
      <c r="M10" s="7">
        <f t="shared" si="1"/>
        <v>1</v>
      </c>
      <c r="N10" s="12">
        <v>0</v>
      </c>
      <c r="O10" s="12">
        <v>0</v>
      </c>
      <c r="P10" s="12">
        <v>0</v>
      </c>
      <c r="Q10" s="12">
        <v>0</v>
      </c>
      <c r="R10" s="12">
        <v>1</v>
      </c>
      <c r="S10" s="12"/>
      <c r="T10" s="12"/>
      <c r="U10" s="12"/>
      <c r="V10" s="6">
        <f t="shared" si="9"/>
        <v>0</v>
      </c>
      <c r="W10" s="9">
        <f t="shared" si="11"/>
        <v>0</v>
      </c>
      <c r="X10" s="9">
        <f t="shared" si="10"/>
        <v>0</v>
      </c>
      <c r="Y10" s="37">
        <f t="shared" si="2"/>
        <v>1</v>
      </c>
      <c r="Z10" s="37">
        <f t="shared" si="3"/>
        <v>0</v>
      </c>
      <c r="AA10" s="37">
        <f t="shared" si="4"/>
        <v>0</v>
      </c>
      <c r="AB10" s="9">
        <f t="shared" si="5"/>
        <v>0</v>
      </c>
      <c r="AC10" s="10">
        <f t="shared" si="6"/>
        <v>0</v>
      </c>
      <c r="AD10" s="9">
        <f t="shared" si="7"/>
        <v>0</v>
      </c>
      <c r="AE10" s="9">
        <f t="shared" si="8"/>
        <v>0</v>
      </c>
    </row>
    <row r="11" spans="1:31" s="37" customFormat="1" x14ac:dyDescent="0.25">
      <c r="A11" s="37" t="s">
        <v>1105</v>
      </c>
      <c r="B11" s="37" t="s">
        <v>1106</v>
      </c>
      <c r="C11" s="37" t="s">
        <v>1107</v>
      </c>
      <c r="D11" s="37" t="s">
        <v>1108</v>
      </c>
      <c r="E11" s="37" t="s">
        <v>1109</v>
      </c>
      <c r="F11" s="37">
        <v>0</v>
      </c>
      <c r="G11" s="37">
        <v>0</v>
      </c>
      <c r="H11" s="37">
        <v>0</v>
      </c>
      <c r="I11" s="37">
        <v>0</v>
      </c>
      <c r="L11" s="37">
        <v>2</v>
      </c>
      <c r="M11" s="42">
        <f t="shared" si="1"/>
        <v>1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/>
      <c r="T11" s="45"/>
      <c r="U11" s="45"/>
      <c r="V11" s="43">
        <f t="shared" si="9"/>
        <v>0</v>
      </c>
      <c r="W11" s="37">
        <f t="shared" si="0"/>
        <v>0</v>
      </c>
      <c r="X11" s="37">
        <f t="shared" si="10"/>
        <v>0</v>
      </c>
      <c r="Y11" s="37">
        <f t="shared" si="2"/>
        <v>0</v>
      </c>
      <c r="Z11" s="37">
        <f t="shared" si="3"/>
        <v>0</v>
      </c>
      <c r="AA11" s="37">
        <f t="shared" si="4"/>
        <v>0</v>
      </c>
      <c r="AB11" s="37">
        <f t="shared" si="5"/>
        <v>0</v>
      </c>
      <c r="AC11" s="37">
        <f t="shared" si="6"/>
        <v>1</v>
      </c>
      <c r="AD11" s="37">
        <f t="shared" si="7"/>
        <v>0</v>
      </c>
      <c r="AE11" s="37">
        <f t="shared" si="8"/>
        <v>0</v>
      </c>
    </row>
    <row r="12" spans="1:31" x14ac:dyDescent="0.25">
      <c r="A12" t="s">
        <v>1110</v>
      </c>
      <c r="B12" t="s">
        <v>1106</v>
      </c>
      <c r="C12" t="s">
        <v>1107</v>
      </c>
      <c r="D12" t="s">
        <v>1111</v>
      </c>
      <c r="E12" t="s">
        <v>1112</v>
      </c>
      <c r="F12">
        <v>0</v>
      </c>
      <c r="G12">
        <v>0</v>
      </c>
      <c r="H12">
        <v>0</v>
      </c>
      <c r="I12" s="19">
        <v>0</v>
      </c>
      <c r="L12">
        <v>2</v>
      </c>
      <c r="M12" s="7">
        <f t="shared" si="1"/>
        <v>1</v>
      </c>
      <c r="N12" s="12">
        <v>0</v>
      </c>
      <c r="O12" s="12">
        <v>0</v>
      </c>
      <c r="P12" s="12">
        <v>0</v>
      </c>
      <c r="Q12" s="12">
        <v>0</v>
      </c>
      <c r="R12" s="12">
        <v>1</v>
      </c>
      <c r="S12" s="12"/>
      <c r="T12" s="12"/>
      <c r="U12" s="12"/>
      <c r="V12" s="6">
        <f t="shared" si="9"/>
        <v>0</v>
      </c>
      <c r="W12" s="9">
        <f t="shared" si="0"/>
        <v>0</v>
      </c>
      <c r="X12" s="9">
        <f t="shared" si="10"/>
        <v>0</v>
      </c>
      <c r="Y12" s="37">
        <f t="shared" si="2"/>
        <v>1</v>
      </c>
      <c r="Z12" s="37">
        <f t="shared" si="3"/>
        <v>0</v>
      </c>
      <c r="AA12" s="37">
        <f t="shared" si="4"/>
        <v>0</v>
      </c>
      <c r="AB12" s="9">
        <f t="shared" si="5"/>
        <v>0</v>
      </c>
      <c r="AC12" s="10">
        <f t="shared" si="6"/>
        <v>0</v>
      </c>
      <c r="AD12" s="9">
        <f t="shared" si="7"/>
        <v>0</v>
      </c>
      <c r="AE12" s="9">
        <f t="shared" si="8"/>
        <v>0</v>
      </c>
    </row>
    <row r="13" spans="1:31" x14ac:dyDescent="0.25">
      <c r="A13" t="s">
        <v>1113</v>
      </c>
      <c r="B13" t="s">
        <v>1106</v>
      </c>
      <c r="C13" t="s">
        <v>1107</v>
      </c>
      <c r="D13" t="s">
        <v>1114</v>
      </c>
      <c r="E13" t="s">
        <v>1115</v>
      </c>
      <c r="F13" s="15">
        <v>311826</v>
      </c>
      <c r="G13">
        <v>1</v>
      </c>
      <c r="H13">
        <v>0</v>
      </c>
      <c r="I13" s="19">
        <v>0</v>
      </c>
      <c r="L13">
        <v>1</v>
      </c>
      <c r="M13" s="7">
        <f t="shared" si="1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/>
      <c r="T13" s="12"/>
      <c r="U13" s="12"/>
      <c r="V13" s="6">
        <f t="shared" si="9"/>
        <v>0</v>
      </c>
      <c r="W13" s="9">
        <f t="shared" si="0"/>
        <v>1</v>
      </c>
      <c r="X13" s="9">
        <f t="shared" si="10"/>
        <v>0</v>
      </c>
      <c r="Y13" s="37">
        <f t="shared" si="2"/>
        <v>0</v>
      </c>
      <c r="Z13" s="37">
        <f t="shared" si="3"/>
        <v>0</v>
      </c>
      <c r="AA13" s="37">
        <f t="shared" si="4"/>
        <v>0</v>
      </c>
      <c r="AB13" s="9">
        <f t="shared" si="5"/>
        <v>0</v>
      </c>
      <c r="AC13" s="10">
        <f t="shared" si="6"/>
        <v>0</v>
      </c>
      <c r="AD13" s="9">
        <f t="shared" si="7"/>
        <v>0</v>
      </c>
      <c r="AE13" s="9">
        <f t="shared" si="8"/>
        <v>0</v>
      </c>
    </row>
    <row r="14" spans="1:31" x14ac:dyDescent="0.25">
      <c r="A14" t="s">
        <v>1116</v>
      </c>
      <c r="B14" t="s">
        <v>1106</v>
      </c>
      <c r="C14" t="s">
        <v>1107</v>
      </c>
      <c r="D14" t="s">
        <v>1117</v>
      </c>
      <c r="E14" t="s">
        <v>1118</v>
      </c>
      <c r="F14">
        <v>0</v>
      </c>
      <c r="G14">
        <v>0</v>
      </c>
      <c r="H14">
        <v>0</v>
      </c>
      <c r="I14" s="19">
        <v>0</v>
      </c>
      <c r="L14">
        <v>2</v>
      </c>
      <c r="M14" s="7">
        <f t="shared" si="1"/>
        <v>1</v>
      </c>
      <c r="N14" s="12">
        <v>1</v>
      </c>
      <c r="O14" s="12">
        <v>0</v>
      </c>
      <c r="P14" s="12">
        <v>0</v>
      </c>
      <c r="Q14" s="12">
        <v>0</v>
      </c>
      <c r="R14" s="12">
        <v>1</v>
      </c>
      <c r="S14" s="12"/>
      <c r="T14" s="12"/>
      <c r="U14" s="12"/>
      <c r="V14" s="6">
        <f t="shared" si="9"/>
        <v>0</v>
      </c>
      <c r="W14" s="9">
        <f t="shared" si="0"/>
        <v>0</v>
      </c>
      <c r="X14" s="9">
        <f t="shared" si="10"/>
        <v>0</v>
      </c>
      <c r="Y14" s="37">
        <f t="shared" si="2"/>
        <v>1</v>
      </c>
      <c r="Z14" s="37">
        <f t="shared" si="3"/>
        <v>0</v>
      </c>
      <c r="AA14" s="37">
        <f t="shared" si="4"/>
        <v>0</v>
      </c>
      <c r="AB14" s="9">
        <f t="shared" si="5"/>
        <v>0</v>
      </c>
      <c r="AC14" s="10">
        <f t="shared" si="6"/>
        <v>0</v>
      </c>
      <c r="AD14" s="9">
        <f t="shared" si="7"/>
        <v>0</v>
      </c>
      <c r="AE14" s="9">
        <f t="shared" si="8"/>
        <v>0</v>
      </c>
    </row>
    <row r="15" spans="1:31" x14ac:dyDescent="0.25">
      <c r="A15" t="s">
        <v>1119</v>
      </c>
      <c r="B15" t="s">
        <v>1106</v>
      </c>
      <c r="C15" t="s">
        <v>1107</v>
      </c>
      <c r="D15" t="s">
        <v>1120</v>
      </c>
      <c r="E15" t="s">
        <v>1121</v>
      </c>
      <c r="F15">
        <v>0</v>
      </c>
      <c r="G15">
        <v>0</v>
      </c>
      <c r="H15">
        <v>0</v>
      </c>
      <c r="I15" s="19">
        <v>0</v>
      </c>
      <c r="L15">
        <v>1</v>
      </c>
      <c r="M15" s="7">
        <f t="shared" si="1"/>
        <v>0</v>
      </c>
      <c r="N15" s="12">
        <v>0</v>
      </c>
      <c r="O15" s="12">
        <v>0</v>
      </c>
      <c r="P15" s="12">
        <v>1</v>
      </c>
      <c r="Q15" s="12">
        <v>0</v>
      </c>
      <c r="R15" s="12">
        <v>0</v>
      </c>
      <c r="S15" s="12"/>
      <c r="T15" s="12"/>
      <c r="U15" s="12"/>
      <c r="V15" s="6">
        <f t="shared" si="9"/>
        <v>1</v>
      </c>
      <c r="W15" s="9">
        <f t="shared" si="0"/>
        <v>0</v>
      </c>
      <c r="X15" s="9">
        <f t="shared" si="10"/>
        <v>0</v>
      </c>
      <c r="Y15" s="37">
        <f t="shared" si="2"/>
        <v>0</v>
      </c>
      <c r="Z15" s="37">
        <f t="shared" si="3"/>
        <v>0</v>
      </c>
      <c r="AA15" s="37">
        <f t="shared" si="4"/>
        <v>0</v>
      </c>
      <c r="AB15" s="9">
        <f t="shared" si="5"/>
        <v>0</v>
      </c>
      <c r="AC15" s="10">
        <f t="shared" si="6"/>
        <v>0</v>
      </c>
      <c r="AD15" s="9">
        <f t="shared" si="7"/>
        <v>0</v>
      </c>
      <c r="AE15" s="9">
        <f t="shared" si="8"/>
        <v>0</v>
      </c>
    </row>
    <row r="16" spans="1:31" x14ac:dyDescent="0.25">
      <c r="A16" t="s">
        <v>1122</v>
      </c>
      <c r="B16" t="s">
        <v>1106</v>
      </c>
      <c r="C16" t="s">
        <v>1107</v>
      </c>
      <c r="D16" t="s">
        <v>1123</v>
      </c>
      <c r="E16" t="s">
        <v>1124</v>
      </c>
      <c r="F16" s="15">
        <v>252142</v>
      </c>
      <c r="G16">
        <v>1</v>
      </c>
      <c r="H16">
        <v>0</v>
      </c>
      <c r="I16" s="19">
        <v>0</v>
      </c>
      <c r="L16">
        <v>2</v>
      </c>
      <c r="M16" s="7">
        <f t="shared" si="1"/>
        <v>1</v>
      </c>
      <c r="N16" s="12">
        <v>0</v>
      </c>
      <c r="O16" s="12">
        <v>0</v>
      </c>
      <c r="P16" s="12">
        <v>0</v>
      </c>
      <c r="Q16" s="12">
        <v>0</v>
      </c>
      <c r="R16" s="12">
        <v>1</v>
      </c>
      <c r="S16" s="12"/>
      <c r="T16" s="12"/>
      <c r="U16" s="12"/>
      <c r="V16" s="6">
        <f t="shared" si="9"/>
        <v>0</v>
      </c>
      <c r="W16" s="9">
        <f t="shared" si="0"/>
        <v>0</v>
      </c>
      <c r="X16" s="9">
        <f t="shared" si="10"/>
        <v>0</v>
      </c>
      <c r="Y16" s="37">
        <f t="shared" si="2"/>
        <v>1</v>
      </c>
      <c r="Z16" s="37">
        <f t="shared" si="3"/>
        <v>0</v>
      </c>
      <c r="AA16" s="37">
        <f t="shared" si="4"/>
        <v>0</v>
      </c>
      <c r="AB16" s="9">
        <f t="shared" si="5"/>
        <v>0</v>
      </c>
      <c r="AC16" s="10">
        <f t="shared" si="6"/>
        <v>0</v>
      </c>
      <c r="AD16" s="9">
        <f t="shared" si="7"/>
        <v>0</v>
      </c>
      <c r="AE16" s="9">
        <f t="shared" si="8"/>
        <v>0</v>
      </c>
    </row>
    <row r="17" spans="1:31" x14ac:dyDescent="0.25">
      <c r="A17" t="s">
        <v>1125</v>
      </c>
      <c r="B17" t="s">
        <v>1106</v>
      </c>
      <c r="C17" t="s">
        <v>1107</v>
      </c>
      <c r="D17" t="s">
        <v>1126</v>
      </c>
      <c r="E17" t="s">
        <v>1127</v>
      </c>
      <c r="F17">
        <v>0</v>
      </c>
      <c r="G17">
        <v>0</v>
      </c>
      <c r="H17">
        <v>0</v>
      </c>
      <c r="I17" s="19">
        <v>0</v>
      </c>
      <c r="L17">
        <v>1</v>
      </c>
      <c r="M17" s="7">
        <f t="shared" si="1"/>
        <v>0</v>
      </c>
      <c r="N17" s="12">
        <v>0</v>
      </c>
      <c r="O17" s="12">
        <v>0</v>
      </c>
      <c r="P17" s="12">
        <v>1</v>
      </c>
      <c r="Q17" s="12">
        <v>0</v>
      </c>
      <c r="R17" s="12">
        <v>0</v>
      </c>
      <c r="S17" s="12"/>
      <c r="T17" s="12"/>
      <c r="U17" s="12"/>
      <c r="V17" s="6">
        <f t="shared" si="9"/>
        <v>1</v>
      </c>
      <c r="W17" s="9">
        <f t="shared" si="0"/>
        <v>0</v>
      </c>
      <c r="X17" s="9">
        <f t="shared" si="10"/>
        <v>0</v>
      </c>
      <c r="Y17" s="37">
        <f t="shared" si="2"/>
        <v>0</v>
      </c>
      <c r="Z17" s="37">
        <f t="shared" si="3"/>
        <v>0</v>
      </c>
      <c r="AA17" s="37">
        <f t="shared" si="4"/>
        <v>0</v>
      </c>
      <c r="AB17" s="9">
        <f t="shared" si="5"/>
        <v>0</v>
      </c>
      <c r="AC17" s="10">
        <f t="shared" si="6"/>
        <v>0</v>
      </c>
      <c r="AD17" s="9">
        <f t="shared" si="7"/>
        <v>0</v>
      </c>
      <c r="AE17" s="9">
        <f t="shared" si="8"/>
        <v>0</v>
      </c>
    </row>
    <row r="18" spans="1:31" x14ac:dyDescent="0.25">
      <c r="A18" t="s">
        <v>1128</v>
      </c>
      <c r="B18" t="s">
        <v>1106</v>
      </c>
      <c r="C18" t="s">
        <v>1107</v>
      </c>
      <c r="D18" t="s">
        <v>1129</v>
      </c>
      <c r="E18" t="s">
        <v>1130</v>
      </c>
      <c r="F18" s="15">
        <v>467195</v>
      </c>
      <c r="G18">
        <v>1</v>
      </c>
      <c r="H18">
        <v>1</v>
      </c>
      <c r="I18" s="19">
        <v>0</v>
      </c>
      <c r="L18">
        <v>1</v>
      </c>
      <c r="M18" s="7">
        <f t="shared" si="1"/>
        <v>0</v>
      </c>
      <c r="N18" s="12">
        <v>0</v>
      </c>
      <c r="O18" s="12">
        <v>0</v>
      </c>
      <c r="P18" s="12">
        <v>0</v>
      </c>
      <c r="Q18" s="12">
        <v>0</v>
      </c>
      <c r="R18" s="12">
        <v>1</v>
      </c>
      <c r="S18" s="12"/>
      <c r="T18" s="12"/>
      <c r="U18" s="12"/>
      <c r="V18" s="6">
        <f t="shared" si="9"/>
        <v>0</v>
      </c>
      <c r="W18" s="9">
        <f t="shared" si="0"/>
        <v>0</v>
      </c>
      <c r="X18" s="9">
        <f t="shared" si="10"/>
        <v>1</v>
      </c>
      <c r="Y18" s="37">
        <f t="shared" si="2"/>
        <v>0</v>
      </c>
      <c r="Z18" s="37">
        <f t="shared" si="3"/>
        <v>0</v>
      </c>
      <c r="AA18" s="37">
        <f t="shared" si="4"/>
        <v>0</v>
      </c>
      <c r="AB18" s="9">
        <f t="shared" si="5"/>
        <v>0</v>
      </c>
      <c r="AC18" s="10">
        <f t="shared" si="6"/>
        <v>0</v>
      </c>
      <c r="AD18" s="9">
        <f t="shared" si="7"/>
        <v>0</v>
      </c>
      <c r="AE18" s="9">
        <f t="shared" si="8"/>
        <v>0</v>
      </c>
    </row>
    <row r="19" spans="1:31" s="37" customFormat="1" x14ac:dyDescent="0.25">
      <c r="A19" s="37" t="s">
        <v>1131</v>
      </c>
      <c r="B19" s="37" t="s">
        <v>1132</v>
      </c>
      <c r="C19" s="37" t="s">
        <v>1133</v>
      </c>
      <c r="D19" s="37" t="s">
        <v>1134</v>
      </c>
      <c r="E19" s="37" t="s">
        <v>1135</v>
      </c>
      <c r="F19" s="47">
        <v>10220207</v>
      </c>
      <c r="G19" s="37">
        <v>14</v>
      </c>
      <c r="H19" s="37">
        <v>13</v>
      </c>
      <c r="I19" s="37">
        <v>0</v>
      </c>
      <c r="L19" s="37">
        <v>2</v>
      </c>
      <c r="M19" s="42">
        <f t="shared" si="1"/>
        <v>1</v>
      </c>
      <c r="N19" s="45">
        <v>0</v>
      </c>
      <c r="O19" s="45">
        <v>1</v>
      </c>
      <c r="P19" s="45">
        <v>0</v>
      </c>
      <c r="Q19" s="45">
        <v>1</v>
      </c>
      <c r="R19" s="45">
        <v>1</v>
      </c>
      <c r="S19" s="45"/>
      <c r="T19" s="45"/>
      <c r="U19" s="45"/>
      <c r="V19" s="43">
        <f t="shared" si="9"/>
        <v>0</v>
      </c>
      <c r="W19" s="37">
        <f t="shared" si="0"/>
        <v>0</v>
      </c>
      <c r="X19" s="37">
        <f t="shared" si="10"/>
        <v>0</v>
      </c>
      <c r="Y19" s="37">
        <f t="shared" si="2"/>
        <v>0</v>
      </c>
      <c r="Z19" s="37">
        <f t="shared" si="3"/>
        <v>0</v>
      </c>
      <c r="AA19" s="37">
        <f t="shared" si="4"/>
        <v>1</v>
      </c>
      <c r="AB19" s="37">
        <f t="shared" si="5"/>
        <v>0</v>
      </c>
      <c r="AC19" s="37">
        <f t="shared" si="6"/>
        <v>0</v>
      </c>
      <c r="AD19" s="37">
        <f t="shared" si="7"/>
        <v>0</v>
      </c>
      <c r="AE19" s="37">
        <f t="shared" si="8"/>
        <v>0</v>
      </c>
    </row>
    <row r="20" spans="1:31" x14ac:dyDescent="0.25">
      <c r="A20" t="s">
        <v>1136</v>
      </c>
      <c r="B20" t="s">
        <v>1132</v>
      </c>
      <c r="C20" t="s">
        <v>1133</v>
      </c>
      <c r="D20" t="s">
        <v>1137</v>
      </c>
      <c r="E20" t="s">
        <v>1138</v>
      </c>
      <c r="F20" s="15">
        <v>0</v>
      </c>
      <c r="G20">
        <v>0</v>
      </c>
      <c r="H20">
        <v>0</v>
      </c>
      <c r="I20" s="19">
        <v>0</v>
      </c>
      <c r="L20">
        <v>1</v>
      </c>
      <c r="M20" s="7">
        <f t="shared" si="1"/>
        <v>0</v>
      </c>
      <c r="N20" s="12">
        <v>0</v>
      </c>
      <c r="O20" s="12">
        <v>0</v>
      </c>
      <c r="P20" s="12">
        <v>1</v>
      </c>
      <c r="Q20" s="12">
        <v>0</v>
      </c>
      <c r="R20" s="12">
        <v>0</v>
      </c>
      <c r="S20" s="12"/>
      <c r="T20" s="12"/>
      <c r="U20" s="12"/>
      <c r="V20" s="6">
        <f t="shared" si="9"/>
        <v>1</v>
      </c>
      <c r="W20" s="9">
        <f t="shared" si="0"/>
        <v>0</v>
      </c>
      <c r="X20" s="9">
        <f t="shared" si="10"/>
        <v>0</v>
      </c>
      <c r="Y20" s="37">
        <f t="shared" si="2"/>
        <v>0</v>
      </c>
      <c r="Z20" s="37">
        <f t="shared" si="3"/>
        <v>0</v>
      </c>
      <c r="AA20" s="37">
        <f t="shared" si="4"/>
        <v>0</v>
      </c>
      <c r="AB20" s="9">
        <f t="shared" si="5"/>
        <v>0</v>
      </c>
      <c r="AC20" s="10">
        <f t="shared" si="6"/>
        <v>0</v>
      </c>
      <c r="AD20" s="9">
        <f t="shared" si="7"/>
        <v>0</v>
      </c>
      <c r="AE20" s="9">
        <f t="shared" si="8"/>
        <v>0</v>
      </c>
    </row>
    <row r="21" spans="1:31" x14ac:dyDescent="0.25">
      <c r="A21" t="s">
        <v>1139</v>
      </c>
      <c r="B21" t="s">
        <v>1132</v>
      </c>
      <c r="C21" t="s">
        <v>1133</v>
      </c>
      <c r="D21" t="s">
        <v>1140</v>
      </c>
      <c r="E21" t="s">
        <v>1141</v>
      </c>
      <c r="F21" s="15">
        <v>0</v>
      </c>
      <c r="G21">
        <v>0</v>
      </c>
      <c r="H21">
        <v>0</v>
      </c>
      <c r="I21" s="19">
        <v>0</v>
      </c>
      <c r="L21">
        <v>1</v>
      </c>
      <c r="M21" s="7">
        <f t="shared" si="1"/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/>
      <c r="T21" s="12"/>
      <c r="U21" s="12"/>
      <c r="V21" s="6">
        <f t="shared" si="9"/>
        <v>0</v>
      </c>
      <c r="W21" s="9">
        <f t="shared" si="0"/>
        <v>1</v>
      </c>
      <c r="X21" s="9">
        <f t="shared" si="10"/>
        <v>0</v>
      </c>
      <c r="Y21" s="37">
        <f t="shared" si="2"/>
        <v>0</v>
      </c>
      <c r="Z21" s="37">
        <f t="shared" si="3"/>
        <v>0</v>
      </c>
      <c r="AA21" s="37">
        <f t="shared" si="4"/>
        <v>0</v>
      </c>
      <c r="AB21" s="9">
        <f t="shared" si="5"/>
        <v>0</v>
      </c>
      <c r="AC21" s="10">
        <f t="shared" si="6"/>
        <v>0</v>
      </c>
      <c r="AD21" s="9">
        <f t="shared" si="7"/>
        <v>0</v>
      </c>
      <c r="AE21" s="9">
        <f t="shared" si="8"/>
        <v>0</v>
      </c>
    </row>
    <row r="22" spans="1:31" x14ac:dyDescent="0.25">
      <c r="A22" t="s">
        <v>1142</v>
      </c>
      <c r="B22" t="s">
        <v>1132</v>
      </c>
      <c r="C22" t="s">
        <v>1133</v>
      </c>
      <c r="D22" t="s">
        <v>1143</v>
      </c>
      <c r="E22" t="s">
        <v>1144</v>
      </c>
      <c r="F22" s="15">
        <v>0</v>
      </c>
      <c r="G22">
        <v>0</v>
      </c>
      <c r="H22">
        <v>0</v>
      </c>
      <c r="I22" s="19">
        <v>0</v>
      </c>
      <c r="M22" s="7">
        <f t="shared" si="1"/>
        <v>-1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/>
      <c r="T22" s="12"/>
      <c r="U22" s="12"/>
      <c r="V22" s="6">
        <f t="shared" si="9"/>
        <v>0</v>
      </c>
      <c r="W22" s="9">
        <f t="shared" si="0"/>
        <v>0</v>
      </c>
      <c r="X22" s="9">
        <f t="shared" si="10"/>
        <v>0</v>
      </c>
      <c r="Y22" s="37">
        <f t="shared" si="2"/>
        <v>0</v>
      </c>
      <c r="Z22" s="37">
        <f t="shared" si="3"/>
        <v>0</v>
      </c>
      <c r="AA22" s="37">
        <f t="shared" si="4"/>
        <v>0</v>
      </c>
      <c r="AB22" s="9">
        <f t="shared" si="5"/>
        <v>0</v>
      </c>
      <c r="AC22" s="10">
        <f t="shared" si="6"/>
        <v>0</v>
      </c>
      <c r="AD22" s="9">
        <f t="shared" si="7"/>
        <v>1</v>
      </c>
      <c r="AE22" s="9">
        <f t="shared" si="8"/>
        <v>0</v>
      </c>
    </row>
    <row r="23" spans="1:31" x14ac:dyDescent="0.25">
      <c r="A23" t="s">
        <v>1145</v>
      </c>
      <c r="B23" t="s">
        <v>1132</v>
      </c>
      <c r="C23" t="s">
        <v>1133</v>
      </c>
      <c r="D23" t="s">
        <v>1146</v>
      </c>
      <c r="E23" t="s">
        <v>1147</v>
      </c>
      <c r="F23" s="15">
        <v>345243</v>
      </c>
      <c r="G23">
        <v>1</v>
      </c>
      <c r="H23">
        <v>0</v>
      </c>
      <c r="I23" s="19">
        <v>0</v>
      </c>
      <c r="L23">
        <v>1</v>
      </c>
      <c r="M23" s="7">
        <f t="shared" si="1"/>
        <v>0</v>
      </c>
      <c r="N23" s="12">
        <v>0</v>
      </c>
      <c r="O23" s="12">
        <v>0</v>
      </c>
      <c r="P23" s="12">
        <v>0</v>
      </c>
      <c r="Q23" s="12">
        <v>0</v>
      </c>
      <c r="R23" s="12">
        <v>1</v>
      </c>
      <c r="S23" s="12"/>
      <c r="T23" s="12"/>
      <c r="U23" s="12"/>
      <c r="V23" s="6">
        <f t="shared" si="9"/>
        <v>0</v>
      </c>
      <c r="W23" s="9">
        <f t="shared" si="0"/>
        <v>0</v>
      </c>
      <c r="X23" s="9">
        <f t="shared" si="10"/>
        <v>1</v>
      </c>
      <c r="Y23" s="37">
        <f t="shared" si="2"/>
        <v>0</v>
      </c>
      <c r="Z23" s="37">
        <f t="shared" si="3"/>
        <v>0</v>
      </c>
      <c r="AA23" s="37">
        <f t="shared" si="4"/>
        <v>0</v>
      </c>
      <c r="AB23" s="9">
        <f t="shared" si="5"/>
        <v>0</v>
      </c>
      <c r="AC23" s="10">
        <f t="shared" si="6"/>
        <v>0</v>
      </c>
      <c r="AD23" s="9">
        <f t="shared" si="7"/>
        <v>0</v>
      </c>
      <c r="AE23" s="9">
        <f t="shared" si="8"/>
        <v>0</v>
      </c>
    </row>
    <row r="24" spans="1:31" x14ac:dyDescent="0.25">
      <c r="A24" t="s">
        <v>1148</v>
      </c>
      <c r="B24" t="s">
        <v>1132</v>
      </c>
      <c r="C24" t="s">
        <v>1133</v>
      </c>
      <c r="D24" t="s">
        <v>1149</v>
      </c>
      <c r="E24" t="s">
        <v>1150</v>
      </c>
      <c r="F24" s="15">
        <v>0</v>
      </c>
      <c r="G24">
        <v>0</v>
      </c>
      <c r="H24">
        <v>0</v>
      </c>
      <c r="I24" s="19">
        <v>0</v>
      </c>
      <c r="L24">
        <v>1</v>
      </c>
      <c r="M24" s="7">
        <f t="shared" si="1"/>
        <v>0</v>
      </c>
      <c r="N24" s="12">
        <v>0</v>
      </c>
      <c r="O24" s="12">
        <v>0</v>
      </c>
      <c r="P24" s="12">
        <v>1</v>
      </c>
      <c r="Q24" s="12">
        <v>0</v>
      </c>
      <c r="R24" s="12">
        <v>0</v>
      </c>
      <c r="S24" s="12"/>
      <c r="T24" s="12"/>
      <c r="U24" s="12"/>
      <c r="V24" s="6">
        <f t="shared" si="9"/>
        <v>1</v>
      </c>
      <c r="W24" s="9">
        <f t="shared" si="0"/>
        <v>0</v>
      </c>
      <c r="X24" s="9">
        <f t="shared" si="10"/>
        <v>0</v>
      </c>
      <c r="Y24" s="37">
        <f t="shared" si="2"/>
        <v>0</v>
      </c>
      <c r="Z24" s="37">
        <f t="shared" si="3"/>
        <v>0</v>
      </c>
      <c r="AA24" s="37">
        <f t="shared" si="4"/>
        <v>0</v>
      </c>
      <c r="AB24" s="9">
        <f t="shared" si="5"/>
        <v>0</v>
      </c>
      <c r="AC24" s="10">
        <f t="shared" si="6"/>
        <v>0</v>
      </c>
      <c r="AD24" s="9">
        <f t="shared" si="7"/>
        <v>0</v>
      </c>
      <c r="AE24" s="9">
        <f t="shared" si="8"/>
        <v>0</v>
      </c>
    </row>
    <row r="25" spans="1:31" x14ac:dyDescent="0.25">
      <c r="A25" t="s">
        <v>1151</v>
      </c>
      <c r="B25" t="s">
        <v>1132</v>
      </c>
      <c r="C25" t="s">
        <v>1133</v>
      </c>
      <c r="D25" t="s">
        <v>1152</v>
      </c>
      <c r="E25" t="s">
        <v>1153</v>
      </c>
      <c r="F25" s="15">
        <v>0</v>
      </c>
      <c r="G25">
        <v>0</v>
      </c>
      <c r="H25">
        <v>0</v>
      </c>
      <c r="I25" s="19">
        <v>0</v>
      </c>
      <c r="L25">
        <v>2</v>
      </c>
      <c r="M25" s="7">
        <f t="shared" si="1"/>
        <v>1</v>
      </c>
      <c r="N25" s="12">
        <v>1</v>
      </c>
      <c r="O25" s="12">
        <v>0</v>
      </c>
      <c r="P25" s="12">
        <v>0</v>
      </c>
      <c r="Q25" s="12">
        <v>0</v>
      </c>
      <c r="R25" s="12">
        <v>1</v>
      </c>
      <c r="S25" s="12">
        <v>1</v>
      </c>
      <c r="T25" s="12">
        <v>1</v>
      </c>
      <c r="U25" s="12"/>
      <c r="V25" s="6">
        <f t="shared" si="9"/>
        <v>0</v>
      </c>
      <c r="W25" s="9">
        <f t="shared" si="0"/>
        <v>0</v>
      </c>
      <c r="X25" s="9">
        <f t="shared" si="10"/>
        <v>0</v>
      </c>
      <c r="Y25" s="37">
        <f t="shared" si="2"/>
        <v>0</v>
      </c>
      <c r="Z25" s="37">
        <f t="shared" si="3"/>
        <v>1</v>
      </c>
      <c r="AA25" s="37">
        <f t="shared" si="4"/>
        <v>0</v>
      </c>
      <c r="AB25" s="9">
        <f t="shared" si="5"/>
        <v>0</v>
      </c>
      <c r="AC25" s="10">
        <f t="shared" si="6"/>
        <v>0</v>
      </c>
      <c r="AD25" s="9">
        <f t="shared" si="7"/>
        <v>0</v>
      </c>
      <c r="AE25" s="9">
        <f t="shared" si="8"/>
        <v>0</v>
      </c>
    </row>
    <row r="26" spans="1:31" x14ac:dyDescent="0.25">
      <c r="A26" t="s">
        <v>1154</v>
      </c>
      <c r="B26" t="s">
        <v>1132</v>
      </c>
      <c r="C26" t="s">
        <v>1133</v>
      </c>
      <c r="D26" t="s">
        <v>1155</v>
      </c>
      <c r="E26" t="s">
        <v>1156</v>
      </c>
      <c r="F26" s="15">
        <v>0</v>
      </c>
      <c r="G26">
        <v>0</v>
      </c>
      <c r="H26">
        <v>0</v>
      </c>
      <c r="I26" s="19">
        <v>0</v>
      </c>
      <c r="L26">
        <v>2</v>
      </c>
      <c r="M26" s="7">
        <f t="shared" si="1"/>
        <v>1</v>
      </c>
      <c r="N26" s="12">
        <v>0</v>
      </c>
      <c r="O26" s="12">
        <v>0</v>
      </c>
      <c r="P26" s="12">
        <v>0</v>
      </c>
      <c r="Q26" s="12">
        <v>0</v>
      </c>
      <c r="R26" s="12">
        <v>1</v>
      </c>
      <c r="S26" s="12"/>
      <c r="T26" s="12"/>
      <c r="U26" s="12"/>
      <c r="V26" s="6">
        <f t="shared" si="9"/>
        <v>0</v>
      </c>
      <c r="W26" s="9">
        <f t="shared" si="0"/>
        <v>0</v>
      </c>
      <c r="X26" s="9">
        <f t="shared" si="10"/>
        <v>0</v>
      </c>
      <c r="Y26" s="37">
        <f t="shared" si="2"/>
        <v>1</v>
      </c>
      <c r="Z26" s="37">
        <f t="shared" si="3"/>
        <v>0</v>
      </c>
      <c r="AA26" s="37">
        <f t="shared" si="4"/>
        <v>0</v>
      </c>
      <c r="AB26" s="9">
        <f t="shared" si="5"/>
        <v>0</v>
      </c>
      <c r="AC26" s="10">
        <f t="shared" si="6"/>
        <v>0</v>
      </c>
      <c r="AD26" s="9">
        <f t="shared" si="7"/>
        <v>0</v>
      </c>
      <c r="AE26" s="9">
        <f t="shared" si="8"/>
        <v>0</v>
      </c>
    </row>
    <row r="27" spans="1:31" x14ac:dyDescent="0.25">
      <c r="A27" t="s">
        <v>1157</v>
      </c>
      <c r="B27" t="s">
        <v>1132</v>
      </c>
      <c r="C27" t="s">
        <v>1133</v>
      </c>
      <c r="D27" t="s">
        <v>1158</v>
      </c>
      <c r="E27" t="s">
        <v>1159</v>
      </c>
      <c r="F27" s="15">
        <v>0</v>
      </c>
      <c r="G27">
        <v>0</v>
      </c>
      <c r="H27">
        <v>0</v>
      </c>
      <c r="I27" s="19">
        <v>0</v>
      </c>
      <c r="L27">
        <v>1</v>
      </c>
      <c r="M27" s="7">
        <f t="shared" si="1"/>
        <v>0</v>
      </c>
      <c r="N27" s="12">
        <v>0</v>
      </c>
      <c r="O27" s="12">
        <v>0</v>
      </c>
      <c r="P27" s="12">
        <v>1</v>
      </c>
      <c r="Q27" s="12">
        <v>0</v>
      </c>
      <c r="R27" s="12">
        <v>0</v>
      </c>
      <c r="S27" s="12"/>
      <c r="T27" s="12"/>
      <c r="U27" s="12"/>
      <c r="V27" s="6">
        <f t="shared" si="9"/>
        <v>1</v>
      </c>
      <c r="W27" s="9">
        <f t="shared" si="0"/>
        <v>0</v>
      </c>
      <c r="X27" s="9">
        <f t="shared" si="10"/>
        <v>0</v>
      </c>
      <c r="Y27" s="37">
        <f t="shared" si="2"/>
        <v>0</v>
      </c>
      <c r="Z27" s="37">
        <f t="shared" si="3"/>
        <v>0</v>
      </c>
      <c r="AA27" s="37">
        <f t="shared" si="4"/>
        <v>0</v>
      </c>
      <c r="AB27" s="9">
        <f t="shared" si="5"/>
        <v>0</v>
      </c>
      <c r="AC27" s="10">
        <f t="shared" si="6"/>
        <v>0</v>
      </c>
      <c r="AD27" s="9">
        <f t="shared" si="7"/>
        <v>0</v>
      </c>
      <c r="AE27" s="9">
        <f t="shared" si="8"/>
        <v>0</v>
      </c>
    </row>
    <row r="28" spans="1:31" x14ac:dyDescent="0.25">
      <c r="A28" t="s">
        <v>1160</v>
      </c>
      <c r="B28" t="s">
        <v>1132</v>
      </c>
      <c r="C28" t="s">
        <v>1133</v>
      </c>
      <c r="D28" t="s">
        <v>1161</v>
      </c>
      <c r="E28" t="s">
        <v>1162</v>
      </c>
      <c r="F28" s="15">
        <v>0</v>
      </c>
      <c r="G28">
        <v>0</v>
      </c>
      <c r="H28">
        <v>0</v>
      </c>
      <c r="I28" s="19">
        <v>0</v>
      </c>
      <c r="L28">
        <v>1</v>
      </c>
      <c r="M28" s="7">
        <f t="shared" si="1"/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/>
      <c r="T28" s="12"/>
      <c r="U28" s="12"/>
      <c r="V28" s="6">
        <f t="shared" si="9"/>
        <v>0</v>
      </c>
      <c r="W28" s="9">
        <f t="shared" si="0"/>
        <v>1</v>
      </c>
      <c r="X28" s="9">
        <f t="shared" si="10"/>
        <v>0</v>
      </c>
      <c r="Y28" s="37">
        <f t="shared" si="2"/>
        <v>0</v>
      </c>
      <c r="Z28" s="37">
        <f t="shared" si="3"/>
        <v>0</v>
      </c>
      <c r="AA28" s="37">
        <f t="shared" si="4"/>
        <v>0</v>
      </c>
      <c r="AB28" s="9">
        <f t="shared" si="5"/>
        <v>0</v>
      </c>
      <c r="AC28" s="10">
        <f t="shared" si="6"/>
        <v>0</v>
      </c>
      <c r="AD28" s="9">
        <f t="shared" si="7"/>
        <v>0</v>
      </c>
      <c r="AE28" s="9">
        <f t="shared" si="8"/>
        <v>0</v>
      </c>
    </row>
    <row r="29" spans="1:31" x14ac:dyDescent="0.25">
      <c r="A29" t="s">
        <v>1163</v>
      </c>
      <c r="B29" t="s">
        <v>1132</v>
      </c>
      <c r="C29" t="s">
        <v>1133</v>
      </c>
      <c r="D29" t="s">
        <v>1164</v>
      </c>
      <c r="E29" t="s">
        <v>1165</v>
      </c>
      <c r="F29" s="15">
        <v>0</v>
      </c>
      <c r="G29">
        <v>0</v>
      </c>
      <c r="H29">
        <v>0</v>
      </c>
      <c r="I29" s="19">
        <v>0</v>
      </c>
      <c r="L29">
        <v>1</v>
      </c>
      <c r="M29" s="7">
        <f t="shared" si="1"/>
        <v>0</v>
      </c>
      <c r="N29" s="12">
        <v>0</v>
      </c>
      <c r="O29" s="12">
        <v>0</v>
      </c>
      <c r="P29" s="12">
        <v>0</v>
      </c>
      <c r="Q29" s="12">
        <v>0</v>
      </c>
      <c r="R29" s="12">
        <v>1</v>
      </c>
      <c r="S29" s="12"/>
      <c r="T29" s="12"/>
      <c r="U29" s="12"/>
      <c r="V29" s="6">
        <f t="shared" si="9"/>
        <v>0</v>
      </c>
      <c r="W29" s="9">
        <f t="shared" si="0"/>
        <v>0</v>
      </c>
      <c r="X29" s="9">
        <f t="shared" si="10"/>
        <v>1</v>
      </c>
      <c r="Y29" s="37">
        <f t="shared" si="2"/>
        <v>0</v>
      </c>
      <c r="Z29" s="37">
        <f t="shared" si="3"/>
        <v>0</v>
      </c>
      <c r="AA29" s="37">
        <f t="shared" si="4"/>
        <v>0</v>
      </c>
      <c r="AB29" s="9">
        <f t="shared" si="5"/>
        <v>0</v>
      </c>
      <c r="AC29" s="10">
        <f t="shared" si="6"/>
        <v>0</v>
      </c>
      <c r="AD29" s="9">
        <f t="shared" si="7"/>
        <v>0</v>
      </c>
      <c r="AE29" s="9">
        <f t="shared" si="8"/>
        <v>0</v>
      </c>
    </row>
    <row r="30" spans="1:31" x14ac:dyDescent="0.25">
      <c r="A30" t="s">
        <v>1166</v>
      </c>
      <c r="B30" t="s">
        <v>1132</v>
      </c>
      <c r="C30" t="s">
        <v>1133</v>
      </c>
      <c r="D30" t="s">
        <v>1167</v>
      </c>
      <c r="E30" t="s">
        <v>1168</v>
      </c>
      <c r="F30" s="15">
        <v>0</v>
      </c>
      <c r="G30">
        <v>0</v>
      </c>
      <c r="H30">
        <v>0</v>
      </c>
      <c r="I30" s="19">
        <v>0</v>
      </c>
      <c r="L30">
        <v>1</v>
      </c>
      <c r="M30" s="7">
        <f t="shared" si="1"/>
        <v>0</v>
      </c>
      <c r="N30" s="12">
        <v>0</v>
      </c>
      <c r="O30" s="12">
        <v>0</v>
      </c>
      <c r="P30" s="12">
        <v>1</v>
      </c>
      <c r="Q30" s="12">
        <v>0</v>
      </c>
      <c r="R30" s="12">
        <v>0</v>
      </c>
      <c r="S30" s="12"/>
      <c r="T30" s="12"/>
      <c r="U30" s="12"/>
      <c r="V30" s="6">
        <f t="shared" si="9"/>
        <v>1</v>
      </c>
      <c r="W30" s="9">
        <f t="shared" si="0"/>
        <v>0</v>
      </c>
      <c r="X30" s="9">
        <f t="shared" si="10"/>
        <v>0</v>
      </c>
      <c r="Y30" s="37">
        <f t="shared" si="2"/>
        <v>0</v>
      </c>
      <c r="Z30" s="37">
        <f t="shared" si="3"/>
        <v>0</v>
      </c>
      <c r="AA30" s="37">
        <f t="shared" si="4"/>
        <v>0</v>
      </c>
      <c r="AB30" s="9">
        <f t="shared" si="5"/>
        <v>0</v>
      </c>
      <c r="AC30" s="10">
        <f t="shared" si="6"/>
        <v>0</v>
      </c>
      <c r="AD30" s="9">
        <f t="shared" si="7"/>
        <v>0</v>
      </c>
      <c r="AE30" s="9">
        <f t="shared" si="8"/>
        <v>0</v>
      </c>
    </row>
    <row r="31" spans="1:31" x14ac:dyDescent="0.25">
      <c r="A31" t="s">
        <v>1169</v>
      </c>
      <c r="B31" t="s">
        <v>1132</v>
      </c>
      <c r="C31" t="s">
        <v>1133</v>
      </c>
      <c r="D31" t="s">
        <v>1170</v>
      </c>
      <c r="E31" t="s">
        <v>1171</v>
      </c>
      <c r="F31" s="15">
        <v>0</v>
      </c>
      <c r="G31">
        <v>0</v>
      </c>
      <c r="H31">
        <v>0</v>
      </c>
      <c r="I31" s="19">
        <v>0</v>
      </c>
      <c r="L31">
        <v>2</v>
      </c>
      <c r="M31" s="7">
        <f t="shared" si="1"/>
        <v>1</v>
      </c>
      <c r="N31" s="12">
        <v>0</v>
      </c>
      <c r="O31" s="12">
        <v>0</v>
      </c>
      <c r="P31" s="12">
        <v>0</v>
      </c>
      <c r="Q31" s="12">
        <v>0</v>
      </c>
      <c r="R31" s="12">
        <v>1</v>
      </c>
      <c r="S31" s="12"/>
      <c r="T31" s="12"/>
      <c r="U31" s="12"/>
      <c r="V31" s="6">
        <f t="shared" si="9"/>
        <v>0</v>
      </c>
      <c r="W31" s="9">
        <f t="shared" si="0"/>
        <v>0</v>
      </c>
      <c r="X31" s="9">
        <f t="shared" si="10"/>
        <v>0</v>
      </c>
      <c r="Y31" s="37">
        <f t="shared" si="2"/>
        <v>1</v>
      </c>
      <c r="Z31" s="37">
        <f t="shared" si="3"/>
        <v>0</v>
      </c>
      <c r="AA31" s="37">
        <f t="shared" si="4"/>
        <v>0</v>
      </c>
      <c r="AB31" s="9">
        <f t="shared" si="5"/>
        <v>0</v>
      </c>
      <c r="AC31" s="10">
        <f t="shared" si="6"/>
        <v>0</v>
      </c>
      <c r="AD31" s="9">
        <f t="shared" si="7"/>
        <v>0</v>
      </c>
      <c r="AE31" s="9">
        <f t="shared" si="8"/>
        <v>0</v>
      </c>
    </row>
    <row r="32" spans="1:31" x14ac:dyDescent="0.25">
      <c r="A32" t="s">
        <v>1172</v>
      </c>
      <c r="B32" t="s">
        <v>1132</v>
      </c>
      <c r="C32" t="s">
        <v>1133</v>
      </c>
      <c r="D32" t="s">
        <v>1173</v>
      </c>
      <c r="E32" t="s">
        <v>1174</v>
      </c>
      <c r="F32" s="15">
        <v>0</v>
      </c>
      <c r="G32">
        <v>0</v>
      </c>
      <c r="H32">
        <v>0</v>
      </c>
      <c r="I32" s="19">
        <v>0</v>
      </c>
      <c r="L32">
        <v>1</v>
      </c>
      <c r="M32" s="7">
        <f t="shared" si="1"/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/>
      <c r="T32" s="12"/>
      <c r="U32" s="12"/>
      <c r="V32" s="6">
        <f t="shared" si="9"/>
        <v>0</v>
      </c>
      <c r="W32" s="9">
        <f t="shared" si="0"/>
        <v>1</v>
      </c>
      <c r="X32" s="9">
        <f t="shared" si="10"/>
        <v>0</v>
      </c>
      <c r="Y32" s="37">
        <f t="shared" si="2"/>
        <v>0</v>
      </c>
      <c r="Z32" s="37">
        <f t="shared" si="3"/>
        <v>0</v>
      </c>
      <c r="AA32" s="37">
        <f t="shared" si="4"/>
        <v>0</v>
      </c>
      <c r="AB32" s="9">
        <f t="shared" si="5"/>
        <v>0</v>
      </c>
      <c r="AC32" s="10">
        <f t="shared" si="6"/>
        <v>0</v>
      </c>
      <c r="AD32" s="9">
        <f t="shared" si="7"/>
        <v>0</v>
      </c>
      <c r="AE32" s="9">
        <f t="shared" si="8"/>
        <v>0</v>
      </c>
    </row>
    <row r="33" spans="1:31" s="37" customFormat="1" x14ac:dyDescent="0.25">
      <c r="A33" s="37" t="s">
        <v>1175</v>
      </c>
      <c r="B33" s="37" t="s">
        <v>1176</v>
      </c>
      <c r="C33" s="37" t="s">
        <v>1177</v>
      </c>
      <c r="D33" s="37" t="s">
        <v>1178</v>
      </c>
      <c r="E33" s="37" t="s">
        <v>1179</v>
      </c>
      <c r="F33" s="47">
        <v>2528004</v>
      </c>
      <c r="G33" s="37">
        <v>5</v>
      </c>
      <c r="H33" s="37">
        <v>5</v>
      </c>
      <c r="I33" s="37">
        <v>0</v>
      </c>
      <c r="L33" s="37">
        <v>2</v>
      </c>
      <c r="M33" s="42">
        <f t="shared" si="1"/>
        <v>1</v>
      </c>
      <c r="N33" s="45">
        <v>0</v>
      </c>
      <c r="O33" s="45">
        <v>1</v>
      </c>
      <c r="P33" s="45">
        <v>0</v>
      </c>
      <c r="Q33" s="45">
        <v>1</v>
      </c>
      <c r="R33" s="45">
        <v>1</v>
      </c>
      <c r="S33" s="45"/>
      <c r="T33" s="45"/>
      <c r="U33" s="45"/>
      <c r="V33" s="43">
        <f t="shared" si="9"/>
        <v>0</v>
      </c>
      <c r="W33" s="37">
        <f t="shared" si="0"/>
        <v>0</v>
      </c>
      <c r="X33" s="37">
        <f t="shared" si="10"/>
        <v>0</v>
      </c>
      <c r="Y33" s="37">
        <f t="shared" si="2"/>
        <v>0</v>
      </c>
      <c r="Z33" s="37">
        <f t="shared" si="3"/>
        <v>0</v>
      </c>
      <c r="AA33" s="37">
        <f t="shared" si="4"/>
        <v>1</v>
      </c>
      <c r="AB33" s="37">
        <f t="shared" si="5"/>
        <v>0</v>
      </c>
      <c r="AC33" s="37">
        <f t="shared" si="6"/>
        <v>0</v>
      </c>
      <c r="AD33" s="37">
        <f t="shared" si="7"/>
        <v>0</v>
      </c>
      <c r="AE33" s="37">
        <f t="shared" si="8"/>
        <v>0</v>
      </c>
    </row>
    <row r="34" spans="1:31" x14ac:dyDescent="0.25">
      <c r="A34" t="s">
        <v>1180</v>
      </c>
      <c r="B34" t="s">
        <v>1176</v>
      </c>
      <c r="C34" t="s">
        <v>1177</v>
      </c>
      <c r="D34" t="s">
        <v>1181</v>
      </c>
      <c r="E34" t="s">
        <v>1182</v>
      </c>
      <c r="F34" s="15">
        <v>0</v>
      </c>
      <c r="G34">
        <v>0</v>
      </c>
      <c r="H34">
        <v>0</v>
      </c>
      <c r="I34" s="19">
        <v>0</v>
      </c>
      <c r="L34">
        <v>1</v>
      </c>
      <c r="M34" s="7">
        <f t="shared" si="1"/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/>
      <c r="T34" s="12"/>
      <c r="U34" s="12"/>
      <c r="V34" s="6">
        <f t="shared" si="9"/>
        <v>0</v>
      </c>
      <c r="W34" s="9">
        <f t="shared" si="0"/>
        <v>1</v>
      </c>
      <c r="X34" s="9">
        <f t="shared" si="10"/>
        <v>0</v>
      </c>
      <c r="Y34" s="37">
        <f t="shared" si="2"/>
        <v>0</v>
      </c>
      <c r="Z34" s="37">
        <f t="shared" si="3"/>
        <v>0</v>
      </c>
      <c r="AA34" s="37">
        <f t="shared" si="4"/>
        <v>0</v>
      </c>
      <c r="AB34" s="9">
        <f t="shared" si="5"/>
        <v>0</v>
      </c>
      <c r="AC34" s="10">
        <f t="shared" si="6"/>
        <v>0</v>
      </c>
      <c r="AD34" s="9">
        <f t="shared" si="7"/>
        <v>0</v>
      </c>
      <c r="AE34" s="9">
        <f t="shared" si="8"/>
        <v>0</v>
      </c>
    </row>
    <row r="35" spans="1:31" x14ac:dyDescent="0.25">
      <c r="A35" t="s">
        <v>1183</v>
      </c>
      <c r="B35" t="s">
        <v>1176</v>
      </c>
      <c r="C35" t="s">
        <v>1177</v>
      </c>
      <c r="D35" t="s">
        <v>1184</v>
      </c>
      <c r="E35" t="s">
        <v>1185</v>
      </c>
      <c r="F35" s="15">
        <v>0</v>
      </c>
      <c r="G35">
        <v>0</v>
      </c>
      <c r="H35">
        <v>0</v>
      </c>
      <c r="I35" s="19">
        <v>0</v>
      </c>
      <c r="L35">
        <v>1</v>
      </c>
      <c r="M35" s="7">
        <f t="shared" si="1"/>
        <v>0</v>
      </c>
      <c r="N35" s="12">
        <v>0</v>
      </c>
      <c r="O35" s="12">
        <v>0</v>
      </c>
      <c r="P35" s="12">
        <v>0</v>
      </c>
      <c r="Q35" s="12">
        <v>0</v>
      </c>
      <c r="R35" s="12">
        <v>1</v>
      </c>
      <c r="S35" s="12"/>
      <c r="T35" s="12"/>
      <c r="U35" s="12"/>
      <c r="V35" s="6">
        <f t="shared" si="9"/>
        <v>0</v>
      </c>
      <c r="W35" s="9">
        <f t="shared" si="0"/>
        <v>0</v>
      </c>
      <c r="X35" s="9">
        <f t="shared" si="10"/>
        <v>1</v>
      </c>
      <c r="Y35" s="37">
        <f t="shared" si="2"/>
        <v>0</v>
      </c>
      <c r="Z35" s="37">
        <f t="shared" si="3"/>
        <v>0</v>
      </c>
      <c r="AA35" s="37">
        <f t="shared" si="4"/>
        <v>0</v>
      </c>
      <c r="AB35" s="9">
        <f t="shared" si="5"/>
        <v>0</v>
      </c>
      <c r="AC35" s="10">
        <f t="shared" si="6"/>
        <v>0</v>
      </c>
      <c r="AD35" s="9">
        <f t="shared" si="7"/>
        <v>0</v>
      </c>
      <c r="AE35" s="9">
        <f t="shared" si="8"/>
        <v>0</v>
      </c>
    </row>
    <row r="36" spans="1:31" x14ac:dyDescent="0.25">
      <c r="A36" t="s">
        <v>1186</v>
      </c>
      <c r="B36" t="s">
        <v>1176</v>
      </c>
      <c r="C36" t="s">
        <v>1177</v>
      </c>
      <c r="D36" t="s">
        <v>1187</v>
      </c>
      <c r="E36" t="s">
        <v>1188</v>
      </c>
      <c r="F36" s="15">
        <v>0</v>
      </c>
      <c r="G36">
        <v>0</v>
      </c>
      <c r="H36">
        <v>0</v>
      </c>
      <c r="I36" s="19">
        <v>0</v>
      </c>
      <c r="L36">
        <v>2</v>
      </c>
      <c r="M36" s="7">
        <f t="shared" si="1"/>
        <v>1</v>
      </c>
      <c r="N36" s="12">
        <v>0</v>
      </c>
      <c r="O36" s="12">
        <v>1</v>
      </c>
      <c r="P36" s="12">
        <v>1</v>
      </c>
      <c r="Q36" s="12">
        <v>1</v>
      </c>
      <c r="R36" s="12">
        <v>1</v>
      </c>
      <c r="S36" s="12"/>
      <c r="T36" s="12"/>
      <c r="U36" s="12"/>
      <c r="V36" s="6">
        <f t="shared" si="9"/>
        <v>0</v>
      </c>
      <c r="W36" s="9">
        <f t="shared" si="0"/>
        <v>0</v>
      </c>
      <c r="X36" s="9">
        <f t="shared" si="10"/>
        <v>0</v>
      </c>
      <c r="Y36" s="37">
        <f t="shared" si="2"/>
        <v>0</v>
      </c>
      <c r="Z36" s="37">
        <f t="shared" si="3"/>
        <v>0</v>
      </c>
      <c r="AA36" s="37">
        <f t="shared" si="4"/>
        <v>0</v>
      </c>
      <c r="AB36" s="9">
        <f t="shared" si="5"/>
        <v>1</v>
      </c>
      <c r="AC36" s="10">
        <f t="shared" si="6"/>
        <v>0</v>
      </c>
      <c r="AD36" s="9">
        <f t="shared" si="7"/>
        <v>0</v>
      </c>
      <c r="AE36" s="9">
        <f t="shared" si="8"/>
        <v>0</v>
      </c>
    </row>
    <row r="37" spans="1:31" x14ac:dyDescent="0.25">
      <c r="A37" t="s">
        <v>1189</v>
      </c>
      <c r="B37" t="s">
        <v>1176</v>
      </c>
      <c r="C37" t="s">
        <v>1177</v>
      </c>
      <c r="D37" t="s">
        <v>1190</v>
      </c>
      <c r="E37" t="s">
        <v>1191</v>
      </c>
      <c r="F37" s="15">
        <v>0</v>
      </c>
      <c r="G37">
        <v>0</v>
      </c>
      <c r="H37">
        <v>0</v>
      </c>
      <c r="I37" s="19">
        <v>0</v>
      </c>
      <c r="L37">
        <v>2</v>
      </c>
      <c r="M37" s="7">
        <f t="shared" si="1"/>
        <v>1</v>
      </c>
      <c r="N37" s="12">
        <v>0</v>
      </c>
      <c r="O37" s="12">
        <v>1</v>
      </c>
      <c r="P37" s="12">
        <v>0</v>
      </c>
      <c r="Q37" s="12">
        <v>1</v>
      </c>
      <c r="R37" s="12">
        <v>1</v>
      </c>
      <c r="S37" s="12"/>
      <c r="T37" s="12"/>
      <c r="U37" s="12"/>
      <c r="V37" s="6">
        <f t="shared" si="9"/>
        <v>0</v>
      </c>
      <c r="W37" s="9">
        <f t="shared" si="0"/>
        <v>0</v>
      </c>
      <c r="X37" s="9">
        <f t="shared" si="10"/>
        <v>0</v>
      </c>
      <c r="Y37" s="37">
        <f t="shared" si="2"/>
        <v>0</v>
      </c>
      <c r="Z37" s="37">
        <f t="shared" si="3"/>
        <v>0</v>
      </c>
      <c r="AA37" s="37">
        <f t="shared" si="4"/>
        <v>1</v>
      </c>
      <c r="AB37" s="9">
        <f t="shared" si="5"/>
        <v>0</v>
      </c>
      <c r="AC37" s="10">
        <f t="shared" si="6"/>
        <v>0</v>
      </c>
      <c r="AD37" s="9">
        <f t="shared" si="7"/>
        <v>0</v>
      </c>
      <c r="AE37" s="9">
        <f t="shared" si="8"/>
        <v>0</v>
      </c>
    </row>
    <row r="38" spans="1:31" x14ac:dyDescent="0.25">
      <c r="A38" t="s">
        <v>1192</v>
      </c>
      <c r="B38" t="s">
        <v>1176</v>
      </c>
      <c r="C38" t="s">
        <v>1177</v>
      </c>
      <c r="D38" t="s">
        <v>1193</v>
      </c>
      <c r="E38" t="s">
        <v>1194</v>
      </c>
      <c r="F38" s="15">
        <v>0</v>
      </c>
      <c r="G38">
        <v>0</v>
      </c>
      <c r="H38">
        <v>0</v>
      </c>
      <c r="I38" s="19">
        <v>0</v>
      </c>
      <c r="L38">
        <v>1</v>
      </c>
      <c r="M38" s="7">
        <f t="shared" si="1"/>
        <v>0</v>
      </c>
      <c r="N38" s="12">
        <v>0</v>
      </c>
      <c r="O38" s="12">
        <v>0</v>
      </c>
      <c r="P38" s="12">
        <v>0</v>
      </c>
      <c r="Q38" s="12">
        <v>0</v>
      </c>
      <c r="R38" s="12">
        <v>1</v>
      </c>
      <c r="S38" s="12"/>
      <c r="T38" s="12"/>
      <c r="U38" s="12"/>
      <c r="V38" s="6">
        <f t="shared" si="9"/>
        <v>0</v>
      </c>
      <c r="W38" s="9">
        <f t="shared" si="0"/>
        <v>0</v>
      </c>
      <c r="X38" s="9">
        <f t="shared" si="10"/>
        <v>1</v>
      </c>
      <c r="Y38" s="37">
        <f t="shared" si="2"/>
        <v>0</v>
      </c>
      <c r="Z38" s="37">
        <f t="shared" si="3"/>
        <v>0</v>
      </c>
      <c r="AA38" s="37">
        <f t="shared" si="4"/>
        <v>0</v>
      </c>
      <c r="AB38" s="9">
        <f t="shared" si="5"/>
        <v>0</v>
      </c>
      <c r="AC38" s="10">
        <f t="shared" si="6"/>
        <v>0</v>
      </c>
      <c r="AD38" s="9">
        <f t="shared" si="7"/>
        <v>0</v>
      </c>
      <c r="AE38" s="9">
        <f t="shared" si="8"/>
        <v>0</v>
      </c>
    </row>
    <row r="39" spans="1:31" x14ac:dyDescent="0.25">
      <c r="A39" t="s">
        <v>1195</v>
      </c>
      <c r="B39" t="s">
        <v>1176</v>
      </c>
      <c r="C39" t="s">
        <v>1177</v>
      </c>
      <c r="D39" t="s">
        <v>1196</v>
      </c>
      <c r="E39" t="s">
        <v>1197</v>
      </c>
      <c r="F39" s="15">
        <v>0</v>
      </c>
      <c r="G39">
        <v>0</v>
      </c>
      <c r="H39">
        <v>0</v>
      </c>
      <c r="I39" s="19">
        <v>0</v>
      </c>
      <c r="L39">
        <v>1</v>
      </c>
      <c r="M39" s="7">
        <f t="shared" si="1"/>
        <v>0</v>
      </c>
      <c r="N39" s="12">
        <v>0</v>
      </c>
      <c r="O39" s="12">
        <v>0</v>
      </c>
      <c r="P39" s="12">
        <v>0</v>
      </c>
      <c r="Q39" s="12">
        <v>0</v>
      </c>
      <c r="R39" s="12">
        <v>1</v>
      </c>
      <c r="S39" s="12"/>
      <c r="T39" s="12"/>
      <c r="U39" s="12"/>
      <c r="V39" s="6">
        <f t="shared" si="9"/>
        <v>0</v>
      </c>
      <c r="W39" s="9">
        <f t="shared" si="0"/>
        <v>0</v>
      </c>
      <c r="X39" s="9">
        <f t="shared" si="10"/>
        <v>1</v>
      </c>
      <c r="Y39" s="37">
        <f t="shared" si="2"/>
        <v>0</v>
      </c>
      <c r="Z39" s="37">
        <f t="shared" si="3"/>
        <v>0</v>
      </c>
      <c r="AA39" s="37">
        <f t="shared" si="4"/>
        <v>0</v>
      </c>
      <c r="AB39" s="9">
        <f t="shared" si="5"/>
        <v>0</v>
      </c>
      <c r="AC39" s="10">
        <f t="shared" si="6"/>
        <v>0</v>
      </c>
      <c r="AD39" s="9">
        <f t="shared" si="7"/>
        <v>0</v>
      </c>
      <c r="AE39" s="9">
        <f t="shared" si="8"/>
        <v>0</v>
      </c>
    </row>
    <row r="40" spans="1:31" x14ac:dyDescent="0.25">
      <c r="A40" t="s">
        <v>1198</v>
      </c>
      <c r="B40" t="s">
        <v>1176</v>
      </c>
      <c r="C40" t="s">
        <v>1177</v>
      </c>
      <c r="D40" t="s">
        <v>1199</v>
      </c>
      <c r="E40" t="s">
        <v>1194</v>
      </c>
      <c r="F40" s="15">
        <v>0</v>
      </c>
      <c r="G40">
        <v>0</v>
      </c>
      <c r="H40">
        <v>0</v>
      </c>
      <c r="I40" s="19">
        <v>0</v>
      </c>
      <c r="L40">
        <v>1</v>
      </c>
      <c r="M40" s="7">
        <f t="shared" si="1"/>
        <v>0</v>
      </c>
      <c r="N40" s="12">
        <v>0</v>
      </c>
      <c r="O40" s="12">
        <v>0</v>
      </c>
      <c r="P40" s="12">
        <v>1</v>
      </c>
      <c r="Q40" s="12">
        <v>0</v>
      </c>
      <c r="R40" s="12">
        <v>0</v>
      </c>
      <c r="S40" s="12"/>
      <c r="T40" s="12"/>
      <c r="U40" s="12">
        <v>0</v>
      </c>
      <c r="V40" s="6">
        <f t="shared" si="9"/>
        <v>1</v>
      </c>
      <c r="W40" s="9">
        <f t="shared" si="0"/>
        <v>0</v>
      </c>
      <c r="X40" s="9">
        <f t="shared" si="10"/>
        <v>0</v>
      </c>
      <c r="Y40" s="37">
        <f t="shared" si="2"/>
        <v>0</v>
      </c>
      <c r="Z40" s="37">
        <f t="shared" si="3"/>
        <v>0</v>
      </c>
      <c r="AA40" s="37">
        <f t="shared" si="4"/>
        <v>0</v>
      </c>
      <c r="AB40" s="9">
        <f t="shared" si="5"/>
        <v>0</v>
      </c>
      <c r="AC40" s="10">
        <f t="shared" si="6"/>
        <v>0</v>
      </c>
      <c r="AD40" s="9">
        <f t="shared" si="7"/>
        <v>0</v>
      </c>
      <c r="AE40" s="9">
        <f t="shared" si="8"/>
        <v>0</v>
      </c>
    </row>
    <row r="41" spans="1:31" x14ac:dyDescent="0.25">
      <c r="A41" t="s">
        <v>1200</v>
      </c>
      <c r="B41" t="s">
        <v>1176</v>
      </c>
      <c r="C41" t="s">
        <v>1177</v>
      </c>
      <c r="D41" t="s">
        <v>1201</v>
      </c>
      <c r="E41" t="s">
        <v>1149</v>
      </c>
      <c r="F41" s="15">
        <v>1633644</v>
      </c>
      <c r="G41">
        <v>4</v>
      </c>
      <c r="H41">
        <v>2</v>
      </c>
      <c r="I41" s="19">
        <v>0</v>
      </c>
      <c r="L41">
        <v>2</v>
      </c>
      <c r="M41" s="7">
        <f t="shared" si="1"/>
        <v>1</v>
      </c>
      <c r="N41" s="12">
        <v>0</v>
      </c>
      <c r="O41" s="12">
        <v>1</v>
      </c>
      <c r="P41" s="12">
        <v>1</v>
      </c>
      <c r="Q41" s="12">
        <v>1</v>
      </c>
      <c r="R41" s="12">
        <v>1</v>
      </c>
      <c r="S41" s="12"/>
      <c r="T41" s="12"/>
      <c r="U41" s="12"/>
      <c r="V41" s="6">
        <f>IF((M41=0)*AND(R41=0)*AND(P41=1)*AND(Q41=0),1,0)</f>
        <v>0</v>
      </c>
      <c r="W41" s="9">
        <f t="shared" si="0"/>
        <v>0</v>
      </c>
      <c r="X41" s="9">
        <f>IF((R41=1)*AND(M41=0)*AND(Q41=0),1,0)</f>
        <v>0</v>
      </c>
      <c r="Y41" s="37">
        <f t="shared" si="2"/>
        <v>0</v>
      </c>
      <c r="Z41" s="37">
        <f t="shared" si="3"/>
        <v>0</v>
      </c>
      <c r="AA41" s="37">
        <f t="shared" si="4"/>
        <v>0</v>
      </c>
      <c r="AB41" s="9">
        <f>IF((R41=1)*AND(Q41=1)*AND(O41=1)*AND(P41=1),1,0)</f>
        <v>1</v>
      </c>
      <c r="AC41" s="10">
        <f>IF((R41=0)*AND(M41=1),1,0)</f>
        <v>0</v>
      </c>
      <c r="AD41" s="9">
        <f>IF((V41+W41+X41+Y41+Z41+AA41+AB41+AC41)=0,1,0)</f>
        <v>0</v>
      </c>
      <c r="AE41" s="9">
        <f t="shared" si="8"/>
        <v>0</v>
      </c>
    </row>
    <row r="42" spans="1:31" x14ac:dyDescent="0.25">
      <c r="A42" t="s">
        <v>1202</v>
      </c>
      <c r="B42" t="s">
        <v>1176</v>
      </c>
      <c r="C42" t="s">
        <v>1177</v>
      </c>
      <c r="D42" t="s">
        <v>1203</v>
      </c>
      <c r="E42" t="s">
        <v>1204</v>
      </c>
      <c r="F42" s="15">
        <v>0</v>
      </c>
      <c r="G42">
        <v>0</v>
      </c>
      <c r="H42">
        <v>0</v>
      </c>
      <c r="I42" s="19">
        <v>0</v>
      </c>
      <c r="L42">
        <v>2</v>
      </c>
      <c r="M42" s="7">
        <f t="shared" si="1"/>
        <v>1</v>
      </c>
      <c r="N42" s="12">
        <v>0</v>
      </c>
      <c r="O42" s="12">
        <v>0</v>
      </c>
      <c r="P42" s="12">
        <v>0</v>
      </c>
      <c r="Q42" s="12">
        <v>0</v>
      </c>
      <c r="R42" s="12">
        <v>1</v>
      </c>
      <c r="S42" s="12"/>
      <c r="T42" s="12"/>
      <c r="U42" s="12"/>
      <c r="V42" s="6">
        <f t="shared" ref="V42:V105" si="12">IF((M42=0)*AND(R42=0)*AND(P42=1)*AND(Q42=0),1,0)</f>
        <v>0</v>
      </c>
      <c r="W42" s="9">
        <f t="shared" si="0"/>
        <v>0</v>
      </c>
      <c r="X42" s="9">
        <f t="shared" ref="X42:X105" si="13">IF((R42=1)*AND(M42=0)*AND(Q42=0),1,0)</f>
        <v>0</v>
      </c>
      <c r="Y42" s="37">
        <f t="shared" si="2"/>
        <v>1</v>
      </c>
      <c r="Z42" s="37">
        <f t="shared" si="3"/>
        <v>0</v>
      </c>
      <c r="AA42" s="37">
        <f t="shared" si="4"/>
        <v>0</v>
      </c>
      <c r="AB42" s="9">
        <f t="shared" ref="AB42:AB105" si="14">IF((R42=1)*AND(Q42=1)*AND(O42=1)*AND(P42=1),1,0)</f>
        <v>0</v>
      </c>
      <c r="AC42" s="10">
        <f t="shared" ref="AC42:AC105" si="15">IF((R42=0)*AND(M42=1),1,0)</f>
        <v>0</v>
      </c>
      <c r="AD42" s="9">
        <f t="shared" ref="AD42:AD105" si="16">IF((V42+W42+X42+Y42+Z42+AA42+AB42+AC42)=0,1,0)</f>
        <v>0</v>
      </c>
      <c r="AE42" s="9">
        <f t="shared" si="8"/>
        <v>0</v>
      </c>
    </row>
    <row r="43" spans="1:31" x14ac:dyDescent="0.25">
      <c r="A43" t="s">
        <v>1205</v>
      </c>
      <c r="B43" t="s">
        <v>1176</v>
      </c>
      <c r="C43" t="s">
        <v>1177</v>
      </c>
      <c r="D43" t="s">
        <v>1206</v>
      </c>
      <c r="E43" t="s">
        <v>1207</v>
      </c>
      <c r="F43" s="15">
        <v>318235</v>
      </c>
      <c r="G43">
        <v>1</v>
      </c>
      <c r="H43">
        <v>0</v>
      </c>
      <c r="I43" s="19">
        <v>0</v>
      </c>
      <c r="L43">
        <v>1</v>
      </c>
      <c r="M43" s="7">
        <f t="shared" si="1"/>
        <v>0</v>
      </c>
      <c r="N43" s="12">
        <v>0</v>
      </c>
      <c r="O43" s="12">
        <v>0</v>
      </c>
      <c r="P43" s="12">
        <v>1</v>
      </c>
      <c r="Q43" s="12">
        <v>0</v>
      </c>
      <c r="R43" s="12">
        <v>0</v>
      </c>
      <c r="S43" s="12"/>
      <c r="T43" s="12"/>
      <c r="U43" s="12"/>
      <c r="V43" s="6">
        <f t="shared" si="12"/>
        <v>1</v>
      </c>
      <c r="W43" s="9">
        <f t="shared" si="0"/>
        <v>0</v>
      </c>
      <c r="X43" s="9">
        <f t="shared" si="13"/>
        <v>0</v>
      </c>
      <c r="Y43" s="37">
        <f t="shared" si="2"/>
        <v>0</v>
      </c>
      <c r="Z43" s="37">
        <f t="shared" si="3"/>
        <v>0</v>
      </c>
      <c r="AA43" s="37">
        <f t="shared" si="4"/>
        <v>0</v>
      </c>
      <c r="AB43" s="9">
        <f t="shared" si="14"/>
        <v>0</v>
      </c>
      <c r="AC43" s="10">
        <f t="shared" si="15"/>
        <v>0</v>
      </c>
      <c r="AD43" s="9">
        <f t="shared" si="16"/>
        <v>0</v>
      </c>
      <c r="AE43" s="9">
        <f t="shared" si="8"/>
        <v>0</v>
      </c>
    </row>
    <row r="44" spans="1:31" x14ac:dyDescent="0.25">
      <c r="A44" t="s">
        <v>1208</v>
      </c>
      <c r="B44" t="s">
        <v>1176</v>
      </c>
      <c r="C44" t="s">
        <v>1177</v>
      </c>
      <c r="D44" t="s">
        <v>1209</v>
      </c>
      <c r="E44" t="s">
        <v>1210</v>
      </c>
      <c r="F44" s="15">
        <v>0</v>
      </c>
      <c r="G44">
        <v>0</v>
      </c>
      <c r="H44">
        <v>0</v>
      </c>
      <c r="I44" s="19">
        <v>0</v>
      </c>
      <c r="L44">
        <v>2</v>
      </c>
      <c r="M44" s="7">
        <f t="shared" si="1"/>
        <v>1</v>
      </c>
      <c r="N44" s="12">
        <v>0</v>
      </c>
      <c r="O44" s="12">
        <v>1</v>
      </c>
      <c r="P44" s="12">
        <v>0</v>
      </c>
      <c r="Q44" s="12">
        <v>1</v>
      </c>
      <c r="R44" s="12">
        <v>1</v>
      </c>
      <c r="S44" s="12"/>
      <c r="T44" s="12"/>
      <c r="U44" s="12"/>
      <c r="V44" s="6">
        <f t="shared" si="12"/>
        <v>0</v>
      </c>
      <c r="W44" s="9">
        <f t="shared" si="0"/>
        <v>0</v>
      </c>
      <c r="X44" s="9">
        <f t="shared" si="13"/>
        <v>0</v>
      </c>
      <c r="Y44" s="37">
        <f t="shared" si="2"/>
        <v>0</v>
      </c>
      <c r="Z44" s="37">
        <f t="shared" si="3"/>
        <v>0</v>
      </c>
      <c r="AA44" s="37">
        <f t="shared" si="4"/>
        <v>1</v>
      </c>
      <c r="AB44" s="9">
        <f t="shared" si="14"/>
        <v>0</v>
      </c>
      <c r="AC44" s="10">
        <f t="shared" si="15"/>
        <v>0</v>
      </c>
      <c r="AD44" s="9">
        <f t="shared" si="16"/>
        <v>0</v>
      </c>
      <c r="AE44" s="9">
        <f t="shared" si="8"/>
        <v>0</v>
      </c>
    </row>
    <row r="45" spans="1:31" x14ac:dyDescent="0.25">
      <c r="A45" t="s">
        <v>1211</v>
      </c>
      <c r="B45" t="s">
        <v>1176</v>
      </c>
      <c r="C45" t="s">
        <v>1177</v>
      </c>
      <c r="D45" t="s">
        <v>1212</v>
      </c>
      <c r="E45" t="s">
        <v>1213</v>
      </c>
      <c r="F45" s="15">
        <v>0</v>
      </c>
      <c r="G45">
        <v>0</v>
      </c>
      <c r="H45">
        <v>0</v>
      </c>
      <c r="I45" s="19">
        <v>0</v>
      </c>
      <c r="L45">
        <v>2</v>
      </c>
      <c r="M45" s="7">
        <f t="shared" si="1"/>
        <v>1</v>
      </c>
      <c r="N45" s="12">
        <v>1</v>
      </c>
      <c r="O45" s="12">
        <v>0</v>
      </c>
      <c r="P45" s="12">
        <v>0</v>
      </c>
      <c r="Q45" s="12">
        <v>0</v>
      </c>
      <c r="R45" s="12">
        <v>1</v>
      </c>
      <c r="S45" s="12">
        <v>1</v>
      </c>
      <c r="T45" s="12">
        <v>1</v>
      </c>
      <c r="U45" s="12"/>
      <c r="V45" s="6">
        <f t="shared" si="12"/>
        <v>0</v>
      </c>
      <c r="W45" s="9">
        <f t="shared" si="0"/>
        <v>0</v>
      </c>
      <c r="X45" s="9">
        <f t="shared" si="13"/>
        <v>0</v>
      </c>
      <c r="Y45" s="37">
        <f t="shared" si="2"/>
        <v>0</v>
      </c>
      <c r="Z45" s="37">
        <f t="shared" si="3"/>
        <v>1</v>
      </c>
      <c r="AA45" s="37">
        <f t="shared" si="4"/>
        <v>0</v>
      </c>
      <c r="AB45" s="9">
        <f t="shared" si="14"/>
        <v>0</v>
      </c>
      <c r="AC45" s="10">
        <f t="shared" si="15"/>
        <v>0</v>
      </c>
      <c r="AD45" s="9">
        <f t="shared" si="16"/>
        <v>0</v>
      </c>
      <c r="AE45" s="9">
        <f t="shared" si="8"/>
        <v>0</v>
      </c>
    </row>
    <row r="46" spans="1:31" s="37" customFormat="1" x14ac:dyDescent="0.25">
      <c r="A46" s="37" t="s">
        <v>1214</v>
      </c>
      <c r="B46" s="37" t="s">
        <v>1215</v>
      </c>
      <c r="C46" s="37" t="s">
        <v>1216</v>
      </c>
      <c r="D46" s="37" t="s">
        <v>1217</v>
      </c>
      <c r="E46" s="37" t="s">
        <v>1218</v>
      </c>
      <c r="F46" s="47">
        <v>833937</v>
      </c>
      <c r="G46" s="37">
        <v>1</v>
      </c>
      <c r="H46" s="37">
        <v>1</v>
      </c>
      <c r="I46" s="37">
        <v>0</v>
      </c>
      <c r="L46" s="37">
        <v>1</v>
      </c>
      <c r="M46" s="42">
        <f t="shared" si="1"/>
        <v>0</v>
      </c>
      <c r="N46" s="45">
        <v>0</v>
      </c>
      <c r="O46" s="45">
        <v>0</v>
      </c>
      <c r="P46" s="45">
        <v>0</v>
      </c>
      <c r="Q46" s="45">
        <v>0</v>
      </c>
      <c r="R46" s="45">
        <v>0</v>
      </c>
      <c r="S46" s="45"/>
      <c r="T46" s="45"/>
      <c r="U46" s="45"/>
      <c r="V46" s="43">
        <f t="shared" si="12"/>
        <v>0</v>
      </c>
      <c r="W46" s="37">
        <f t="shared" si="0"/>
        <v>1</v>
      </c>
      <c r="X46" s="37">
        <f t="shared" si="13"/>
        <v>0</v>
      </c>
      <c r="Y46" s="37">
        <f t="shared" si="2"/>
        <v>0</v>
      </c>
      <c r="Z46" s="37">
        <f t="shared" si="3"/>
        <v>0</v>
      </c>
      <c r="AA46" s="37">
        <f t="shared" si="4"/>
        <v>0</v>
      </c>
      <c r="AB46" s="37">
        <f t="shared" si="14"/>
        <v>0</v>
      </c>
      <c r="AC46" s="37">
        <f t="shared" si="15"/>
        <v>0</v>
      </c>
      <c r="AD46" s="37">
        <f t="shared" si="16"/>
        <v>0</v>
      </c>
      <c r="AE46" s="37">
        <f t="shared" si="8"/>
        <v>0</v>
      </c>
    </row>
    <row r="47" spans="1:31" x14ac:dyDescent="0.25">
      <c r="A47" t="s">
        <v>1219</v>
      </c>
      <c r="B47" t="s">
        <v>1215</v>
      </c>
      <c r="C47" t="s">
        <v>1216</v>
      </c>
      <c r="D47" t="s">
        <v>1220</v>
      </c>
      <c r="E47" t="s">
        <v>1221</v>
      </c>
      <c r="F47" s="15">
        <v>0</v>
      </c>
      <c r="G47">
        <v>0</v>
      </c>
      <c r="H47">
        <v>0</v>
      </c>
      <c r="I47" s="19">
        <v>0</v>
      </c>
      <c r="L47">
        <v>1</v>
      </c>
      <c r="M47" s="7">
        <f t="shared" si="1"/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/>
      <c r="T47" s="12"/>
      <c r="U47" s="12"/>
      <c r="V47" s="6">
        <f t="shared" si="12"/>
        <v>0</v>
      </c>
      <c r="W47" s="9">
        <f t="shared" si="0"/>
        <v>1</v>
      </c>
      <c r="X47" s="9">
        <f t="shared" si="13"/>
        <v>0</v>
      </c>
      <c r="Y47" s="37">
        <f t="shared" si="2"/>
        <v>0</v>
      </c>
      <c r="Z47" s="37">
        <f t="shared" si="3"/>
        <v>0</v>
      </c>
      <c r="AA47" s="37">
        <f t="shared" si="4"/>
        <v>0</v>
      </c>
      <c r="AB47" s="9">
        <f t="shared" si="14"/>
        <v>0</v>
      </c>
      <c r="AC47" s="10">
        <f t="shared" si="15"/>
        <v>0</v>
      </c>
      <c r="AD47" s="9">
        <f t="shared" si="16"/>
        <v>0</v>
      </c>
      <c r="AE47" s="9">
        <f t="shared" si="8"/>
        <v>0</v>
      </c>
    </row>
    <row r="48" spans="1:31" x14ac:dyDescent="0.25">
      <c r="A48" t="s">
        <v>1222</v>
      </c>
      <c r="B48" t="s">
        <v>1215</v>
      </c>
      <c r="C48" t="s">
        <v>1216</v>
      </c>
      <c r="D48" t="s">
        <v>1223</v>
      </c>
      <c r="E48" t="s">
        <v>1224</v>
      </c>
      <c r="F48" s="15">
        <v>0</v>
      </c>
      <c r="G48">
        <v>0</v>
      </c>
      <c r="H48">
        <v>0</v>
      </c>
      <c r="I48" s="19">
        <v>0</v>
      </c>
      <c r="L48">
        <v>1</v>
      </c>
      <c r="M48" s="7">
        <f t="shared" si="1"/>
        <v>0</v>
      </c>
      <c r="N48" s="12">
        <v>0</v>
      </c>
      <c r="O48" s="12">
        <v>0</v>
      </c>
      <c r="P48" s="12">
        <v>0</v>
      </c>
      <c r="Q48" s="12">
        <v>0</v>
      </c>
      <c r="R48" s="12">
        <v>1</v>
      </c>
      <c r="S48" s="12"/>
      <c r="T48" s="12"/>
      <c r="U48" s="12"/>
      <c r="V48" s="6">
        <f t="shared" si="12"/>
        <v>0</v>
      </c>
      <c r="W48" s="9">
        <f t="shared" si="0"/>
        <v>0</v>
      </c>
      <c r="X48" s="9">
        <f t="shared" si="13"/>
        <v>1</v>
      </c>
      <c r="Y48" s="37">
        <f t="shared" si="2"/>
        <v>0</v>
      </c>
      <c r="Z48" s="37">
        <f t="shared" si="3"/>
        <v>0</v>
      </c>
      <c r="AA48" s="37">
        <f t="shared" si="4"/>
        <v>0</v>
      </c>
      <c r="AB48" s="9">
        <f t="shared" si="14"/>
        <v>0</v>
      </c>
      <c r="AC48" s="10">
        <f t="shared" si="15"/>
        <v>0</v>
      </c>
      <c r="AD48" s="9">
        <f t="shared" si="16"/>
        <v>0</v>
      </c>
      <c r="AE48" s="9">
        <f t="shared" si="8"/>
        <v>0</v>
      </c>
    </row>
    <row r="49" spans="1:31" x14ac:dyDescent="0.25">
      <c r="A49" t="s">
        <v>1225</v>
      </c>
      <c r="B49" t="s">
        <v>1215</v>
      </c>
      <c r="C49" t="s">
        <v>1216</v>
      </c>
      <c r="D49" t="s">
        <v>1226</v>
      </c>
      <c r="E49" t="s">
        <v>1227</v>
      </c>
      <c r="F49" s="15">
        <v>0</v>
      </c>
      <c r="G49">
        <v>0</v>
      </c>
      <c r="H49">
        <v>0</v>
      </c>
      <c r="I49" s="19">
        <v>0</v>
      </c>
      <c r="L49">
        <v>1</v>
      </c>
      <c r="M49" s="7">
        <f t="shared" si="1"/>
        <v>0</v>
      </c>
      <c r="N49" s="12">
        <v>0</v>
      </c>
      <c r="O49" s="12">
        <v>0</v>
      </c>
      <c r="P49" s="12">
        <v>0</v>
      </c>
      <c r="Q49" s="12">
        <v>0</v>
      </c>
      <c r="R49" s="12">
        <v>1</v>
      </c>
      <c r="S49" s="12"/>
      <c r="T49" s="12"/>
      <c r="U49" s="12"/>
      <c r="V49" s="6">
        <f t="shared" si="12"/>
        <v>0</v>
      </c>
      <c r="W49" s="9">
        <f t="shared" si="0"/>
        <v>0</v>
      </c>
      <c r="X49" s="9">
        <f t="shared" si="13"/>
        <v>1</v>
      </c>
      <c r="Y49" s="37">
        <f t="shared" si="2"/>
        <v>0</v>
      </c>
      <c r="Z49" s="37">
        <f t="shared" si="3"/>
        <v>0</v>
      </c>
      <c r="AA49" s="37">
        <f t="shared" si="4"/>
        <v>0</v>
      </c>
      <c r="AB49" s="9">
        <f t="shared" si="14"/>
        <v>0</v>
      </c>
      <c r="AC49" s="10">
        <f t="shared" si="15"/>
        <v>0</v>
      </c>
      <c r="AD49" s="9">
        <f t="shared" si="16"/>
        <v>0</v>
      </c>
      <c r="AE49" s="9">
        <f t="shared" si="8"/>
        <v>0</v>
      </c>
    </row>
    <row r="50" spans="1:31" x14ac:dyDescent="0.25">
      <c r="A50" t="s">
        <v>1228</v>
      </c>
      <c r="B50" t="s">
        <v>1215</v>
      </c>
      <c r="C50" t="s">
        <v>1216</v>
      </c>
      <c r="D50" t="s">
        <v>1229</v>
      </c>
      <c r="E50" t="s">
        <v>1230</v>
      </c>
      <c r="F50" s="15">
        <v>0</v>
      </c>
      <c r="G50">
        <v>0</v>
      </c>
      <c r="H50">
        <v>0</v>
      </c>
      <c r="I50" s="19">
        <v>0</v>
      </c>
      <c r="L50">
        <v>2</v>
      </c>
      <c r="M50" s="7">
        <f t="shared" si="1"/>
        <v>1</v>
      </c>
      <c r="N50" s="12">
        <v>1</v>
      </c>
      <c r="O50" s="12">
        <v>0</v>
      </c>
      <c r="P50" s="12">
        <v>0</v>
      </c>
      <c r="Q50" s="12">
        <v>0</v>
      </c>
      <c r="R50" s="12">
        <v>1</v>
      </c>
      <c r="S50" s="12">
        <v>1</v>
      </c>
      <c r="T50" s="12">
        <v>1</v>
      </c>
      <c r="U50" s="12"/>
      <c r="V50" s="6">
        <f t="shared" si="12"/>
        <v>0</v>
      </c>
      <c r="W50" s="9">
        <f t="shared" si="0"/>
        <v>0</v>
      </c>
      <c r="X50" s="9">
        <f t="shared" si="13"/>
        <v>0</v>
      </c>
      <c r="Y50" s="37">
        <f t="shared" si="2"/>
        <v>0</v>
      </c>
      <c r="Z50" s="37">
        <f t="shared" si="3"/>
        <v>1</v>
      </c>
      <c r="AA50" s="37">
        <f t="shared" si="4"/>
        <v>0</v>
      </c>
      <c r="AB50" s="9">
        <f t="shared" si="14"/>
        <v>0</v>
      </c>
      <c r="AC50" s="10">
        <f t="shared" si="15"/>
        <v>0</v>
      </c>
      <c r="AD50" s="9">
        <f t="shared" si="16"/>
        <v>0</v>
      </c>
      <c r="AE50" s="9">
        <f t="shared" si="8"/>
        <v>0</v>
      </c>
    </row>
    <row r="51" spans="1:31" x14ac:dyDescent="0.25">
      <c r="A51" t="s">
        <v>1231</v>
      </c>
      <c r="B51" t="s">
        <v>1215</v>
      </c>
      <c r="C51" t="s">
        <v>1216</v>
      </c>
      <c r="D51" t="s">
        <v>1232</v>
      </c>
      <c r="E51" t="s">
        <v>1233</v>
      </c>
      <c r="F51" s="15">
        <v>0</v>
      </c>
      <c r="G51">
        <v>0</v>
      </c>
      <c r="H51">
        <v>0</v>
      </c>
      <c r="I51" s="19">
        <v>0</v>
      </c>
      <c r="L51">
        <v>1</v>
      </c>
      <c r="M51" s="7">
        <f t="shared" si="1"/>
        <v>0</v>
      </c>
      <c r="N51" s="12">
        <v>0</v>
      </c>
      <c r="O51" s="12">
        <v>0</v>
      </c>
      <c r="P51" s="12">
        <v>1</v>
      </c>
      <c r="Q51" s="12">
        <v>0</v>
      </c>
      <c r="R51" s="12">
        <v>0</v>
      </c>
      <c r="S51" s="12"/>
      <c r="T51" s="12"/>
      <c r="U51" s="12"/>
      <c r="V51" s="6">
        <f t="shared" si="12"/>
        <v>1</v>
      </c>
      <c r="W51" s="9">
        <f t="shared" si="0"/>
        <v>0</v>
      </c>
      <c r="X51" s="9">
        <f t="shared" si="13"/>
        <v>0</v>
      </c>
      <c r="Y51" s="37">
        <f t="shared" si="2"/>
        <v>0</v>
      </c>
      <c r="Z51" s="37">
        <f t="shared" si="3"/>
        <v>0</v>
      </c>
      <c r="AA51" s="37">
        <f t="shared" si="4"/>
        <v>0</v>
      </c>
      <c r="AB51" s="9">
        <f t="shared" si="14"/>
        <v>0</v>
      </c>
      <c r="AC51" s="10">
        <f t="shared" si="15"/>
        <v>0</v>
      </c>
      <c r="AD51" s="9">
        <f t="shared" si="16"/>
        <v>0</v>
      </c>
      <c r="AE51" s="9">
        <f t="shared" si="8"/>
        <v>0</v>
      </c>
    </row>
    <row r="52" spans="1:31" x14ac:dyDescent="0.25">
      <c r="A52" t="s">
        <v>1234</v>
      </c>
      <c r="B52" t="s">
        <v>1235</v>
      </c>
      <c r="C52" t="s">
        <v>1236</v>
      </c>
      <c r="D52" t="s">
        <v>1237</v>
      </c>
      <c r="E52" t="s">
        <v>1238</v>
      </c>
      <c r="F52" s="15">
        <v>0</v>
      </c>
      <c r="G52">
        <v>0</v>
      </c>
      <c r="H52">
        <v>0</v>
      </c>
      <c r="I52" s="19">
        <v>0</v>
      </c>
      <c r="L52">
        <v>2</v>
      </c>
      <c r="M52" s="7">
        <f t="shared" si="1"/>
        <v>1</v>
      </c>
      <c r="N52" s="13">
        <v>1</v>
      </c>
      <c r="O52" s="13">
        <v>0</v>
      </c>
      <c r="P52" s="13">
        <v>0</v>
      </c>
      <c r="Q52" s="13">
        <v>0</v>
      </c>
      <c r="R52" s="13">
        <v>1</v>
      </c>
      <c r="S52" s="13"/>
      <c r="T52" s="13"/>
      <c r="U52" s="13"/>
      <c r="V52" s="6">
        <f t="shared" si="12"/>
        <v>0</v>
      </c>
      <c r="W52" s="9">
        <f t="shared" si="0"/>
        <v>0</v>
      </c>
      <c r="X52" s="9">
        <f t="shared" si="13"/>
        <v>0</v>
      </c>
      <c r="Y52" s="37">
        <f t="shared" si="2"/>
        <v>1</v>
      </c>
      <c r="Z52" s="37">
        <f t="shared" si="3"/>
        <v>0</v>
      </c>
      <c r="AA52" s="37">
        <f t="shared" si="4"/>
        <v>0</v>
      </c>
      <c r="AB52" s="9">
        <f t="shared" si="14"/>
        <v>0</v>
      </c>
      <c r="AC52" s="10">
        <f t="shared" si="15"/>
        <v>0</v>
      </c>
      <c r="AD52" s="9">
        <f t="shared" si="16"/>
        <v>0</v>
      </c>
      <c r="AE52" s="9">
        <f t="shared" si="8"/>
        <v>0</v>
      </c>
    </row>
    <row r="53" spans="1:31" x14ac:dyDescent="0.25">
      <c r="A53" t="s">
        <v>1239</v>
      </c>
      <c r="B53" t="s">
        <v>1235</v>
      </c>
      <c r="C53" t="s">
        <v>1236</v>
      </c>
      <c r="D53" t="s">
        <v>1240</v>
      </c>
      <c r="E53" t="s">
        <v>1241</v>
      </c>
      <c r="F53" s="15">
        <v>0</v>
      </c>
      <c r="G53">
        <v>0</v>
      </c>
      <c r="H53">
        <v>0</v>
      </c>
      <c r="I53" s="19">
        <v>0</v>
      </c>
      <c r="L53">
        <v>2</v>
      </c>
      <c r="M53" s="7">
        <f t="shared" si="1"/>
        <v>1</v>
      </c>
      <c r="N53" s="12">
        <v>0</v>
      </c>
      <c r="O53" s="12">
        <v>0</v>
      </c>
      <c r="P53" s="12">
        <v>0</v>
      </c>
      <c r="Q53" s="12">
        <v>0</v>
      </c>
      <c r="R53" s="12">
        <v>1</v>
      </c>
      <c r="S53" s="12"/>
      <c r="T53" s="12"/>
      <c r="U53" s="12"/>
      <c r="V53" s="6">
        <f t="shared" si="12"/>
        <v>0</v>
      </c>
      <c r="W53" s="9">
        <f t="shared" si="0"/>
        <v>0</v>
      </c>
      <c r="X53" s="9">
        <f t="shared" si="13"/>
        <v>0</v>
      </c>
      <c r="Y53" s="37">
        <f t="shared" si="2"/>
        <v>1</v>
      </c>
      <c r="Z53" s="37">
        <f t="shared" si="3"/>
        <v>0</v>
      </c>
      <c r="AA53" s="37">
        <f t="shared" si="4"/>
        <v>0</v>
      </c>
      <c r="AB53" s="9">
        <f t="shared" si="14"/>
        <v>0</v>
      </c>
      <c r="AC53" s="10">
        <f t="shared" si="15"/>
        <v>0</v>
      </c>
      <c r="AD53" s="9">
        <f t="shared" si="16"/>
        <v>0</v>
      </c>
      <c r="AE53" s="9">
        <f t="shared" si="8"/>
        <v>0</v>
      </c>
    </row>
    <row r="54" spans="1:31" x14ac:dyDescent="0.25">
      <c r="A54" t="s">
        <v>1242</v>
      </c>
      <c r="B54" t="s">
        <v>1235</v>
      </c>
      <c r="C54" t="s">
        <v>1236</v>
      </c>
      <c r="D54" t="s">
        <v>1243</v>
      </c>
      <c r="E54" t="s">
        <v>1244</v>
      </c>
      <c r="F54" s="15">
        <v>0</v>
      </c>
      <c r="G54">
        <v>0</v>
      </c>
      <c r="H54">
        <v>0</v>
      </c>
      <c r="I54" s="19">
        <v>0</v>
      </c>
      <c r="L54">
        <v>2</v>
      </c>
      <c r="M54" s="7">
        <f t="shared" si="1"/>
        <v>1</v>
      </c>
      <c r="N54" s="12">
        <v>1</v>
      </c>
      <c r="O54" s="12">
        <v>0</v>
      </c>
      <c r="P54" s="12">
        <v>0</v>
      </c>
      <c r="Q54" s="12">
        <v>0</v>
      </c>
      <c r="R54" s="12">
        <v>1</v>
      </c>
      <c r="S54" s="12"/>
      <c r="T54" s="12"/>
      <c r="U54" s="12"/>
      <c r="V54" s="6">
        <f t="shared" si="12"/>
        <v>0</v>
      </c>
      <c r="W54" s="9">
        <f t="shared" si="0"/>
        <v>0</v>
      </c>
      <c r="X54" s="9">
        <f t="shared" si="13"/>
        <v>0</v>
      </c>
      <c r="Y54" s="37">
        <f t="shared" si="2"/>
        <v>1</v>
      </c>
      <c r="Z54" s="37">
        <f t="shared" si="3"/>
        <v>0</v>
      </c>
      <c r="AA54" s="37">
        <f t="shared" si="4"/>
        <v>0</v>
      </c>
      <c r="AB54" s="9">
        <f t="shared" si="14"/>
        <v>0</v>
      </c>
      <c r="AC54" s="10">
        <f t="shared" si="15"/>
        <v>0</v>
      </c>
      <c r="AD54" s="9">
        <f t="shared" si="16"/>
        <v>0</v>
      </c>
      <c r="AE54" s="9">
        <f t="shared" si="8"/>
        <v>0</v>
      </c>
    </row>
    <row r="55" spans="1:31" x14ac:dyDescent="0.25">
      <c r="A55" t="s">
        <v>1245</v>
      </c>
      <c r="B55" t="s">
        <v>1235</v>
      </c>
      <c r="C55" t="s">
        <v>1236</v>
      </c>
      <c r="D55" t="s">
        <v>1246</v>
      </c>
      <c r="E55" t="s">
        <v>1247</v>
      </c>
      <c r="F55" s="15">
        <v>0</v>
      </c>
      <c r="G55">
        <v>0</v>
      </c>
      <c r="H55">
        <v>0</v>
      </c>
      <c r="I55" s="19">
        <v>0</v>
      </c>
      <c r="L55">
        <v>1</v>
      </c>
      <c r="M55" s="7">
        <f t="shared" si="1"/>
        <v>0</v>
      </c>
      <c r="N55" s="12">
        <v>0</v>
      </c>
      <c r="O55" s="12">
        <v>0</v>
      </c>
      <c r="P55" s="12">
        <v>0</v>
      </c>
      <c r="Q55" s="12">
        <v>0</v>
      </c>
      <c r="R55" s="12">
        <v>1</v>
      </c>
      <c r="S55" s="12"/>
      <c r="T55" s="12"/>
      <c r="U55" s="12">
        <v>0</v>
      </c>
      <c r="V55" s="6">
        <f t="shared" si="12"/>
        <v>0</v>
      </c>
      <c r="W55" s="9">
        <f t="shared" si="0"/>
        <v>0</v>
      </c>
      <c r="X55" s="9">
        <f t="shared" si="13"/>
        <v>1</v>
      </c>
      <c r="Y55" s="37">
        <f t="shared" si="2"/>
        <v>0</v>
      </c>
      <c r="Z55" s="37">
        <f t="shared" si="3"/>
        <v>0</v>
      </c>
      <c r="AA55" s="37">
        <f t="shared" si="4"/>
        <v>0</v>
      </c>
      <c r="AB55" s="9">
        <f t="shared" si="14"/>
        <v>0</v>
      </c>
      <c r="AC55" s="10">
        <f t="shared" si="15"/>
        <v>0</v>
      </c>
      <c r="AD55" s="9">
        <f t="shared" si="16"/>
        <v>0</v>
      </c>
      <c r="AE55" s="9">
        <f t="shared" si="8"/>
        <v>0</v>
      </c>
    </row>
    <row r="56" spans="1:31" x14ac:dyDescent="0.25">
      <c r="A56" t="s">
        <v>1248</v>
      </c>
      <c r="B56" t="s">
        <v>1235</v>
      </c>
      <c r="C56" t="s">
        <v>1236</v>
      </c>
      <c r="D56" t="s">
        <v>1249</v>
      </c>
      <c r="E56" t="s">
        <v>1250</v>
      </c>
      <c r="F56" s="15">
        <v>0</v>
      </c>
      <c r="G56">
        <v>0</v>
      </c>
      <c r="H56">
        <v>0</v>
      </c>
      <c r="I56" s="19">
        <v>0</v>
      </c>
      <c r="L56">
        <v>1</v>
      </c>
      <c r="M56" s="7">
        <f t="shared" si="1"/>
        <v>0</v>
      </c>
      <c r="N56" s="12">
        <v>0</v>
      </c>
      <c r="O56" s="12">
        <v>0</v>
      </c>
      <c r="P56" s="12">
        <v>1</v>
      </c>
      <c r="Q56" s="12">
        <v>0</v>
      </c>
      <c r="R56" s="12">
        <v>0</v>
      </c>
      <c r="S56" s="12"/>
      <c r="T56" s="12"/>
      <c r="U56" s="12"/>
      <c r="V56" s="6">
        <f t="shared" si="12"/>
        <v>1</v>
      </c>
      <c r="W56" s="9">
        <f t="shared" si="0"/>
        <v>0</v>
      </c>
      <c r="X56" s="9">
        <f t="shared" si="13"/>
        <v>0</v>
      </c>
      <c r="Y56" s="37">
        <f t="shared" si="2"/>
        <v>0</v>
      </c>
      <c r="Z56" s="37">
        <f t="shared" si="3"/>
        <v>0</v>
      </c>
      <c r="AA56" s="37">
        <f t="shared" si="4"/>
        <v>0</v>
      </c>
      <c r="AB56" s="9">
        <f t="shared" si="14"/>
        <v>0</v>
      </c>
      <c r="AC56" s="10">
        <f t="shared" si="15"/>
        <v>0</v>
      </c>
      <c r="AD56" s="9">
        <f t="shared" si="16"/>
        <v>0</v>
      </c>
      <c r="AE56" s="9">
        <f t="shared" si="8"/>
        <v>0</v>
      </c>
    </row>
    <row r="57" spans="1:31" x14ac:dyDescent="0.25">
      <c r="A57" t="s">
        <v>1251</v>
      </c>
      <c r="B57" t="s">
        <v>1235</v>
      </c>
      <c r="C57" t="s">
        <v>1236</v>
      </c>
      <c r="D57" t="s">
        <v>1252</v>
      </c>
      <c r="E57" t="s">
        <v>1253</v>
      </c>
      <c r="F57" s="15">
        <v>0</v>
      </c>
      <c r="G57">
        <v>0</v>
      </c>
      <c r="H57">
        <v>0</v>
      </c>
      <c r="I57" s="19">
        <v>0</v>
      </c>
      <c r="L57">
        <v>1</v>
      </c>
      <c r="M57" s="7">
        <f t="shared" si="1"/>
        <v>0</v>
      </c>
      <c r="N57" s="12">
        <v>0</v>
      </c>
      <c r="O57" s="12">
        <v>0</v>
      </c>
      <c r="P57" s="12">
        <v>0</v>
      </c>
      <c r="Q57" s="12">
        <v>0</v>
      </c>
      <c r="R57" s="12">
        <v>1</v>
      </c>
      <c r="S57" s="12"/>
      <c r="T57" s="12"/>
      <c r="U57" s="12"/>
      <c r="V57" s="6">
        <f t="shared" si="12"/>
        <v>0</v>
      </c>
      <c r="W57" s="9">
        <f t="shared" si="0"/>
        <v>0</v>
      </c>
      <c r="X57" s="9">
        <f t="shared" si="13"/>
        <v>1</v>
      </c>
      <c r="Y57" s="37">
        <f t="shared" si="2"/>
        <v>0</v>
      </c>
      <c r="Z57" s="37">
        <f t="shared" si="3"/>
        <v>0</v>
      </c>
      <c r="AA57" s="37">
        <f t="shared" si="4"/>
        <v>0</v>
      </c>
      <c r="AB57" s="9">
        <f t="shared" si="14"/>
        <v>0</v>
      </c>
      <c r="AC57" s="10">
        <f t="shared" si="15"/>
        <v>0</v>
      </c>
      <c r="AD57" s="9">
        <f t="shared" si="16"/>
        <v>0</v>
      </c>
      <c r="AE57" s="9">
        <f t="shared" si="8"/>
        <v>0</v>
      </c>
    </row>
    <row r="58" spans="1:31" x14ac:dyDescent="0.25">
      <c r="A58" t="s">
        <v>1254</v>
      </c>
      <c r="B58" t="s">
        <v>1235</v>
      </c>
      <c r="C58" t="s">
        <v>1236</v>
      </c>
      <c r="D58" t="s">
        <v>1255</v>
      </c>
      <c r="E58" t="s">
        <v>1256</v>
      </c>
      <c r="F58" s="15">
        <v>0</v>
      </c>
      <c r="G58">
        <v>0</v>
      </c>
      <c r="H58">
        <v>0</v>
      </c>
      <c r="I58" s="19">
        <v>0</v>
      </c>
      <c r="L58">
        <v>2</v>
      </c>
      <c r="M58" s="7">
        <f t="shared" si="1"/>
        <v>1</v>
      </c>
      <c r="N58" s="12">
        <v>0</v>
      </c>
      <c r="O58" s="12">
        <v>0</v>
      </c>
      <c r="P58" s="12">
        <v>0</v>
      </c>
      <c r="Q58" s="12">
        <v>0</v>
      </c>
      <c r="R58" s="12">
        <v>1</v>
      </c>
      <c r="S58" s="12"/>
      <c r="T58" s="12"/>
      <c r="U58" s="12"/>
      <c r="V58" s="6">
        <f t="shared" si="12"/>
        <v>0</v>
      </c>
      <c r="W58" s="9">
        <f t="shared" si="0"/>
        <v>0</v>
      </c>
      <c r="X58" s="9">
        <f t="shared" si="13"/>
        <v>0</v>
      </c>
      <c r="Y58" s="37">
        <f t="shared" si="2"/>
        <v>1</v>
      </c>
      <c r="Z58" s="37">
        <f t="shared" si="3"/>
        <v>0</v>
      </c>
      <c r="AA58" s="37">
        <f t="shared" si="4"/>
        <v>0</v>
      </c>
      <c r="AB58" s="9">
        <f t="shared" si="14"/>
        <v>0</v>
      </c>
      <c r="AC58" s="10">
        <f t="shared" si="15"/>
        <v>0</v>
      </c>
      <c r="AD58" s="9">
        <f t="shared" si="16"/>
        <v>0</v>
      </c>
      <c r="AE58" s="9">
        <f t="shared" si="8"/>
        <v>0</v>
      </c>
    </row>
    <row r="59" spans="1:31" x14ac:dyDescent="0.25">
      <c r="A59" t="s">
        <v>1257</v>
      </c>
      <c r="B59" t="s">
        <v>1235</v>
      </c>
      <c r="C59" t="s">
        <v>1236</v>
      </c>
      <c r="D59" t="s">
        <v>1258</v>
      </c>
      <c r="E59" t="s">
        <v>1259</v>
      </c>
      <c r="F59" s="15">
        <v>0</v>
      </c>
      <c r="G59">
        <v>0</v>
      </c>
      <c r="H59">
        <v>0</v>
      </c>
      <c r="I59" s="19">
        <v>0</v>
      </c>
      <c r="L59">
        <v>1</v>
      </c>
      <c r="M59" s="7">
        <f t="shared" si="1"/>
        <v>0</v>
      </c>
      <c r="N59" s="12">
        <v>0</v>
      </c>
      <c r="O59" s="12">
        <v>0</v>
      </c>
      <c r="P59" s="12">
        <v>1</v>
      </c>
      <c r="Q59" s="12">
        <v>0</v>
      </c>
      <c r="R59" s="12">
        <v>0</v>
      </c>
      <c r="S59" s="12"/>
      <c r="T59" s="12"/>
      <c r="U59" s="12"/>
      <c r="V59" s="6">
        <f t="shared" si="12"/>
        <v>1</v>
      </c>
      <c r="W59" s="9">
        <f t="shared" si="0"/>
        <v>0</v>
      </c>
      <c r="X59" s="9">
        <f t="shared" si="13"/>
        <v>0</v>
      </c>
      <c r="Y59" s="37">
        <f t="shared" si="2"/>
        <v>0</v>
      </c>
      <c r="Z59" s="37">
        <f t="shared" si="3"/>
        <v>0</v>
      </c>
      <c r="AA59" s="37">
        <f t="shared" si="4"/>
        <v>0</v>
      </c>
      <c r="AB59" s="9">
        <f t="shared" si="14"/>
        <v>0</v>
      </c>
      <c r="AC59" s="10">
        <f t="shared" si="15"/>
        <v>0</v>
      </c>
      <c r="AD59" s="9">
        <f t="shared" si="16"/>
        <v>0</v>
      </c>
      <c r="AE59" s="9">
        <f t="shared" si="8"/>
        <v>0</v>
      </c>
    </row>
    <row r="60" spans="1:31" x14ac:dyDescent="0.25">
      <c r="A60" t="s">
        <v>1260</v>
      </c>
      <c r="B60" t="s">
        <v>1235</v>
      </c>
      <c r="C60" t="s">
        <v>1236</v>
      </c>
      <c r="D60" t="s">
        <v>1261</v>
      </c>
      <c r="E60" t="s">
        <v>1262</v>
      </c>
      <c r="F60" s="15">
        <v>0</v>
      </c>
      <c r="G60">
        <v>0</v>
      </c>
      <c r="H60">
        <v>0</v>
      </c>
      <c r="I60" s="19">
        <v>0</v>
      </c>
      <c r="L60">
        <v>2</v>
      </c>
      <c r="M60" s="7">
        <f t="shared" si="1"/>
        <v>1</v>
      </c>
      <c r="N60" s="12">
        <v>0</v>
      </c>
      <c r="O60" s="12">
        <v>0</v>
      </c>
      <c r="P60" s="12">
        <v>0</v>
      </c>
      <c r="Q60" s="12">
        <v>0</v>
      </c>
      <c r="R60" s="12">
        <v>1</v>
      </c>
      <c r="S60" s="12"/>
      <c r="T60" s="12"/>
      <c r="U60" s="12"/>
      <c r="V60" s="6">
        <f t="shared" si="12"/>
        <v>0</v>
      </c>
      <c r="W60" s="9">
        <f t="shared" si="0"/>
        <v>0</v>
      </c>
      <c r="X60" s="9">
        <f t="shared" si="13"/>
        <v>0</v>
      </c>
      <c r="Y60" s="37">
        <f t="shared" si="2"/>
        <v>1</v>
      </c>
      <c r="Z60" s="37">
        <f t="shared" si="3"/>
        <v>0</v>
      </c>
      <c r="AA60" s="37">
        <f t="shared" si="4"/>
        <v>0</v>
      </c>
      <c r="AB60" s="9">
        <f t="shared" si="14"/>
        <v>0</v>
      </c>
      <c r="AC60" s="10">
        <f t="shared" si="15"/>
        <v>0</v>
      </c>
      <c r="AD60" s="9">
        <f t="shared" si="16"/>
        <v>0</v>
      </c>
      <c r="AE60" s="9">
        <f t="shared" si="8"/>
        <v>0</v>
      </c>
    </row>
    <row r="61" spans="1:31" x14ac:dyDescent="0.25">
      <c r="A61" t="s">
        <v>1263</v>
      </c>
      <c r="B61" t="s">
        <v>1235</v>
      </c>
      <c r="C61" t="s">
        <v>1236</v>
      </c>
      <c r="D61" t="s">
        <v>1264</v>
      </c>
      <c r="E61" t="s">
        <v>1265</v>
      </c>
      <c r="F61" s="15">
        <v>0</v>
      </c>
      <c r="G61">
        <v>0</v>
      </c>
      <c r="H61">
        <v>0</v>
      </c>
      <c r="I61" s="19">
        <v>0</v>
      </c>
      <c r="L61">
        <v>1</v>
      </c>
      <c r="M61" s="7">
        <f t="shared" si="1"/>
        <v>0</v>
      </c>
      <c r="N61" s="12">
        <v>0</v>
      </c>
      <c r="O61" s="12">
        <v>0</v>
      </c>
      <c r="P61" s="12">
        <v>0</v>
      </c>
      <c r="Q61" s="12">
        <v>0</v>
      </c>
      <c r="R61" s="12">
        <v>1</v>
      </c>
      <c r="S61" s="12"/>
      <c r="T61" s="12"/>
      <c r="U61" s="12"/>
      <c r="V61" s="6">
        <f t="shared" si="12"/>
        <v>0</v>
      </c>
      <c r="W61" s="9">
        <f t="shared" si="0"/>
        <v>0</v>
      </c>
      <c r="X61" s="9">
        <f t="shared" si="13"/>
        <v>1</v>
      </c>
      <c r="Y61" s="37">
        <f t="shared" si="2"/>
        <v>0</v>
      </c>
      <c r="Z61" s="37">
        <f t="shared" si="3"/>
        <v>0</v>
      </c>
      <c r="AA61" s="37">
        <f t="shared" si="4"/>
        <v>0</v>
      </c>
      <c r="AB61" s="9">
        <f t="shared" si="14"/>
        <v>0</v>
      </c>
      <c r="AC61" s="10">
        <f t="shared" si="15"/>
        <v>0</v>
      </c>
      <c r="AD61" s="9">
        <f t="shared" si="16"/>
        <v>0</v>
      </c>
      <c r="AE61" s="9">
        <f t="shared" si="8"/>
        <v>0</v>
      </c>
    </row>
    <row r="62" spans="1:31" s="37" customFormat="1" x14ac:dyDescent="0.25">
      <c r="A62" s="37" t="s">
        <v>1266</v>
      </c>
      <c r="B62" s="37" t="s">
        <v>1267</v>
      </c>
      <c r="C62" s="37" t="s">
        <v>1268</v>
      </c>
      <c r="D62" s="37" t="s">
        <v>1269</v>
      </c>
      <c r="E62" s="37" t="s">
        <v>1270</v>
      </c>
      <c r="F62" s="47">
        <v>0</v>
      </c>
      <c r="G62" s="37">
        <v>0</v>
      </c>
      <c r="H62" s="37">
        <v>0</v>
      </c>
      <c r="I62" s="37">
        <v>0</v>
      </c>
      <c r="L62" s="37">
        <v>2</v>
      </c>
      <c r="M62" s="42">
        <f t="shared" si="1"/>
        <v>1</v>
      </c>
      <c r="N62" s="45">
        <v>0</v>
      </c>
      <c r="O62" s="45">
        <v>0</v>
      </c>
      <c r="P62" s="45">
        <v>0</v>
      </c>
      <c r="Q62" s="45">
        <v>0</v>
      </c>
      <c r="R62" s="45">
        <v>1</v>
      </c>
      <c r="S62" s="45"/>
      <c r="T62" s="45"/>
      <c r="U62" s="45"/>
      <c r="V62" s="43">
        <f t="shared" si="12"/>
        <v>0</v>
      </c>
      <c r="W62" s="37">
        <f t="shared" si="0"/>
        <v>0</v>
      </c>
      <c r="X62" s="37">
        <f t="shared" si="13"/>
        <v>0</v>
      </c>
      <c r="Y62" s="37">
        <f t="shared" si="2"/>
        <v>1</v>
      </c>
      <c r="Z62" s="37">
        <f t="shared" si="3"/>
        <v>0</v>
      </c>
      <c r="AA62" s="37">
        <f t="shared" si="4"/>
        <v>0</v>
      </c>
      <c r="AB62" s="37">
        <f t="shared" si="14"/>
        <v>0</v>
      </c>
      <c r="AC62" s="37">
        <f t="shared" si="15"/>
        <v>0</v>
      </c>
      <c r="AD62" s="37">
        <f t="shared" si="16"/>
        <v>0</v>
      </c>
      <c r="AE62" s="37">
        <f t="shared" si="8"/>
        <v>0</v>
      </c>
    </row>
    <row r="63" spans="1:31" x14ac:dyDescent="0.25">
      <c r="A63" t="s">
        <v>1271</v>
      </c>
      <c r="B63" t="s">
        <v>1267</v>
      </c>
      <c r="C63" t="s">
        <v>1268</v>
      </c>
      <c r="D63" t="s">
        <v>1272</v>
      </c>
      <c r="E63" t="s">
        <v>1080</v>
      </c>
      <c r="F63" s="15">
        <v>1033643</v>
      </c>
      <c r="G63">
        <v>1</v>
      </c>
      <c r="H63">
        <v>1</v>
      </c>
      <c r="I63" s="19">
        <v>0</v>
      </c>
      <c r="L63">
        <v>2</v>
      </c>
      <c r="M63" s="7">
        <f t="shared" si="1"/>
        <v>1</v>
      </c>
      <c r="N63" s="12">
        <v>1</v>
      </c>
      <c r="O63" s="12">
        <v>0</v>
      </c>
      <c r="P63" s="12">
        <v>0</v>
      </c>
      <c r="Q63" s="12">
        <v>0</v>
      </c>
      <c r="R63" s="12">
        <v>1</v>
      </c>
      <c r="S63" s="12">
        <v>1</v>
      </c>
      <c r="T63" s="12">
        <v>1</v>
      </c>
      <c r="U63" s="12"/>
      <c r="V63" s="6">
        <f t="shared" si="12"/>
        <v>0</v>
      </c>
      <c r="W63" s="9">
        <f t="shared" si="0"/>
        <v>0</v>
      </c>
      <c r="X63" s="9">
        <f t="shared" si="13"/>
        <v>0</v>
      </c>
      <c r="Y63" s="37">
        <f t="shared" si="2"/>
        <v>0</v>
      </c>
      <c r="Z63" s="37">
        <f t="shared" si="3"/>
        <v>1</v>
      </c>
      <c r="AA63" s="37">
        <f t="shared" si="4"/>
        <v>0</v>
      </c>
      <c r="AB63" s="9">
        <f t="shared" si="14"/>
        <v>0</v>
      </c>
      <c r="AC63" s="10">
        <f t="shared" si="15"/>
        <v>0</v>
      </c>
      <c r="AD63" s="9">
        <f t="shared" si="16"/>
        <v>0</v>
      </c>
      <c r="AE63" s="9">
        <f t="shared" si="8"/>
        <v>0</v>
      </c>
    </row>
    <row r="64" spans="1:31" x14ac:dyDescent="0.25">
      <c r="A64" t="s">
        <v>1273</v>
      </c>
      <c r="B64" t="s">
        <v>1267</v>
      </c>
      <c r="C64" t="s">
        <v>1268</v>
      </c>
      <c r="D64" t="s">
        <v>1274</v>
      </c>
      <c r="E64" t="s">
        <v>1275</v>
      </c>
      <c r="F64" s="15">
        <v>0</v>
      </c>
      <c r="G64">
        <v>0</v>
      </c>
      <c r="H64">
        <v>0</v>
      </c>
      <c r="I64" s="19">
        <v>0</v>
      </c>
      <c r="L64">
        <v>1</v>
      </c>
      <c r="M64" s="7">
        <f t="shared" si="1"/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/>
      <c r="T64" s="12"/>
      <c r="U64" s="12"/>
      <c r="V64" s="6">
        <f t="shared" si="12"/>
        <v>0</v>
      </c>
      <c r="W64" s="9">
        <f t="shared" si="0"/>
        <v>1</v>
      </c>
      <c r="X64" s="9">
        <f t="shared" si="13"/>
        <v>0</v>
      </c>
      <c r="Y64" s="37">
        <f t="shared" si="2"/>
        <v>0</v>
      </c>
      <c r="Z64" s="37">
        <f t="shared" si="3"/>
        <v>0</v>
      </c>
      <c r="AA64" s="37">
        <f t="shared" si="4"/>
        <v>0</v>
      </c>
      <c r="AB64" s="9">
        <f t="shared" si="14"/>
        <v>0</v>
      </c>
      <c r="AC64" s="10">
        <f t="shared" si="15"/>
        <v>0</v>
      </c>
      <c r="AD64" s="9">
        <f t="shared" si="16"/>
        <v>0</v>
      </c>
      <c r="AE64" s="9">
        <f t="shared" si="8"/>
        <v>0</v>
      </c>
    </row>
    <row r="65" spans="1:31" x14ac:dyDescent="0.25">
      <c r="A65" t="s">
        <v>1276</v>
      </c>
      <c r="B65" t="s">
        <v>1267</v>
      </c>
      <c r="C65" t="s">
        <v>1268</v>
      </c>
      <c r="D65" t="s">
        <v>1277</v>
      </c>
      <c r="E65" t="s">
        <v>1278</v>
      </c>
      <c r="F65" s="15">
        <v>0</v>
      </c>
      <c r="G65">
        <v>0</v>
      </c>
      <c r="H65">
        <v>0</v>
      </c>
      <c r="I65" s="19">
        <v>0</v>
      </c>
      <c r="L65">
        <v>2</v>
      </c>
      <c r="M65" s="7">
        <f t="shared" si="1"/>
        <v>1</v>
      </c>
      <c r="N65" s="12">
        <v>0</v>
      </c>
      <c r="O65" s="12">
        <v>1</v>
      </c>
      <c r="P65" s="12">
        <v>0</v>
      </c>
      <c r="Q65" s="12">
        <v>1</v>
      </c>
      <c r="R65" s="12">
        <v>1</v>
      </c>
      <c r="S65" s="12"/>
      <c r="T65" s="12"/>
      <c r="U65" s="12"/>
      <c r="V65" s="6">
        <f t="shared" si="12"/>
        <v>0</v>
      </c>
      <c r="W65" s="9">
        <f t="shared" si="0"/>
        <v>0</v>
      </c>
      <c r="X65" s="9">
        <f t="shared" si="13"/>
        <v>0</v>
      </c>
      <c r="Y65" s="37">
        <f t="shared" si="2"/>
        <v>0</v>
      </c>
      <c r="Z65" s="37">
        <f t="shared" si="3"/>
        <v>0</v>
      </c>
      <c r="AA65" s="37">
        <f t="shared" si="4"/>
        <v>1</v>
      </c>
      <c r="AB65" s="9">
        <f t="shared" si="14"/>
        <v>0</v>
      </c>
      <c r="AC65" s="10">
        <f t="shared" si="15"/>
        <v>0</v>
      </c>
      <c r="AD65" s="9">
        <f t="shared" si="16"/>
        <v>0</v>
      </c>
      <c r="AE65" s="9">
        <f t="shared" si="8"/>
        <v>0</v>
      </c>
    </row>
    <row r="66" spans="1:31" x14ac:dyDescent="0.25">
      <c r="A66" t="s">
        <v>1279</v>
      </c>
      <c r="B66" t="s">
        <v>1267</v>
      </c>
      <c r="C66" t="s">
        <v>1268</v>
      </c>
      <c r="D66" t="s">
        <v>1280</v>
      </c>
      <c r="E66" t="s">
        <v>1281</v>
      </c>
      <c r="F66" t="s">
        <v>1282</v>
      </c>
      <c r="G66">
        <v>1</v>
      </c>
      <c r="H66">
        <v>3</v>
      </c>
      <c r="I66" s="19">
        <v>1</v>
      </c>
      <c r="L66">
        <v>1</v>
      </c>
      <c r="M66" s="7">
        <f t="shared" si="1"/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/>
      <c r="T66" s="12"/>
      <c r="U66" s="12"/>
      <c r="V66" s="6">
        <f t="shared" si="12"/>
        <v>0</v>
      </c>
      <c r="W66" s="9">
        <f t="shared" si="0"/>
        <v>1</v>
      </c>
      <c r="X66" s="9">
        <f t="shared" si="13"/>
        <v>0</v>
      </c>
      <c r="Y66" s="37">
        <f t="shared" si="2"/>
        <v>0</v>
      </c>
      <c r="Z66" s="37">
        <f t="shared" si="3"/>
        <v>0</v>
      </c>
      <c r="AA66" s="37">
        <f t="shared" si="4"/>
        <v>0</v>
      </c>
      <c r="AB66" s="9">
        <f t="shared" si="14"/>
        <v>0</v>
      </c>
      <c r="AC66" s="10">
        <f t="shared" si="15"/>
        <v>0</v>
      </c>
      <c r="AD66" s="9">
        <f t="shared" si="16"/>
        <v>0</v>
      </c>
      <c r="AE66" s="9">
        <f t="shared" si="8"/>
        <v>0</v>
      </c>
    </row>
    <row r="67" spans="1:31" x14ac:dyDescent="0.25">
      <c r="A67" t="s">
        <v>1283</v>
      </c>
      <c r="B67" t="s">
        <v>1267</v>
      </c>
      <c r="C67" t="s">
        <v>1268</v>
      </c>
      <c r="D67" t="s">
        <v>1284</v>
      </c>
      <c r="E67" t="s">
        <v>1285</v>
      </c>
      <c r="F67" s="15">
        <v>1271108</v>
      </c>
      <c r="G67">
        <v>1</v>
      </c>
      <c r="H67">
        <v>1</v>
      </c>
      <c r="I67" s="19">
        <v>0</v>
      </c>
      <c r="L67">
        <v>1</v>
      </c>
      <c r="M67" s="7">
        <f t="shared" ref="M67:M130" si="17">L67-1</f>
        <v>0</v>
      </c>
      <c r="N67" s="12">
        <v>0</v>
      </c>
      <c r="O67" s="12">
        <v>0</v>
      </c>
      <c r="P67" s="12">
        <v>1</v>
      </c>
      <c r="Q67" s="12">
        <v>0</v>
      </c>
      <c r="R67" s="12">
        <v>0</v>
      </c>
      <c r="S67" s="12"/>
      <c r="T67" s="12"/>
      <c r="U67" s="12"/>
      <c r="V67" s="6">
        <f t="shared" si="12"/>
        <v>1</v>
      </c>
      <c r="W67" s="9">
        <f t="shared" ref="W67:W116" si="18">IF((M67=0)*AND(R67=0)*AND(P67=0)*AND(Q67=0),1,0)</f>
        <v>0</v>
      </c>
      <c r="X67" s="9">
        <f t="shared" si="13"/>
        <v>0</v>
      </c>
      <c r="Y67" s="37">
        <f t="shared" ref="Y67:Y130" si="19">IF((M67=1)*AND(OR(N67=0,N67=1))*AND(O67=0)*AND(R67=1)*AND(S67=0)*AND(Q67=0)*AND(OR(T67=0,T67=1)),1,0)</f>
        <v>0</v>
      </c>
      <c r="Z67" s="37">
        <f t="shared" ref="Z67:Z130" si="20">IF((M67=1)*AND(N67=1)*AND(O67=0)*AND(R67=1)*AND(S67=1)*AND(T67=1),1,0)</f>
        <v>0</v>
      </c>
      <c r="AA67" s="37">
        <f t="shared" ref="AA67:AA130" si="21">IF((R67=1)*AND(Q67=1)*AND(O67=1)*AND(P67=0)*AND(N67=0),1,0)</f>
        <v>0</v>
      </c>
      <c r="AB67" s="9">
        <f t="shared" si="14"/>
        <v>0</v>
      </c>
      <c r="AC67" s="10">
        <f t="shared" si="15"/>
        <v>0</v>
      </c>
      <c r="AD67" s="9">
        <f t="shared" si="16"/>
        <v>0</v>
      </c>
      <c r="AE67" s="9">
        <f t="shared" ref="AE67:AE113" si="22">IF(SUM(V67:AD67)&gt;1,1,0)</f>
        <v>0</v>
      </c>
    </row>
    <row r="68" spans="1:31" x14ac:dyDescent="0.25">
      <c r="A68" t="s">
        <v>1286</v>
      </c>
      <c r="B68" t="s">
        <v>1267</v>
      </c>
      <c r="C68" t="s">
        <v>1268</v>
      </c>
      <c r="D68" t="s">
        <v>1098</v>
      </c>
      <c r="E68" t="s">
        <v>1287</v>
      </c>
      <c r="F68" s="15">
        <v>0</v>
      </c>
      <c r="G68">
        <v>0</v>
      </c>
      <c r="H68">
        <v>0</v>
      </c>
      <c r="I68" s="19">
        <v>0</v>
      </c>
      <c r="L68">
        <v>2</v>
      </c>
      <c r="M68" s="7">
        <f t="shared" si="17"/>
        <v>1</v>
      </c>
      <c r="N68" s="12">
        <v>0</v>
      </c>
      <c r="O68" s="12">
        <v>0</v>
      </c>
      <c r="P68" s="12">
        <v>0</v>
      </c>
      <c r="Q68" s="12">
        <v>0</v>
      </c>
      <c r="R68" s="12">
        <v>1</v>
      </c>
      <c r="S68" s="12"/>
      <c r="T68" s="12"/>
      <c r="U68" s="12"/>
      <c r="V68" s="6">
        <f t="shared" si="12"/>
        <v>0</v>
      </c>
      <c r="W68" s="9">
        <f t="shared" si="18"/>
        <v>0</v>
      </c>
      <c r="X68" s="9">
        <f t="shared" si="13"/>
        <v>0</v>
      </c>
      <c r="Y68" s="37">
        <f t="shared" si="19"/>
        <v>1</v>
      </c>
      <c r="Z68" s="37">
        <f t="shared" si="20"/>
        <v>0</v>
      </c>
      <c r="AA68" s="37">
        <f t="shared" si="21"/>
        <v>0</v>
      </c>
      <c r="AB68" s="9">
        <f t="shared" si="14"/>
        <v>0</v>
      </c>
      <c r="AC68" s="10">
        <f t="shared" si="15"/>
        <v>0</v>
      </c>
      <c r="AD68" s="9">
        <f t="shared" si="16"/>
        <v>0</v>
      </c>
      <c r="AE68" s="9">
        <f t="shared" si="22"/>
        <v>0</v>
      </c>
    </row>
    <row r="69" spans="1:31" x14ac:dyDescent="0.25">
      <c r="A69" t="s">
        <v>1288</v>
      </c>
      <c r="B69" t="s">
        <v>1267</v>
      </c>
      <c r="C69" t="s">
        <v>1268</v>
      </c>
      <c r="D69" t="s">
        <v>1278</v>
      </c>
      <c r="E69" t="s">
        <v>1289</v>
      </c>
      <c r="F69" s="15">
        <v>0</v>
      </c>
      <c r="G69">
        <v>0</v>
      </c>
      <c r="H69">
        <v>0</v>
      </c>
      <c r="I69" s="19">
        <v>0</v>
      </c>
      <c r="L69">
        <v>2</v>
      </c>
      <c r="M69" s="7">
        <f t="shared" si="17"/>
        <v>1</v>
      </c>
      <c r="N69" s="12">
        <v>0</v>
      </c>
      <c r="O69" s="12">
        <v>1</v>
      </c>
      <c r="P69" s="12">
        <v>0</v>
      </c>
      <c r="Q69" s="12">
        <v>1</v>
      </c>
      <c r="R69" s="12">
        <v>1</v>
      </c>
      <c r="S69" s="12"/>
      <c r="T69" s="12"/>
      <c r="U69" s="12"/>
      <c r="V69" s="6">
        <f t="shared" si="12"/>
        <v>0</v>
      </c>
      <c r="W69" s="9">
        <f t="shared" si="18"/>
        <v>0</v>
      </c>
      <c r="X69" s="9">
        <f t="shared" si="13"/>
        <v>0</v>
      </c>
      <c r="Y69" s="37">
        <f t="shared" si="19"/>
        <v>0</v>
      </c>
      <c r="Z69" s="37">
        <f t="shared" si="20"/>
        <v>0</v>
      </c>
      <c r="AA69" s="37">
        <f t="shared" si="21"/>
        <v>1</v>
      </c>
      <c r="AB69" s="9">
        <f t="shared" si="14"/>
        <v>0</v>
      </c>
      <c r="AC69" s="10">
        <f t="shared" si="15"/>
        <v>0</v>
      </c>
      <c r="AD69" s="9">
        <f t="shared" si="16"/>
        <v>0</v>
      </c>
      <c r="AE69" s="9">
        <f t="shared" si="22"/>
        <v>0</v>
      </c>
    </row>
    <row r="70" spans="1:31" x14ac:dyDescent="0.25">
      <c r="A70" t="s">
        <v>1290</v>
      </c>
      <c r="B70" t="s">
        <v>1267</v>
      </c>
      <c r="C70" t="s">
        <v>1268</v>
      </c>
      <c r="D70" t="s">
        <v>1291</v>
      </c>
      <c r="E70" t="s">
        <v>1292</v>
      </c>
      <c r="F70" s="15">
        <v>0</v>
      </c>
      <c r="G70">
        <v>0</v>
      </c>
      <c r="H70">
        <v>0</v>
      </c>
      <c r="I70" s="19">
        <v>0</v>
      </c>
      <c r="L70">
        <v>1</v>
      </c>
      <c r="M70" s="7">
        <f t="shared" si="17"/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/>
      <c r="T70" s="12"/>
      <c r="U70" s="12"/>
      <c r="V70" s="6">
        <f t="shared" si="12"/>
        <v>0</v>
      </c>
      <c r="W70" s="9">
        <f t="shared" si="18"/>
        <v>1</v>
      </c>
      <c r="X70" s="9">
        <f t="shared" si="13"/>
        <v>0</v>
      </c>
      <c r="Y70" s="37">
        <f t="shared" si="19"/>
        <v>0</v>
      </c>
      <c r="Z70" s="37">
        <f t="shared" si="20"/>
        <v>0</v>
      </c>
      <c r="AA70" s="37">
        <f t="shared" si="21"/>
        <v>0</v>
      </c>
      <c r="AB70" s="9">
        <f t="shared" si="14"/>
        <v>0</v>
      </c>
      <c r="AC70" s="10">
        <f t="shared" si="15"/>
        <v>0</v>
      </c>
      <c r="AD70" s="9">
        <f t="shared" si="16"/>
        <v>0</v>
      </c>
      <c r="AE70" s="9">
        <f t="shared" si="22"/>
        <v>0</v>
      </c>
    </row>
    <row r="71" spans="1:31" x14ac:dyDescent="0.25">
      <c r="A71" t="s">
        <v>1293</v>
      </c>
      <c r="B71" t="s">
        <v>1267</v>
      </c>
      <c r="C71" t="s">
        <v>1268</v>
      </c>
      <c r="D71" t="s">
        <v>1238</v>
      </c>
      <c r="E71" t="s">
        <v>1294</v>
      </c>
      <c r="F71" s="15">
        <v>5711171</v>
      </c>
      <c r="G71">
        <v>4</v>
      </c>
      <c r="H71">
        <v>7</v>
      </c>
      <c r="I71" s="19">
        <v>0</v>
      </c>
      <c r="L71">
        <v>2</v>
      </c>
      <c r="M71" s="7">
        <f t="shared" si="17"/>
        <v>1</v>
      </c>
      <c r="N71" s="12">
        <v>0</v>
      </c>
      <c r="O71" s="12">
        <v>1</v>
      </c>
      <c r="P71" s="12">
        <v>0</v>
      </c>
      <c r="Q71" s="12">
        <v>1</v>
      </c>
      <c r="R71" s="12">
        <v>1</v>
      </c>
      <c r="S71" s="12"/>
      <c r="T71" s="12"/>
      <c r="U71" s="12"/>
      <c r="V71" s="6">
        <f t="shared" si="12"/>
        <v>0</v>
      </c>
      <c r="W71" s="9">
        <f t="shared" si="18"/>
        <v>0</v>
      </c>
      <c r="X71" s="9">
        <f t="shared" si="13"/>
        <v>0</v>
      </c>
      <c r="Y71" s="37">
        <f t="shared" si="19"/>
        <v>0</v>
      </c>
      <c r="Z71" s="37">
        <f t="shared" si="20"/>
        <v>0</v>
      </c>
      <c r="AA71" s="37">
        <f t="shared" si="21"/>
        <v>1</v>
      </c>
      <c r="AB71" s="9">
        <f t="shared" si="14"/>
        <v>0</v>
      </c>
      <c r="AC71" s="10">
        <f t="shared" si="15"/>
        <v>0</v>
      </c>
      <c r="AD71" s="9">
        <f t="shared" si="16"/>
        <v>0</v>
      </c>
      <c r="AE71" s="9">
        <f t="shared" si="22"/>
        <v>0</v>
      </c>
    </row>
    <row r="72" spans="1:31" s="37" customFormat="1" x14ac:dyDescent="0.25">
      <c r="A72" s="37" t="s">
        <v>1295</v>
      </c>
      <c r="B72" s="37" t="s">
        <v>1296</v>
      </c>
      <c r="C72" s="37" t="s">
        <v>1297</v>
      </c>
      <c r="D72" s="37" t="s">
        <v>1298</v>
      </c>
      <c r="E72" s="37" t="s">
        <v>1299</v>
      </c>
      <c r="F72" s="47">
        <v>1011335</v>
      </c>
      <c r="G72" s="37">
        <v>1</v>
      </c>
      <c r="H72" s="37">
        <v>1</v>
      </c>
      <c r="I72" s="37">
        <v>0</v>
      </c>
      <c r="L72" s="37">
        <v>1</v>
      </c>
      <c r="M72" s="42">
        <f t="shared" si="17"/>
        <v>0</v>
      </c>
      <c r="N72" s="45">
        <v>0</v>
      </c>
      <c r="O72" s="45">
        <v>0</v>
      </c>
      <c r="P72" s="45">
        <v>0</v>
      </c>
      <c r="Q72" s="45">
        <v>0</v>
      </c>
      <c r="R72" s="45">
        <v>1</v>
      </c>
      <c r="S72" s="45"/>
      <c r="T72" s="45"/>
      <c r="U72" s="45"/>
      <c r="V72" s="43">
        <f t="shared" si="12"/>
        <v>0</v>
      </c>
      <c r="W72" s="37">
        <f t="shared" si="18"/>
        <v>0</v>
      </c>
      <c r="X72" s="37">
        <f t="shared" si="13"/>
        <v>1</v>
      </c>
      <c r="Y72" s="37">
        <f t="shared" si="19"/>
        <v>0</v>
      </c>
      <c r="Z72" s="37">
        <f t="shared" si="20"/>
        <v>0</v>
      </c>
      <c r="AA72" s="37">
        <f t="shared" si="21"/>
        <v>0</v>
      </c>
      <c r="AB72" s="37">
        <f t="shared" si="14"/>
        <v>0</v>
      </c>
      <c r="AC72" s="37">
        <f t="shared" si="15"/>
        <v>0</v>
      </c>
      <c r="AD72" s="37">
        <f t="shared" si="16"/>
        <v>0</v>
      </c>
      <c r="AE72" s="37">
        <f t="shared" si="22"/>
        <v>0</v>
      </c>
    </row>
    <row r="73" spans="1:31" x14ac:dyDescent="0.25">
      <c r="A73" t="s">
        <v>1300</v>
      </c>
      <c r="B73" t="s">
        <v>1296</v>
      </c>
      <c r="C73" t="s">
        <v>1297</v>
      </c>
      <c r="D73" t="s">
        <v>1301</v>
      </c>
      <c r="E73" t="s">
        <v>1302</v>
      </c>
      <c r="F73" s="15">
        <v>5241688</v>
      </c>
      <c r="G73">
        <v>3</v>
      </c>
      <c r="H73">
        <v>7</v>
      </c>
      <c r="I73" s="19">
        <v>1</v>
      </c>
      <c r="L73">
        <v>2</v>
      </c>
      <c r="M73" s="7">
        <f t="shared" si="17"/>
        <v>1</v>
      </c>
      <c r="N73" s="12">
        <v>0</v>
      </c>
      <c r="O73" s="12">
        <v>1</v>
      </c>
      <c r="P73" s="12">
        <v>1</v>
      </c>
      <c r="Q73" s="12">
        <v>1</v>
      </c>
      <c r="R73" s="12">
        <v>1</v>
      </c>
      <c r="S73" s="12"/>
      <c r="T73" s="12"/>
      <c r="U73" s="12"/>
      <c r="V73" s="6">
        <f t="shared" si="12"/>
        <v>0</v>
      </c>
      <c r="W73" s="9">
        <f t="shared" si="18"/>
        <v>0</v>
      </c>
      <c r="X73" s="9">
        <f t="shared" si="13"/>
        <v>0</v>
      </c>
      <c r="Y73" s="37">
        <f t="shared" si="19"/>
        <v>0</v>
      </c>
      <c r="Z73" s="37">
        <f t="shared" si="20"/>
        <v>0</v>
      </c>
      <c r="AA73" s="37">
        <f t="shared" si="21"/>
        <v>0</v>
      </c>
      <c r="AB73" s="9">
        <f t="shared" si="14"/>
        <v>1</v>
      </c>
      <c r="AC73" s="10">
        <f t="shared" si="15"/>
        <v>0</v>
      </c>
      <c r="AD73" s="9">
        <f t="shared" si="16"/>
        <v>0</v>
      </c>
      <c r="AE73" s="9">
        <f t="shared" si="22"/>
        <v>0</v>
      </c>
    </row>
    <row r="74" spans="1:31" x14ac:dyDescent="0.25">
      <c r="A74" t="s">
        <v>1303</v>
      </c>
      <c r="B74" t="s">
        <v>1296</v>
      </c>
      <c r="C74" t="s">
        <v>1297</v>
      </c>
      <c r="D74" t="s">
        <v>1304</v>
      </c>
      <c r="E74" t="s">
        <v>1299</v>
      </c>
      <c r="F74" t="s">
        <v>1305</v>
      </c>
      <c r="G74">
        <v>1</v>
      </c>
      <c r="H74">
        <v>1</v>
      </c>
      <c r="I74" s="19">
        <v>0</v>
      </c>
      <c r="L74">
        <v>2</v>
      </c>
      <c r="M74" s="7">
        <f t="shared" si="17"/>
        <v>1</v>
      </c>
      <c r="N74" s="12">
        <v>0</v>
      </c>
      <c r="O74" s="12">
        <v>0</v>
      </c>
      <c r="P74" s="12">
        <v>0</v>
      </c>
      <c r="Q74" s="12">
        <v>0</v>
      </c>
      <c r="R74" s="12">
        <v>1</v>
      </c>
      <c r="S74" s="12"/>
      <c r="T74" s="12"/>
      <c r="U74" s="12"/>
      <c r="V74" s="6">
        <f t="shared" si="12"/>
        <v>0</v>
      </c>
      <c r="W74" s="9">
        <f t="shared" si="18"/>
        <v>0</v>
      </c>
      <c r="X74" s="9">
        <f t="shared" si="13"/>
        <v>0</v>
      </c>
      <c r="Y74" s="37">
        <f t="shared" si="19"/>
        <v>1</v>
      </c>
      <c r="Z74" s="37">
        <f t="shared" si="20"/>
        <v>0</v>
      </c>
      <c r="AA74" s="37">
        <f t="shared" si="21"/>
        <v>0</v>
      </c>
      <c r="AB74" s="9">
        <f t="shared" si="14"/>
        <v>0</v>
      </c>
      <c r="AC74" s="10">
        <f t="shared" si="15"/>
        <v>0</v>
      </c>
      <c r="AD74" s="9">
        <f t="shared" si="16"/>
        <v>0</v>
      </c>
      <c r="AE74" s="9">
        <f t="shared" si="22"/>
        <v>0</v>
      </c>
    </row>
    <row r="75" spans="1:31" x14ac:dyDescent="0.25">
      <c r="A75" t="s">
        <v>1306</v>
      </c>
      <c r="B75" t="s">
        <v>1296</v>
      </c>
      <c r="C75" t="s">
        <v>1297</v>
      </c>
      <c r="D75" t="s">
        <v>1307</v>
      </c>
      <c r="E75" t="s">
        <v>1308</v>
      </c>
      <c r="F75" s="15">
        <v>0</v>
      </c>
      <c r="G75">
        <v>0</v>
      </c>
      <c r="H75">
        <v>0</v>
      </c>
      <c r="I75" s="19">
        <v>0</v>
      </c>
      <c r="L75">
        <v>1</v>
      </c>
      <c r="M75" s="7">
        <f t="shared" si="17"/>
        <v>0</v>
      </c>
      <c r="N75" s="12">
        <v>0</v>
      </c>
      <c r="O75" s="12">
        <v>0</v>
      </c>
      <c r="P75" s="12">
        <v>1</v>
      </c>
      <c r="Q75" s="12">
        <v>0</v>
      </c>
      <c r="R75" s="12">
        <v>0</v>
      </c>
      <c r="S75" s="12"/>
      <c r="T75" s="12"/>
      <c r="U75" s="12"/>
      <c r="V75" s="6">
        <f t="shared" si="12"/>
        <v>1</v>
      </c>
      <c r="W75" s="9">
        <f t="shared" si="18"/>
        <v>0</v>
      </c>
      <c r="X75" s="9">
        <f t="shared" si="13"/>
        <v>0</v>
      </c>
      <c r="Y75" s="37">
        <f t="shared" si="19"/>
        <v>0</v>
      </c>
      <c r="Z75" s="37">
        <f t="shared" si="20"/>
        <v>0</v>
      </c>
      <c r="AA75" s="37">
        <f t="shared" si="21"/>
        <v>0</v>
      </c>
      <c r="AB75" s="9">
        <f t="shared" si="14"/>
        <v>0</v>
      </c>
      <c r="AC75" s="10">
        <f t="shared" si="15"/>
        <v>0</v>
      </c>
      <c r="AD75" s="9">
        <f t="shared" si="16"/>
        <v>0</v>
      </c>
      <c r="AE75" s="9">
        <f t="shared" si="22"/>
        <v>0</v>
      </c>
    </row>
    <row r="76" spans="1:31" x14ac:dyDescent="0.25">
      <c r="A76" t="s">
        <v>1309</v>
      </c>
      <c r="B76" t="s">
        <v>1296</v>
      </c>
      <c r="C76" t="s">
        <v>1297</v>
      </c>
      <c r="D76" t="s">
        <v>1310</v>
      </c>
      <c r="E76" t="s">
        <v>1311</v>
      </c>
      <c r="F76" s="15">
        <v>0</v>
      </c>
      <c r="G76">
        <v>0</v>
      </c>
      <c r="H76">
        <v>0</v>
      </c>
      <c r="I76" s="19">
        <v>0</v>
      </c>
      <c r="L76">
        <v>1</v>
      </c>
      <c r="M76" s="7">
        <f t="shared" si="17"/>
        <v>0</v>
      </c>
      <c r="N76" s="12">
        <v>0</v>
      </c>
      <c r="O76" s="12">
        <v>0</v>
      </c>
      <c r="P76" s="12">
        <v>1</v>
      </c>
      <c r="Q76" s="12">
        <v>0</v>
      </c>
      <c r="R76" s="12">
        <v>0</v>
      </c>
      <c r="S76" s="12"/>
      <c r="T76" s="12"/>
      <c r="U76" s="12"/>
      <c r="V76" s="6">
        <f t="shared" si="12"/>
        <v>1</v>
      </c>
      <c r="W76" s="9">
        <f t="shared" si="18"/>
        <v>0</v>
      </c>
      <c r="X76" s="9">
        <f t="shared" si="13"/>
        <v>0</v>
      </c>
      <c r="Y76" s="37">
        <f t="shared" si="19"/>
        <v>0</v>
      </c>
      <c r="Z76" s="37">
        <f t="shared" si="20"/>
        <v>0</v>
      </c>
      <c r="AA76" s="37">
        <f t="shared" si="21"/>
        <v>0</v>
      </c>
      <c r="AB76" s="9">
        <f t="shared" si="14"/>
        <v>0</v>
      </c>
      <c r="AC76" s="10">
        <f t="shared" si="15"/>
        <v>0</v>
      </c>
      <c r="AD76" s="9">
        <f t="shared" si="16"/>
        <v>0</v>
      </c>
      <c r="AE76" s="9">
        <f t="shared" si="22"/>
        <v>0</v>
      </c>
    </row>
    <row r="77" spans="1:31" x14ac:dyDescent="0.25">
      <c r="A77" t="s">
        <v>1312</v>
      </c>
      <c r="B77" t="s">
        <v>1296</v>
      </c>
      <c r="C77" t="s">
        <v>1297</v>
      </c>
      <c r="D77" t="s">
        <v>1313</v>
      </c>
      <c r="E77" t="s">
        <v>1314</v>
      </c>
      <c r="F77" s="15">
        <v>0</v>
      </c>
      <c r="G77">
        <v>0</v>
      </c>
      <c r="H77">
        <v>0</v>
      </c>
      <c r="I77" s="19">
        <v>0</v>
      </c>
      <c r="L77">
        <v>1</v>
      </c>
      <c r="M77" s="7">
        <f t="shared" si="17"/>
        <v>0</v>
      </c>
      <c r="N77" s="12">
        <v>0</v>
      </c>
      <c r="O77" s="12">
        <v>0</v>
      </c>
      <c r="P77" s="12">
        <v>1</v>
      </c>
      <c r="Q77" s="12">
        <v>0</v>
      </c>
      <c r="R77" s="12">
        <v>0</v>
      </c>
      <c r="S77" s="12"/>
      <c r="T77" s="12"/>
      <c r="U77" s="12"/>
      <c r="V77" s="6">
        <f t="shared" si="12"/>
        <v>1</v>
      </c>
      <c r="W77" s="9">
        <f t="shared" si="18"/>
        <v>0</v>
      </c>
      <c r="X77" s="9">
        <f t="shared" si="13"/>
        <v>0</v>
      </c>
      <c r="Y77" s="37">
        <f t="shared" si="19"/>
        <v>0</v>
      </c>
      <c r="Z77" s="37">
        <f t="shared" si="20"/>
        <v>0</v>
      </c>
      <c r="AA77" s="37">
        <f t="shared" si="21"/>
        <v>0</v>
      </c>
      <c r="AB77" s="9">
        <f t="shared" si="14"/>
        <v>0</v>
      </c>
      <c r="AC77" s="10">
        <f t="shared" si="15"/>
        <v>0</v>
      </c>
      <c r="AD77" s="9">
        <f t="shared" si="16"/>
        <v>0</v>
      </c>
      <c r="AE77" s="9">
        <f t="shared" si="22"/>
        <v>0</v>
      </c>
    </row>
    <row r="78" spans="1:31" x14ac:dyDescent="0.25">
      <c r="A78" t="s">
        <v>1315</v>
      </c>
      <c r="B78" t="s">
        <v>1296</v>
      </c>
      <c r="C78" t="s">
        <v>1297</v>
      </c>
      <c r="D78" t="s">
        <v>1316</v>
      </c>
      <c r="E78" t="s">
        <v>1317</v>
      </c>
      <c r="F78" s="15">
        <v>0</v>
      </c>
      <c r="G78">
        <v>0</v>
      </c>
      <c r="H78">
        <v>0</v>
      </c>
      <c r="I78" s="19">
        <v>0</v>
      </c>
      <c r="L78">
        <v>2</v>
      </c>
      <c r="M78" s="7">
        <f t="shared" si="17"/>
        <v>1</v>
      </c>
      <c r="N78" s="12">
        <v>1</v>
      </c>
      <c r="O78" s="12">
        <v>0</v>
      </c>
      <c r="P78" s="12">
        <v>0</v>
      </c>
      <c r="Q78" s="12">
        <v>0</v>
      </c>
      <c r="R78" s="12">
        <v>1</v>
      </c>
      <c r="S78" s="12">
        <v>1</v>
      </c>
      <c r="T78" s="12">
        <v>1</v>
      </c>
      <c r="U78" s="12"/>
      <c r="V78" s="6">
        <f t="shared" si="12"/>
        <v>0</v>
      </c>
      <c r="W78" s="9">
        <f t="shared" si="18"/>
        <v>0</v>
      </c>
      <c r="X78" s="9">
        <f t="shared" si="13"/>
        <v>0</v>
      </c>
      <c r="Y78" s="37">
        <f t="shared" si="19"/>
        <v>0</v>
      </c>
      <c r="Z78" s="37">
        <f t="shared" si="20"/>
        <v>1</v>
      </c>
      <c r="AA78" s="37">
        <f t="shared" si="21"/>
        <v>0</v>
      </c>
      <c r="AB78" s="9">
        <f t="shared" si="14"/>
        <v>0</v>
      </c>
      <c r="AC78" s="10">
        <f t="shared" si="15"/>
        <v>0</v>
      </c>
      <c r="AD78" s="9">
        <f t="shared" si="16"/>
        <v>0</v>
      </c>
      <c r="AE78" s="9">
        <f t="shared" si="22"/>
        <v>0</v>
      </c>
    </row>
    <row r="79" spans="1:31" x14ac:dyDescent="0.25">
      <c r="A79" t="s">
        <v>1318</v>
      </c>
      <c r="B79" t="s">
        <v>1296</v>
      </c>
      <c r="C79" t="s">
        <v>1297</v>
      </c>
      <c r="D79" t="s">
        <v>1319</v>
      </c>
      <c r="E79" t="s">
        <v>1194</v>
      </c>
      <c r="F79" s="15">
        <v>0</v>
      </c>
      <c r="G79">
        <v>0</v>
      </c>
      <c r="H79">
        <v>0</v>
      </c>
      <c r="I79" s="19">
        <v>0</v>
      </c>
      <c r="L79">
        <v>2</v>
      </c>
      <c r="M79" s="7">
        <f t="shared" si="17"/>
        <v>1</v>
      </c>
      <c r="N79" s="12">
        <v>1</v>
      </c>
      <c r="O79" s="12">
        <v>0</v>
      </c>
      <c r="P79" s="12">
        <v>0</v>
      </c>
      <c r="Q79" s="12">
        <v>0</v>
      </c>
      <c r="R79" s="12">
        <v>1</v>
      </c>
      <c r="S79" s="12">
        <v>1</v>
      </c>
      <c r="T79" s="12">
        <v>1</v>
      </c>
      <c r="U79" s="12"/>
      <c r="V79" s="6">
        <f t="shared" si="12"/>
        <v>0</v>
      </c>
      <c r="W79" s="9">
        <f t="shared" si="18"/>
        <v>0</v>
      </c>
      <c r="X79" s="9">
        <f t="shared" si="13"/>
        <v>0</v>
      </c>
      <c r="Y79" s="37">
        <f t="shared" si="19"/>
        <v>0</v>
      </c>
      <c r="Z79" s="37">
        <f t="shared" si="20"/>
        <v>1</v>
      </c>
      <c r="AA79" s="37">
        <f t="shared" si="21"/>
        <v>0</v>
      </c>
      <c r="AB79" s="9">
        <f t="shared" si="14"/>
        <v>0</v>
      </c>
      <c r="AC79" s="10">
        <f t="shared" si="15"/>
        <v>0</v>
      </c>
      <c r="AD79" s="9">
        <f t="shared" si="16"/>
        <v>0</v>
      </c>
      <c r="AE79" s="9">
        <f t="shared" si="22"/>
        <v>0</v>
      </c>
    </row>
    <row r="80" spans="1:31" x14ac:dyDescent="0.25">
      <c r="A80" t="s">
        <v>1320</v>
      </c>
      <c r="B80" t="s">
        <v>1296</v>
      </c>
      <c r="C80" t="s">
        <v>1297</v>
      </c>
      <c r="D80" t="s">
        <v>1168</v>
      </c>
      <c r="E80" t="s">
        <v>1321</v>
      </c>
      <c r="F80" s="15">
        <v>0</v>
      </c>
      <c r="G80">
        <v>0</v>
      </c>
      <c r="H80">
        <v>0</v>
      </c>
      <c r="I80" s="19">
        <v>0</v>
      </c>
      <c r="L80">
        <v>1</v>
      </c>
      <c r="M80" s="7">
        <f t="shared" si="17"/>
        <v>0</v>
      </c>
      <c r="N80" s="12">
        <v>0</v>
      </c>
      <c r="O80" s="12">
        <v>0</v>
      </c>
      <c r="P80" s="12">
        <v>0</v>
      </c>
      <c r="Q80" s="12">
        <v>0</v>
      </c>
      <c r="R80" s="12">
        <v>1</v>
      </c>
      <c r="S80" s="12"/>
      <c r="T80" s="12"/>
      <c r="U80" s="12"/>
      <c r="V80" s="6">
        <f t="shared" si="12"/>
        <v>0</v>
      </c>
      <c r="W80" s="9">
        <f t="shared" si="18"/>
        <v>0</v>
      </c>
      <c r="X80" s="9">
        <f t="shared" si="13"/>
        <v>1</v>
      </c>
      <c r="Y80" s="37">
        <f t="shared" si="19"/>
        <v>0</v>
      </c>
      <c r="Z80" s="37">
        <f t="shared" si="20"/>
        <v>0</v>
      </c>
      <c r="AA80" s="37">
        <f t="shared" si="21"/>
        <v>0</v>
      </c>
      <c r="AB80" s="9">
        <f t="shared" si="14"/>
        <v>0</v>
      </c>
      <c r="AC80" s="10">
        <f t="shared" si="15"/>
        <v>0</v>
      </c>
      <c r="AD80" s="9">
        <f t="shared" si="16"/>
        <v>0</v>
      </c>
      <c r="AE80" s="9">
        <f t="shared" si="22"/>
        <v>0</v>
      </c>
    </row>
    <row r="81" spans="1:31" x14ac:dyDescent="0.25">
      <c r="A81" t="s">
        <v>1322</v>
      </c>
      <c r="B81" t="s">
        <v>1296</v>
      </c>
      <c r="C81" t="s">
        <v>1297</v>
      </c>
      <c r="D81" t="s">
        <v>1323</v>
      </c>
      <c r="E81" t="s">
        <v>1324</v>
      </c>
      <c r="F81" s="15">
        <v>0</v>
      </c>
      <c r="G81">
        <v>0</v>
      </c>
      <c r="H81">
        <v>0</v>
      </c>
      <c r="I81" s="19">
        <v>0</v>
      </c>
      <c r="L81">
        <v>2</v>
      </c>
      <c r="M81" s="7">
        <f t="shared" si="17"/>
        <v>1</v>
      </c>
      <c r="N81" s="12">
        <v>1</v>
      </c>
      <c r="O81" s="12">
        <v>0</v>
      </c>
      <c r="P81" s="12">
        <v>0</v>
      </c>
      <c r="Q81" s="12">
        <v>1</v>
      </c>
      <c r="R81" s="12">
        <v>1</v>
      </c>
      <c r="S81" s="12"/>
      <c r="T81" s="12"/>
      <c r="U81" s="12"/>
      <c r="V81" s="6">
        <f t="shared" si="12"/>
        <v>0</v>
      </c>
      <c r="W81" s="9">
        <f t="shared" si="18"/>
        <v>0</v>
      </c>
      <c r="X81" s="9">
        <f t="shared" si="13"/>
        <v>0</v>
      </c>
      <c r="Y81" s="37">
        <f t="shared" si="19"/>
        <v>0</v>
      </c>
      <c r="Z81" s="37">
        <f t="shared" si="20"/>
        <v>0</v>
      </c>
      <c r="AA81" s="37">
        <f t="shared" si="21"/>
        <v>0</v>
      </c>
      <c r="AB81" s="9">
        <f t="shared" si="14"/>
        <v>0</v>
      </c>
      <c r="AC81" s="10">
        <f t="shared" si="15"/>
        <v>0</v>
      </c>
      <c r="AD81" s="9">
        <f t="shared" si="16"/>
        <v>1</v>
      </c>
      <c r="AE81" s="9">
        <f t="shared" si="22"/>
        <v>0</v>
      </c>
    </row>
    <row r="82" spans="1:31" x14ac:dyDescent="0.25">
      <c r="A82" t="s">
        <v>1325</v>
      </c>
      <c r="B82" t="s">
        <v>1296</v>
      </c>
      <c r="C82" t="s">
        <v>1297</v>
      </c>
      <c r="D82" t="s">
        <v>1155</v>
      </c>
      <c r="E82" t="s">
        <v>1326</v>
      </c>
      <c r="F82" s="15">
        <v>0</v>
      </c>
      <c r="G82">
        <v>0</v>
      </c>
      <c r="H82">
        <v>0</v>
      </c>
      <c r="I82" s="19">
        <v>0</v>
      </c>
      <c r="L82">
        <v>1</v>
      </c>
      <c r="M82" s="7">
        <f t="shared" si="17"/>
        <v>0</v>
      </c>
      <c r="N82" s="12">
        <v>0</v>
      </c>
      <c r="O82" s="12">
        <v>0</v>
      </c>
      <c r="P82" s="12">
        <v>1</v>
      </c>
      <c r="Q82" s="12">
        <v>0</v>
      </c>
      <c r="R82" s="12">
        <v>0</v>
      </c>
      <c r="S82" s="12"/>
      <c r="T82" s="12"/>
      <c r="U82" s="12"/>
      <c r="V82" s="6">
        <f t="shared" si="12"/>
        <v>1</v>
      </c>
      <c r="W82" s="9">
        <f t="shared" si="18"/>
        <v>0</v>
      </c>
      <c r="X82" s="9">
        <f t="shared" si="13"/>
        <v>0</v>
      </c>
      <c r="Y82" s="37">
        <f t="shared" si="19"/>
        <v>0</v>
      </c>
      <c r="Z82" s="37">
        <f t="shared" si="20"/>
        <v>0</v>
      </c>
      <c r="AA82" s="37">
        <f t="shared" si="21"/>
        <v>0</v>
      </c>
      <c r="AB82" s="9">
        <f t="shared" si="14"/>
        <v>0</v>
      </c>
      <c r="AC82" s="10">
        <f t="shared" si="15"/>
        <v>0</v>
      </c>
      <c r="AD82" s="9">
        <f t="shared" si="16"/>
        <v>0</v>
      </c>
      <c r="AE82" s="9">
        <f t="shared" si="22"/>
        <v>0</v>
      </c>
    </row>
    <row r="83" spans="1:31" x14ac:dyDescent="0.25">
      <c r="A83" t="s">
        <v>1327</v>
      </c>
      <c r="B83" t="s">
        <v>1296</v>
      </c>
      <c r="C83" t="s">
        <v>1297</v>
      </c>
      <c r="D83" t="s">
        <v>1328</v>
      </c>
      <c r="E83" t="s">
        <v>1179</v>
      </c>
      <c r="F83" s="15">
        <v>0</v>
      </c>
      <c r="G83">
        <v>0</v>
      </c>
      <c r="H83">
        <v>0</v>
      </c>
      <c r="I83" s="19">
        <v>0</v>
      </c>
      <c r="L83">
        <v>2</v>
      </c>
      <c r="M83" s="7">
        <f t="shared" si="17"/>
        <v>1</v>
      </c>
      <c r="N83" s="12">
        <v>0</v>
      </c>
      <c r="O83" s="12">
        <v>0</v>
      </c>
      <c r="P83" s="12">
        <v>0</v>
      </c>
      <c r="Q83" s="12">
        <v>0</v>
      </c>
      <c r="R83" s="12">
        <v>1</v>
      </c>
      <c r="S83" s="12"/>
      <c r="T83" s="12"/>
      <c r="U83" s="12"/>
      <c r="V83" s="6">
        <f t="shared" si="12"/>
        <v>0</v>
      </c>
      <c r="W83" s="9">
        <f t="shared" si="18"/>
        <v>0</v>
      </c>
      <c r="X83" s="9">
        <f t="shared" si="13"/>
        <v>0</v>
      </c>
      <c r="Y83" s="37">
        <f t="shared" si="19"/>
        <v>1</v>
      </c>
      <c r="Z83" s="37">
        <f t="shared" si="20"/>
        <v>0</v>
      </c>
      <c r="AA83" s="37">
        <f t="shared" si="21"/>
        <v>0</v>
      </c>
      <c r="AB83" s="9">
        <f t="shared" si="14"/>
        <v>0</v>
      </c>
      <c r="AC83" s="10">
        <f t="shared" si="15"/>
        <v>0</v>
      </c>
      <c r="AD83" s="9">
        <f t="shared" si="16"/>
        <v>0</v>
      </c>
      <c r="AE83" s="9">
        <f t="shared" si="22"/>
        <v>0</v>
      </c>
    </row>
    <row r="84" spans="1:31" x14ac:dyDescent="0.25">
      <c r="A84" t="s">
        <v>1329</v>
      </c>
      <c r="B84" t="s">
        <v>1296</v>
      </c>
      <c r="C84" t="s">
        <v>1297</v>
      </c>
      <c r="D84" t="s">
        <v>1194</v>
      </c>
      <c r="E84" t="s">
        <v>1330</v>
      </c>
      <c r="F84" s="15">
        <v>0</v>
      </c>
      <c r="G84">
        <v>0</v>
      </c>
      <c r="H84">
        <v>0</v>
      </c>
      <c r="I84" s="19">
        <v>0</v>
      </c>
      <c r="L84">
        <v>1</v>
      </c>
      <c r="M84" s="7">
        <f t="shared" si="17"/>
        <v>0</v>
      </c>
      <c r="N84" s="12">
        <v>0</v>
      </c>
      <c r="O84" s="12">
        <v>0</v>
      </c>
      <c r="P84" s="12">
        <v>0</v>
      </c>
      <c r="Q84" s="12">
        <v>0</v>
      </c>
      <c r="R84" s="12">
        <v>1</v>
      </c>
      <c r="S84" s="12"/>
      <c r="T84" s="12"/>
      <c r="U84" s="12"/>
      <c r="V84" s="6">
        <f t="shared" si="12"/>
        <v>0</v>
      </c>
      <c r="W84" s="9">
        <f t="shared" si="18"/>
        <v>0</v>
      </c>
      <c r="X84" s="9">
        <f t="shared" si="13"/>
        <v>1</v>
      </c>
      <c r="Y84" s="37">
        <f t="shared" si="19"/>
        <v>0</v>
      </c>
      <c r="Z84" s="37">
        <f t="shared" si="20"/>
        <v>0</v>
      </c>
      <c r="AA84" s="37">
        <f t="shared" si="21"/>
        <v>0</v>
      </c>
      <c r="AB84" s="9">
        <f t="shared" si="14"/>
        <v>0</v>
      </c>
      <c r="AC84" s="10">
        <f t="shared" si="15"/>
        <v>0</v>
      </c>
      <c r="AD84" s="9">
        <f t="shared" si="16"/>
        <v>0</v>
      </c>
      <c r="AE84" s="9">
        <f t="shared" si="22"/>
        <v>0</v>
      </c>
    </row>
    <row r="85" spans="1:31" x14ac:dyDescent="0.25">
      <c r="A85" t="s">
        <v>1331</v>
      </c>
      <c r="B85" t="s">
        <v>1296</v>
      </c>
      <c r="C85" t="s">
        <v>1297</v>
      </c>
      <c r="D85" t="s">
        <v>1120</v>
      </c>
      <c r="E85" t="s">
        <v>1332</v>
      </c>
      <c r="F85" s="15">
        <v>0</v>
      </c>
      <c r="G85">
        <v>0</v>
      </c>
      <c r="H85">
        <v>0</v>
      </c>
      <c r="I85" s="19">
        <v>0</v>
      </c>
      <c r="L85">
        <v>1</v>
      </c>
      <c r="M85" s="7">
        <f t="shared" si="17"/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/>
      <c r="T85" s="12"/>
      <c r="U85" s="12"/>
      <c r="V85" s="6">
        <f t="shared" si="12"/>
        <v>0</v>
      </c>
      <c r="W85" s="9">
        <f t="shared" si="18"/>
        <v>1</v>
      </c>
      <c r="X85" s="9">
        <f t="shared" si="13"/>
        <v>0</v>
      </c>
      <c r="Y85" s="37">
        <f t="shared" si="19"/>
        <v>0</v>
      </c>
      <c r="Z85" s="37">
        <f t="shared" si="20"/>
        <v>0</v>
      </c>
      <c r="AA85" s="37">
        <f t="shared" si="21"/>
        <v>0</v>
      </c>
      <c r="AB85" s="9">
        <f t="shared" si="14"/>
        <v>0</v>
      </c>
      <c r="AC85" s="10">
        <f t="shared" si="15"/>
        <v>0</v>
      </c>
      <c r="AD85" s="9">
        <f t="shared" si="16"/>
        <v>0</v>
      </c>
      <c r="AE85" s="9">
        <f t="shared" si="22"/>
        <v>0</v>
      </c>
    </row>
    <row r="86" spans="1:31" s="37" customFormat="1" x14ac:dyDescent="0.25">
      <c r="A86" s="37" t="s">
        <v>1333</v>
      </c>
      <c r="B86" s="37" t="s">
        <v>1334</v>
      </c>
      <c r="C86" s="37" t="s">
        <v>1335</v>
      </c>
      <c r="D86" s="37" t="s">
        <v>1336</v>
      </c>
      <c r="E86" s="37" t="s">
        <v>1337</v>
      </c>
      <c r="F86" s="47">
        <v>0</v>
      </c>
      <c r="G86" s="37">
        <v>0</v>
      </c>
      <c r="H86" s="37">
        <v>0</v>
      </c>
      <c r="I86" s="37">
        <v>0</v>
      </c>
      <c r="L86" s="37">
        <v>3</v>
      </c>
      <c r="M86" s="42">
        <f t="shared" si="17"/>
        <v>2</v>
      </c>
      <c r="N86" s="45">
        <v>0</v>
      </c>
      <c r="O86" s="45">
        <v>0</v>
      </c>
      <c r="P86" s="45">
        <v>1</v>
      </c>
      <c r="Q86" s="45">
        <v>0</v>
      </c>
      <c r="R86" s="45">
        <v>0</v>
      </c>
      <c r="S86" s="45"/>
      <c r="T86" s="45"/>
      <c r="U86" s="45"/>
      <c r="V86" s="43">
        <f t="shared" si="12"/>
        <v>0</v>
      </c>
      <c r="W86" s="37">
        <f t="shared" si="18"/>
        <v>0</v>
      </c>
      <c r="X86" s="37">
        <f t="shared" si="13"/>
        <v>0</v>
      </c>
      <c r="Y86" s="37">
        <f t="shared" si="19"/>
        <v>0</v>
      </c>
      <c r="Z86" s="37">
        <f t="shared" si="20"/>
        <v>0</v>
      </c>
      <c r="AA86" s="37">
        <f t="shared" si="21"/>
        <v>0</v>
      </c>
      <c r="AB86" s="37">
        <f t="shared" si="14"/>
        <v>0</v>
      </c>
      <c r="AC86" s="37">
        <f t="shared" si="15"/>
        <v>0</v>
      </c>
      <c r="AD86" s="37">
        <f t="shared" si="16"/>
        <v>1</v>
      </c>
      <c r="AE86" s="37">
        <f t="shared" si="22"/>
        <v>0</v>
      </c>
    </row>
    <row r="87" spans="1:31" x14ac:dyDescent="0.25">
      <c r="A87" t="s">
        <v>1338</v>
      </c>
      <c r="B87" t="s">
        <v>1334</v>
      </c>
      <c r="C87" t="s">
        <v>1335</v>
      </c>
      <c r="D87" t="s">
        <v>1339</v>
      </c>
      <c r="E87" t="s">
        <v>1340</v>
      </c>
      <c r="F87" s="15">
        <v>2380566</v>
      </c>
      <c r="G87">
        <v>2</v>
      </c>
      <c r="H87">
        <v>3</v>
      </c>
      <c r="I87" s="19">
        <v>0</v>
      </c>
      <c r="L87">
        <v>1</v>
      </c>
      <c r="M87" s="7">
        <f t="shared" si="17"/>
        <v>0</v>
      </c>
      <c r="N87" s="12">
        <v>0</v>
      </c>
      <c r="O87" s="12">
        <v>0</v>
      </c>
      <c r="P87" s="12">
        <v>1</v>
      </c>
      <c r="Q87" s="12">
        <v>0</v>
      </c>
      <c r="R87" s="12">
        <v>0</v>
      </c>
      <c r="S87" s="12"/>
      <c r="T87" s="12"/>
      <c r="U87" s="12"/>
      <c r="V87" s="6">
        <f t="shared" si="12"/>
        <v>1</v>
      </c>
      <c r="W87" s="9">
        <f t="shared" si="18"/>
        <v>0</v>
      </c>
      <c r="X87" s="9">
        <f t="shared" si="13"/>
        <v>0</v>
      </c>
      <c r="Y87" s="37">
        <f t="shared" si="19"/>
        <v>0</v>
      </c>
      <c r="Z87" s="37">
        <f t="shared" si="20"/>
        <v>0</v>
      </c>
      <c r="AA87" s="37">
        <f t="shared" si="21"/>
        <v>0</v>
      </c>
      <c r="AB87" s="9">
        <f t="shared" si="14"/>
        <v>0</v>
      </c>
      <c r="AC87" s="10">
        <f t="shared" si="15"/>
        <v>0</v>
      </c>
      <c r="AD87" s="9">
        <f t="shared" si="16"/>
        <v>0</v>
      </c>
      <c r="AE87" s="9">
        <f t="shared" si="22"/>
        <v>0</v>
      </c>
    </row>
    <row r="88" spans="1:31" x14ac:dyDescent="0.25">
      <c r="A88" t="s">
        <v>1341</v>
      </c>
      <c r="B88" t="s">
        <v>1334</v>
      </c>
      <c r="C88" t="s">
        <v>1335</v>
      </c>
      <c r="D88" t="s">
        <v>1342</v>
      </c>
      <c r="E88" t="s">
        <v>1079</v>
      </c>
      <c r="F88" s="15">
        <v>0</v>
      </c>
      <c r="G88">
        <v>0</v>
      </c>
      <c r="H88">
        <v>0</v>
      </c>
      <c r="I88" s="19">
        <v>0</v>
      </c>
      <c r="L88">
        <v>1</v>
      </c>
      <c r="M88" s="7">
        <f t="shared" si="17"/>
        <v>0</v>
      </c>
      <c r="N88" s="12">
        <v>0</v>
      </c>
      <c r="O88" s="12">
        <v>0</v>
      </c>
      <c r="P88" s="12">
        <v>0</v>
      </c>
      <c r="Q88" s="12">
        <v>0</v>
      </c>
      <c r="R88" s="12">
        <v>1</v>
      </c>
      <c r="S88" s="12"/>
      <c r="T88" s="12"/>
      <c r="U88" s="12"/>
      <c r="V88" s="6">
        <f t="shared" si="12"/>
        <v>0</v>
      </c>
      <c r="W88" s="9">
        <f t="shared" si="18"/>
        <v>0</v>
      </c>
      <c r="X88" s="9">
        <f t="shared" si="13"/>
        <v>1</v>
      </c>
      <c r="Y88" s="37">
        <f t="shared" si="19"/>
        <v>0</v>
      </c>
      <c r="Z88" s="37">
        <f t="shared" si="20"/>
        <v>0</v>
      </c>
      <c r="AA88" s="37">
        <f t="shared" si="21"/>
        <v>0</v>
      </c>
      <c r="AB88" s="9">
        <f t="shared" si="14"/>
        <v>0</v>
      </c>
      <c r="AC88" s="10">
        <f t="shared" si="15"/>
        <v>0</v>
      </c>
      <c r="AD88" s="9">
        <f t="shared" si="16"/>
        <v>0</v>
      </c>
      <c r="AE88" s="9">
        <f t="shared" si="22"/>
        <v>0</v>
      </c>
    </row>
    <row r="89" spans="1:31" x14ac:dyDescent="0.25">
      <c r="A89" t="s">
        <v>1343</v>
      </c>
      <c r="B89" t="s">
        <v>1334</v>
      </c>
      <c r="C89" t="s">
        <v>1335</v>
      </c>
      <c r="D89" t="s">
        <v>1344</v>
      </c>
      <c r="E89" t="s">
        <v>1345</v>
      </c>
      <c r="F89" s="15">
        <v>0</v>
      </c>
      <c r="G89">
        <v>0</v>
      </c>
      <c r="H89">
        <v>0</v>
      </c>
      <c r="I89" s="19">
        <v>0</v>
      </c>
      <c r="L89">
        <v>2</v>
      </c>
      <c r="M89" s="7">
        <f t="shared" si="17"/>
        <v>1</v>
      </c>
      <c r="N89" s="12">
        <v>0</v>
      </c>
      <c r="O89" s="12">
        <v>1</v>
      </c>
      <c r="P89" s="12">
        <v>0</v>
      </c>
      <c r="Q89" s="12">
        <v>1</v>
      </c>
      <c r="R89" s="12">
        <v>1</v>
      </c>
      <c r="S89" s="12"/>
      <c r="T89" s="12"/>
      <c r="U89" s="12"/>
      <c r="V89" s="6">
        <f t="shared" si="12"/>
        <v>0</v>
      </c>
      <c r="W89" s="9">
        <f t="shared" si="18"/>
        <v>0</v>
      </c>
      <c r="X89" s="9">
        <f t="shared" si="13"/>
        <v>0</v>
      </c>
      <c r="Y89" s="37">
        <f t="shared" si="19"/>
        <v>0</v>
      </c>
      <c r="Z89" s="37">
        <f t="shared" si="20"/>
        <v>0</v>
      </c>
      <c r="AA89" s="37">
        <f t="shared" si="21"/>
        <v>1</v>
      </c>
      <c r="AB89" s="9">
        <f t="shared" si="14"/>
        <v>0</v>
      </c>
      <c r="AC89" s="10">
        <f t="shared" si="15"/>
        <v>0</v>
      </c>
      <c r="AD89" s="9">
        <f t="shared" si="16"/>
        <v>0</v>
      </c>
      <c r="AE89" s="9">
        <f t="shared" si="22"/>
        <v>0</v>
      </c>
    </row>
    <row r="90" spans="1:31" x14ac:dyDescent="0.25">
      <c r="A90" t="s">
        <v>1346</v>
      </c>
      <c r="B90" t="s">
        <v>1334</v>
      </c>
      <c r="C90" t="s">
        <v>1335</v>
      </c>
      <c r="D90" t="s">
        <v>1347</v>
      </c>
      <c r="E90" t="s">
        <v>1328</v>
      </c>
      <c r="F90" s="15">
        <v>0</v>
      </c>
      <c r="G90">
        <v>0</v>
      </c>
      <c r="H90">
        <v>0</v>
      </c>
      <c r="I90" s="19">
        <v>0</v>
      </c>
      <c r="L90">
        <v>1</v>
      </c>
      <c r="M90" s="7">
        <f t="shared" si="17"/>
        <v>0</v>
      </c>
      <c r="N90" s="12">
        <v>0</v>
      </c>
      <c r="O90" s="12">
        <v>0</v>
      </c>
      <c r="P90" s="12">
        <v>1</v>
      </c>
      <c r="Q90" s="12">
        <v>0</v>
      </c>
      <c r="R90" s="12">
        <v>0</v>
      </c>
      <c r="S90" s="12"/>
      <c r="T90" s="12"/>
      <c r="U90" s="12"/>
      <c r="V90" s="6">
        <f t="shared" si="12"/>
        <v>1</v>
      </c>
      <c r="W90" s="9">
        <f t="shared" si="18"/>
        <v>0</v>
      </c>
      <c r="X90" s="9">
        <f t="shared" si="13"/>
        <v>0</v>
      </c>
      <c r="Y90" s="37">
        <f t="shared" si="19"/>
        <v>0</v>
      </c>
      <c r="Z90" s="37">
        <f t="shared" si="20"/>
        <v>0</v>
      </c>
      <c r="AA90" s="37">
        <f t="shared" si="21"/>
        <v>0</v>
      </c>
      <c r="AB90" s="9">
        <f t="shared" si="14"/>
        <v>0</v>
      </c>
      <c r="AC90" s="10">
        <f t="shared" si="15"/>
        <v>0</v>
      </c>
      <c r="AD90" s="9">
        <f t="shared" si="16"/>
        <v>0</v>
      </c>
      <c r="AE90" s="9">
        <f t="shared" si="22"/>
        <v>0</v>
      </c>
    </row>
    <row r="91" spans="1:31" x14ac:dyDescent="0.25">
      <c r="A91" t="s">
        <v>1348</v>
      </c>
      <c r="B91" t="s">
        <v>1334</v>
      </c>
      <c r="C91" t="s">
        <v>1335</v>
      </c>
      <c r="D91" t="s">
        <v>1349</v>
      </c>
      <c r="E91" t="s">
        <v>1350</v>
      </c>
      <c r="F91" s="15">
        <v>659669</v>
      </c>
      <c r="G91">
        <v>1</v>
      </c>
      <c r="H91">
        <v>1</v>
      </c>
      <c r="I91" s="19">
        <v>0</v>
      </c>
      <c r="L91">
        <v>1</v>
      </c>
      <c r="M91" s="7">
        <f t="shared" si="17"/>
        <v>0</v>
      </c>
      <c r="N91" s="12">
        <v>0</v>
      </c>
      <c r="O91" s="12">
        <v>0</v>
      </c>
      <c r="P91" s="12">
        <v>0</v>
      </c>
      <c r="Q91" s="12">
        <v>0</v>
      </c>
      <c r="R91" s="12">
        <v>1</v>
      </c>
      <c r="S91" s="12"/>
      <c r="T91" s="12"/>
      <c r="U91" s="12"/>
      <c r="V91" s="6">
        <f t="shared" si="12"/>
        <v>0</v>
      </c>
      <c r="W91" s="9">
        <f t="shared" si="18"/>
        <v>0</v>
      </c>
      <c r="X91" s="9">
        <f t="shared" si="13"/>
        <v>1</v>
      </c>
      <c r="Y91" s="37">
        <f t="shared" si="19"/>
        <v>0</v>
      </c>
      <c r="Z91" s="37">
        <f t="shared" si="20"/>
        <v>0</v>
      </c>
      <c r="AA91" s="37">
        <f t="shared" si="21"/>
        <v>0</v>
      </c>
      <c r="AB91" s="9">
        <f t="shared" si="14"/>
        <v>0</v>
      </c>
      <c r="AC91" s="10">
        <f t="shared" si="15"/>
        <v>0</v>
      </c>
      <c r="AD91" s="9">
        <f t="shared" si="16"/>
        <v>0</v>
      </c>
      <c r="AE91" s="9">
        <f t="shared" si="22"/>
        <v>0</v>
      </c>
    </row>
    <row r="92" spans="1:31" x14ac:dyDescent="0.25">
      <c r="A92" t="s">
        <v>1351</v>
      </c>
      <c r="B92" t="s">
        <v>1334</v>
      </c>
      <c r="C92" t="s">
        <v>1335</v>
      </c>
      <c r="D92" t="s">
        <v>1352</v>
      </c>
      <c r="E92" t="s">
        <v>1353</v>
      </c>
      <c r="F92" s="15">
        <v>0</v>
      </c>
      <c r="G92">
        <v>0</v>
      </c>
      <c r="H92">
        <v>0</v>
      </c>
      <c r="I92" s="19">
        <v>0</v>
      </c>
      <c r="L92">
        <v>2</v>
      </c>
      <c r="M92" s="7">
        <f t="shared" si="17"/>
        <v>1</v>
      </c>
      <c r="N92" s="12">
        <v>0</v>
      </c>
      <c r="O92" s="12">
        <v>0</v>
      </c>
      <c r="P92" s="12">
        <v>0</v>
      </c>
      <c r="Q92" s="12">
        <v>0</v>
      </c>
      <c r="R92" s="12">
        <v>1</v>
      </c>
      <c r="S92" s="12"/>
      <c r="T92" s="12"/>
      <c r="U92" s="12"/>
      <c r="V92" s="6">
        <f t="shared" si="12"/>
        <v>0</v>
      </c>
      <c r="W92" s="9">
        <f t="shared" si="18"/>
        <v>0</v>
      </c>
      <c r="X92" s="9">
        <f t="shared" si="13"/>
        <v>0</v>
      </c>
      <c r="Y92" s="37">
        <f t="shared" si="19"/>
        <v>1</v>
      </c>
      <c r="Z92" s="37">
        <f t="shared" si="20"/>
        <v>0</v>
      </c>
      <c r="AA92" s="37">
        <f t="shared" si="21"/>
        <v>0</v>
      </c>
      <c r="AB92" s="9">
        <f t="shared" si="14"/>
        <v>0</v>
      </c>
      <c r="AC92" s="10">
        <f t="shared" si="15"/>
        <v>0</v>
      </c>
      <c r="AD92" s="9">
        <f t="shared" si="16"/>
        <v>0</v>
      </c>
      <c r="AE92" s="9">
        <f t="shared" si="22"/>
        <v>0</v>
      </c>
    </row>
    <row r="93" spans="1:31" x14ac:dyDescent="0.25">
      <c r="A93" t="s">
        <v>1354</v>
      </c>
      <c r="B93" t="s">
        <v>1334</v>
      </c>
      <c r="C93" t="s">
        <v>1335</v>
      </c>
      <c r="D93" t="s">
        <v>1355</v>
      </c>
      <c r="E93" t="s">
        <v>1356</v>
      </c>
      <c r="F93" s="15">
        <v>0</v>
      </c>
      <c r="G93">
        <v>0</v>
      </c>
      <c r="H93">
        <v>0</v>
      </c>
      <c r="I93" s="19">
        <v>0</v>
      </c>
      <c r="L93">
        <v>1</v>
      </c>
      <c r="M93" s="7">
        <f t="shared" si="17"/>
        <v>0</v>
      </c>
      <c r="N93" s="12">
        <v>0</v>
      </c>
      <c r="O93" s="12">
        <v>0</v>
      </c>
      <c r="P93" s="12">
        <v>0</v>
      </c>
      <c r="Q93" s="12">
        <v>0</v>
      </c>
      <c r="R93" s="12">
        <v>1</v>
      </c>
      <c r="S93" s="12"/>
      <c r="T93" s="12"/>
      <c r="U93" s="12"/>
      <c r="V93" s="6">
        <f t="shared" si="12"/>
        <v>0</v>
      </c>
      <c r="W93" s="9">
        <f t="shared" si="18"/>
        <v>0</v>
      </c>
      <c r="X93" s="9">
        <f t="shared" si="13"/>
        <v>1</v>
      </c>
      <c r="Y93" s="37">
        <f t="shared" si="19"/>
        <v>0</v>
      </c>
      <c r="Z93" s="37">
        <f t="shared" si="20"/>
        <v>0</v>
      </c>
      <c r="AA93" s="37">
        <f t="shared" si="21"/>
        <v>0</v>
      </c>
      <c r="AB93" s="9">
        <f t="shared" si="14"/>
        <v>0</v>
      </c>
      <c r="AC93" s="10">
        <f t="shared" si="15"/>
        <v>0</v>
      </c>
      <c r="AD93" s="9">
        <f t="shared" si="16"/>
        <v>0</v>
      </c>
      <c r="AE93" s="9">
        <f t="shared" si="22"/>
        <v>0</v>
      </c>
    </row>
    <row r="94" spans="1:31" x14ac:dyDescent="0.25">
      <c r="A94" t="s">
        <v>1357</v>
      </c>
      <c r="B94" t="s">
        <v>1334</v>
      </c>
      <c r="C94" t="s">
        <v>1335</v>
      </c>
      <c r="D94" t="s">
        <v>1358</v>
      </c>
      <c r="E94" t="s">
        <v>1359</v>
      </c>
      <c r="F94" s="15">
        <v>1886576</v>
      </c>
      <c r="G94">
        <v>2</v>
      </c>
      <c r="H94">
        <v>2</v>
      </c>
      <c r="I94" s="19">
        <v>0</v>
      </c>
      <c r="L94">
        <v>1</v>
      </c>
      <c r="M94" s="7">
        <f t="shared" si="17"/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/>
      <c r="T94" s="12"/>
      <c r="U94" s="12"/>
      <c r="V94" s="6">
        <f t="shared" si="12"/>
        <v>0</v>
      </c>
      <c r="W94" s="9">
        <f t="shared" si="18"/>
        <v>1</v>
      </c>
      <c r="X94" s="9">
        <f t="shared" si="13"/>
        <v>0</v>
      </c>
      <c r="Y94" s="37">
        <f t="shared" si="19"/>
        <v>0</v>
      </c>
      <c r="Z94" s="37">
        <f t="shared" si="20"/>
        <v>0</v>
      </c>
      <c r="AA94" s="37">
        <f t="shared" si="21"/>
        <v>0</v>
      </c>
      <c r="AB94" s="9">
        <f t="shared" si="14"/>
        <v>0</v>
      </c>
      <c r="AC94" s="10">
        <f t="shared" si="15"/>
        <v>0</v>
      </c>
      <c r="AD94" s="9">
        <f t="shared" si="16"/>
        <v>0</v>
      </c>
      <c r="AE94" s="9">
        <f t="shared" si="22"/>
        <v>0</v>
      </c>
    </row>
    <row r="95" spans="1:31" x14ac:dyDescent="0.25">
      <c r="A95" t="s">
        <v>1360</v>
      </c>
      <c r="B95" t="s">
        <v>1334</v>
      </c>
      <c r="C95" t="s">
        <v>1335</v>
      </c>
      <c r="D95" t="s">
        <v>1361</v>
      </c>
      <c r="E95" t="s">
        <v>1362</v>
      </c>
      <c r="F95" s="15">
        <v>0</v>
      </c>
      <c r="G95">
        <v>0</v>
      </c>
      <c r="H95">
        <v>0</v>
      </c>
      <c r="I95" s="19">
        <v>0</v>
      </c>
      <c r="L95">
        <v>2</v>
      </c>
      <c r="M95" s="7">
        <f t="shared" si="17"/>
        <v>1</v>
      </c>
      <c r="N95" s="12">
        <v>0</v>
      </c>
      <c r="O95" s="12">
        <v>0</v>
      </c>
      <c r="P95" s="12">
        <v>0</v>
      </c>
      <c r="Q95" s="12">
        <v>0</v>
      </c>
      <c r="R95" s="12">
        <v>1</v>
      </c>
      <c r="S95" s="12"/>
      <c r="T95" s="12"/>
      <c r="U95" s="12"/>
      <c r="V95" s="6">
        <f t="shared" si="12"/>
        <v>0</v>
      </c>
      <c r="W95" s="9">
        <f t="shared" si="18"/>
        <v>0</v>
      </c>
      <c r="X95" s="9">
        <f t="shared" si="13"/>
        <v>0</v>
      </c>
      <c r="Y95" s="37">
        <f t="shared" si="19"/>
        <v>1</v>
      </c>
      <c r="Z95" s="37">
        <f t="shared" si="20"/>
        <v>0</v>
      </c>
      <c r="AA95" s="37">
        <f t="shared" si="21"/>
        <v>0</v>
      </c>
      <c r="AB95" s="9">
        <f t="shared" si="14"/>
        <v>0</v>
      </c>
      <c r="AC95" s="10">
        <f t="shared" si="15"/>
        <v>0</v>
      </c>
      <c r="AD95" s="9">
        <f t="shared" si="16"/>
        <v>0</v>
      </c>
      <c r="AE95" s="9">
        <f t="shared" si="22"/>
        <v>0</v>
      </c>
    </row>
    <row r="96" spans="1:31" x14ac:dyDescent="0.25">
      <c r="A96" t="s">
        <v>1363</v>
      </c>
      <c r="B96" t="s">
        <v>1334</v>
      </c>
      <c r="C96" t="s">
        <v>1335</v>
      </c>
      <c r="D96" t="s">
        <v>1184</v>
      </c>
      <c r="E96" t="s">
        <v>1364</v>
      </c>
      <c r="F96" s="15">
        <v>0</v>
      </c>
      <c r="G96">
        <v>0</v>
      </c>
      <c r="H96">
        <v>0</v>
      </c>
      <c r="I96" s="19">
        <v>0</v>
      </c>
      <c r="L96">
        <v>1</v>
      </c>
      <c r="M96" s="7">
        <f t="shared" si="17"/>
        <v>0</v>
      </c>
      <c r="N96" s="12">
        <v>0</v>
      </c>
      <c r="O96" s="12">
        <v>0</v>
      </c>
      <c r="P96" s="12">
        <v>0</v>
      </c>
      <c r="Q96" s="12">
        <v>0</v>
      </c>
      <c r="R96" s="12">
        <v>1</v>
      </c>
      <c r="S96" s="12"/>
      <c r="T96" s="12"/>
      <c r="U96" s="12"/>
      <c r="V96" s="6">
        <f t="shared" si="12"/>
        <v>0</v>
      </c>
      <c r="W96" s="9">
        <f t="shared" si="18"/>
        <v>0</v>
      </c>
      <c r="X96" s="9">
        <f t="shared" si="13"/>
        <v>1</v>
      </c>
      <c r="Y96" s="37">
        <f t="shared" si="19"/>
        <v>0</v>
      </c>
      <c r="Z96" s="37">
        <f t="shared" si="20"/>
        <v>0</v>
      </c>
      <c r="AA96" s="37">
        <f t="shared" si="21"/>
        <v>0</v>
      </c>
      <c r="AB96" s="9">
        <f t="shared" si="14"/>
        <v>0</v>
      </c>
      <c r="AC96" s="10">
        <f t="shared" si="15"/>
        <v>0</v>
      </c>
      <c r="AD96" s="9">
        <f t="shared" si="16"/>
        <v>0</v>
      </c>
      <c r="AE96" s="9">
        <f t="shared" si="22"/>
        <v>0</v>
      </c>
    </row>
    <row r="97" spans="1:31" s="37" customFormat="1" x14ac:dyDescent="0.25">
      <c r="A97" s="37" t="s">
        <v>1365</v>
      </c>
      <c r="B97" s="37" t="s">
        <v>1366</v>
      </c>
      <c r="C97" s="37" t="s">
        <v>1367</v>
      </c>
      <c r="D97" s="37" t="s">
        <v>1368</v>
      </c>
      <c r="E97" s="37" t="s">
        <v>1369</v>
      </c>
      <c r="F97" s="47">
        <v>0</v>
      </c>
      <c r="G97" s="37">
        <v>0</v>
      </c>
      <c r="H97" s="37">
        <v>0</v>
      </c>
      <c r="I97" s="37">
        <v>0</v>
      </c>
      <c r="L97" s="37">
        <v>2</v>
      </c>
      <c r="M97" s="42">
        <f t="shared" si="17"/>
        <v>1</v>
      </c>
      <c r="N97" s="45">
        <v>0</v>
      </c>
      <c r="O97" s="45">
        <v>0</v>
      </c>
      <c r="P97" s="45">
        <v>0</v>
      </c>
      <c r="Q97" s="45">
        <v>0</v>
      </c>
      <c r="R97" s="45">
        <v>1</v>
      </c>
      <c r="S97" s="45"/>
      <c r="T97" s="45"/>
      <c r="U97" s="45"/>
      <c r="V97" s="43">
        <f t="shared" si="12"/>
        <v>0</v>
      </c>
      <c r="W97" s="37">
        <f t="shared" si="18"/>
        <v>0</v>
      </c>
      <c r="X97" s="37">
        <f t="shared" si="13"/>
        <v>0</v>
      </c>
      <c r="Y97" s="37">
        <f t="shared" si="19"/>
        <v>1</v>
      </c>
      <c r="Z97" s="37">
        <f t="shared" si="20"/>
        <v>0</v>
      </c>
      <c r="AA97" s="37">
        <f t="shared" si="21"/>
        <v>0</v>
      </c>
      <c r="AB97" s="37">
        <f t="shared" si="14"/>
        <v>0</v>
      </c>
      <c r="AC97" s="37">
        <f t="shared" si="15"/>
        <v>0</v>
      </c>
      <c r="AD97" s="37">
        <f t="shared" si="16"/>
        <v>0</v>
      </c>
      <c r="AE97" s="37">
        <f t="shared" si="22"/>
        <v>0</v>
      </c>
    </row>
    <row r="98" spans="1:31" x14ac:dyDescent="0.25">
      <c r="A98" t="s">
        <v>1370</v>
      </c>
      <c r="B98" t="s">
        <v>1366</v>
      </c>
      <c r="C98" t="s">
        <v>1367</v>
      </c>
      <c r="D98" t="s">
        <v>1371</v>
      </c>
      <c r="E98" t="s">
        <v>1372</v>
      </c>
      <c r="F98" s="15">
        <v>0</v>
      </c>
      <c r="G98">
        <v>0</v>
      </c>
      <c r="H98">
        <v>0</v>
      </c>
      <c r="I98" s="19">
        <v>0</v>
      </c>
      <c r="L98">
        <v>1</v>
      </c>
      <c r="M98" s="7">
        <f t="shared" si="17"/>
        <v>0</v>
      </c>
      <c r="N98" s="12">
        <v>0</v>
      </c>
      <c r="O98" s="12">
        <v>0</v>
      </c>
      <c r="P98" s="12">
        <v>1</v>
      </c>
      <c r="Q98" s="12">
        <v>0</v>
      </c>
      <c r="R98" s="12">
        <v>0</v>
      </c>
      <c r="S98" s="12"/>
      <c r="T98" s="12"/>
      <c r="U98" s="12"/>
      <c r="V98" s="6">
        <f t="shared" si="12"/>
        <v>1</v>
      </c>
      <c r="W98" s="9">
        <f t="shared" si="18"/>
        <v>0</v>
      </c>
      <c r="X98" s="9">
        <f t="shared" si="13"/>
        <v>0</v>
      </c>
      <c r="Y98" s="37">
        <f t="shared" si="19"/>
        <v>0</v>
      </c>
      <c r="Z98" s="37">
        <f t="shared" si="20"/>
        <v>0</v>
      </c>
      <c r="AA98" s="37">
        <f t="shared" si="21"/>
        <v>0</v>
      </c>
      <c r="AB98" s="9">
        <f t="shared" si="14"/>
        <v>0</v>
      </c>
      <c r="AC98" s="10">
        <f t="shared" si="15"/>
        <v>0</v>
      </c>
      <c r="AD98" s="9">
        <f t="shared" si="16"/>
        <v>0</v>
      </c>
      <c r="AE98" s="9">
        <f t="shared" si="22"/>
        <v>0</v>
      </c>
    </row>
    <row r="99" spans="1:31" x14ac:dyDescent="0.25">
      <c r="A99" t="s">
        <v>1373</v>
      </c>
      <c r="B99" t="s">
        <v>1366</v>
      </c>
      <c r="C99" t="s">
        <v>1367</v>
      </c>
      <c r="D99" t="s">
        <v>1374</v>
      </c>
      <c r="E99" t="s">
        <v>1375</v>
      </c>
      <c r="F99" s="15">
        <v>0</v>
      </c>
      <c r="G99">
        <v>0</v>
      </c>
      <c r="H99">
        <v>0</v>
      </c>
      <c r="I99" s="19">
        <v>0</v>
      </c>
      <c r="L99">
        <v>2</v>
      </c>
      <c r="M99" s="7">
        <f t="shared" si="17"/>
        <v>1</v>
      </c>
      <c r="N99" s="12">
        <v>0</v>
      </c>
      <c r="O99" s="12">
        <v>1</v>
      </c>
      <c r="P99" s="12">
        <v>0</v>
      </c>
      <c r="Q99" s="12">
        <v>1</v>
      </c>
      <c r="R99" s="12">
        <v>1</v>
      </c>
      <c r="S99" s="12"/>
      <c r="T99" s="12"/>
      <c r="U99" s="12"/>
      <c r="V99" s="6">
        <f t="shared" si="12"/>
        <v>0</v>
      </c>
      <c r="W99" s="9">
        <f t="shared" si="18"/>
        <v>0</v>
      </c>
      <c r="X99" s="9">
        <f t="shared" si="13"/>
        <v>0</v>
      </c>
      <c r="Y99" s="37">
        <f t="shared" si="19"/>
        <v>0</v>
      </c>
      <c r="Z99" s="37">
        <f t="shared" si="20"/>
        <v>0</v>
      </c>
      <c r="AA99" s="37">
        <f t="shared" si="21"/>
        <v>1</v>
      </c>
      <c r="AB99" s="9">
        <f t="shared" si="14"/>
        <v>0</v>
      </c>
      <c r="AC99" s="10">
        <f t="shared" si="15"/>
        <v>0</v>
      </c>
      <c r="AD99" s="9">
        <f t="shared" si="16"/>
        <v>0</v>
      </c>
      <c r="AE99" s="9">
        <f t="shared" si="22"/>
        <v>0</v>
      </c>
    </row>
    <row r="100" spans="1:31" x14ac:dyDescent="0.25">
      <c r="A100" t="s">
        <v>1376</v>
      </c>
      <c r="B100" t="s">
        <v>1366</v>
      </c>
      <c r="C100" t="s">
        <v>1367</v>
      </c>
      <c r="D100" t="s">
        <v>1209</v>
      </c>
      <c r="E100" t="s">
        <v>1377</v>
      </c>
      <c r="F100" s="15">
        <v>0</v>
      </c>
      <c r="G100">
        <v>0</v>
      </c>
      <c r="H100">
        <v>0</v>
      </c>
      <c r="I100" s="19">
        <v>0</v>
      </c>
      <c r="L100">
        <v>2</v>
      </c>
      <c r="M100" s="7">
        <f t="shared" si="17"/>
        <v>1</v>
      </c>
      <c r="N100" s="12">
        <v>0</v>
      </c>
      <c r="O100" s="12">
        <v>1</v>
      </c>
      <c r="P100" s="12">
        <v>0</v>
      </c>
      <c r="Q100" s="12">
        <v>1</v>
      </c>
      <c r="R100" s="12">
        <v>1</v>
      </c>
      <c r="S100" s="12"/>
      <c r="T100" s="12"/>
      <c r="U100" s="12"/>
      <c r="V100" s="6">
        <f t="shared" si="12"/>
        <v>0</v>
      </c>
      <c r="W100" s="9">
        <f t="shared" si="18"/>
        <v>0</v>
      </c>
      <c r="X100" s="9">
        <f t="shared" si="13"/>
        <v>0</v>
      </c>
      <c r="Y100" s="37">
        <f t="shared" si="19"/>
        <v>0</v>
      </c>
      <c r="Z100" s="37">
        <f t="shared" si="20"/>
        <v>0</v>
      </c>
      <c r="AA100" s="37">
        <f t="shared" si="21"/>
        <v>1</v>
      </c>
      <c r="AB100" s="9">
        <f t="shared" si="14"/>
        <v>0</v>
      </c>
      <c r="AC100" s="10">
        <f t="shared" si="15"/>
        <v>0</v>
      </c>
      <c r="AD100" s="9">
        <f t="shared" si="16"/>
        <v>0</v>
      </c>
      <c r="AE100" s="9">
        <f t="shared" si="22"/>
        <v>0</v>
      </c>
    </row>
    <row r="101" spans="1:31" x14ac:dyDescent="0.25">
      <c r="A101" t="s">
        <v>1378</v>
      </c>
      <c r="B101" t="s">
        <v>1366</v>
      </c>
      <c r="C101" t="s">
        <v>1367</v>
      </c>
      <c r="D101" t="s">
        <v>1379</v>
      </c>
      <c r="E101" t="s">
        <v>1380</v>
      </c>
      <c r="F101" s="15">
        <v>0</v>
      </c>
      <c r="G101">
        <v>0</v>
      </c>
      <c r="H101">
        <v>0</v>
      </c>
      <c r="I101" s="19">
        <v>0</v>
      </c>
      <c r="L101">
        <v>1</v>
      </c>
      <c r="M101" s="7">
        <f t="shared" si="17"/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/>
      <c r="T101" s="12"/>
      <c r="U101" s="12"/>
      <c r="V101" s="6">
        <f t="shared" si="12"/>
        <v>0</v>
      </c>
      <c r="W101" s="9">
        <f t="shared" si="18"/>
        <v>1</v>
      </c>
      <c r="X101" s="9">
        <f t="shared" si="13"/>
        <v>0</v>
      </c>
      <c r="Y101" s="37">
        <f t="shared" si="19"/>
        <v>0</v>
      </c>
      <c r="Z101" s="37">
        <f t="shared" si="20"/>
        <v>0</v>
      </c>
      <c r="AA101" s="37">
        <f t="shared" si="21"/>
        <v>0</v>
      </c>
      <c r="AB101" s="9">
        <f t="shared" si="14"/>
        <v>0</v>
      </c>
      <c r="AC101" s="10">
        <f t="shared" si="15"/>
        <v>0</v>
      </c>
      <c r="AD101" s="9">
        <f t="shared" si="16"/>
        <v>0</v>
      </c>
      <c r="AE101" s="9">
        <f t="shared" si="22"/>
        <v>0</v>
      </c>
    </row>
    <row r="102" spans="1:31" x14ac:dyDescent="0.25">
      <c r="A102" t="s">
        <v>1381</v>
      </c>
      <c r="B102" t="s">
        <v>1366</v>
      </c>
      <c r="C102" t="s">
        <v>1367</v>
      </c>
      <c r="D102" t="s">
        <v>1382</v>
      </c>
      <c r="E102" t="s">
        <v>1383</v>
      </c>
      <c r="F102" s="15">
        <v>4953437</v>
      </c>
      <c r="G102">
        <v>3</v>
      </c>
      <c r="H102">
        <v>5</v>
      </c>
      <c r="I102" s="19">
        <v>1</v>
      </c>
      <c r="L102">
        <v>2</v>
      </c>
      <c r="M102" s="7">
        <f t="shared" si="17"/>
        <v>1</v>
      </c>
      <c r="N102" s="12">
        <v>0</v>
      </c>
      <c r="O102" s="12">
        <v>1</v>
      </c>
      <c r="P102" s="12">
        <v>0</v>
      </c>
      <c r="Q102" s="12">
        <v>1</v>
      </c>
      <c r="R102" s="12">
        <v>1</v>
      </c>
      <c r="S102" s="12"/>
      <c r="T102" s="12"/>
      <c r="U102" s="12"/>
      <c r="V102" s="6">
        <f t="shared" si="12"/>
        <v>0</v>
      </c>
      <c r="W102" s="9">
        <f t="shared" si="18"/>
        <v>0</v>
      </c>
      <c r="X102" s="9">
        <f t="shared" si="13"/>
        <v>0</v>
      </c>
      <c r="Y102" s="37">
        <f t="shared" si="19"/>
        <v>0</v>
      </c>
      <c r="Z102" s="37">
        <f t="shared" si="20"/>
        <v>0</v>
      </c>
      <c r="AA102" s="37">
        <f t="shared" si="21"/>
        <v>1</v>
      </c>
      <c r="AB102" s="9">
        <f t="shared" si="14"/>
        <v>0</v>
      </c>
      <c r="AC102" s="10">
        <f t="shared" si="15"/>
        <v>0</v>
      </c>
      <c r="AD102" s="9">
        <f t="shared" si="16"/>
        <v>0</v>
      </c>
      <c r="AE102" s="9">
        <f t="shared" si="22"/>
        <v>0</v>
      </c>
    </row>
    <row r="103" spans="1:31" x14ac:dyDescent="0.25">
      <c r="A103" t="s">
        <v>1384</v>
      </c>
      <c r="B103" t="s">
        <v>1366</v>
      </c>
      <c r="C103" t="s">
        <v>1367</v>
      </c>
      <c r="D103" t="s">
        <v>1385</v>
      </c>
      <c r="E103" t="s">
        <v>1386</v>
      </c>
      <c r="F103" s="15">
        <v>0</v>
      </c>
      <c r="G103">
        <v>0</v>
      </c>
      <c r="H103">
        <v>0</v>
      </c>
      <c r="I103" s="19">
        <v>0</v>
      </c>
      <c r="L103">
        <v>1</v>
      </c>
      <c r="M103" s="7">
        <f t="shared" si="17"/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1</v>
      </c>
      <c r="S103" s="12"/>
      <c r="T103" s="12"/>
      <c r="U103" s="12"/>
      <c r="V103" s="6">
        <f t="shared" si="12"/>
        <v>0</v>
      </c>
      <c r="W103" s="9">
        <f t="shared" si="18"/>
        <v>0</v>
      </c>
      <c r="X103" s="9">
        <f t="shared" si="13"/>
        <v>1</v>
      </c>
      <c r="Y103" s="37">
        <f t="shared" si="19"/>
        <v>0</v>
      </c>
      <c r="Z103" s="37">
        <f t="shared" si="20"/>
        <v>0</v>
      </c>
      <c r="AA103" s="37">
        <f t="shared" si="21"/>
        <v>0</v>
      </c>
      <c r="AB103" s="9">
        <f t="shared" si="14"/>
        <v>0</v>
      </c>
      <c r="AC103" s="10">
        <f t="shared" si="15"/>
        <v>0</v>
      </c>
      <c r="AD103" s="9">
        <f t="shared" si="16"/>
        <v>0</v>
      </c>
      <c r="AE103" s="9">
        <f t="shared" si="22"/>
        <v>0</v>
      </c>
    </row>
    <row r="104" spans="1:31" s="37" customFormat="1" x14ac:dyDescent="0.25">
      <c r="A104" s="37" t="s">
        <v>1387</v>
      </c>
      <c r="B104" s="37" t="s">
        <v>1388</v>
      </c>
      <c r="C104" s="37" t="s">
        <v>1389</v>
      </c>
      <c r="D104" s="37" t="s">
        <v>1390</v>
      </c>
      <c r="E104" s="37" t="s">
        <v>1391</v>
      </c>
      <c r="F104" s="47">
        <v>7056984</v>
      </c>
      <c r="G104" s="37">
        <v>20</v>
      </c>
      <c r="H104" s="37">
        <v>6</v>
      </c>
      <c r="I104" s="37">
        <v>0</v>
      </c>
      <c r="L104" s="37">
        <v>2</v>
      </c>
      <c r="M104" s="42">
        <f t="shared" si="17"/>
        <v>1</v>
      </c>
      <c r="N104" s="45">
        <v>0</v>
      </c>
      <c r="O104" s="45">
        <v>1</v>
      </c>
      <c r="P104" s="45">
        <v>0</v>
      </c>
      <c r="Q104" s="45">
        <v>1</v>
      </c>
      <c r="R104" s="45">
        <v>1</v>
      </c>
      <c r="S104" s="45"/>
      <c r="T104" s="45"/>
      <c r="U104" s="45"/>
      <c r="V104" s="43">
        <f t="shared" si="12"/>
        <v>0</v>
      </c>
      <c r="W104" s="37">
        <f t="shared" si="18"/>
        <v>0</v>
      </c>
      <c r="X104" s="37">
        <f t="shared" si="13"/>
        <v>0</v>
      </c>
      <c r="Y104" s="37">
        <f t="shared" si="19"/>
        <v>0</v>
      </c>
      <c r="Z104" s="37">
        <f t="shared" si="20"/>
        <v>0</v>
      </c>
      <c r="AA104" s="37">
        <f t="shared" si="21"/>
        <v>1</v>
      </c>
      <c r="AB104" s="37">
        <f t="shared" si="14"/>
        <v>0</v>
      </c>
      <c r="AC104" s="37">
        <f t="shared" si="15"/>
        <v>0</v>
      </c>
      <c r="AD104" s="37">
        <f t="shared" si="16"/>
        <v>0</v>
      </c>
      <c r="AE104" s="37">
        <f t="shared" si="22"/>
        <v>0</v>
      </c>
    </row>
    <row r="105" spans="1:31" x14ac:dyDescent="0.25">
      <c r="A105" t="s">
        <v>1392</v>
      </c>
      <c r="B105" t="s">
        <v>1388</v>
      </c>
      <c r="C105" t="s">
        <v>1389</v>
      </c>
      <c r="D105" t="s">
        <v>1393</v>
      </c>
      <c r="E105" t="s">
        <v>1394</v>
      </c>
      <c r="F105" s="15">
        <v>1248332</v>
      </c>
      <c r="G105">
        <v>3</v>
      </c>
      <c r="H105">
        <v>1</v>
      </c>
      <c r="I105" s="19">
        <v>0</v>
      </c>
      <c r="L105">
        <v>2</v>
      </c>
      <c r="M105" s="7">
        <f t="shared" si="17"/>
        <v>1</v>
      </c>
      <c r="N105" s="12">
        <v>0</v>
      </c>
      <c r="O105" s="12">
        <v>1</v>
      </c>
      <c r="P105" s="12">
        <v>1</v>
      </c>
      <c r="Q105" s="12">
        <v>1</v>
      </c>
      <c r="R105" s="12">
        <v>1</v>
      </c>
      <c r="S105" s="12"/>
      <c r="T105" s="12"/>
      <c r="U105" s="12"/>
      <c r="V105" s="6">
        <f t="shared" si="12"/>
        <v>0</v>
      </c>
      <c r="W105" s="9">
        <f t="shared" si="18"/>
        <v>0</v>
      </c>
      <c r="X105" s="9">
        <f t="shared" si="13"/>
        <v>0</v>
      </c>
      <c r="Y105" s="37">
        <f t="shared" si="19"/>
        <v>0</v>
      </c>
      <c r="Z105" s="37">
        <f t="shared" si="20"/>
        <v>0</v>
      </c>
      <c r="AA105" s="37">
        <f t="shared" si="21"/>
        <v>0</v>
      </c>
      <c r="AB105" s="9">
        <f t="shared" si="14"/>
        <v>1</v>
      </c>
      <c r="AC105" s="10">
        <f t="shared" si="15"/>
        <v>0</v>
      </c>
      <c r="AD105" s="9">
        <f t="shared" si="16"/>
        <v>0</v>
      </c>
      <c r="AE105" s="9">
        <f t="shared" si="22"/>
        <v>0</v>
      </c>
    </row>
    <row r="106" spans="1:31" x14ac:dyDescent="0.25">
      <c r="A106" t="s">
        <v>1395</v>
      </c>
      <c r="B106" t="s">
        <v>1388</v>
      </c>
      <c r="C106" t="s">
        <v>1389</v>
      </c>
      <c r="D106" t="s">
        <v>1396</v>
      </c>
      <c r="E106" t="s">
        <v>1397</v>
      </c>
      <c r="F106" s="15">
        <v>0</v>
      </c>
      <c r="G106">
        <v>0</v>
      </c>
      <c r="H106">
        <v>0</v>
      </c>
      <c r="I106" s="19">
        <v>0</v>
      </c>
      <c r="L106">
        <v>2</v>
      </c>
      <c r="M106" s="7">
        <f t="shared" si="17"/>
        <v>1</v>
      </c>
      <c r="N106" s="12">
        <v>0</v>
      </c>
      <c r="O106" s="12">
        <v>1</v>
      </c>
      <c r="P106" s="12">
        <v>0</v>
      </c>
      <c r="Q106" s="12">
        <v>1</v>
      </c>
      <c r="R106" s="12">
        <v>1</v>
      </c>
      <c r="S106" s="12"/>
      <c r="T106" s="12"/>
      <c r="U106" s="12"/>
      <c r="V106" s="6">
        <f t="shared" ref="V106:V115" si="23">IF((M106=0)*AND(R106=0)*AND(P106=1)*AND(Q106=0),1,0)</f>
        <v>0</v>
      </c>
      <c r="W106" s="9">
        <f t="shared" si="18"/>
        <v>0</v>
      </c>
      <c r="X106" s="9">
        <f t="shared" ref="X106:X116" si="24">IF((R106=1)*AND(M106=0)*AND(Q106=0),1,0)</f>
        <v>0</v>
      </c>
      <c r="Y106" s="37">
        <f t="shared" si="19"/>
        <v>0</v>
      </c>
      <c r="Z106" s="37">
        <f t="shared" si="20"/>
        <v>0</v>
      </c>
      <c r="AA106" s="37">
        <f t="shared" si="21"/>
        <v>1</v>
      </c>
      <c r="AB106" s="9">
        <f t="shared" ref="AB106:AB116" si="25">IF((R106=1)*AND(Q106=1)*AND(O106=1)*AND(P106=1),1,0)</f>
        <v>0</v>
      </c>
      <c r="AC106" s="10">
        <f t="shared" ref="AC106:AC116" si="26">IF((R106=0)*AND(M106=1),1,0)</f>
        <v>0</v>
      </c>
      <c r="AD106" s="9">
        <f t="shared" ref="AD106:AD116" si="27">IF((V106+W106+X106+Y106+Z106+AA106+AB106+AC106)=0,1,0)</f>
        <v>0</v>
      </c>
      <c r="AE106" s="9">
        <f t="shared" si="22"/>
        <v>0</v>
      </c>
    </row>
    <row r="107" spans="1:31" x14ac:dyDescent="0.25">
      <c r="A107" t="s">
        <v>1398</v>
      </c>
      <c r="B107" t="s">
        <v>1388</v>
      </c>
      <c r="C107" t="s">
        <v>1389</v>
      </c>
      <c r="D107" t="s">
        <v>1399</v>
      </c>
      <c r="E107" t="s">
        <v>1400</v>
      </c>
      <c r="F107" s="15">
        <v>216874</v>
      </c>
      <c r="G107">
        <v>1</v>
      </c>
      <c r="H107">
        <v>0</v>
      </c>
      <c r="I107" s="19">
        <v>0</v>
      </c>
      <c r="L107">
        <v>2</v>
      </c>
      <c r="M107" s="7">
        <f t="shared" si="17"/>
        <v>1</v>
      </c>
      <c r="N107" s="12">
        <v>0</v>
      </c>
      <c r="O107" s="12">
        <v>1</v>
      </c>
      <c r="P107" s="12">
        <v>0</v>
      </c>
      <c r="Q107" s="12">
        <v>1</v>
      </c>
      <c r="R107" s="12">
        <v>1</v>
      </c>
      <c r="S107" s="12"/>
      <c r="T107" s="12"/>
      <c r="U107" s="12"/>
      <c r="V107" s="6">
        <f t="shared" si="23"/>
        <v>0</v>
      </c>
      <c r="W107" s="9">
        <f t="shared" si="18"/>
        <v>0</v>
      </c>
      <c r="X107" s="9">
        <f t="shared" si="24"/>
        <v>0</v>
      </c>
      <c r="Y107" s="37">
        <f t="shared" si="19"/>
        <v>0</v>
      </c>
      <c r="Z107" s="37">
        <f t="shared" si="20"/>
        <v>0</v>
      </c>
      <c r="AA107" s="37">
        <f t="shared" si="21"/>
        <v>1</v>
      </c>
      <c r="AB107" s="9">
        <f t="shared" si="25"/>
        <v>0</v>
      </c>
      <c r="AC107" s="10">
        <f t="shared" si="26"/>
        <v>0</v>
      </c>
      <c r="AD107" s="9">
        <f t="shared" si="27"/>
        <v>0</v>
      </c>
      <c r="AE107" s="9">
        <f t="shared" si="22"/>
        <v>0</v>
      </c>
    </row>
    <row r="108" spans="1:31" x14ac:dyDescent="0.25">
      <c r="A108" t="s">
        <v>1401</v>
      </c>
      <c r="B108" t="s">
        <v>1388</v>
      </c>
      <c r="C108" t="s">
        <v>1389</v>
      </c>
      <c r="D108" t="s">
        <v>1402</v>
      </c>
      <c r="E108" t="s">
        <v>1403</v>
      </c>
      <c r="F108" s="15">
        <v>6699509</v>
      </c>
      <c r="G108">
        <v>15</v>
      </c>
      <c r="H108">
        <v>7</v>
      </c>
      <c r="I108" s="19">
        <v>0</v>
      </c>
      <c r="L108">
        <v>2</v>
      </c>
      <c r="M108" s="7">
        <f t="shared" si="17"/>
        <v>1</v>
      </c>
      <c r="N108" s="12">
        <v>0</v>
      </c>
      <c r="O108" s="12">
        <v>1</v>
      </c>
      <c r="P108" s="12">
        <v>0</v>
      </c>
      <c r="Q108" s="12">
        <v>1</v>
      </c>
      <c r="R108" s="12">
        <v>1</v>
      </c>
      <c r="S108" s="12"/>
      <c r="T108" s="12"/>
      <c r="U108" s="12"/>
      <c r="V108" s="6">
        <f t="shared" si="23"/>
        <v>0</v>
      </c>
      <c r="W108" s="9">
        <f t="shared" si="18"/>
        <v>0</v>
      </c>
      <c r="X108" s="9">
        <f t="shared" si="24"/>
        <v>0</v>
      </c>
      <c r="Y108" s="37">
        <f t="shared" si="19"/>
        <v>0</v>
      </c>
      <c r="Z108" s="37">
        <f t="shared" si="20"/>
        <v>0</v>
      </c>
      <c r="AA108" s="37">
        <f t="shared" si="21"/>
        <v>1</v>
      </c>
      <c r="AB108" s="9">
        <f t="shared" si="25"/>
        <v>0</v>
      </c>
      <c r="AC108" s="10">
        <f t="shared" si="26"/>
        <v>0</v>
      </c>
      <c r="AD108" s="9">
        <f t="shared" si="27"/>
        <v>0</v>
      </c>
      <c r="AE108" s="9">
        <f t="shared" si="22"/>
        <v>0</v>
      </c>
    </row>
    <row r="109" spans="1:31" x14ac:dyDescent="0.25">
      <c r="A109" t="s">
        <v>1404</v>
      </c>
      <c r="B109" t="s">
        <v>1388</v>
      </c>
      <c r="C109" t="s">
        <v>1389</v>
      </c>
      <c r="D109" t="s">
        <v>1405</v>
      </c>
      <c r="E109" t="s">
        <v>1406</v>
      </c>
      <c r="F109" s="15">
        <v>0</v>
      </c>
      <c r="G109">
        <v>0</v>
      </c>
      <c r="H109">
        <v>0</v>
      </c>
      <c r="I109" s="19">
        <v>0</v>
      </c>
      <c r="L109">
        <v>1</v>
      </c>
      <c r="M109" s="7">
        <f t="shared" si="17"/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1</v>
      </c>
      <c r="S109" s="12"/>
      <c r="T109" s="12"/>
      <c r="U109" s="12"/>
      <c r="V109" s="6">
        <f t="shared" si="23"/>
        <v>0</v>
      </c>
      <c r="W109" s="9">
        <f t="shared" si="18"/>
        <v>0</v>
      </c>
      <c r="X109" s="9">
        <f t="shared" si="24"/>
        <v>1</v>
      </c>
      <c r="Y109" s="37">
        <f t="shared" si="19"/>
        <v>0</v>
      </c>
      <c r="Z109" s="37">
        <f t="shared" si="20"/>
        <v>0</v>
      </c>
      <c r="AA109" s="37">
        <f t="shared" si="21"/>
        <v>0</v>
      </c>
      <c r="AB109" s="9">
        <f t="shared" si="25"/>
        <v>0</v>
      </c>
      <c r="AC109" s="10">
        <f t="shared" si="26"/>
        <v>0</v>
      </c>
      <c r="AD109" s="9">
        <f t="shared" si="27"/>
        <v>0</v>
      </c>
      <c r="AE109" s="9">
        <f t="shared" si="22"/>
        <v>0</v>
      </c>
    </row>
    <row r="110" spans="1:31" x14ac:dyDescent="0.25">
      <c r="A110" t="s">
        <v>1407</v>
      </c>
      <c r="B110" t="s">
        <v>1388</v>
      </c>
      <c r="C110" t="s">
        <v>1389</v>
      </c>
      <c r="D110" t="s">
        <v>1408</v>
      </c>
      <c r="E110" t="s">
        <v>1409</v>
      </c>
      <c r="F110" s="15">
        <v>0</v>
      </c>
      <c r="G110">
        <v>0</v>
      </c>
      <c r="H110">
        <v>0</v>
      </c>
      <c r="I110" s="19">
        <v>0</v>
      </c>
      <c r="L110">
        <v>1</v>
      </c>
      <c r="M110" s="7">
        <f t="shared" si="17"/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1</v>
      </c>
      <c r="S110" s="12"/>
      <c r="T110" s="12"/>
      <c r="U110" s="12"/>
      <c r="V110" s="6">
        <f t="shared" si="23"/>
        <v>0</v>
      </c>
      <c r="W110" s="9">
        <f t="shared" si="18"/>
        <v>0</v>
      </c>
      <c r="X110" s="9">
        <f t="shared" si="24"/>
        <v>1</v>
      </c>
      <c r="Y110" s="37">
        <f t="shared" si="19"/>
        <v>0</v>
      </c>
      <c r="Z110" s="37">
        <f t="shared" si="20"/>
        <v>0</v>
      </c>
      <c r="AA110" s="37">
        <f t="shared" si="21"/>
        <v>0</v>
      </c>
      <c r="AB110" s="9">
        <f t="shared" si="25"/>
        <v>0</v>
      </c>
      <c r="AC110" s="10">
        <f t="shared" si="26"/>
        <v>0</v>
      </c>
      <c r="AD110" s="9">
        <f t="shared" si="27"/>
        <v>0</v>
      </c>
      <c r="AE110" s="9">
        <f t="shared" si="22"/>
        <v>0</v>
      </c>
    </row>
    <row r="111" spans="1:31" x14ac:dyDescent="0.25">
      <c r="A111" t="s">
        <v>1410</v>
      </c>
      <c r="B111" t="s">
        <v>1388</v>
      </c>
      <c r="C111" t="s">
        <v>1389</v>
      </c>
      <c r="D111" t="s">
        <v>1411</v>
      </c>
      <c r="E111" t="s">
        <v>1104</v>
      </c>
      <c r="F111" s="15">
        <v>386051</v>
      </c>
      <c r="G111">
        <v>2</v>
      </c>
      <c r="H111">
        <v>0</v>
      </c>
      <c r="I111" s="19">
        <v>0</v>
      </c>
      <c r="L111">
        <v>2</v>
      </c>
      <c r="M111" s="7">
        <f t="shared" si="17"/>
        <v>1</v>
      </c>
      <c r="N111" s="12">
        <v>0</v>
      </c>
      <c r="O111" s="12">
        <v>0</v>
      </c>
      <c r="P111" s="12">
        <v>0</v>
      </c>
      <c r="Q111" s="12">
        <v>0</v>
      </c>
      <c r="R111" s="12">
        <v>1</v>
      </c>
      <c r="S111" s="12"/>
      <c r="T111" s="12"/>
      <c r="U111" s="12"/>
      <c r="V111" s="6">
        <f t="shared" si="23"/>
        <v>0</v>
      </c>
      <c r="W111" s="9">
        <f t="shared" si="18"/>
        <v>0</v>
      </c>
      <c r="X111" s="9">
        <f t="shared" si="24"/>
        <v>0</v>
      </c>
      <c r="Y111" s="37">
        <f t="shared" si="19"/>
        <v>1</v>
      </c>
      <c r="Z111" s="37">
        <f t="shared" si="20"/>
        <v>0</v>
      </c>
      <c r="AA111" s="37">
        <f t="shared" si="21"/>
        <v>0</v>
      </c>
      <c r="AB111" s="9">
        <f t="shared" si="25"/>
        <v>0</v>
      </c>
      <c r="AC111" s="10">
        <f t="shared" si="26"/>
        <v>0</v>
      </c>
      <c r="AD111" s="9">
        <f t="shared" si="27"/>
        <v>0</v>
      </c>
      <c r="AE111" s="9">
        <f t="shared" si="22"/>
        <v>0</v>
      </c>
    </row>
    <row r="112" spans="1:31" x14ac:dyDescent="0.25">
      <c r="A112" t="s">
        <v>1412</v>
      </c>
      <c r="B112" t="s">
        <v>1388</v>
      </c>
      <c r="C112" t="s">
        <v>1389</v>
      </c>
      <c r="D112" t="s">
        <v>1413</v>
      </c>
      <c r="E112" t="s">
        <v>1414</v>
      </c>
      <c r="F112" s="15">
        <v>174925</v>
      </c>
      <c r="G112">
        <v>1</v>
      </c>
      <c r="H112">
        <v>0</v>
      </c>
      <c r="I112" s="19">
        <v>0</v>
      </c>
      <c r="L112">
        <v>1</v>
      </c>
      <c r="M112" s="7">
        <f t="shared" si="17"/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1</v>
      </c>
      <c r="S112" s="12"/>
      <c r="T112" s="12"/>
      <c r="U112" s="12"/>
      <c r="V112" s="6">
        <f t="shared" si="23"/>
        <v>0</v>
      </c>
      <c r="W112" s="9">
        <f t="shared" si="18"/>
        <v>0</v>
      </c>
      <c r="X112" s="9">
        <f t="shared" si="24"/>
        <v>1</v>
      </c>
      <c r="Y112" s="37">
        <f t="shared" si="19"/>
        <v>0</v>
      </c>
      <c r="Z112" s="37">
        <f t="shared" si="20"/>
        <v>0</v>
      </c>
      <c r="AA112" s="37">
        <f t="shared" si="21"/>
        <v>0</v>
      </c>
      <c r="AB112" s="9">
        <f t="shared" si="25"/>
        <v>0</v>
      </c>
      <c r="AC112" s="10">
        <f t="shared" si="26"/>
        <v>0</v>
      </c>
      <c r="AD112" s="9">
        <f t="shared" si="27"/>
        <v>0</v>
      </c>
      <c r="AE112" s="9">
        <f t="shared" si="22"/>
        <v>0</v>
      </c>
    </row>
    <row r="113" spans="1:31" x14ac:dyDescent="0.25">
      <c r="A113" t="s">
        <v>1415</v>
      </c>
      <c r="B113" t="s">
        <v>1388</v>
      </c>
      <c r="C113" t="s">
        <v>1389</v>
      </c>
      <c r="D113" t="s">
        <v>1416</v>
      </c>
      <c r="E113" t="s">
        <v>1088</v>
      </c>
      <c r="F113" s="15">
        <v>0</v>
      </c>
      <c r="G113">
        <v>0</v>
      </c>
      <c r="H113">
        <v>0</v>
      </c>
      <c r="I113" s="19">
        <v>0</v>
      </c>
      <c r="L113">
        <v>1</v>
      </c>
      <c r="M113" s="7">
        <f t="shared" si="17"/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/>
      <c r="T113" s="12"/>
      <c r="U113" s="12"/>
      <c r="V113" s="6">
        <f t="shared" si="23"/>
        <v>0</v>
      </c>
      <c r="W113" s="9">
        <f t="shared" si="18"/>
        <v>1</v>
      </c>
      <c r="X113" s="9">
        <f t="shared" si="24"/>
        <v>0</v>
      </c>
      <c r="Y113" s="37">
        <f t="shared" si="19"/>
        <v>0</v>
      </c>
      <c r="Z113" s="37">
        <f t="shared" si="20"/>
        <v>0</v>
      </c>
      <c r="AA113" s="37">
        <f t="shared" si="21"/>
        <v>0</v>
      </c>
      <c r="AB113" s="9">
        <f t="shared" si="25"/>
        <v>0</v>
      </c>
      <c r="AC113" s="10">
        <f t="shared" si="26"/>
        <v>0</v>
      </c>
      <c r="AD113" s="9">
        <f t="shared" si="27"/>
        <v>0</v>
      </c>
      <c r="AE113" s="9">
        <f t="shared" si="22"/>
        <v>0</v>
      </c>
    </row>
    <row r="114" spans="1:31" x14ac:dyDescent="0.25">
      <c r="A114" t="s">
        <v>1417</v>
      </c>
      <c r="B114" t="s">
        <v>1388</v>
      </c>
      <c r="C114" t="s">
        <v>1389</v>
      </c>
      <c r="D114" t="s">
        <v>1418</v>
      </c>
      <c r="E114" t="s">
        <v>1419</v>
      </c>
      <c r="F114" s="15">
        <v>0</v>
      </c>
      <c r="G114">
        <v>0</v>
      </c>
      <c r="H114">
        <v>0</v>
      </c>
      <c r="I114" s="19">
        <v>0</v>
      </c>
      <c r="L114">
        <v>1</v>
      </c>
      <c r="M114" s="7">
        <f t="shared" si="17"/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/>
      <c r="T114" s="12"/>
      <c r="U114" s="12"/>
      <c r="V114" s="6">
        <f t="shared" si="23"/>
        <v>0</v>
      </c>
      <c r="W114" s="9">
        <f t="shared" si="18"/>
        <v>1</v>
      </c>
      <c r="X114" s="9">
        <f t="shared" si="24"/>
        <v>0</v>
      </c>
      <c r="Y114" s="37">
        <f t="shared" si="19"/>
        <v>0</v>
      </c>
      <c r="Z114" s="37">
        <f t="shared" si="20"/>
        <v>0</v>
      </c>
      <c r="AA114" s="37">
        <f t="shared" si="21"/>
        <v>0</v>
      </c>
      <c r="AB114" s="9">
        <f t="shared" si="25"/>
        <v>0</v>
      </c>
      <c r="AC114" s="10">
        <f t="shared" si="26"/>
        <v>0</v>
      </c>
      <c r="AD114" s="9">
        <f t="shared" si="27"/>
        <v>0</v>
      </c>
      <c r="AE114" s="9">
        <f>IF(SUM(V114:AD114)&gt;1,1,0)</f>
        <v>0</v>
      </c>
    </row>
    <row r="115" spans="1:31" x14ac:dyDescent="0.25">
      <c r="A115" t="s">
        <v>1420</v>
      </c>
      <c r="B115" t="s">
        <v>1388</v>
      </c>
      <c r="C115" t="s">
        <v>1389</v>
      </c>
      <c r="D115" t="s">
        <v>1104</v>
      </c>
      <c r="E115" t="s">
        <v>1421</v>
      </c>
      <c r="F115" s="15">
        <v>0</v>
      </c>
      <c r="G115">
        <v>0</v>
      </c>
      <c r="H115">
        <v>0</v>
      </c>
      <c r="I115" s="19">
        <v>0</v>
      </c>
      <c r="L115">
        <v>1</v>
      </c>
      <c r="M115" s="7">
        <f t="shared" si="17"/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1</v>
      </c>
      <c r="S115" s="12"/>
      <c r="T115" s="12"/>
      <c r="U115" s="12"/>
      <c r="V115" s="6">
        <f t="shared" si="23"/>
        <v>0</v>
      </c>
      <c r="W115" s="9">
        <f t="shared" si="18"/>
        <v>0</v>
      </c>
      <c r="X115" s="9">
        <f t="shared" si="24"/>
        <v>1</v>
      </c>
      <c r="Y115" s="37">
        <f t="shared" si="19"/>
        <v>0</v>
      </c>
      <c r="Z115" s="37">
        <f t="shared" si="20"/>
        <v>0</v>
      </c>
      <c r="AA115" s="37">
        <f t="shared" si="21"/>
        <v>0</v>
      </c>
      <c r="AB115" s="9">
        <f t="shared" si="25"/>
        <v>0</v>
      </c>
      <c r="AC115" s="10">
        <f t="shared" si="26"/>
        <v>0</v>
      </c>
      <c r="AD115" s="9">
        <f t="shared" si="27"/>
        <v>0</v>
      </c>
      <c r="AE115" s="9">
        <f t="shared" ref="AE115" si="28">IF(SUM(V115:AD115)&gt;1,1,0)</f>
        <v>0</v>
      </c>
    </row>
    <row r="116" spans="1:31" s="9" customFormat="1" x14ac:dyDescent="0.25">
      <c r="A116" s="9" t="s">
        <v>1422</v>
      </c>
      <c r="B116" s="9" t="s">
        <v>1388</v>
      </c>
      <c r="C116" s="9" t="s">
        <v>1389</v>
      </c>
      <c r="D116" s="9" t="s">
        <v>1423</v>
      </c>
      <c r="E116" s="9" t="s">
        <v>1424</v>
      </c>
      <c r="F116" s="48">
        <v>0</v>
      </c>
      <c r="G116" s="9">
        <v>0</v>
      </c>
      <c r="H116" s="9">
        <v>0</v>
      </c>
      <c r="I116" s="9">
        <v>0</v>
      </c>
      <c r="L116" s="9">
        <v>1</v>
      </c>
      <c r="M116" s="49">
        <f t="shared" si="17"/>
        <v>0</v>
      </c>
      <c r="N116" s="50">
        <v>0</v>
      </c>
      <c r="O116" s="50">
        <v>0</v>
      </c>
      <c r="P116" s="50">
        <v>0</v>
      </c>
      <c r="Q116" s="50">
        <v>0</v>
      </c>
      <c r="R116" s="50">
        <v>1</v>
      </c>
      <c r="S116" s="50"/>
      <c r="T116" s="50"/>
      <c r="U116" s="50"/>
      <c r="V116" s="6">
        <f>IF((M116=0)*AND(R116=0)*AND(P116=1)*AND(Q116=0),1,0)</f>
        <v>0</v>
      </c>
      <c r="W116" s="9">
        <f t="shared" si="18"/>
        <v>0</v>
      </c>
      <c r="X116" s="9">
        <f t="shared" si="24"/>
        <v>1</v>
      </c>
      <c r="Y116" s="9">
        <f t="shared" si="19"/>
        <v>0</v>
      </c>
      <c r="Z116" s="9">
        <f t="shared" si="20"/>
        <v>0</v>
      </c>
      <c r="AA116" s="9">
        <f t="shared" si="21"/>
        <v>0</v>
      </c>
      <c r="AB116" s="9">
        <f t="shared" si="25"/>
        <v>0</v>
      </c>
      <c r="AC116" s="9">
        <f t="shared" si="26"/>
        <v>0</v>
      </c>
      <c r="AD116" s="9">
        <f t="shared" si="27"/>
        <v>0</v>
      </c>
      <c r="AE116" s="9">
        <f>IF(SUM(V116:AD116)&gt;1,1,0)</f>
        <v>0</v>
      </c>
    </row>
    <row r="117" spans="1:31" s="37" customFormat="1" x14ac:dyDescent="0.25">
      <c r="A117" s="37" t="s">
        <v>1425</v>
      </c>
      <c r="B117" s="37" t="s">
        <v>1426</v>
      </c>
      <c r="C117" s="37" t="s">
        <v>1427</v>
      </c>
      <c r="D117" s="37" t="s">
        <v>1428</v>
      </c>
      <c r="E117" s="37" t="s">
        <v>1429</v>
      </c>
      <c r="F117" s="47">
        <v>0</v>
      </c>
      <c r="G117" s="37">
        <v>0</v>
      </c>
      <c r="H117" s="37">
        <v>0</v>
      </c>
      <c r="I117" s="37">
        <v>0</v>
      </c>
      <c r="L117" s="37">
        <v>2</v>
      </c>
      <c r="M117" s="42">
        <f t="shared" si="17"/>
        <v>1</v>
      </c>
      <c r="N117" s="45">
        <v>0</v>
      </c>
      <c r="O117" s="45">
        <v>1</v>
      </c>
      <c r="P117" s="45">
        <v>0</v>
      </c>
      <c r="Q117" s="45">
        <v>1</v>
      </c>
      <c r="R117" s="45">
        <v>1</v>
      </c>
      <c r="S117" s="45"/>
      <c r="T117" s="45"/>
      <c r="U117" s="45"/>
      <c r="V117" s="43">
        <f>IF((M117=0)*AND(R117=0)*AND(P117=1)*AND(Q117=0),1,0)</f>
        <v>0</v>
      </c>
      <c r="W117" s="37">
        <f>IF((M117=0)*AND(R117=0)*AND(P117=0)*AND(Q117=0),1,0)</f>
        <v>0</v>
      </c>
      <c r="X117" s="37">
        <f>IF((R117=1)*AND(M117=0)*AND(Q117=0),1,0)</f>
        <v>0</v>
      </c>
      <c r="Y117" s="37">
        <f t="shared" si="19"/>
        <v>0</v>
      </c>
      <c r="Z117" s="37">
        <f t="shared" si="20"/>
        <v>0</v>
      </c>
      <c r="AA117" s="37">
        <f t="shared" si="21"/>
        <v>1</v>
      </c>
      <c r="AB117" s="37">
        <f>IF((R117=1)*AND(Q117=1)*AND(O117=1)*AND(P117=1),1,0)</f>
        <v>0</v>
      </c>
      <c r="AC117" s="37">
        <f>IF((R117=0)*AND(M117=1),1,0)</f>
        <v>0</v>
      </c>
      <c r="AD117" s="37">
        <f>IF((V117+W117+X117+Y117+Z117+AA117+AB117+AC117)=0,1,0)</f>
        <v>0</v>
      </c>
      <c r="AE117" s="37">
        <f t="shared" ref="AE117:AE136" si="29">IF(SUM(V117:AD117)&gt;1,1,0)</f>
        <v>0</v>
      </c>
    </row>
    <row r="118" spans="1:31" x14ac:dyDescent="0.25">
      <c r="A118" t="s">
        <v>1430</v>
      </c>
      <c r="B118" t="s">
        <v>1426</v>
      </c>
      <c r="C118" t="s">
        <v>1427</v>
      </c>
      <c r="D118" t="s">
        <v>1431</v>
      </c>
      <c r="E118" t="s">
        <v>1432</v>
      </c>
      <c r="F118" s="15">
        <v>1407613</v>
      </c>
      <c r="G118">
        <v>2</v>
      </c>
      <c r="H118">
        <v>2</v>
      </c>
      <c r="I118" s="19">
        <v>0</v>
      </c>
      <c r="J118" s="9"/>
      <c r="K118" s="9"/>
      <c r="L118">
        <v>1</v>
      </c>
      <c r="M118" s="7">
        <f t="shared" si="17"/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/>
      <c r="T118" s="12"/>
      <c r="U118" s="12"/>
      <c r="V118" s="6">
        <f>IF((M118=0)*AND(R118=0)*AND(P118=1)*AND(Q118=0),1,0)</f>
        <v>0</v>
      </c>
      <c r="W118" s="9">
        <f>IF((M118=0)*AND(R118=0)*AND(P118=0)*AND(Q118=0),1,0)</f>
        <v>1</v>
      </c>
      <c r="X118" s="9">
        <f>IF((R118=1)*AND(M118=0)*AND(Q118=0),1,0)</f>
        <v>0</v>
      </c>
      <c r="Y118" s="37">
        <f t="shared" si="19"/>
        <v>0</v>
      </c>
      <c r="Z118" s="37">
        <f t="shared" si="20"/>
        <v>0</v>
      </c>
      <c r="AA118" s="37">
        <f t="shared" si="21"/>
        <v>0</v>
      </c>
      <c r="AB118" s="9">
        <f>IF((R118=1)*AND(Q118=1)*AND(O118=1)*AND(P118=1),1,0)</f>
        <v>0</v>
      </c>
      <c r="AC118" s="10">
        <f>IF((R118=0)*AND(M118=1),1,0)</f>
        <v>0</v>
      </c>
      <c r="AD118" s="9">
        <f>IF((V118+W118+X118+Y118+Z118+AA118+AB118+AC118)=0,1,0)</f>
        <v>0</v>
      </c>
      <c r="AE118" s="9">
        <f t="shared" si="29"/>
        <v>0</v>
      </c>
    </row>
    <row r="119" spans="1:31" x14ac:dyDescent="0.25">
      <c r="A119" t="s">
        <v>1433</v>
      </c>
      <c r="B119" t="s">
        <v>1426</v>
      </c>
      <c r="C119" t="s">
        <v>1427</v>
      </c>
      <c r="D119" t="s">
        <v>1434</v>
      </c>
      <c r="E119" t="s">
        <v>1252</v>
      </c>
      <c r="F119" s="15">
        <v>0</v>
      </c>
      <c r="G119">
        <v>0</v>
      </c>
      <c r="H119">
        <v>0</v>
      </c>
      <c r="I119" s="19">
        <v>0</v>
      </c>
      <c r="J119" s="9"/>
      <c r="K119" s="9"/>
      <c r="L119">
        <v>2</v>
      </c>
      <c r="M119" s="7">
        <f t="shared" si="17"/>
        <v>1</v>
      </c>
      <c r="N119" s="12">
        <v>1</v>
      </c>
      <c r="O119" s="12">
        <v>0</v>
      </c>
      <c r="P119" s="12">
        <v>0</v>
      </c>
      <c r="Q119" s="12">
        <v>0</v>
      </c>
      <c r="R119" s="12">
        <v>1</v>
      </c>
      <c r="S119" s="12">
        <v>1</v>
      </c>
      <c r="T119" s="12">
        <v>1</v>
      </c>
      <c r="U119" s="12"/>
      <c r="V119" s="6">
        <f>IF((M119=0)*AND(R119=0)*AND(P119=1)*AND(Q119=0),1,0)</f>
        <v>0</v>
      </c>
      <c r="W119" s="9">
        <f>IF((M119=0)*AND(R119=0)*AND(P119=0)*AND(Q119=0),1,0)</f>
        <v>0</v>
      </c>
      <c r="X119" s="9">
        <f>IF((R119=1)*AND(M119=0)*AND(Q119=0),1,0)</f>
        <v>0</v>
      </c>
      <c r="Y119" s="37">
        <f t="shared" si="19"/>
        <v>0</v>
      </c>
      <c r="Z119" s="37">
        <f t="shared" si="20"/>
        <v>1</v>
      </c>
      <c r="AA119" s="37">
        <f t="shared" si="21"/>
        <v>0</v>
      </c>
      <c r="AB119" s="9">
        <f>IF((R119=1)*AND(Q119=1)*AND(O119=1)*AND(P119=1),1,0)</f>
        <v>0</v>
      </c>
      <c r="AC119" s="10">
        <f>IF((R119=0)*AND(M119=1),1,0)</f>
        <v>0</v>
      </c>
      <c r="AD119" s="9">
        <f>IF((V119+W119+X119+Y119+Z119+AA119+AB119+AC119)=0,1,0)</f>
        <v>0</v>
      </c>
      <c r="AE119" s="9">
        <f t="shared" si="29"/>
        <v>0</v>
      </c>
    </row>
    <row r="120" spans="1:31" x14ac:dyDescent="0.25">
      <c r="A120" t="s">
        <v>1435</v>
      </c>
      <c r="B120" t="s">
        <v>1426</v>
      </c>
      <c r="C120" t="s">
        <v>1427</v>
      </c>
      <c r="D120" t="s">
        <v>1252</v>
      </c>
      <c r="E120" t="s">
        <v>1436</v>
      </c>
      <c r="F120" s="15">
        <v>0</v>
      </c>
      <c r="G120">
        <v>0</v>
      </c>
      <c r="H120">
        <v>0</v>
      </c>
      <c r="I120" s="19">
        <v>0</v>
      </c>
      <c r="J120" s="9"/>
      <c r="K120" s="9"/>
      <c r="L120">
        <v>1</v>
      </c>
      <c r="M120" s="7">
        <f t="shared" si="17"/>
        <v>0</v>
      </c>
      <c r="N120" s="12">
        <v>0</v>
      </c>
      <c r="O120" s="12">
        <v>0</v>
      </c>
      <c r="P120" s="12">
        <v>1</v>
      </c>
      <c r="Q120" s="12">
        <v>0</v>
      </c>
      <c r="R120" s="12">
        <v>0</v>
      </c>
      <c r="S120" s="12"/>
      <c r="T120" s="12"/>
      <c r="U120" s="12"/>
      <c r="V120" s="6">
        <f t="shared" ref="V120:V136" si="30">IF((M120=0)*AND(R120=0)*AND(P120=1)*AND(Q120=0),1,0)</f>
        <v>1</v>
      </c>
      <c r="W120" s="9">
        <f t="shared" ref="W120:W136" si="31">IF((M120=0)*AND(R120=0)*AND(P120=0)*AND(Q120=0),1,0)</f>
        <v>0</v>
      </c>
      <c r="X120" s="9">
        <f t="shared" ref="X120:X136" si="32">IF((R120=1)*AND(M120=0)*AND(Q120=0),1,0)</f>
        <v>0</v>
      </c>
      <c r="Y120" s="37">
        <f t="shared" si="19"/>
        <v>0</v>
      </c>
      <c r="Z120" s="37">
        <f t="shared" si="20"/>
        <v>0</v>
      </c>
      <c r="AA120" s="37">
        <f t="shared" si="21"/>
        <v>0</v>
      </c>
      <c r="AB120" s="9">
        <f t="shared" ref="AB120:AB136" si="33">IF((R120=1)*AND(Q120=1)*AND(O120=1)*AND(P120=1),1,0)</f>
        <v>0</v>
      </c>
      <c r="AC120" s="10">
        <f t="shared" ref="AC120:AC136" si="34">IF((R120=0)*AND(M120=1),1,0)</f>
        <v>0</v>
      </c>
      <c r="AD120" s="9">
        <f t="shared" ref="AD120:AD136" si="35">IF((V120+W120+X120+Y120+Z120+AA120+AB120+AC120)=0,1,0)</f>
        <v>0</v>
      </c>
      <c r="AE120" s="9">
        <f t="shared" si="29"/>
        <v>0</v>
      </c>
    </row>
    <row r="121" spans="1:31" x14ac:dyDescent="0.25">
      <c r="A121" t="s">
        <v>1437</v>
      </c>
      <c r="B121" t="s">
        <v>1426</v>
      </c>
      <c r="C121" t="s">
        <v>1427</v>
      </c>
      <c r="D121" t="s">
        <v>1438</v>
      </c>
      <c r="E121" t="s">
        <v>1310</v>
      </c>
      <c r="F121" s="15">
        <v>0</v>
      </c>
      <c r="G121">
        <v>0</v>
      </c>
      <c r="H121">
        <v>0</v>
      </c>
      <c r="I121" s="19">
        <v>0</v>
      </c>
      <c r="J121" s="9"/>
      <c r="K121" s="9"/>
      <c r="L121">
        <v>1</v>
      </c>
      <c r="M121" s="7">
        <f t="shared" si="17"/>
        <v>0</v>
      </c>
      <c r="N121" s="12">
        <v>0</v>
      </c>
      <c r="O121" s="12">
        <v>0</v>
      </c>
      <c r="P121" s="12">
        <v>1</v>
      </c>
      <c r="Q121" s="12">
        <v>0</v>
      </c>
      <c r="R121" s="12">
        <v>0</v>
      </c>
      <c r="S121" s="12"/>
      <c r="T121" s="12"/>
      <c r="U121" s="12"/>
      <c r="V121" s="6">
        <f t="shared" si="30"/>
        <v>1</v>
      </c>
      <c r="W121" s="9">
        <f t="shared" si="31"/>
        <v>0</v>
      </c>
      <c r="X121" s="9">
        <f t="shared" si="32"/>
        <v>0</v>
      </c>
      <c r="Y121" s="37">
        <f t="shared" si="19"/>
        <v>0</v>
      </c>
      <c r="Z121" s="37">
        <f t="shared" si="20"/>
        <v>0</v>
      </c>
      <c r="AA121" s="37">
        <f t="shared" si="21"/>
        <v>0</v>
      </c>
      <c r="AB121" s="9">
        <f t="shared" si="33"/>
        <v>0</v>
      </c>
      <c r="AC121" s="10">
        <f t="shared" si="34"/>
        <v>0</v>
      </c>
      <c r="AD121" s="9">
        <f t="shared" si="35"/>
        <v>0</v>
      </c>
      <c r="AE121" s="9">
        <f t="shared" si="29"/>
        <v>0</v>
      </c>
    </row>
    <row r="122" spans="1:31" x14ac:dyDescent="0.25">
      <c r="A122" t="s">
        <v>1439</v>
      </c>
      <c r="B122" t="s">
        <v>1426</v>
      </c>
      <c r="C122" t="s">
        <v>1427</v>
      </c>
      <c r="D122" t="s">
        <v>1330</v>
      </c>
      <c r="E122" t="s">
        <v>1436</v>
      </c>
      <c r="F122" s="15">
        <v>0</v>
      </c>
      <c r="G122">
        <v>0</v>
      </c>
      <c r="H122">
        <v>0</v>
      </c>
      <c r="I122" s="19">
        <v>0</v>
      </c>
      <c r="J122" s="9"/>
      <c r="K122" s="9"/>
      <c r="L122">
        <v>1</v>
      </c>
      <c r="M122" s="7">
        <f t="shared" si="17"/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/>
      <c r="T122" s="12"/>
      <c r="U122" s="12"/>
      <c r="V122" s="6">
        <f t="shared" si="30"/>
        <v>0</v>
      </c>
      <c r="W122" s="9">
        <f t="shared" si="31"/>
        <v>1</v>
      </c>
      <c r="X122" s="9">
        <f t="shared" si="32"/>
        <v>0</v>
      </c>
      <c r="Y122" s="37">
        <f t="shared" si="19"/>
        <v>0</v>
      </c>
      <c r="Z122" s="37">
        <f t="shared" si="20"/>
        <v>0</v>
      </c>
      <c r="AA122" s="37">
        <f t="shared" si="21"/>
        <v>0</v>
      </c>
      <c r="AB122" s="9">
        <f t="shared" si="33"/>
        <v>0</v>
      </c>
      <c r="AC122" s="10">
        <f t="shared" si="34"/>
        <v>0</v>
      </c>
      <c r="AD122" s="9">
        <f t="shared" si="35"/>
        <v>0</v>
      </c>
      <c r="AE122" s="9">
        <f t="shared" si="29"/>
        <v>0</v>
      </c>
    </row>
    <row r="123" spans="1:31" x14ac:dyDescent="0.25">
      <c r="A123" t="s">
        <v>1440</v>
      </c>
      <c r="B123" t="s">
        <v>1426</v>
      </c>
      <c r="C123" t="s">
        <v>1427</v>
      </c>
      <c r="D123" t="s">
        <v>1441</v>
      </c>
      <c r="E123" t="s">
        <v>1442</v>
      </c>
      <c r="F123" s="15">
        <v>788597</v>
      </c>
      <c r="G123">
        <v>1</v>
      </c>
      <c r="H123">
        <v>1</v>
      </c>
      <c r="I123" s="19">
        <v>0</v>
      </c>
      <c r="J123" s="9"/>
      <c r="K123" s="9"/>
      <c r="L123">
        <v>2</v>
      </c>
      <c r="M123" s="7">
        <f t="shared" si="17"/>
        <v>1</v>
      </c>
      <c r="N123" s="12">
        <v>0</v>
      </c>
      <c r="O123" s="12">
        <v>0</v>
      </c>
      <c r="P123" s="12">
        <v>0</v>
      </c>
      <c r="Q123" s="12">
        <v>1</v>
      </c>
      <c r="R123" s="12">
        <v>1</v>
      </c>
      <c r="S123" s="12"/>
      <c r="T123" s="12"/>
      <c r="U123" s="12"/>
      <c r="V123" s="6">
        <f t="shared" si="30"/>
        <v>0</v>
      </c>
      <c r="W123" s="9">
        <f t="shared" si="31"/>
        <v>0</v>
      </c>
      <c r="X123" s="9">
        <f t="shared" si="32"/>
        <v>0</v>
      </c>
      <c r="Y123" s="37">
        <f t="shared" si="19"/>
        <v>0</v>
      </c>
      <c r="Z123" s="37">
        <f t="shared" si="20"/>
        <v>0</v>
      </c>
      <c r="AA123" s="37">
        <f t="shared" si="21"/>
        <v>0</v>
      </c>
      <c r="AB123" s="9">
        <f t="shared" si="33"/>
        <v>0</v>
      </c>
      <c r="AC123" s="10">
        <f t="shared" si="34"/>
        <v>0</v>
      </c>
      <c r="AD123" s="9">
        <f t="shared" si="35"/>
        <v>1</v>
      </c>
      <c r="AE123" s="9">
        <f t="shared" si="29"/>
        <v>0</v>
      </c>
    </row>
    <row r="124" spans="1:31" x14ac:dyDescent="0.25">
      <c r="A124" t="s">
        <v>1443</v>
      </c>
      <c r="B124" t="s">
        <v>1426</v>
      </c>
      <c r="C124" t="s">
        <v>1427</v>
      </c>
      <c r="D124" t="s">
        <v>1444</v>
      </c>
      <c r="E124" t="s">
        <v>1445</v>
      </c>
      <c r="F124" s="15">
        <v>0</v>
      </c>
      <c r="G124">
        <v>0</v>
      </c>
      <c r="H124">
        <v>0</v>
      </c>
      <c r="I124" s="19">
        <v>0</v>
      </c>
      <c r="J124" s="9"/>
      <c r="K124" s="9"/>
      <c r="L124">
        <v>1</v>
      </c>
      <c r="M124" s="7">
        <f t="shared" si="17"/>
        <v>0</v>
      </c>
      <c r="N124" s="12">
        <v>0</v>
      </c>
      <c r="O124" s="12">
        <v>0</v>
      </c>
      <c r="P124" s="12">
        <v>1</v>
      </c>
      <c r="Q124" s="12">
        <v>0</v>
      </c>
      <c r="R124" s="12">
        <v>0</v>
      </c>
      <c r="S124" s="12"/>
      <c r="T124" s="12"/>
      <c r="U124" s="12"/>
      <c r="V124" s="6">
        <f t="shared" si="30"/>
        <v>1</v>
      </c>
      <c r="W124" s="9">
        <f t="shared" si="31"/>
        <v>0</v>
      </c>
      <c r="X124" s="9">
        <f t="shared" si="32"/>
        <v>0</v>
      </c>
      <c r="Y124" s="37">
        <f t="shared" si="19"/>
        <v>0</v>
      </c>
      <c r="Z124" s="37">
        <f t="shared" si="20"/>
        <v>0</v>
      </c>
      <c r="AA124" s="37">
        <f t="shared" si="21"/>
        <v>0</v>
      </c>
      <c r="AB124" s="9">
        <f t="shared" si="33"/>
        <v>0</v>
      </c>
      <c r="AC124" s="10">
        <f t="shared" si="34"/>
        <v>0</v>
      </c>
      <c r="AD124" s="9">
        <f t="shared" si="35"/>
        <v>0</v>
      </c>
      <c r="AE124" s="9">
        <f t="shared" si="29"/>
        <v>0</v>
      </c>
    </row>
    <row r="125" spans="1:31" x14ac:dyDescent="0.25">
      <c r="A125" t="s">
        <v>1446</v>
      </c>
      <c r="B125" t="s">
        <v>1426</v>
      </c>
      <c r="C125" t="s">
        <v>1427</v>
      </c>
      <c r="D125" t="s">
        <v>1447</v>
      </c>
      <c r="E125" t="s">
        <v>1448</v>
      </c>
      <c r="F125" s="15">
        <v>948228</v>
      </c>
      <c r="G125">
        <v>1</v>
      </c>
      <c r="H125">
        <v>1</v>
      </c>
      <c r="I125" s="19">
        <v>0</v>
      </c>
      <c r="J125" s="9"/>
      <c r="K125" s="9"/>
      <c r="L125">
        <v>1</v>
      </c>
      <c r="M125" s="7">
        <f t="shared" si="17"/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/>
      <c r="T125" s="12"/>
      <c r="U125" s="12"/>
      <c r="V125" s="6">
        <f t="shared" si="30"/>
        <v>0</v>
      </c>
      <c r="W125" s="9">
        <f t="shared" si="31"/>
        <v>1</v>
      </c>
      <c r="X125" s="9">
        <f t="shared" si="32"/>
        <v>0</v>
      </c>
      <c r="Y125" s="37">
        <f t="shared" si="19"/>
        <v>0</v>
      </c>
      <c r="Z125" s="37">
        <f t="shared" si="20"/>
        <v>0</v>
      </c>
      <c r="AA125" s="37">
        <f t="shared" si="21"/>
        <v>0</v>
      </c>
      <c r="AB125" s="9">
        <f t="shared" si="33"/>
        <v>0</v>
      </c>
      <c r="AC125" s="10">
        <f t="shared" si="34"/>
        <v>0</v>
      </c>
      <c r="AD125" s="9">
        <f t="shared" si="35"/>
        <v>0</v>
      </c>
      <c r="AE125" s="9">
        <f t="shared" si="29"/>
        <v>0</v>
      </c>
    </row>
    <row r="126" spans="1:31" x14ac:dyDescent="0.25">
      <c r="A126" t="s">
        <v>1449</v>
      </c>
      <c r="B126" t="s">
        <v>1426</v>
      </c>
      <c r="C126" t="s">
        <v>1427</v>
      </c>
      <c r="D126" t="s">
        <v>1450</v>
      </c>
      <c r="E126" t="s">
        <v>1451</v>
      </c>
      <c r="F126" s="15">
        <v>0</v>
      </c>
      <c r="G126">
        <v>0</v>
      </c>
      <c r="H126">
        <v>0</v>
      </c>
      <c r="I126" s="19">
        <v>0</v>
      </c>
      <c r="J126" s="9"/>
      <c r="K126" s="9"/>
      <c r="L126">
        <v>1</v>
      </c>
      <c r="M126" s="7">
        <f t="shared" si="17"/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/>
      <c r="T126" s="12"/>
      <c r="U126" s="12"/>
      <c r="V126" s="6">
        <f t="shared" si="30"/>
        <v>0</v>
      </c>
      <c r="W126" s="9">
        <f t="shared" si="31"/>
        <v>1</v>
      </c>
      <c r="X126" s="9">
        <f t="shared" si="32"/>
        <v>0</v>
      </c>
      <c r="Y126" s="37">
        <f t="shared" si="19"/>
        <v>0</v>
      </c>
      <c r="Z126" s="37">
        <f t="shared" si="20"/>
        <v>0</v>
      </c>
      <c r="AA126" s="37">
        <f t="shared" si="21"/>
        <v>0</v>
      </c>
      <c r="AB126" s="9">
        <f t="shared" si="33"/>
        <v>0</v>
      </c>
      <c r="AC126" s="10">
        <f t="shared" si="34"/>
        <v>0</v>
      </c>
      <c r="AD126" s="9">
        <f t="shared" si="35"/>
        <v>0</v>
      </c>
      <c r="AE126" s="9">
        <f t="shared" si="29"/>
        <v>0</v>
      </c>
    </row>
    <row r="127" spans="1:31" x14ac:dyDescent="0.25">
      <c r="A127" t="s">
        <v>1452</v>
      </c>
      <c r="B127" t="s">
        <v>1426</v>
      </c>
      <c r="C127" t="s">
        <v>1427</v>
      </c>
      <c r="D127" t="s">
        <v>1453</v>
      </c>
      <c r="E127" t="s">
        <v>1454</v>
      </c>
      <c r="F127" s="15">
        <v>3419778</v>
      </c>
      <c r="G127">
        <v>3</v>
      </c>
      <c r="H127">
        <v>3</v>
      </c>
      <c r="I127" s="19">
        <v>0</v>
      </c>
      <c r="J127" s="9"/>
      <c r="K127" s="9"/>
      <c r="L127">
        <v>1</v>
      </c>
      <c r="M127" s="7">
        <f t="shared" si="17"/>
        <v>0</v>
      </c>
      <c r="N127" s="12">
        <v>0</v>
      </c>
      <c r="O127" s="12">
        <v>0</v>
      </c>
      <c r="P127" s="12">
        <v>1</v>
      </c>
      <c r="Q127" s="12">
        <v>0</v>
      </c>
      <c r="R127" s="12">
        <v>0</v>
      </c>
      <c r="S127" s="12"/>
      <c r="T127" s="12"/>
      <c r="U127" s="12"/>
      <c r="V127" s="6">
        <f t="shared" si="30"/>
        <v>1</v>
      </c>
      <c r="W127" s="9">
        <f t="shared" si="31"/>
        <v>0</v>
      </c>
      <c r="X127" s="9">
        <f t="shared" si="32"/>
        <v>0</v>
      </c>
      <c r="Y127" s="37">
        <f t="shared" si="19"/>
        <v>0</v>
      </c>
      <c r="Z127" s="37">
        <f t="shared" si="20"/>
        <v>0</v>
      </c>
      <c r="AA127" s="37">
        <f t="shared" si="21"/>
        <v>0</v>
      </c>
      <c r="AB127" s="9">
        <f t="shared" si="33"/>
        <v>0</v>
      </c>
      <c r="AC127" s="10">
        <f t="shared" si="34"/>
        <v>0</v>
      </c>
      <c r="AD127" s="9">
        <f t="shared" si="35"/>
        <v>0</v>
      </c>
      <c r="AE127" s="9">
        <f t="shared" si="29"/>
        <v>0</v>
      </c>
    </row>
    <row r="128" spans="1:31" x14ac:dyDescent="0.25">
      <c r="A128" t="s">
        <v>1455</v>
      </c>
      <c r="B128" t="s">
        <v>1426</v>
      </c>
      <c r="C128" t="s">
        <v>1427</v>
      </c>
      <c r="D128" t="s">
        <v>1091</v>
      </c>
      <c r="E128" t="s">
        <v>1456</v>
      </c>
      <c r="F128" s="15">
        <v>0</v>
      </c>
      <c r="G128">
        <v>0</v>
      </c>
      <c r="H128">
        <v>0</v>
      </c>
      <c r="I128" s="19">
        <v>0</v>
      </c>
      <c r="J128" s="9"/>
      <c r="K128" s="9"/>
      <c r="L128">
        <v>1</v>
      </c>
      <c r="M128" s="7">
        <f t="shared" si="17"/>
        <v>0</v>
      </c>
      <c r="N128" s="12">
        <v>0</v>
      </c>
      <c r="O128" s="12">
        <v>0</v>
      </c>
      <c r="P128" s="12">
        <v>1</v>
      </c>
      <c r="Q128" s="12">
        <v>0</v>
      </c>
      <c r="R128" s="12">
        <v>0</v>
      </c>
      <c r="S128" s="12"/>
      <c r="T128" s="12"/>
      <c r="U128" s="12"/>
      <c r="V128" s="6">
        <f t="shared" si="30"/>
        <v>1</v>
      </c>
      <c r="W128" s="9">
        <f t="shared" si="31"/>
        <v>0</v>
      </c>
      <c r="X128" s="9">
        <f t="shared" si="32"/>
        <v>0</v>
      </c>
      <c r="Y128" s="37">
        <f t="shared" si="19"/>
        <v>0</v>
      </c>
      <c r="Z128" s="37">
        <f t="shared" si="20"/>
        <v>0</v>
      </c>
      <c r="AA128" s="37">
        <f t="shared" si="21"/>
        <v>0</v>
      </c>
      <c r="AB128" s="9">
        <f t="shared" si="33"/>
        <v>0</v>
      </c>
      <c r="AC128" s="10">
        <f t="shared" si="34"/>
        <v>0</v>
      </c>
      <c r="AD128" s="9">
        <f t="shared" si="35"/>
        <v>0</v>
      </c>
      <c r="AE128" s="9">
        <f t="shared" si="29"/>
        <v>0</v>
      </c>
    </row>
    <row r="129" spans="1:31" x14ac:dyDescent="0.25">
      <c r="A129" t="s">
        <v>1457</v>
      </c>
      <c r="B129" t="s">
        <v>1426</v>
      </c>
      <c r="C129" t="s">
        <v>1427</v>
      </c>
      <c r="D129" t="s">
        <v>1458</v>
      </c>
      <c r="E129" t="s">
        <v>1459</v>
      </c>
      <c r="F129" s="15">
        <v>752974</v>
      </c>
      <c r="G129">
        <v>1</v>
      </c>
      <c r="H129">
        <v>1</v>
      </c>
      <c r="I129" s="19">
        <v>0</v>
      </c>
      <c r="J129" s="9"/>
      <c r="K129" s="9"/>
      <c r="L129">
        <v>1</v>
      </c>
      <c r="M129" s="7">
        <f t="shared" si="17"/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1</v>
      </c>
      <c r="S129" s="12"/>
      <c r="T129" s="12"/>
      <c r="U129" s="12"/>
      <c r="V129" s="6">
        <f t="shared" si="30"/>
        <v>0</v>
      </c>
      <c r="W129" s="9">
        <f t="shared" si="31"/>
        <v>0</v>
      </c>
      <c r="X129" s="9">
        <f t="shared" si="32"/>
        <v>1</v>
      </c>
      <c r="Y129" s="37">
        <f t="shared" si="19"/>
        <v>0</v>
      </c>
      <c r="Z129" s="37">
        <f t="shared" si="20"/>
        <v>0</v>
      </c>
      <c r="AA129" s="37">
        <f t="shared" si="21"/>
        <v>0</v>
      </c>
      <c r="AB129" s="9">
        <f t="shared" si="33"/>
        <v>0</v>
      </c>
      <c r="AC129" s="10">
        <f t="shared" si="34"/>
        <v>0</v>
      </c>
      <c r="AD129" s="9">
        <f t="shared" si="35"/>
        <v>0</v>
      </c>
      <c r="AE129" s="9">
        <f t="shared" si="29"/>
        <v>0</v>
      </c>
    </row>
    <row r="130" spans="1:31" x14ac:dyDescent="0.25">
      <c r="A130" t="s">
        <v>1460</v>
      </c>
      <c r="B130" t="s">
        <v>1426</v>
      </c>
      <c r="C130" t="s">
        <v>1427</v>
      </c>
      <c r="D130" t="s">
        <v>1461</v>
      </c>
      <c r="E130" t="s">
        <v>1462</v>
      </c>
      <c r="F130" s="15">
        <v>613696</v>
      </c>
      <c r="G130">
        <v>1</v>
      </c>
      <c r="H130">
        <v>1</v>
      </c>
      <c r="I130" s="19">
        <v>0</v>
      </c>
      <c r="J130" s="9"/>
      <c r="K130" s="9"/>
      <c r="L130">
        <v>1</v>
      </c>
      <c r="M130" s="7">
        <f t="shared" si="17"/>
        <v>0</v>
      </c>
      <c r="N130" s="12">
        <v>0</v>
      </c>
      <c r="O130" s="12">
        <v>0</v>
      </c>
      <c r="P130" s="12">
        <v>1</v>
      </c>
      <c r="Q130" s="12">
        <v>0</v>
      </c>
      <c r="R130" s="12">
        <v>0</v>
      </c>
      <c r="S130" s="12"/>
      <c r="T130" s="12"/>
      <c r="U130" s="12"/>
      <c r="V130" s="6">
        <f t="shared" si="30"/>
        <v>1</v>
      </c>
      <c r="W130" s="9">
        <f t="shared" si="31"/>
        <v>0</v>
      </c>
      <c r="X130" s="9">
        <f t="shared" si="32"/>
        <v>0</v>
      </c>
      <c r="Y130" s="37">
        <f t="shared" si="19"/>
        <v>0</v>
      </c>
      <c r="Z130" s="37">
        <f t="shared" si="20"/>
        <v>0</v>
      </c>
      <c r="AA130" s="37">
        <f t="shared" si="21"/>
        <v>0</v>
      </c>
      <c r="AB130" s="9">
        <f t="shared" si="33"/>
        <v>0</v>
      </c>
      <c r="AC130" s="10">
        <f t="shared" si="34"/>
        <v>0</v>
      </c>
      <c r="AD130" s="9">
        <f t="shared" si="35"/>
        <v>0</v>
      </c>
      <c r="AE130" s="9">
        <f t="shared" si="29"/>
        <v>0</v>
      </c>
    </row>
    <row r="131" spans="1:31" x14ac:dyDescent="0.25">
      <c r="A131" t="s">
        <v>1463</v>
      </c>
      <c r="B131" t="s">
        <v>1426</v>
      </c>
      <c r="C131" t="s">
        <v>1427</v>
      </c>
      <c r="D131" t="s">
        <v>1464</v>
      </c>
      <c r="E131" t="s">
        <v>1465</v>
      </c>
      <c r="F131" t="s">
        <v>1466</v>
      </c>
      <c r="G131">
        <v>2</v>
      </c>
      <c r="H131">
        <v>2</v>
      </c>
      <c r="I131" s="19">
        <v>0</v>
      </c>
      <c r="J131" s="9"/>
      <c r="K131" s="9"/>
      <c r="L131">
        <v>1</v>
      </c>
      <c r="M131" s="7">
        <f t="shared" ref="M131:M136" si="36">L131-1</f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1</v>
      </c>
      <c r="S131" s="12"/>
      <c r="T131" s="12"/>
      <c r="U131" s="12"/>
      <c r="V131" s="6">
        <f t="shared" si="30"/>
        <v>0</v>
      </c>
      <c r="W131" s="9">
        <f t="shared" si="31"/>
        <v>0</v>
      </c>
      <c r="X131" s="9">
        <f t="shared" si="32"/>
        <v>1</v>
      </c>
      <c r="Y131" s="37">
        <f t="shared" ref="Y131:Y194" si="37">IF((M131=1)*AND(OR(N131=0,N131=1))*AND(O131=0)*AND(R131=1)*AND(S131=0)*AND(Q131=0)*AND(OR(T131=0,T131=1)),1,0)</f>
        <v>0</v>
      </c>
      <c r="Z131" s="37">
        <f t="shared" ref="Z131:Z194" si="38">IF((M131=1)*AND(N131=1)*AND(O131=0)*AND(R131=1)*AND(S131=1)*AND(T131=1),1,0)</f>
        <v>0</v>
      </c>
      <c r="AA131" s="37">
        <f t="shared" ref="AA131:AA194" si="39">IF((R131=1)*AND(Q131=1)*AND(O131=1)*AND(P131=0)*AND(N131=0),1,0)</f>
        <v>0</v>
      </c>
      <c r="AB131" s="9">
        <f t="shared" si="33"/>
        <v>0</v>
      </c>
      <c r="AC131" s="10">
        <f t="shared" si="34"/>
        <v>0</v>
      </c>
      <c r="AD131" s="9">
        <f t="shared" si="35"/>
        <v>0</v>
      </c>
      <c r="AE131" s="9">
        <f t="shared" si="29"/>
        <v>0</v>
      </c>
    </row>
    <row r="132" spans="1:31" x14ac:dyDescent="0.25">
      <c r="A132" t="s">
        <v>1467</v>
      </c>
      <c r="B132" t="s">
        <v>1426</v>
      </c>
      <c r="C132" t="s">
        <v>1427</v>
      </c>
      <c r="D132" t="s">
        <v>1468</v>
      </c>
      <c r="E132" t="s">
        <v>1469</v>
      </c>
      <c r="F132" s="15">
        <v>0</v>
      </c>
      <c r="G132">
        <v>0</v>
      </c>
      <c r="H132">
        <v>0</v>
      </c>
      <c r="I132" s="19">
        <v>0</v>
      </c>
      <c r="J132" s="9"/>
      <c r="K132" s="9"/>
      <c r="L132">
        <v>1</v>
      </c>
      <c r="M132" s="7">
        <f t="shared" si="36"/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/>
      <c r="T132" s="12"/>
      <c r="U132" s="12"/>
      <c r="V132" s="6">
        <f t="shared" si="30"/>
        <v>0</v>
      </c>
      <c r="W132" s="9">
        <f t="shared" si="31"/>
        <v>1</v>
      </c>
      <c r="X132" s="9">
        <f t="shared" si="32"/>
        <v>0</v>
      </c>
      <c r="Y132" s="37">
        <f t="shared" si="37"/>
        <v>0</v>
      </c>
      <c r="Z132" s="37">
        <f t="shared" si="38"/>
        <v>0</v>
      </c>
      <c r="AA132" s="37">
        <f t="shared" si="39"/>
        <v>0</v>
      </c>
      <c r="AB132" s="9">
        <f t="shared" si="33"/>
        <v>0</v>
      </c>
      <c r="AC132" s="10">
        <f t="shared" si="34"/>
        <v>0</v>
      </c>
      <c r="AD132" s="9">
        <f t="shared" si="35"/>
        <v>0</v>
      </c>
      <c r="AE132" s="9">
        <f t="shared" si="29"/>
        <v>0</v>
      </c>
    </row>
    <row r="133" spans="1:31" x14ac:dyDescent="0.25">
      <c r="A133" t="s">
        <v>1470</v>
      </c>
      <c r="B133" t="s">
        <v>1426</v>
      </c>
      <c r="C133" t="s">
        <v>1427</v>
      </c>
      <c r="D133" t="s">
        <v>1471</v>
      </c>
      <c r="E133" t="s">
        <v>1472</v>
      </c>
      <c r="F133" s="15">
        <v>0</v>
      </c>
      <c r="G133">
        <v>0</v>
      </c>
      <c r="H133">
        <v>0</v>
      </c>
      <c r="I133" s="19">
        <v>0</v>
      </c>
      <c r="J133" s="9"/>
      <c r="K133" s="9"/>
      <c r="L133">
        <v>1</v>
      </c>
      <c r="M133" s="7">
        <f t="shared" si="36"/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/>
      <c r="T133" s="12"/>
      <c r="U133" s="12"/>
      <c r="V133" s="6">
        <f t="shared" si="30"/>
        <v>0</v>
      </c>
      <c r="W133" s="9">
        <f t="shared" si="31"/>
        <v>1</v>
      </c>
      <c r="X133" s="9">
        <f t="shared" si="32"/>
        <v>0</v>
      </c>
      <c r="Y133" s="37">
        <f t="shared" si="37"/>
        <v>0</v>
      </c>
      <c r="Z133" s="37">
        <f t="shared" si="38"/>
        <v>0</v>
      </c>
      <c r="AA133" s="37">
        <f t="shared" si="39"/>
        <v>0</v>
      </c>
      <c r="AB133" s="9">
        <f t="shared" si="33"/>
        <v>0</v>
      </c>
      <c r="AC133" s="10">
        <f t="shared" si="34"/>
        <v>0</v>
      </c>
      <c r="AD133" s="9">
        <f t="shared" si="35"/>
        <v>0</v>
      </c>
      <c r="AE133" s="9">
        <f t="shared" si="29"/>
        <v>0</v>
      </c>
    </row>
    <row r="134" spans="1:31" x14ac:dyDescent="0.25">
      <c r="A134" t="s">
        <v>1473</v>
      </c>
      <c r="B134" t="s">
        <v>1426</v>
      </c>
      <c r="C134" t="s">
        <v>1427</v>
      </c>
      <c r="D134" t="s">
        <v>1474</v>
      </c>
      <c r="E134" t="s">
        <v>1347</v>
      </c>
      <c r="F134" s="15">
        <v>0</v>
      </c>
      <c r="G134">
        <v>0</v>
      </c>
      <c r="H134">
        <v>0</v>
      </c>
      <c r="I134" s="19">
        <v>0</v>
      </c>
      <c r="J134" s="9"/>
      <c r="K134" s="9"/>
      <c r="L134">
        <v>2</v>
      </c>
      <c r="M134" s="7">
        <f t="shared" si="36"/>
        <v>1</v>
      </c>
      <c r="N134" s="12">
        <v>0</v>
      </c>
      <c r="O134" s="12">
        <v>0</v>
      </c>
      <c r="P134" s="12">
        <v>0</v>
      </c>
      <c r="Q134" s="12">
        <v>0</v>
      </c>
      <c r="R134" s="12">
        <v>1</v>
      </c>
      <c r="S134" s="12"/>
      <c r="T134" s="12"/>
      <c r="U134" s="12"/>
      <c r="V134" s="6">
        <f t="shared" si="30"/>
        <v>0</v>
      </c>
      <c r="W134" s="9">
        <f t="shared" si="31"/>
        <v>0</v>
      </c>
      <c r="X134" s="9">
        <f t="shared" si="32"/>
        <v>0</v>
      </c>
      <c r="Y134" s="37">
        <f t="shared" si="37"/>
        <v>1</v>
      </c>
      <c r="Z134" s="37">
        <f t="shared" si="38"/>
        <v>0</v>
      </c>
      <c r="AA134" s="37">
        <f t="shared" si="39"/>
        <v>0</v>
      </c>
      <c r="AB134" s="9">
        <f t="shared" si="33"/>
        <v>0</v>
      </c>
      <c r="AC134" s="10">
        <f t="shared" si="34"/>
        <v>0</v>
      </c>
      <c r="AD134" s="9">
        <f t="shared" si="35"/>
        <v>0</v>
      </c>
      <c r="AE134" s="9">
        <f t="shared" si="29"/>
        <v>0</v>
      </c>
    </row>
    <row r="135" spans="1:31" x14ac:dyDescent="0.25">
      <c r="A135" t="s">
        <v>1475</v>
      </c>
      <c r="B135" t="s">
        <v>1426</v>
      </c>
      <c r="C135" t="s">
        <v>1427</v>
      </c>
      <c r="D135" t="s">
        <v>1476</v>
      </c>
      <c r="E135" t="s">
        <v>1477</v>
      </c>
      <c r="F135" t="s">
        <v>1478</v>
      </c>
      <c r="G135">
        <v>11</v>
      </c>
      <c r="H135">
        <v>14</v>
      </c>
      <c r="I135" s="19">
        <v>0</v>
      </c>
      <c r="J135" s="9"/>
      <c r="K135" s="9"/>
      <c r="L135">
        <v>1</v>
      </c>
      <c r="M135" s="7">
        <f t="shared" si="36"/>
        <v>0</v>
      </c>
      <c r="N135" s="12">
        <v>0</v>
      </c>
      <c r="O135" s="12">
        <v>1</v>
      </c>
      <c r="P135" s="12">
        <v>1</v>
      </c>
      <c r="Q135" s="12">
        <v>1</v>
      </c>
      <c r="R135" s="12">
        <v>1</v>
      </c>
      <c r="S135" s="12"/>
      <c r="T135" s="12"/>
      <c r="U135" s="12"/>
      <c r="V135" s="6">
        <f t="shared" si="30"/>
        <v>0</v>
      </c>
      <c r="W135" s="9">
        <f t="shared" si="31"/>
        <v>0</v>
      </c>
      <c r="X135" s="9">
        <f t="shared" si="32"/>
        <v>0</v>
      </c>
      <c r="Y135" s="37">
        <f t="shared" si="37"/>
        <v>0</v>
      </c>
      <c r="Z135" s="37">
        <f t="shared" si="38"/>
        <v>0</v>
      </c>
      <c r="AA135" s="37">
        <f t="shared" si="39"/>
        <v>0</v>
      </c>
      <c r="AB135" s="9">
        <f t="shared" si="33"/>
        <v>1</v>
      </c>
      <c r="AC135" s="10">
        <f t="shared" si="34"/>
        <v>0</v>
      </c>
      <c r="AD135" s="9">
        <f t="shared" si="35"/>
        <v>0</v>
      </c>
      <c r="AE135" s="9">
        <f t="shared" si="29"/>
        <v>0</v>
      </c>
    </row>
    <row r="136" spans="1:31" x14ac:dyDescent="0.25">
      <c r="A136" t="s">
        <v>1479</v>
      </c>
      <c r="B136" t="s">
        <v>1426</v>
      </c>
      <c r="C136" t="s">
        <v>1427</v>
      </c>
      <c r="D136" t="s">
        <v>1480</v>
      </c>
      <c r="E136" t="s">
        <v>1481</v>
      </c>
      <c r="F136" s="15">
        <v>11904185</v>
      </c>
      <c r="G136">
        <v>9</v>
      </c>
      <c r="H136">
        <v>12</v>
      </c>
      <c r="I136" s="19">
        <v>0</v>
      </c>
      <c r="J136" s="9"/>
      <c r="K136" s="9"/>
      <c r="L136">
        <v>2</v>
      </c>
      <c r="M136" s="7">
        <f t="shared" si="36"/>
        <v>1</v>
      </c>
      <c r="N136" s="12">
        <v>0</v>
      </c>
      <c r="O136" s="12">
        <v>0</v>
      </c>
      <c r="P136" s="12">
        <v>1</v>
      </c>
      <c r="Q136" s="12">
        <v>1</v>
      </c>
      <c r="R136" s="12">
        <v>1</v>
      </c>
      <c r="S136" s="12"/>
      <c r="T136" s="12"/>
      <c r="U136" s="12"/>
      <c r="V136" s="6">
        <f t="shared" si="30"/>
        <v>0</v>
      </c>
      <c r="W136" s="9">
        <f t="shared" si="31"/>
        <v>0</v>
      </c>
      <c r="X136" s="9">
        <f t="shared" si="32"/>
        <v>0</v>
      </c>
      <c r="Y136" s="37">
        <f t="shared" si="37"/>
        <v>0</v>
      </c>
      <c r="Z136" s="37">
        <f t="shared" si="38"/>
        <v>0</v>
      </c>
      <c r="AA136" s="37">
        <f t="shared" si="39"/>
        <v>0</v>
      </c>
      <c r="AB136" s="9">
        <f t="shared" si="33"/>
        <v>0</v>
      </c>
      <c r="AC136" s="10">
        <f t="shared" si="34"/>
        <v>0</v>
      </c>
      <c r="AD136" s="9">
        <f t="shared" si="35"/>
        <v>1</v>
      </c>
      <c r="AE136" s="9">
        <f t="shared" si="29"/>
        <v>0</v>
      </c>
    </row>
    <row r="137" spans="1:31" s="37" customFormat="1" x14ac:dyDescent="0.25">
      <c r="A137" s="37" t="s">
        <v>2288</v>
      </c>
      <c r="B137" s="37" t="s">
        <v>2289</v>
      </c>
      <c r="C137" s="37" t="s">
        <v>2290</v>
      </c>
      <c r="D137" s="37">
        <v>410</v>
      </c>
      <c r="E137" s="37">
        <v>110.5</v>
      </c>
      <c r="F137" s="37">
        <v>0</v>
      </c>
      <c r="G137" s="44">
        <v>0</v>
      </c>
      <c r="H137" s="37">
        <v>0</v>
      </c>
      <c r="I137" s="37">
        <v>0</v>
      </c>
      <c r="J137" s="37">
        <v>0</v>
      </c>
      <c r="L137" s="37">
        <v>2</v>
      </c>
      <c r="M137" s="42">
        <f>L137-1</f>
        <v>1</v>
      </c>
      <c r="N137" s="38">
        <v>0</v>
      </c>
      <c r="O137" s="38">
        <v>0</v>
      </c>
      <c r="P137" s="38">
        <v>0</v>
      </c>
      <c r="Q137" s="38">
        <v>0</v>
      </c>
      <c r="R137" s="38">
        <v>1</v>
      </c>
      <c r="S137" s="38"/>
      <c r="T137" s="38"/>
      <c r="U137" s="38"/>
      <c r="V137" s="43">
        <f>IF((M137=0)*AND(R137=0)*AND(P137=1)*AND(Q137=0),1,0)</f>
        <v>0</v>
      </c>
      <c r="W137" s="37">
        <f t="shared" ref="W137:W201" si="40">IF((M137=0)*AND(R137=0)*AND(P137=0)*AND(Q137=0),1,0)</f>
        <v>0</v>
      </c>
      <c r="X137" s="37">
        <f>IF((R137=1)*AND(M137=0)*AND(Q137=0),1,0)</f>
        <v>0</v>
      </c>
      <c r="Y137" s="37">
        <f t="shared" si="37"/>
        <v>1</v>
      </c>
      <c r="Z137" s="37">
        <f t="shared" si="38"/>
        <v>0</v>
      </c>
      <c r="AA137" s="37">
        <f t="shared" si="39"/>
        <v>0</v>
      </c>
      <c r="AB137" s="37">
        <f>IF((R137=1)*AND(Q137=1)*AND(O137=1)*AND(P137=1),1,0)</f>
        <v>0</v>
      </c>
      <c r="AC137" s="37">
        <f>IF((R137=0)*AND(M137=1),1,0)</f>
        <v>0</v>
      </c>
      <c r="AD137" s="37">
        <f>IF((V137+W137+X137+Y137+Z137+AA137+AB137+AC137)=0,1,0)</f>
        <v>0</v>
      </c>
      <c r="AE137" s="37">
        <f>IF(SUM(V137:AD137)&gt;1,1,0)</f>
        <v>0</v>
      </c>
    </row>
    <row r="138" spans="1:31" x14ac:dyDescent="0.25">
      <c r="A138" s="21" t="s">
        <v>2291</v>
      </c>
      <c r="B138" s="21" t="s">
        <v>2289</v>
      </c>
      <c r="C138" s="21" t="s">
        <v>2290</v>
      </c>
      <c r="D138" s="21">
        <v>347.5</v>
      </c>
      <c r="E138" s="21">
        <v>94</v>
      </c>
      <c r="F138" s="21">
        <v>0</v>
      </c>
      <c r="G138" s="22">
        <v>0</v>
      </c>
      <c r="H138" s="21">
        <v>0</v>
      </c>
      <c r="I138" s="19">
        <v>0</v>
      </c>
      <c r="J138" s="21">
        <v>0</v>
      </c>
      <c r="K138" s="21"/>
      <c r="L138" s="21">
        <v>1</v>
      </c>
      <c r="M138" s="7">
        <f t="shared" ref="M138:M201" si="41">L138-1</f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/>
      <c r="T138" s="17"/>
      <c r="U138" s="17"/>
      <c r="V138" s="6">
        <f>IF((M138=0)*AND(R138=0)*AND(P138=1)*AND(Q138=0),1,0)</f>
        <v>0</v>
      </c>
      <c r="W138" s="9">
        <f t="shared" si="40"/>
        <v>1</v>
      </c>
      <c r="X138" s="9">
        <f>IF((R138=1)*AND(M138=0)*AND(Q138=0),1,0)</f>
        <v>0</v>
      </c>
      <c r="Y138" s="37">
        <f t="shared" si="37"/>
        <v>0</v>
      </c>
      <c r="Z138" s="37">
        <f t="shared" si="38"/>
        <v>0</v>
      </c>
      <c r="AA138" s="37">
        <f t="shared" si="39"/>
        <v>0</v>
      </c>
      <c r="AB138" s="9">
        <f t="shared" ref="AB138:AB175" si="42">IF((R138=1)*AND(Q138=1)*AND(O138=1)*AND(P138=1),1,0)</f>
        <v>0</v>
      </c>
      <c r="AC138" s="10">
        <f t="shared" ref="AC138:AC175" si="43">IF((R138=0)*AND(M138=1),1,0)</f>
        <v>0</v>
      </c>
      <c r="AD138" s="9">
        <f t="shared" ref="AD138:AD175" si="44">IF((V138+W138+X138+Y138+Z138+AA138+AB138+AC138)=0,1,0)</f>
        <v>0</v>
      </c>
      <c r="AE138" s="9">
        <f t="shared" ref="AE138:AE201" si="45">IF(SUM(V138:AD138)&gt;1,1,0)</f>
        <v>0</v>
      </c>
    </row>
    <row r="139" spans="1:31" x14ac:dyDescent="0.25">
      <c r="A139" s="21" t="s">
        <v>2292</v>
      </c>
      <c r="B139" s="21" t="s">
        <v>2289</v>
      </c>
      <c r="C139" s="21" t="s">
        <v>2290</v>
      </c>
      <c r="D139" s="21">
        <v>174.5</v>
      </c>
      <c r="E139" s="21">
        <v>149</v>
      </c>
      <c r="F139" s="21">
        <v>0</v>
      </c>
      <c r="G139" s="22">
        <v>0</v>
      </c>
      <c r="H139" s="21">
        <v>0</v>
      </c>
      <c r="I139" s="19">
        <v>0</v>
      </c>
      <c r="J139" s="21">
        <v>0</v>
      </c>
      <c r="K139" s="21"/>
      <c r="L139" s="21">
        <v>1</v>
      </c>
      <c r="M139" s="7">
        <f t="shared" si="41"/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1</v>
      </c>
      <c r="S139" s="17"/>
      <c r="T139" s="17"/>
      <c r="U139" s="17"/>
      <c r="V139" s="6">
        <f t="shared" ref="V139:V175" si="46">IF((M139=0)*AND(R139=0)*AND(P139=1)*AND(Q139=0),1,0)</f>
        <v>0</v>
      </c>
      <c r="W139" s="9">
        <f t="shared" si="40"/>
        <v>0</v>
      </c>
      <c r="X139" s="9">
        <f t="shared" ref="X139:X175" si="47">IF((R139=1)*AND(M139=0)*AND(Q139=0),1,0)</f>
        <v>1</v>
      </c>
      <c r="Y139" s="37">
        <f t="shared" si="37"/>
        <v>0</v>
      </c>
      <c r="Z139" s="37">
        <f t="shared" si="38"/>
        <v>0</v>
      </c>
      <c r="AA139" s="37">
        <f t="shared" si="39"/>
        <v>0</v>
      </c>
      <c r="AB139" s="9">
        <f t="shared" si="42"/>
        <v>0</v>
      </c>
      <c r="AC139" s="10">
        <f t="shared" si="43"/>
        <v>0</v>
      </c>
      <c r="AD139" s="9">
        <f t="shared" si="44"/>
        <v>0</v>
      </c>
      <c r="AE139" s="9">
        <f t="shared" si="45"/>
        <v>0</v>
      </c>
    </row>
    <row r="140" spans="1:31" x14ac:dyDescent="0.25">
      <c r="A140" s="21" t="s">
        <v>2293</v>
      </c>
      <c r="B140" s="21" t="s">
        <v>2289</v>
      </c>
      <c r="C140" s="21" t="s">
        <v>2290</v>
      </c>
      <c r="D140" s="21">
        <v>206</v>
      </c>
      <c r="E140" s="21">
        <v>280.5</v>
      </c>
      <c r="F140" s="21">
        <v>0</v>
      </c>
      <c r="G140" s="22">
        <v>0</v>
      </c>
      <c r="H140" s="21">
        <v>0</v>
      </c>
      <c r="I140" s="19">
        <v>0</v>
      </c>
      <c r="J140" s="21">
        <v>0</v>
      </c>
      <c r="K140" s="21"/>
      <c r="L140" s="21">
        <v>2</v>
      </c>
      <c r="M140" s="7">
        <f t="shared" si="41"/>
        <v>1</v>
      </c>
      <c r="N140" s="17">
        <v>1</v>
      </c>
      <c r="O140" s="17">
        <v>0</v>
      </c>
      <c r="P140" s="17">
        <v>0</v>
      </c>
      <c r="Q140" s="17">
        <v>0</v>
      </c>
      <c r="R140" s="17">
        <v>1</v>
      </c>
      <c r="S140" s="17">
        <v>1</v>
      </c>
      <c r="T140" s="17">
        <v>1</v>
      </c>
      <c r="U140" s="17"/>
      <c r="V140" s="6">
        <f t="shared" si="46"/>
        <v>0</v>
      </c>
      <c r="W140" s="9">
        <f t="shared" si="40"/>
        <v>0</v>
      </c>
      <c r="X140" s="9">
        <f t="shared" si="47"/>
        <v>0</v>
      </c>
      <c r="Y140" s="37">
        <f t="shared" si="37"/>
        <v>0</v>
      </c>
      <c r="Z140" s="37">
        <f t="shared" si="38"/>
        <v>1</v>
      </c>
      <c r="AA140" s="37">
        <f t="shared" si="39"/>
        <v>0</v>
      </c>
      <c r="AB140" s="9">
        <f t="shared" si="42"/>
        <v>0</v>
      </c>
      <c r="AC140" s="10">
        <f t="shared" si="43"/>
        <v>0</v>
      </c>
      <c r="AD140" s="9">
        <f t="shared" si="44"/>
        <v>0</v>
      </c>
      <c r="AE140" s="9">
        <f t="shared" si="45"/>
        <v>0</v>
      </c>
    </row>
    <row r="141" spans="1:31" x14ac:dyDescent="0.25">
      <c r="A141" s="21" t="s">
        <v>2294</v>
      </c>
      <c r="B141" s="21" t="s">
        <v>2289</v>
      </c>
      <c r="C141" s="21" t="s">
        <v>2290</v>
      </c>
      <c r="D141" s="21">
        <v>172</v>
      </c>
      <c r="E141" s="21">
        <v>351.5</v>
      </c>
      <c r="F141" s="21">
        <v>0</v>
      </c>
      <c r="G141" s="22">
        <v>0</v>
      </c>
      <c r="H141" s="21">
        <v>0</v>
      </c>
      <c r="I141" s="19">
        <v>0</v>
      </c>
      <c r="J141" s="21">
        <v>0</v>
      </c>
      <c r="K141" s="21"/>
      <c r="L141" s="21">
        <v>1</v>
      </c>
      <c r="M141" s="7">
        <f t="shared" si="41"/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1</v>
      </c>
      <c r="S141" s="17"/>
      <c r="T141" s="17"/>
      <c r="U141" s="17"/>
      <c r="V141" s="6">
        <f t="shared" si="46"/>
        <v>0</v>
      </c>
      <c r="W141" s="9">
        <f t="shared" si="40"/>
        <v>0</v>
      </c>
      <c r="X141" s="9">
        <f t="shared" si="47"/>
        <v>1</v>
      </c>
      <c r="Y141" s="37">
        <f t="shared" si="37"/>
        <v>0</v>
      </c>
      <c r="Z141" s="37">
        <f t="shared" si="38"/>
        <v>0</v>
      </c>
      <c r="AA141" s="37">
        <f t="shared" si="39"/>
        <v>0</v>
      </c>
      <c r="AB141" s="9">
        <f t="shared" si="42"/>
        <v>0</v>
      </c>
      <c r="AC141" s="10">
        <f t="shared" si="43"/>
        <v>0</v>
      </c>
      <c r="AD141" s="9">
        <f t="shared" si="44"/>
        <v>0</v>
      </c>
      <c r="AE141" s="9">
        <f t="shared" si="45"/>
        <v>0</v>
      </c>
    </row>
    <row r="142" spans="1:31" x14ac:dyDescent="0.25">
      <c r="A142" s="21" t="s">
        <v>2295</v>
      </c>
      <c r="B142" s="21" t="s">
        <v>2289</v>
      </c>
      <c r="C142" s="21" t="s">
        <v>2290</v>
      </c>
      <c r="D142" s="21">
        <v>66</v>
      </c>
      <c r="E142" s="21">
        <v>463.5</v>
      </c>
      <c r="F142" s="21">
        <v>0</v>
      </c>
      <c r="G142" s="22">
        <v>0</v>
      </c>
      <c r="H142" s="21">
        <v>0</v>
      </c>
      <c r="I142" s="19">
        <v>0</v>
      </c>
      <c r="J142" s="21">
        <v>0</v>
      </c>
      <c r="K142" s="21"/>
      <c r="L142" s="21">
        <v>2</v>
      </c>
      <c r="M142" s="7">
        <f t="shared" si="41"/>
        <v>1</v>
      </c>
      <c r="N142" s="17">
        <v>1</v>
      </c>
      <c r="O142" s="17">
        <v>0</v>
      </c>
      <c r="P142" s="17">
        <v>0</v>
      </c>
      <c r="Q142" s="17">
        <v>0</v>
      </c>
      <c r="R142" s="17">
        <v>1</v>
      </c>
      <c r="S142" s="17">
        <v>1</v>
      </c>
      <c r="T142" s="17">
        <v>1</v>
      </c>
      <c r="U142" s="17"/>
      <c r="V142" s="6">
        <f t="shared" si="46"/>
        <v>0</v>
      </c>
      <c r="W142" s="9">
        <f>IF((M142=0)*AND(R142=0)*AND(P142=0)*AND(Q142=0),1,0)</f>
        <v>0</v>
      </c>
      <c r="X142" s="9">
        <f t="shared" si="47"/>
        <v>0</v>
      </c>
      <c r="Y142" s="37">
        <f t="shared" si="37"/>
        <v>0</v>
      </c>
      <c r="Z142" s="37">
        <f t="shared" si="38"/>
        <v>1</v>
      </c>
      <c r="AA142" s="37">
        <f t="shared" si="39"/>
        <v>0</v>
      </c>
      <c r="AB142" s="9">
        <f t="shared" si="42"/>
        <v>0</v>
      </c>
      <c r="AC142" s="10">
        <f t="shared" si="43"/>
        <v>0</v>
      </c>
      <c r="AD142" s="9">
        <f>IF((V142+W142+X142+Y142+Z142+AA142+AB142+AC142)=0,1,0)</f>
        <v>0</v>
      </c>
      <c r="AE142" s="9">
        <f t="shared" si="45"/>
        <v>0</v>
      </c>
    </row>
    <row r="143" spans="1:31" x14ac:dyDescent="0.25">
      <c r="A143" s="21" t="s">
        <v>2296</v>
      </c>
      <c r="B143" s="21" t="s">
        <v>2289</v>
      </c>
      <c r="C143" s="21" t="s">
        <v>2290</v>
      </c>
      <c r="D143" s="21">
        <v>160.5</v>
      </c>
      <c r="E143" s="21">
        <v>439.5</v>
      </c>
      <c r="F143" s="21">
        <v>0</v>
      </c>
      <c r="G143" s="22">
        <v>0</v>
      </c>
      <c r="H143" s="21">
        <v>0</v>
      </c>
      <c r="I143" s="19">
        <v>0</v>
      </c>
      <c r="J143" s="21">
        <v>0</v>
      </c>
      <c r="K143" s="21"/>
      <c r="L143" s="21">
        <v>1</v>
      </c>
      <c r="M143" s="7">
        <f t="shared" si="41"/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/>
      <c r="T143" s="17"/>
      <c r="U143" s="17"/>
      <c r="V143" s="6">
        <f t="shared" si="46"/>
        <v>0</v>
      </c>
      <c r="W143" s="9">
        <f t="shared" ref="W143:W145" si="48">IF((M143=0)*AND(R143=0)*AND(P143=0)*AND(Q143=0),1,0)</f>
        <v>1</v>
      </c>
      <c r="X143" s="9">
        <f t="shared" si="47"/>
        <v>0</v>
      </c>
      <c r="Y143" s="37">
        <f t="shared" si="37"/>
        <v>0</v>
      </c>
      <c r="Z143" s="37">
        <f t="shared" si="38"/>
        <v>0</v>
      </c>
      <c r="AA143" s="37">
        <f t="shared" si="39"/>
        <v>0</v>
      </c>
      <c r="AB143" s="9">
        <f t="shared" si="42"/>
        <v>0</v>
      </c>
      <c r="AC143" s="10">
        <f t="shared" si="43"/>
        <v>0</v>
      </c>
      <c r="AD143" s="9">
        <f t="shared" si="44"/>
        <v>0</v>
      </c>
      <c r="AE143" s="9">
        <f t="shared" si="45"/>
        <v>0</v>
      </c>
    </row>
    <row r="144" spans="1:31" x14ac:dyDescent="0.25">
      <c r="A144" s="21" t="s">
        <v>2297</v>
      </c>
      <c r="B144" s="21" t="s">
        <v>2289</v>
      </c>
      <c r="C144" s="21" t="s">
        <v>2290</v>
      </c>
      <c r="D144" s="21">
        <v>237</v>
      </c>
      <c r="E144" s="21">
        <v>447</v>
      </c>
      <c r="F144" s="21">
        <v>0</v>
      </c>
      <c r="G144" s="22">
        <v>0</v>
      </c>
      <c r="H144" s="21">
        <v>0</v>
      </c>
      <c r="I144" s="19">
        <v>0</v>
      </c>
      <c r="J144" s="21">
        <v>0</v>
      </c>
      <c r="K144" s="21"/>
      <c r="L144" s="21">
        <v>1</v>
      </c>
      <c r="M144" s="7">
        <f t="shared" si="41"/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1</v>
      </c>
      <c r="S144" s="17"/>
      <c r="T144" s="17"/>
      <c r="U144" s="17"/>
      <c r="V144" s="6">
        <f t="shared" si="46"/>
        <v>0</v>
      </c>
      <c r="W144" s="9">
        <f t="shared" si="48"/>
        <v>0</v>
      </c>
      <c r="X144" s="9">
        <f t="shared" si="47"/>
        <v>1</v>
      </c>
      <c r="Y144" s="37">
        <f t="shared" si="37"/>
        <v>0</v>
      </c>
      <c r="Z144" s="37">
        <f t="shared" si="38"/>
        <v>0</v>
      </c>
      <c r="AA144" s="37">
        <f t="shared" si="39"/>
        <v>0</v>
      </c>
      <c r="AB144" s="9">
        <f t="shared" si="42"/>
        <v>0</v>
      </c>
      <c r="AC144" s="10">
        <f t="shared" si="43"/>
        <v>0</v>
      </c>
      <c r="AD144" s="9">
        <f>IF((V144+W144+X144+Y144+Z144+AA144+AB144+AC144)=0,1,0)</f>
        <v>0</v>
      </c>
      <c r="AE144" s="9">
        <f t="shared" si="45"/>
        <v>0</v>
      </c>
    </row>
    <row r="145" spans="1:31" x14ac:dyDescent="0.25">
      <c r="A145" s="21" t="s">
        <v>2298</v>
      </c>
      <c r="B145" s="21" t="s">
        <v>2289</v>
      </c>
      <c r="C145" s="21" t="s">
        <v>2290</v>
      </c>
      <c r="D145" s="21">
        <v>288</v>
      </c>
      <c r="E145" s="21">
        <v>425</v>
      </c>
      <c r="F145" s="21">
        <v>0</v>
      </c>
      <c r="G145" s="22">
        <v>0</v>
      </c>
      <c r="H145" s="21">
        <v>0</v>
      </c>
      <c r="I145" s="19">
        <v>0</v>
      </c>
      <c r="J145" s="21">
        <v>0</v>
      </c>
      <c r="K145" s="21"/>
      <c r="L145" s="21">
        <v>1</v>
      </c>
      <c r="M145" s="7">
        <f t="shared" si="41"/>
        <v>0</v>
      </c>
      <c r="N145" s="17">
        <v>0</v>
      </c>
      <c r="O145" s="17">
        <v>0</v>
      </c>
      <c r="P145" s="17">
        <v>1</v>
      </c>
      <c r="Q145" s="17">
        <v>0</v>
      </c>
      <c r="R145" s="17">
        <v>0</v>
      </c>
      <c r="S145" s="17"/>
      <c r="T145" s="17"/>
      <c r="U145" s="17"/>
      <c r="V145" s="6">
        <f t="shared" si="46"/>
        <v>1</v>
      </c>
      <c r="W145" s="9">
        <f t="shared" si="48"/>
        <v>0</v>
      </c>
      <c r="X145" s="9">
        <f t="shared" si="47"/>
        <v>0</v>
      </c>
      <c r="Y145" s="37">
        <f t="shared" si="37"/>
        <v>0</v>
      </c>
      <c r="Z145" s="37">
        <f t="shared" si="38"/>
        <v>0</v>
      </c>
      <c r="AA145" s="37">
        <f t="shared" si="39"/>
        <v>0</v>
      </c>
      <c r="AB145" s="9">
        <f t="shared" si="42"/>
        <v>0</v>
      </c>
      <c r="AC145" s="10">
        <f t="shared" si="43"/>
        <v>0</v>
      </c>
      <c r="AD145" s="9">
        <f t="shared" si="44"/>
        <v>0</v>
      </c>
      <c r="AE145" s="9">
        <f t="shared" si="45"/>
        <v>0</v>
      </c>
    </row>
    <row r="146" spans="1:31" x14ac:dyDescent="0.25">
      <c r="A146" s="21" t="s">
        <v>2299</v>
      </c>
      <c r="B146" s="21" t="s">
        <v>2289</v>
      </c>
      <c r="C146" s="21" t="s">
        <v>2290</v>
      </c>
      <c r="D146" s="21">
        <v>318</v>
      </c>
      <c r="E146" s="21">
        <v>389.5</v>
      </c>
      <c r="F146" s="21">
        <v>2202.0360000000001</v>
      </c>
      <c r="G146" s="22">
        <v>3</v>
      </c>
      <c r="H146" s="21">
        <v>4</v>
      </c>
      <c r="I146" s="19">
        <v>0</v>
      </c>
      <c r="J146" s="21">
        <v>4</v>
      </c>
      <c r="K146" s="21"/>
      <c r="L146" s="21">
        <v>1</v>
      </c>
      <c r="M146" s="7">
        <f t="shared" si="41"/>
        <v>0</v>
      </c>
      <c r="N146" s="17">
        <v>0</v>
      </c>
      <c r="O146" s="17">
        <v>0</v>
      </c>
      <c r="P146" s="17">
        <v>1</v>
      </c>
      <c r="Q146" s="17">
        <v>0</v>
      </c>
      <c r="R146" s="17">
        <v>0</v>
      </c>
      <c r="S146" s="17"/>
      <c r="T146" s="17"/>
      <c r="U146" s="17"/>
      <c r="V146" s="6">
        <f t="shared" si="46"/>
        <v>1</v>
      </c>
      <c r="W146" s="9">
        <f t="shared" si="40"/>
        <v>0</v>
      </c>
      <c r="X146" s="9">
        <f t="shared" si="47"/>
        <v>0</v>
      </c>
      <c r="Y146" s="37">
        <f t="shared" si="37"/>
        <v>0</v>
      </c>
      <c r="Z146" s="37">
        <f t="shared" si="38"/>
        <v>0</v>
      </c>
      <c r="AA146" s="37">
        <f t="shared" si="39"/>
        <v>0</v>
      </c>
      <c r="AB146" s="9">
        <f t="shared" si="42"/>
        <v>0</v>
      </c>
      <c r="AC146" s="10">
        <f t="shared" si="43"/>
        <v>0</v>
      </c>
      <c r="AD146" s="9">
        <f t="shared" si="44"/>
        <v>0</v>
      </c>
      <c r="AE146" s="9">
        <f t="shared" si="45"/>
        <v>0</v>
      </c>
    </row>
    <row r="147" spans="1:31" x14ac:dyDescent="0.25">
      <c r="A147" s="21" t="s">
        <v>2300</v>
      </c>
      <c r="B147" s="21" t="s">
        <v>2289</v>
      </c>
      <c r="C147" s="21" t="s">
        <v>2290</v>
      </c>
      <c r="D147" s="21">
        <v>257.5</v>
      </c>
      <c r="E147" s="21">
        <v>353</v>
      </c>
      <c r="F147" s="21">
        <v>490.56200000000001</v>
      </c>
      <c r="G147" s="22">
        <v>1</v>
      </c>
      <c r="H147" s="21">
        <v>1</v>
      </c>
      <c r="I147" s="19">
        <v>0</v>
      </c>
      <c r="J147" s="21">
        <v>1</v>
      </c>
      <c r="K147" s="21"/>
      <c r="L147" s="21">
        <v>1</v>
      </c>
      <c r="M147" s="7">
        <f t="shared" si="41"/>
        <v>0</v>
      </c>
      <c r="N147" s="17">
        <v>0</v>
      </c>
      <c r="O147" s="17">
        <v>0</v>
      </c>
      <c r="P147" s="17">
        <v>1</v>
      </c>
      <c r="Q147" s="17">
        <v>0</v>
      </c>
      <c r="R147" s="17">
        <v>0</v>
      </c>
      <c r="S147" s="17"/>
      <c r="T147" s="17"/>
      <c r="U147" s="17"/>
      <c r="V147" s="6">
        <f t="shared" si="46"/>
        <v>1</v>
      </c>
      <c r="W147" s="9">
        <f t="shared" si="40"/>
        <v>0</v>
      </c>
      <c r="X147" s="9">
        <f t="shared" si="47"/>
        <v>0</v>
      </c>
      <c r="Y147" s="37">
        <f t="shared" si="37"/>
        <v>0</v>
      </c>
      <c r="Z147" s="37">
        <f t="shared" si="38"/>
        <v>0</v>
      </c>
      <c r="AA147" s="37">
        <f t="shared" si="39"/>
        <v>0</v>
      </c>
      <c r="AB147" s="9">
        <f t="shared" si="42"/>
        <v>0</v>
      </c>
      <c r="AC147" s="10">
        <f t="shared" si="43"/>
        <v>0</v>
      </c>
      <c r="AD147" s="9">
        <f t="shared" si="44"/>
        <v>0</v>
      </c>
      <c r="AE147" s="9">
        <f t="shared" si="45"/>
        <v>0</v>
      </c>
    </row>
    <row r="148" spans="1:31" x14ac:dyDescent="0.25">
      <c r="A148" s="21" t="s">
        <v>2301</v>
      </c>
      <c r="B148" s="21" t="s">
        <v>2289</v>
      </c>
      <c r="C148" s="21" t="s">
        <v>2290</v>
      </c>
      <c r="D148" s="21">
        <v>325</v>
      </c>
      <c r="E148" s="21">
        <v>322.5</v>
      </c>
      <c r="F148" s="21">
        <v>0</v>
      </c>
      <c r="G148" s="22">
        <v>0</v>
      </c>
      <c r="H148" s="21">
        <v>0</v>
      </c>
      <c r="I148" s="19">
        <v>0</v>
      </c>
      <c r="J148" s="21">
        <v>0</v>
      </c>
      <c r="K148" s="21"/>
      <c r="L148" s="21">
        <v>2</v>
      </c>
      <c r="M148" s="7">
        <f t="shared" si="41"/>
        <v>1</v>
      </c>
      <c r="N148" s="17">
        <v>1</v>
      </c>
      <c r="O148" s="17">
        <v>0</v>
      </c>
      <c r="P148" s="17">
        <v>0</v>
      </c>
      <c r="Q148" s="17">
        <v>0</v>
      </c>
      <c r="R148" s="17">
        <v>1</v>
      </c>
      <c r="S148" s="17"/>
      <c r="T148" s="17"/>
      <c r="U148" s="17"/>
      <c r="V148" s="6">
        <f t="shared" si="46"/>
        <v>0</v>
      </c>
      <c r="W148" s="9">
        <f t="shared" si="40"/>
        <v>0</v>
      </c>
      <c r="X148" s="9">
        <f t="shared" si="47"/>
        <v>0</v>
      </c>
      <c r="Y148" s="37">
        <f t="shared" si="37"/>
        <v>1</v>
      </c>
      <c r="Z148" s="37">
        <f t="shared" si="38"/>
        <v>0</v>
      </c>
      <c r="AA148" s="37">
        <f t="shared" si="39"/>
        <v>0</v>
      </c>
      <c r="AB148" s="9">
        <f t="shared" si="42"/>
        <v>0</v>
      </c>
      <c r="AC148" s="10">
        <f t="shared" si="43"/>
        <v>0</v>
      </c>
      <c r="AD148" s="9">
        <f t="shared" si="44"/>
        <v>0</v>
      </c>
      <c r="AE148" s="9">
        <f t="shared" si="45"/>
        <v>0</v>
      </c>
    </row>
    <row r="149" spans="1:31" x14ac:dyDescent="0.25">
      <c r="A149" s="21" t="s">
        <v>2302</v>
      </c>
      <c r="B149" s="21" t="s">
        <v>2289</v>
      </c>
      <c r="C149" s="21" t="s">
        <v>2290</v>
      </c>
      <c r="D149" s="21">
        <v>270</v>
      </c>
      <c r="E149" s="21">
        <v>263</v>
      </c>
      <c r="F149" s="21">
        <v>0</v>
      </c>
      <c r="G149" s="22">
        <v>0</v>
      </c>
      <c r="H149" s="21">
        <v>0</v>
      </c>
      <c r="I149" s="19">
        <v>0</v>
      </c>
      <c r="J149" s="21">
        <v>0</v>
      </c>
      <c r="K149" s="21"/>
      <c r="L149" s="21">
        <v>1</v>
      </c>
      <c r="M149" s="7">
        <f t="shared" si="41"/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/>
      <c r="T149" s="17"/>
      <c r="U149" s="17"/>
      <c r="V149" s="6">
        <f t="shared" si="46"/>
        <v>0</v>
      </c>
      <c r="W149" s="9">
        <f t="shared" si="40"/>
        <v>1</v>
      </c>
      <c r="X149" s="9">
        <f t="shared" si="47"/>
        <v>0</v>
      </c>
      <c r="Y149" s="37">
        <f t="shared" si="37"/>
        <v>0</v>
      </c>
      <c r="Z149" s="37">
        <f t="shared" si="38"/>
        <v>0</v>
      </c>
      <c r="AA149" s="37">
        <f t="shared" si="39"/>
        <v>0</v>
      </c>
      <c r="AB149" s="9">
        <f t="shared" si="42"/>
        <v>0</v>
      </c>
      <c r="AC149" s="10">
        <f t="shared" si="43"/>
        <v>0</v>
      </c>
      <c r="AD149" s="9">
        <f t="shared" si="44"/>
        <v>0</v>
      </c>
      <c r="AE149" s="9">
        <f t="shared" si="45"/>
        <v>0</v>
      </c>
    </row>
    <row r="150" spans="1:31" x14ac:dyDescent="0.25">
      <c r="A150" s="21" t="s">
        <v>2303</v>
      </c>
      <c r="B150" s="21" t="s">
        <v>2289</v>
      </c>
      <c r="C150" s="21" t="s">
        <v>2290</v>
      </c>
      <c r="D150" s="21">
        <v>331</v>
      </c>
      <c r="E150" s="21">
        <v>228</v>
      </c>
      <c r="F150" s="21">
        <v>0</v>
      </c>
      <c r="G150" s="22">
        <v>0</v>
      </c>
      <c r="H150" s="21">
        <v>0</v>
      </c>
      <c r="I150" s="19">
        <v>0</v>
      </c>
      <c r="J150" s="21">
        <v>0</v>
      </c>
      <c r="K150" s="21"/>
      <c r="L150" s="21">
        <v>2</v>
      </c>
      <c r="M150" s="7">
        <f t="shared" si="41"/>
        <v>1</v>
      </c>
      <c r="N150" s="17">
        <v>1</v>
      </c>
      <c r="O150" s="17">
        <v>0</v>
      </c>
      <c r="P150" s="17">
        <v>0</v>
      </c>
      <c r="Q150" s="17">
        <v>0</v>
      </c>
      <c r="R150" s="17">
        <v>1</v>
      </c>
      <c r="S150" s="17"/>
      <c r="T150" s="17"/>
      <c r="U150" s="17"/>
      <c r="V150" s="6">
        <f t="shared" si="46"/>
        <v>0</v>
      </c>
      <c r="W150" s="9">
        <f t="shared" si="40"/>
        <v>0</v>
      </c>
      <c r="X150" s="9">
        <f t="shared" si="47"/>
        <v>0</v>
      </c>
      <c r="Y150" s="37">
        <f t="shared" si="37"/>
        <v>1</v>
      </c>
      <c r="Z150" s="37">
        <f t="shared" si="38"/>
        <v>0</v>
      </c>
      <c r="AA150" s="37">
        <f t="shared" si="39"/>
        <v>0</v>
      </c>
      <c r="AB150" s="9">
        <f t="shared" si="42"/>
        <v>0</v>
      </c>
      <c r="AC150" s="10">
        <f t="shared" si="43"/>
        <v>0</v>
      </c>
      <c r="AD150" s="9">
        <f t="shared" si="44"/>
        <v>0</v>
      </c>
      <c r="AE150" s="9">
        <f t="shared" si="45"/>
        <v>0</v>
      </c>
    </row>
    <row r="151" spans="1:31" x14ac:dyDescent="0.25">
      <c r="A151" s="21" t="s">
        <v>2304</v>
      </c>
      <c r="B151" s="21" t="s">
        <v>2289</v>
      </c>
      <c r="C151" s="21" t="s">
        <v>2290</v>
      </c>
      <c r="D151" s="21">
        <v>426</v>
      </c>
      <c r="E151" s="21">
        <v>241.5</v>
      </c>
      <c r="F151" s="21">
        <v>0</v>
      </c>
      <c r="G151" s="22">
        <v>0</v>
      </c>
      <c r="H151" s="21">
        <v>0</v>
      </c>
      <c r="I151" s="19">
        <v>0</v>
      </c>
      <c r="J151" s="21">
        <v>0</v>
      </c>
      <c r="K151" s="21"/>
      <c r="L151" s="21">
        <v>2</v>
      </c>
      <c r="M151" s="7">
        <f t="shared" si="41"/>
        <v>1</v>
      </c>
      <c r="N151" s="17">
        <v>0</v>
      </c>
      <c r="O151" s="17">
        <v>0</v>
      </c>
      <c r="P151" s="17">
        <v>0</v>
      </c>
      <c r="Q151" s="17">
        <v>0</v>
      </c>
      <c r="R151" s="17">
        <v>1</v>
      </c>
      <c r="S151" s="17"/>
      <c r="T151" s="17"/>
      <c r="U151" s="17"/>
      <c r="V151" s="6">
        <f t="shared" si="46"/>
        <v>0</v>
      </c>
      <c r="W151" s="9">
        <f t="shared" si="40"/>
        <v>0</v>
      </c>
      <c r="X151" s="9">
        <f t="shared" si="47"/>
        <v>0</v>
      </c>
      <c r="Y151" s="37">
        <f t="shared" si="37"/>
        <v>1</v>
      </c>
      <c r="Z151" s="37">
        <f t="shared" si="38"/>
        <v>0</v>
      </c>
      <c r="AA151" s="37">
        <f t="shared" si="39"/>
        <v>0</v>
      </c>
      <c r="AB151" s="9">
        <f t="shared" si="42"/>
        <v>0</v>
      </c>
      <c r="AC151" s="10">
        <f t="shared" si="43"/>
        <v>0</v>
      </c>
      <c r="AD151" s="9">
        <f t="shared" si="44"/>
        <v>0</v>
      </c>
      <c r="AE151" s="9">
        <f t="shared" si="45"/>
        <v>0</v>
      </c>
    </row>
    <row r="152" spans="1:31" x14ac:dyDescent="0.25">
      <c r="A152" s="21" t="s">
        <v>2305</v>
      </c>
      <c r="B152" s="21" t="s">
        <v>2289</v>
      </c>
      <c r="C152" s="21" t="s">
        <v>2290</v>
      </c>
      <c r="D152" s="21">
        <v>511.5</v>
      </c>
      <c r="E152" s="21">
        <v>128</v>
      </c>
      <c r="F152" s="21">
        <v>0</v>
      </c>
      <c r="G152" s="22">
        <v>0</v>
      </c>
      <c r="H152" s="21">
        <v>0</v>
      </c>
      <c r="I152" s="19">
        <v>0</v>
      </c>
      <c r="J152" s="21">
        <v>0</v>
      </c>
      <c r="K152" s="21"/>
      <c r="L152" s="21">
        <v>1</v>
      </c>
      <c r="M152" s="7">
        <f t="shared" si="41"/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1</v>
      </c>
      <c r="S152" s="17"/>
      <c r="T152" s="17"/>
      <c r="U152" s="17"/>
      <c r="V152" s="6">
        <f t="shared" si="46"/>
        <v>0</v>
      </c>
      <c r="W152" s="9">
        <f t="shared" si="40"/>
        <v>0</v>
      </c>
      <c r="X152" s="9">
        <f t="shared" si="47"/>
        <v>1</v>
      </c>
      <c r="Y152" s="37">
        <f t="shared" si="37"/>
        <v>0</v>
      </c>
      <c r="Z152" s="37">
        <f t="shared" si="38"/>
        <v>0</v>
      </c>
      <c r="AA152" s="37">
        <f t="shared" si="39"/>
        <v>0</v>
      </c>
      <c r="AB152" s="9">
        <f t="shared" si="42"/>
        <v>0</v>
      </c>
      <c r="AC152" s="10">
        <f t="shared" si="43"/>
        <v>0</v>
      </c>
      <c r="AD152" s="9">
        <f t="shared" si="44"/>
        <v>0</v>
      </c>
      <c r="AE152" s="9">
        <f t="shared" si="45"/>
        <v>0</v>
      </c>
    </row>
    <row r="153" spans="1:31" x14ac:dyDescent="0.25">
      <c r="A153" s="21" t="s">
        <v>2306</v>
      </c>
      <c r="B153" s="21" t="s">
        <v>2289</v>
      </c>
      <c r="C153" s="21" t="s">
        <v>2290</v>
      </c>
      <c r="D153" s="21">
        <v>480</v>
      </c>
      <c r="E153" s="21">
        <v>48</v>
      </c>
      <c r="F153" s="21">
        <v>624.053</v>
      </c>
      <c r="G153" s="22">
        <v>1</v>
      </c>
      <c r="H153" s="21">
        <v>1</v>
      </c>
      <c r="I153" s="19">
        <v>0</v>
      </c>
      <c r="J153" s="21">
        <v>1</v>
      </c>
      <c r="K153" s="21"/>
      <c r="L153" s="21">
        <v>1</v>
      </c>
      <c r="M153" s="7">
        <f t="shared" si="41"/>
        <v>0</v>
      </c>
      <c r="N153" s="17">
        <v>0</v>
      </c>
      <c r="O153" s="17">
        <v>0</v>
      </c>
      <c r="P153" s="17">
        <v>1</v>
      </c>
      <c r="Q153" s="17">
        <v>0</v>
      </c>
      <c r="R153" s="17">
        <v>0</v>
      </c>
      <c r="S153" s="17"/>
      <c r="T153" s="17"/>
      <c r="U153" s="17"/>
      <c r="V153" s="6">
        <f t="shared" si="46"/>
        <v>1</v>
      </c>
      <c r="W153" s="9">
        <f t="shared" si="40"/>
        <v>0</v>
      </c>
      <c r="X153" s="9">
        <f t="shared" si="47"/>
        <v>0</v>
      </c>
      <c r="Y153" s="37">
        <f t="shared" si="37"/>
        <v>0</v>
      </c>
      <c r="Z153" s="37">
        <f t="shared" si="38"/>
        <v>0</v>
      </c>
      <c r="AA153" s="37">
        <f t="shared" si="39"/>
        <v>0</v>
      </c>
      <c r="AB153" s="9">
        <f t="shared" si="42"/>
        <v>0</v>
      </c>
      <c r="AC153" s="10">
        <f t="shared" si="43"/>
        <v>0</v>
      </c>
      <c r="AD153" s="9">
        <f t="shared" si="44"/>
        <v>0</v>
      </c>
      <c r="AE153" s="9">
        <f t="shared" si="45"/>
        <v>0</v>
      </c>
    </row>
    <row r="154" spans="1:31" x14ac:dyDescent="0.25">
      <c r="A154" s="21" t="s">
        <v>2307</v>
      </c>
      <c r="B154" s="21" t="s">
        <v>2289</v>
      </c>
      <c r="C154" s="21" t="s">
        <v>2290</v>
      </c>
      <c r="D154" s="21">
        <v>631</v>
      </c>
      <c r="E154" s="21">
        <v>73</v>
      </c>
      <c r="F154" s="21">
        <v>0</v>
      </c>
      <c r="G154" s="22">
        <v>0</v>
      </c>
      <c r="H154" s="21">
        <v>0</v>
      </c>
      <c r="I154" s="19">
        <v>0</v>
      </c>
      <c r="J154" s="21">
        <v>0</v>
      </c>
      <c r="K154" s="21"/>
      <c r="L154" s="21">
        <v>2</v>
      </c>
      <c r="M154" s="7">
        <f t="shared" si="41"/>
        <v>1</v>
      </c>
      <c r="N154" s="17">
        <v>1</v>
      </c>
      <c r="O154" s="17">
        <v>0</v>
      </c>
      <c r="P154" s="17">
        <v>0</v>
      </c>
      <c r="Q154" s="17">
        <v>0</v>
      </c>
      <c r="R154" s="17">
        <v>1</v>
      </c>
      <c r="S154" s="17"/>
      <c r="T154" s="17"/>
      <c r="U154" s="17"/>
      <c r="V154" s="6">
        <f t="shared" si="46"/>
        <v>0</v>
      </c>
      <c r="W154" s="9">
        <f t="shared" si="40"/>
        <v>0</v>
      </c>
      <c r="X154" s="9">
        <f t="shared" si="47"/>
        <v>0</v>
      </c>
      <c r="Y154" s="37">
        <f t="shared" si="37"/>
        <v>1</v>
      </c>
      <c r="Z154" s="37">
        <f t="shared" si="38"/>
        <v>0</v>
      </c>
      <c r="AA154" s="37">
        <f t="shared" si="39"/>
        <v>0</v>
      </c>
      <c r="AB154" s="9">
        <f t="shared" si="42"/>
        <v>0</v>
      </c>
      <c r="AC154" s="10">
        <f t="shared" si="43"/>
        <v>0</v>
      </c>
      <c r="AD154" s="9">
        <f t="shared" si="44"/>
        <v>0</v>
      </c>
      <c r="AE154" s="9">
        <f t="shared" si="45"/>
        <v>0</v>
      </c>
    </row>
    <row r="155" spans="1:31" x14ac:dyDescent="0.25">
      <c r="A155" s="21" t="s">
        <v>2308</v>
      </c>
      <c r="B155" s="21" t="s">
        <v>2289</v>
      </c>
      <c r="C155" s="21" t="s">
        <v>2290</v>
      </c>
      <c r="D155" s="21">
        <v>659</v>
      </c>
      <c r="E155" s="21">
        <v>119.5</v>
      </c>
      <c r="F155" s="21">
        <v>0</v>
      </c>
      <c r="G155" s="22">
        <v>0</v>
      </c>
      <c r="H155" s="21">
        <v>0</v>
      </c>
      <c r="I155" s="19">
        <v>0</v>
      </c>
      <c r="J155" s="21">
        <v>0</v>
      </c>
      <c r="K155" s="21"/>
      <c r="L155" s="21">
        <v>1</v>
      </c>
      <c r="M155" s="7">
        <f t="shared" si="41"/>
        <v>0</v>
      </c>
      <c r="N155" s="17">
        <v>0</v>
      </c>
      <c r="O155" s="17">
        <v>0</v>
      </c>
      <c r="P155" s="17">
        <v>1</v>
      </c>
      <c r="Q155" s="17">
        <v>0</v>
      </c>
      <c r="R155" s="17">
        <v>0</v>
      </c>
      <c r="S155" s="17"/>
      <c r="T155" s="17"/>
      <c r="U155" s="17"/>
      <c r="V155" s="6">
        <f t="shared" si="46"/>
        <v>1</v>
      </c>
      <c r="W155" s="9">
        <f t="shared" si="40"/>
        <v>0</v>
      </c>
      <c r="X155" s="9">
        <f t="shared" si="47"/>
        <v>0</v>
      </c>
      <c r="Y155" s="37">
        <f t="shared" si="37"/>
        <v>0</v>
      </c>
      <c r="Z155" s="37">
        <f t="shared" si="38"/>
        <v>0</v>
      </c>
      <c r="AA155" s="37">
        <f t="shared" si="39"/>
        <v>0</v>
      </c>
      <c r="AB155" s="9">
        <f t="shared" si="42"/>
        <v>0</v>
      </c>
      <c r="AC155" s="10">
        <f t="shared" si="43"/>
        <v>0</v>
      </c>
      <c r="AD155" s="9">
        <f t="shared" si="44"/>
        <v>0</v>
      </c>
      <c r="AE155" s="9">
        <f t="shared" si="45"/>
        <v>0</v>
      </c>
    </row>
    <row r="156" spans="1:31" x14ac:dyDescent="0.25">
      <c r="A156" s="21" t="s">
        <v>2309</v>
      </c>
      <c r="B156" s="21" t="s">
        <v>2289</v>
      </c>
      <c r="C156" s="21" t="s">
        <v>2290</v>
      </c>
      <c r="D156" s="21">
        <v>616</v>
      </c>
      <c r="E156" s="21">
        <v>170</v>
      </c>
      <c r="F156" s="21">
        <v>0</v>
      </c>
      <c r="G156" s="22">
        <v>0</v>
      </c>
      <c r="H156" s="21">
        <v>0</v>
      </c>
      <c r="I156" s="19">
        <v>0</v>
      </c>
      <c r="J156" s="21">
        <v>0</v>
      </c>
      <c r="K156" s="21"/>
      <c r="L156" s="21">
        <v>1</v>
      </c>
      <c r="M156" s="7">
        <f t="shared" si="41"/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1</v>
      </c>
      <c r="S156" s="17"/>
      <c r="T156" s="17"/>
      <c r="U156" s="17"/>
      <c r="V156" s="6">
        <f t="shared" si="46"/>
        <v>0</v>
      </c>
      <c r="W156" s="9">
        <f t="shared" si="40"/>
        <v>0</v>
      </c>
      <c r="X156" s="9">
        <f t="shared" si="47"/>
        <v>1</v>
      </c>
      <c r="Y156" s="37">
        <f t="shared" si="37"/>
        <v>0</v>
      </c>
      <c r="Z156" s="37">
        <f t="shared" si="38"/>
        <v>0</v>
      </c>
      <c r="AA156" s="37">
        <f t="shared" si="39"/>
        <v>0</v>
      </c>
      <c r="AB156" s="9">
        <f t="shared" si="42"/>
        <v>0</v>
      </c>
      <c r="AC156" s="10">
        <f t="shared" si="43"/>
        <v>0</v>
      </c>
      <c r="AD156" s="9">
        <f t="shared" si="44"/>
        <v>0</v>
      </c>
      <c r="AE156" s="9">
        <f t="shared" si="45"/>
        <v>0</v>
      </c>
    </row>
    <row r="157" spans="1:31" x14ac:dyDescent="0.25">
      <c r="A157" s="21" t="s">
        <v>2310</v>
      </c>
      <c r="B157" s="21" t="s">
        <v>2289</v>
      </c>
      <c r="C157" s="21" t="s">
        <v>2290</v>
      </c>
      <c r="D157" s="21">
        <v>605</v>
      </c>
      <c r="E157" s="21">
        <v>237.5</v>
      </c>
      <c r="F157" s="21">
        <v>0</v>
      </c>
      <c r="G157" s="22">
        <v>0</v>
      </c>
      <c r="H157" s="21">
        <v>0</v>
      </c>
      <c r="I157" s="19">
        <v>0</v>
      </c>
      <c r="J157" s="21">
        <v>0</v>
      </c>
      <c r="K157" s="21"/>
      <c r="L157" s="21">
        <v>1</v>
      </c>
      <c r="M157" s="7">
        <f t="shared" si="41"/>
        <v>0</v>
      </c>
      <c r="N157" s="17">
        <v>0</v>
      </c>
      <c r="O157" s="17">
        <v>0</v>
      </c>
      <c r="P157" s="17">
        <v>1</v>
      </c>
      <c r="Q157" s="17">
        <v>0</v>
      </c>
      <c r="R157" s="17">
        <v>0</v>
      </c>
      <c r="S157" s="17"/>
      <c r="T157" s="17"/>
      <c r="U157" s="17"/>
      <c r="V157" s="6">
        <f t="shared" si="46"/>
        <v>1</v>
      </c>
      <c r="W157" s="9">
        <f t="shared" si="40"/>
        <v>0</v>
      </c>
      <c r="X157" s="9">
        <f t="shared" si="47"/>
        <v>0</v>
      </c>
      <c r="Y157" s="37">
        <f t="shared" si="37"/>
        <v>0</v>
      </c>
      <c r="Z157" s="37">
        <f t="shared" si="38"/>
        <v>0</v>
      </c>
      <c r="AA157" s="37">
        <f t="shared" si="39"/>
        <v>0</v>
      </c>
      <c r="AB157" s="9">
        <f t="shared" si="42"/>
        <v>0</v>
      </c>
      <c r="AC157" s="10">
        <f t="shared" si="43"/>
        <v>0</v>
      </c>
      <c r="AD157" s="9">
        <f t="shared" si="44"/>
        <v>0</v>
      </c>
      <c r="AE157" s="9">
        <f t="shared" si="45"/>
        <v>0</v>
      </c>
    </row>
    <row r="158" spans="1:31" x14ac:dyDescent="0.25">
      <c r="A158" s="21" t="s">
        <v>2311</v>
      </c>
      <c r="B158" s="21" t="s">
        <v>2289</v>
      </c>
      <c r="C158" s="21" t="s">
        <v>2290</v>
      </c>
      <c r="D158" s="21">
        <v>540</v>
      </c>
      <c r="E158" s="21">
        <v>204.5</v>
      </c>
      <c r="F158" s="21">
        <v>0</v>
      </c>
      <c r="G158" s="22">
        <v>0</v>
      </c>
      <c r="H158" s="21">
        <v>0</v>
      </c>
      <c r="I158" s="19">
        <v>0</v>
      </c>
      <c r="J158" s="21">
        <v>0</v>
      </c>
      <c r="K158" s="21"/>
      <c r="L158" s="21">
        <v>1</v>
      </c>
      <c r="M158" s="7">
        <f t="shared" si="41"/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/>
      <c r="T158" s="17"/>
      <c r="U158" s="17"/>
      <c r="V158" s="6">
        <f t="shared" si="46"/>
        <v>0</v>
      </c>
      <c r="W158" s="9">
        <f t="shared" si="40"/>
        <v>1</v>
      </c>
      <c r="X158" s="9">
        <f t="shared" si="47"/>
        <v>0</v>
      </c>
      <c r="Y158" s="37">
        <f t="shared" si="37"/>
        <v>0</v>
      </c>
      <c r="Z158" s="37">
        <f t="shared" si="38"/>
        <v>0</v>
      </c>
      <c r="AA158" s="37">
        <f t="shared" si="39"/>
        <v>0</v>
      </c>
      <c r="AB158" s="9">
        <f t="shared" si="42"/>
        <v>0</v>
      </c>
      <c r="AC158" s="10">
        <f t="shared" si="43"/>
        <v>0</v>
      </c>
      <c r="AD158" s="9">
        <f t="shared" si="44"/>
        <v>0</v>
      </c>
      <c r="AE158" s="9">
        <f t="shared" si="45"/>
        <v>0</v>
      </c>
    </row>
    <row r="159" spans="1:31" x14ac:dyDescent="0.25">
      <c r="A159" s="21" t="s">
        <v>2312</v>
      </c>
      <c r="B159" s="21" t="s">
        <v>2289</v>
      </c>
      <c r="C159" s="21" t="s">
        <v>2290</v>
      </c>
      <c r="D159" s="21">
        <v>499</v>
      </c>
      <c r="E159" s="21">
        <v>285.5</v>
      </c>
      <c r="F159" s="21">
        <v>0</v>
      </c>
      <c r="G159" s="22">
        <v>0</v>
      </c>
      <c r="H159" s="21">
        <v>0</v>
      </c>
      <c r="I159" s="19">
        <v>0</v>
      </c>
      <c r="J159" s="21">
        <v>0</v>
      </c>
      <c r="K159" s="21"/>
      <c r="L159" s="21">
        <v>1</v>
      </c>
      <c r="M159" s="7">
        <f t="shared" si="41"/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1</v>
      </c>
      <c r="S159" s="17"/>
      <c r="T159" s="17"/>
      <c r="U159" s="17"/>
      <c r="V159" s="6">
        <f t="shared" si="46"/>
        <v>0</v>
      </c>
      <c r="W159" s="9">
        <f t="shared" si="40"/>
        <v>0</v>
      </c>
      <c r="X159" s="9">
        <f t="shared" si="47"/>
        <v>1</v>
      </c>
      <c r="Y159" s="37">
        <f t="shared" si="37"/>
        <v>0</v>
      </c>
      <c r="Z159" s="37">
        <f t="shared" si="38"/>
        <v>0</v>
      </c>
      <c r="AA159" s="37">
        <f t="shared" si="39"/>
        <v>0</v>
      </c>
      <c r="AB159" s="9">
        <f t="shared" si="42"/>
        <v>0</v>
      </c>
      <c r="AC159" s="10">
        <f t="shared" si="43"/>
        <v>0</v>
      </c>
      <c r="AD159" s="9">
        <f t="shared" si="44"/>
        <v>0</v>
      </c>
      <c r="AE159" s="9">
        <f t="shared" si="45"/>
        <v>0</v>
      </c>
    </row>
    <row r="160" spans="1:31" x14ac:dyDescent="0.25">
      <c r="A160" s="21" t="s">
        <v>2313</v>
      </c>
      <c r="B160" s="21" t="s">
        <v>2289</v>
      </c>
      <c r="C160" s="21" t="s">
        <v>2290</v>
      </c>
      <c r="D160" s="21">
        <v>399</v>
      </c>
      <c r="E160" s="21">
        <v>296.5</v>
      </c>
      <c r="F160" s="21">
        <v>0</v>
      </c>
      <c r="G160" s="22">
        <v>0</v>
      </c>
      <c r="H160" s="21">
        <v>0</v>
      </c>
      <c r="I160" s="19">
        <v>0</v>
      </c>
      <c r="J160" s="21">
        <v>0</v>
      </c>
      <c r="K160" s="21"/>
      <c r="L160" s="21">
        <v>1</v>
      </c>
      <c r="M160" s="7">
        <f t="shared" si="41"/>
        <v>0</v>
      </c>
      <c r="N160" s="17">
        <v>0</v>
      </c>
      <c r="O160" s="17">
        <v>0</v>
      </c>
      <c r="P160" s="17">
        <v>1</v>
      </c>
      <c r="Q160" s="17">
        <v>0</v>
      </c>
      <c r="R160" s="17">
        <v>0</v>
      </c>
      <c r="S160" s="17"/>
      <c r="T160" s="17"/>
      <c r="U160" s="17"/>
      <c r="V160" s="6">
        <f t="shared" si="46"/>
        <v>1</v>
      </c>
      <c r="W160" s="9">
        <f t="shared" si="40"/>
        <v>0</v>
      </c>
      <c r="X160" s="9">
        <f t="shared" si="47"/>
        <v>0</v>
      </c>
      <c r="Y160" s="37">
        <f t="shared" si="37"/>
        <v>0</v>
      </c>
      <c r="Z160" s="37">
        <f t="shared" si="38"/>
        <v>0</v>
      </c>
      <c r="AA160" s="37">
        <f t="shared" si="39"/>
        <v>0</v>
      </c>
      <c r="AB160" s="9">
        <f t="shared" si="42"/>
        <v>0</v>
      </c>
      <c r="AC160" s="10">
        <f t="shared" si="43"/>
        <v>0</v>
      </c>
      <c r="AD160" s="9">
        <f t="shared" si="44"/>
        <v>0</v>
      </c>
      <c r="AE160" s="9">
        <f t="shared" si="45"/>
        <v>0</v>
      </c>
    </row>
    <row r="161" spans="1:31" x14ac:dyDescent="0.25">
      <c r="A161" s="21" t="s">
        <v>2314</v>
      </c>
      <c r="B161" s="21" t="s">
        <v>2289</v>
      </c>
      <c r="C161" s="21" t="s">
        <v>2290</v>
      </c>
      <c r="D161" s="21">
        <v>421</v>
      </c>
      <c r="E161" s="21">
        <v>343</v>
      </c>
      <c r="F161" s="21">
        <v>0</v>
      </c>
      <c r="G161" s="22">
        <v>0</v>
      </c>
      <c r="H161" s="21">
        <v>0</v>
      </c>
      <c r="I161" s="19">
        <v>0</v>
      </c>
      <c r="J161" s="21">
        <v>0</v>
      </c>
      <c r="K161" s="21"/>
      <c r="L161" s="21">
        <v>2</v>
      </c>
      <c r="M161" s="7">
        <f t="shared" si="41"/>
        <v>1</v>
      </c>
      <c r="N161" s="17">
        <v>0</v>
      </c>
      <c r="O161" s="17">
        <v>0</v>
      </c>
      <c r="P161" s="17">
        <v>0</v>
      </c>
      <c r="Q161" s="17">
        <v>0</v>
      </c>
      <c r="R161" s="17">
        <v>1</v>
      </c>
      <c r="S161" s="17"/>
      <c r="T161" s="17"/>
      <c r="U161" s="17"/>
      <c r="V161" s="6">
        <f t="shared" si="46"/>
        <v>0</v>
      </c>
      <c r="W161" s="9">
        <f t="shared" si="40"/>
        <v>0</v>
      </c>
      <c r="X161" s="9">
        <f t="shared" si="47"/>
        <v>0</v>
      </c>
      <c r="Y161" s="37">
        <f t="shared" si="37"/>
        <v>1</v>
      </c>
      <c r="Z161" s="37">
        <f t="shared" si="38"/>
        <v>0</v>
      </c>
      <c r="AA161" s="37">
        <f t="shared" si="39"/>
        <v>0</v>
      </c>
      <c r="AB161" s="9">
        <f t="shared" si="42"/>
        <v>0</v>
      </c>
      <c r="AC161" s="10">
        <f t="shared" si="43"/>
        <v>0</v>
      </c>
      <c r="AD161" s="9">
        <f t="shared" si="44"/>
        <v>0</v>
      </c>
      <c r="AE161" s="9">
        <f t="shared" si="45"/>
        <v>0</v>
      </c>
    </row>
    <row r="162" spans="1:31" x14ac:dyDescent="0.25">
      <c r="A162" s="21" t="s">
        <v>2315</v>
      </c>
      <c r="B162" s="21" t="s">
        <v>2289</v>
      </c>
      <c r="C162" s="21" t="s">
        <v>2290</v>
      </c>
      <c r="D162" s="21">
        <v>379</v>
      </c>
      <c r="E162" s="21">
        <v>404.5</v>
      </c>
      <c r="F162" s="21">
        <v>0</v>
      </c>
      <c r="G162" s="22">
        <v>0</v>
      </c>
      <c r="H162" s="21">
        <v>0</v>
      </c>
      <c r="I162" s="19">
        <v>0</v>
      </c>
      <c r="J162" s="21">
        <v>0</v>
      </c>
      <c r="K162" s="21"/>
      <c r="L162" s="21">
        <v>1</v>
      </c>
      <c r="M162" s="7">
        <f t="shared" si="41"/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/>
      <c r="T162" s="17"/>
      <c r="U162" s="17"/>
      <c r="V162" s="6">
        <f t="shared" si="46"/>
        <v>0</v>
      </c>
      <c r="W162" s="9">
        <f t="shared" si="40"/>
        <v>1</v>
      </c>
      <c r="X162" s="9">
        <f t="shared" si="47"/>
        <v>0</v>
      </c>
      <c r="Y162" s="37">
        <f t="shared" si="37"/>
        <v>0</v>
      </c>
      <c r="Z162" s="37">
        <f t="shared" si="38"/>
        <v>0</v>
      </c>
      <c r="AA162" s="37">
        <f t="shared" si="39"/>
        <v>0</v>
      </c>
      <c r="AB162" s="9">
        <f t="shared" si="42"/>
        <v>0</v>
      </c>
      <c r="AC162" s="10">
        <f t="shared" si="43"/>
        <v>0</v>
      </c>
      <c r="AD162" s="9">
        <f t="shared" si="44"/>
        <v>0</v>
      </c>
      <c r="AE162" s="9">
        <f t="shared" si="45"/>
        <v>0</v>
      </c>
    </row>
    <row r="163" spans="1:31" x14ac:dyDescent="0.25">
      <c r="A163" s="23" t="s">
        <v>2316</v>
      </c>
      <c r="B163" s="23" t="s">
        <v>2289</v>
      </c>
      <c r="C163" s="23" t="s">
        <v>2290</v>
      </c>
      <c r="D163" s="23">
        <v>526.5</v>
      </c>
      <c r="E163" s="23">
        <v>466.5</v>
      </c>
      <c r="F163" s="23">
        <v>0</v>
      </c>
      <c r="G163" s="24">
        <v>0</v>
      </c>
      <c r="H163" s="23">
        <v>0</v>
      </c>
      <c r="I163" s="20">
        <v>0</v>
      </c>
      <c r="J163" s="23">
        <v>0</v>
      </c>
      <c r="K163" s="23"/>
      <c r="L163" s="21">
        <v>1</v>
      </c>
      <c r="M163" s="7">
        <f t="shared" si="41"/>
        <v>0</v>
      </c>
      <c r="N163" s="17">
        <v>0</v>
      </c>
      <c r="O163" s="17">
        <v>0</v>
      </c>
      <c r="P163" s="17">
        <v>1</v>
      </c>
      <c r="Q163" s="17">
        <v>0</v>
      </c>
      <c r="R163" s="17">
        <v>0</v>
      </c>
      <c r="S163" s="17"/>
      <c r="T163" s="17"/>
      <c r="U163" s="17"/>
      <c r="V163" s="6">
        <f t="shared" si="46"/>
        <v>1</v>
      </c>
      <c r="W163" s="9">
        <f t="shared" si="40"/>
        <v>0</v>
      </c>
      <c r="X163" s="9">
        <f t="shared" si="47"/>
        <v>0</v>
      </c>
      <c r="Y163" s="37">
        <f t="shared" si="37"/>
        <v>0</v>
      </c>
      <c r="Z163" s="37">
        <f t="shared" si="38"/>
        <v>0</v>
      </c>
      <c r="AA163" s="37">
        <f t="shared" si="39"/>
        <v>0</v>
      </c>
      <c r="AB163" s="9">
        <f t="shared" si="42"/>
        <v>0</v>
      </c>
      <c r="AC163" s="10">
        <f t="shared" si="43"/>
        <v>0</v>
      </c>
      <c r="AD163" s="9">
        <f t="shared" si="44"/>
        <v>0</v>
      </c>
      <c r="AE163" s="9">
        <f t="shared" si="45"/>
        <v>0</v>
      </c>
    </row>
    <row r="164" spans="1:31" s="37" customFormat="1" x14ac:dyDescent="0.25">
      <c r="A164" s="37" t="s">
        <v>2317</v>
      </c>
      <c r="B164" s="37" t="s">
        <v>2318</v>
      </c>
      <c r="C164" s="37" t="s">
        <v>2319</v>
      </c>
      <c r="D164" s="37">
        <v>262.5</v>
      </c>
      <c r="E164" s="37">
        <v>93</v>
      </c>
      <c r="F164" s="43">
        <v>0</v>
      </c>
      <c r="G164" s="44">
        <v>0</v>
      </c>
      <c r="H164" s="43">
        <v>0</v>
      </c>
      <c r="I164" s="37">
        <v>0</v>
      </c>
      <c r="J164" s="43">
        <v>0</v>
      </c>
      <c r="L164" s="37">
        <v>2</v>
      </c>
      <c r="M164" s="42">
        <f t="shared" si="41"/>
        <v>1</v>
      </c>
      <c r="N164" s="38">
        <v>0</v>
      </c>
      <c r="O164" s="38">
        <v>0</v>
      </c>
      <c r="P164" s="38">
        <v>0</v>
      </c>
      <c r="Q164" s="38">
        <v>0</v>
      </c>
      <c r="R164" s="38">
        <v>1</v>
      </c>
      <c r="S164" s="38"/>
      <c r="T164" s="38"/>
      <c r="U164" s="38"/>
      <c r="V164" s="43">
        <f t="shared" si="46"/>
        <v>0</v>
      </c>
      <c r="W164" s="37">
        <f t="shared" si="40"/>
        <v>0</v>
      </c>
      <c r="X164" s="37">
        <f t="shared" si="47"/>
        <v>0</v>
      </c>
      <c r="Y164" s="37">
        <f t="shared" si="37"/>
        <v>1</v>
      </c>
      <c r="Z164" s="37">
        <f t="shared" si="38"/>
        <v>0</v>
      </c>
      <c r="AA164" s="37">
        <f t="shared" si="39"/>
        <v>0</v>
      </c>
      <c r="AB164" s="37">
        <f t="shared" si="42"/>
        <v>0</v>
      </c>
      <c r="AC164" s="37">
        <f t="shared" si="43"/>
        <v>0</v>
      </c>
      <c r="AD164" s="37">
        <f t="shared" si="44"/>
        <v>0</v>
      </c>
      <c r="AE164" s="37">
        <f t="shared" si="45"/>
        <v>0</v>
      </c>
    </row>
    <row r="165" spans="1:31" x14ac:dyDescent="0.25">
      <c r="A165" s="21" t="s">
        <v>2320</v>
      </c>
      <c r="B165" s="21" t="s">
        <v>2318</v>
      </c>
      <c r="C165" s="21" t="s">
        <v>2319</v>
      </c>
      <c r="D165" s="21">
        <v>123</v>
      </c>
      <c r="E165" s="21">
        <v>105.5</v>
      </c>
      <c r="F165" s="23">
        <v>0</v>
      </c>
      <c r="G165" s="22">
        <v>0</v>
      </c>
      <c r="H165" s="23">
        <v>0</v>
      </c>
      <c r="I165" s="19">
        <v>0</v>
      </c>
      <c r="J165" s="23">
        <v>0</v>
      </c>
      <c r="K165" s="21"/>
      <c r="L165" s="21">
        <v>1</v>
      </c>
      <c r="M165" s="7">
        <f t="shared" si="41"/>
        <v>0</v>
      </c>
      <c r="N165" s="17">
        <v>0</v>
      </c>
      <c r="O165" s="17">
        <v>0</v>
      </c>
      <c r="P165" s="17">
        <v>1</v>
      </c>
      <c r="Q165" s="17">
        <v>0</v>
      </c>
      <c r="R165" s="17">
        <v>0</v>
      </c>
      <c r="S165" s="17"/>
      <c r="T165" s="17"/>
      <c r="U165" s="17"/>
      <c r="V165" s="6">
        <f t="shared" si="46"/>
        <v>1</v>
      </c>
      <c r="W165" s="9">
        <f t="shared" si="40"/>
        <v>0</v>
      </c>
      <c r="X165" s="9">
        <f t="shared" si="47"/>
        <v>0</v>
      </c>
      <c r="Y165" s="37">
        <f t="shared" si="37"/>
        <v>0</v>
      </c>
      <c r="Z165" s="37">
        <f t="shared" si="38"/>
        <v>0</v>
      </c>
      <c r="AA165" s="37">
        <f t="shared" si="39"/>
        <v>0</v>
      </c>
      <c r="AB165" s="9">
        <f t="shared" si="42"/>
        <v>0</v>
      </c>
      <c r="AC165" s="10">
        <f t="shared" si="43"/>
        <v>0</v>
      </c>
      <c r="AD165" s="9">
        <f t="shared" si="44"/>
        <v>0</v>
      </c>
      <c r="AE165" s="9">
        <f t="shared" si="45"/>
        <v>0</v>
      </c>
    </row>
    <row r="166" spans="1:31" x14ac:dyDescent="0.25">
      <c r="A166" s="21" t="s">
        <v>2321</v>
      </c>
      <c r="B166" s="21" t="s">
        <v>2318</v>
      </c>
      <c r="C166" s="21" t="s">
        <v>2319</v>
      </c>
      <c r="D166" s="21">
        <v>38</v>
      </c>
      <c r="E166" s="21">
        <v>216</v>
      </c>
      <c r="F166" s="23">
        <v>0</v>
      </c>
      <c r="G166" s="22">
        <v>0</v>
      </c>
      <c r="H166" s="23">
        <v>0</v>
      </c>
      <c r="I166" s="19">
        <v>0</v>
      </c>
      <c r="J166" s="23">
        <v>0</v>
      </c>
      <c r="K166" s="21"/>
      <c r="L166" s="21">
        <v>1</v>
      </c>
      <c r="M166" s="7">
        <f t="shared" si="41"/>
        <v>0</v>
      </c>
      <c r="N166" s="17">
        <v>0</v>
      </c>
      <c r="O166" s="17">
        <v>0</v>
      </c>
      <c r="P166" s="17">
        <v>1</v>
      </c>
      <c r="Q166" s="17">
        <v>0</v>
      </c>
      <c r="R166" s="17">
        <v>0</v>
      </c>
      <c r="S166" s="17"/>
      <c r="T166" s="17"/>
      <c r="U166" s="17"/>
      <c r="V166" s="6">
        <f t="shared" si="46"/>
        <v>1</v>
      </c>
      <c r="W166" s="9">
        <f t="shared" si="40"/>
        <v>0</v>
      </c>
      <c r="X166" s="9">
        <f t="shared" si="47"/>
        <v>0</v>
      </c>
      <c r="Y166" s="37">
        <f t="shared" si="37"/>
        <v>0</v>
      </c>
      <c r="Z166" s="37">
        <f t="shared" si="38"/>
        <v>0</v>
      </c>
      <c r="AA166" s="37">
        <f t="shared" si="39"/>
        <v>0</v>
      </c>
      <c r="AB166" s="9">
        <f t="shared" si="42"/>
        <v>0</v>
      </c>
      <c r="AC166" s="10">
        <f t="shared" si="43"/>
        <v>0</v>
      </c>
      <c r="AD166" s="9">
        <f t="shared" si="44"/>
        <v>0</v>
      </c>
      <c r="AE166" s="9">
        <f t="shared" si="45"/>
        <v>0</v>
      </c>
    </row>
    <row r="167" spans="1:31" x14ac:dyDescent="0.25">
      <c r="A167" s="21" t="s">
        <v>2322</v>
      </c>
      <c r="B167" s="21" t="s">
        <v>2318</v>
      </c>
      <c r="C167" s="21" t="s">
        <v>2319</v>
      </c>
      <c r="D167" s="21">
        <v>153</v>
      </c>
      <c r="E167" s="21">
        <v>219.5</v>
      </c>
      <c r="F167" s="21">
        <v>1927.4280000000001</v>
      </c>
      <c r="G167" s="22">
        <v>3</v>
      </c>
      <c r="H167" s="21">
        <v>3</v>
      </c>
      <c r="I167" s="19">
        <v>0</v>
      </c>
      <c r="J167" s="21">
        <v>3</v>
      </c>
      <c r="K167" s="21"/>
      <c r="L167" s="21">
        <v>1</v>
      </c>
      <c r="M167" s="7">
        <f t="shared" si="41"/>
        <v>0</v>
      </c>
      <c r="N167" s="17">
        <v>0</v>
      </c>
      <c r="O167" s="17">
        <v>0</v>
      </c>
      <c r="P167" s="17">
        <v>1</v>
      </c>
      <c r="Q167" s="17">
        <v>0</v>
      </c>
      <c r="R167" s="17">
        <v>0</v>
      </c>
      <c r="S167" s="17"/>
      <c r="T167" s="17"/>
      <c r="U167" s="17"/>
      <c r="V167" s="6">
        <f t="shared" si="46"/>
        <v>1</v>
      </c>
      <c r="W167" s="9">
        <f t="shared" si="40"/>
        <v>0</v>
      </c>
      <c r="X167" s="9">
        <f t="shared" si="47"/>
        <v>0</v>
      </c>
      <c r="Y167" s="37">
        <f t="shared" si="37"/>
        <v>0</v>
      </c>
      <c r="Z167" s="37">
        <f t="shared" si="38"/>
        <v>0</v>
      </c>
      <c r="AA167" s="37">
        <f t="shared" si="39"/>
        <v>0</v>
      </c>
      <c r="AB167" s="9">
        <f t="shared" si="42"/>
        <v>0</v>
      </c>
      <c r="AC167" s="10">
        <f t="shared" si="43"/>
        <v>0</v>
      </c>
      <c r="AD167" s="9">
        <f t="shared" si="44"/>
        <v>0</v>
      </c>
      <c r="AE167" s="9">
        <f t="shared" si="45"/>
        <v>0</v>
      </c>
    </row>
    <row r="168" spans="1:31" x14ac:dyDescent="0.25">
      <c r="A168" s="21" t="s">
        <v>2323</v>
      </c>
      <c r="B168" s="21" t="s">
        <v>2318</v>
      </c>
      <c r="C168" s="21" t="s">
        <v>2319</v>
      </c>
      <c r="D168" s="21">
        <v>213</v>
      </c>
      <c r="E168" s="21">
        <v>172</v>
      </c>
      <c r="F168" s="21">
        <v>0</v>
      </c>
      <c r="G168" s="22">
        <v>0</v>
      </c>
      <c r="H168" s="21">
        <v>0</v>
      </c>
      <c r="I168" s="19">
        <v>0</v>
      </c>
      <c r="J168" s="21">
        <v>0</v>
      </c>
      <c r="K168" s="21"/>
      <c r="L168" s="21">
        <v>1</v>
      </c>
      <c r="M168" s="7">
        <f t="shared" si="41"/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/>
      <c r="T168" s="17"/>
      <c r="U168" s="17"/>
      <c r="V168" s="6">
        <f t="shared" si="46"/>
        <v>0</v>
      </c>
      <c r="W168" s="9">
        <f t="shared" si="40"/>
        <v>1</v>
      </c>
      <c r="X168" s="9">
        <f t="shared" si="47"/>
        <v>0</v>
      </c>
      <c r="Y168" s="37">
        <f t="shared" si="37"/>
        <v>0</v>
      </c>
      <c r="Z168" s="37">
        <f t="shared" si="38"/>
        <v>0</v>
      </c>
      <c r="AA168" s="37">
        <f t="shared" si="39"/>
        <v>0</v>
      </c>
      <c r="AB168" s="9">
        <f t="shared" si="42"/>
        <v>0</v>
      </c>
      <c r="AC168" s="10">
        <f t="shared" si="43"/>
        <v>0</v>
      </c>
      <c r="AD168" s="9">
        <f t="shared" si="44"/>
        <v>0</v>
      </c>
      <c r="AE168" s="9">
        <f t="shared" si="45"/>
        <v>0</v>
      </c>
    </row>
    <row r="169" spans="1:31" x14ac:dyDescent="0.25">
      <c r="A169" s="21" t="s">
        <v>2324</v>
      </c>
      <c r="B169" s="21" t="s">
        <v>2318</v>
      </c>
      <c r="C169" s="21" t="s">
        <v>2319</v>
      </c>
      <c r="D169" s="21">
        <v>252</v>
      </c>
      <c r="E169" s="21">
        <v>215.5</v>
      </c>
      <c r="F169" s="21">
        <v>0</v>
      </c>
      <c r="G169" s="22">
        <v>0</v>
      </c>
      <c r="H169" s="21">
        <v>0</v>
      </c>
      <c r="I169" s="19">
        <v>0</v>
      </c>
      <c r="J169" s="21">
        <v>0</v>
      </c>
      <c r="K169" s="21"/>
      <c r="L169" s="21">
        <v>1</v>
      </c>
      <c r="M169" s="7">
        <f t="shared" si="41"/>
        <v>0</v>
      </c>
      <c r="N169" s="17">
        <v>0</v>
      </c>
      <c r="O169" s="17">
        <v>0</v>
      </c>
      <c r="P169" s="17">
        <v>1</v>
      </c>
      <c r="Q169" s="17">
        <v>0</v>
      </c>
      <c r="R169" s="17">
        <v>0</v>
      </c>
      <c r="S169" s="17"/>
      <c r="T169" s="17"/>
      <c r="U169" s="17"/>
      <c r="V169" s="6">
        <f t="shared" si="46"/>
        <v>1</v>
      </c>
      <c r="W169" s="9">
        <f t="shared" si="40"/>
        <v>0</v>
      </c>
      <c r="X169" s="9">
        <f t="shared" si="47"/>
        <v>0</v>
      </c>
      <c r="Y169" s="37">
        <f t="shared" si="37"/>
        <v>0</v>
      </c>
      <c r="Z169" s="37">
        <f t="shared" si="38"/>
        <v>0</v>
      </c>
      <c r="AA169" s="37">
        <f t="shared" si="39"/>
        <v>0</v>
      </c>
      <c r="AB169" s="9">
        <f t="shared" si="42"/>
        <v>0</v>
      </c>
      <c r="AC169" s="10">
        <f t="shared" si="43"/>
        <v>0</v>
      </c>
      <c r="AD169" s="9">
        <f t="shared" si="44"/>
        <v>0</v>
      </c>
      <c r="AE169" s="9">
        <f t="shared" si="45"/>
        <v>0</v>
      </c>
    </row>
    <row r="170" spans="1:31" x14ac:dyDescent="0.25">
      <c r="A170" s="21" t="s">
        <v>2325</v>
      </c>
      <c r="B170" s="21" t="s">
        <v>2318</v>
      </c>
      <c r="C170" s="21" t="s">
        <v>2319</v>
      </c>
      <c r="D170" s="21">
        <v>349.5</v>
      </c>
      <c r="E170" s="21">
        <v>133.5</v>
      </c>
      <c r="F170" s="21">
        <v>0</v>
      </c>
      <c r="G170" s="22">
        <v>0</v>
      </c>
      <c r="H170" s="21">
        <v>0</v>
      </c>
      <c r="I170" s="19">
        <v>0</v>
      </c>
      <c r="J170" s="21">
        <v>0</v>
      </c>
      <c r="K170" s="21"/>
      <c r="L170" s="21">
        <v>1</v>
      </c>
      <c r="M170" s="7">
        <f t="shared" si="41"/>
        <v>0</v>
      </c>
      <c r="N170" s="17">
        <v>0</v>
      </c>
      <c r="O170" s="17">
        <v>0</v>
      </c>
      <c r="P170" s="17">
        <v>1</v>
      </c>
      <c r="Q170" s="17">
        <v>0</v>
      </c>
      <c r="R170" s="17">
        <v>0</v>
      </c>
      <c r="S170" s="17"/>
      <c r="T170" s="17"/>
      <c r="U170" s="17"/>
      <c r="V170" s="6">
        <f t="shared" si="46"/>
        <v>1</v>
      </c>
      <c r="W170" s="9">
        <f t="shared" si="40"/>
        <v>0</v>
      </c>
      <c r="X170" s="9">
        <f t="shared" si="47"/>
        <v>0</v>
      </c>
      <c r="Y170" s="37">
        <f t="shared" si="37"/>
        <v>0</v>
      </c>
      <c r="Z170" s="37">
        <f t="shared" si="38"/>
        <v>0</v>
      </c>
      <c r="AA170" s="37">
        <f t="shared" si="39"/>
        <v>0</v>
      </c>
      <c r="AB170" s="9">
        <f t="shared" si="42"/>
        <v>0</v>
      </c>
      <c r="AC170" s="10">
        <f t="shared" si="43"/>
        <v>0</v>
      </c>
      <c r="AD170" s="9">
        <f t="shared" si="44"/>
        <v>0</v>
      </c>
      <c r="AE170" s="9">
        <f t="shared" si="45"/>
        <v>0</v>
      </c>
    </row>
    <row r="171" spans="1:31" x14ac:dyDescent="0.25">
      <c r="A171" s="21" t="s">
        <v>2326</v>
      </c>
      <c r="B171" s="21" t="s">
        <v>2318</v>
      </c>
      <c r="C171" s="21" t="s">
        <v>2319</v>
      </c>
      <c r="D171" s="21">
        <v>302.5</v>
      </c>
      <c r="E171" s="21">
        <v>268.5</v>
      </c>
      <c r="F171" s="21">
        <v>0</v>
      </c>
      <c r="G171" s="22">
        <v>0</v>
      </c>
      <c r="H171" s="21">
        <v>0</v>
      </c>
      <c r="I171" s="19">
        <v>0</v>
      </c>
      <c r="J171" s="21">
        <v>0</v>
      </c>
      <c r="K171" s="21"/>
      <c r="L171" s="21">
        <v>1</v>
      </c>
      <c r="M171" s="7">
        <f t="shared" si="41"/>
        <v>0</v>
      </c>
      <c r="N171" s="17">
        <v>0</v>
      </c>
      <c r="O171" s="17">
        <v>0</v>
      </c>
      <c r="P171" s="17">
        <v>1</v>
      </c>
      <c r="Q171" s="17">
        <v>0</v>
      </c>
      <c r="R171" s="17">
        <v>0</v>
      </c>
      <c r="S171" s="17"/>
      <c r="T171" s="17"/>
      <c r="U171" s="17"/>
      <c r="V171" s="6">
        <f t="shared" si="46"/>
        <v>1</v>
      </c>
      <c r="W171" s="9">
        <f t="shared" si="40"/>
        <v>0</v>
      </c>
      <c r="X171" s="9">
        <f t="shared" si="47"/>
        <v>0</v>
      </c>
      <c r="Y171" s="37">
        <f t="shared" si="37"/>
        <v>0</v>
      </c>
      <c r="Z171" s="37">
        <f t="shared" si="38"/>
        <v>0</v>
      </c>
      <c r="AA171" s="37">
        <f t="shared" si="39"/>
        <v>0</v>
      </c>
      <c r="AB171" s="9">
        <f t="shared" si="42"/>
        <v>0</v>
      </c>
      <c r="AC171" s="10">
        <f t="shared" si="43"/>
        <v>0</v>
      </c>
      <c r="AD171" s="9">
        <f t="shared" si="44"/>
        <v>0</v>
      </c>
      <c r="AE171" s="9">
        <f t="shared" si="45"/>
        <v>0</v>
      </c>
    </row>
    <row r="172" spans="1:31" x14ac:dyDescent="0.25">
      <c r="A172" s="21" t="s">
        <v>2327</v>
      </c>
      <c r="B172" s="21" t="s">
        <v>2318</v>
      </c>
      <c r="C172" s="21" t="s">
        <v>2319</v>
      </c>
      <c r="D172" s="21">
        <v>248.5</v>
      </c>
      <c r="E172" s="21">
        <v>292.5</v>
      </c>
      <c r="F172" s="21">
        <v>0</v>
      </c>
      <c r="G172" s="22">
        <v>0</v>
      </c>
      <c r="H172" s="21">
        <v>0</v>
      </c>
      <c r="I172" s="19">
        <v>0</v>
      </c>
      <c r="J172" s="21">
        <v>0</v>
      </c>
      <c r="K172" s="21"/>
      <c r="L172" s="21">
        <v>1</v>
      </c>
      <c r="M172" s="7">
        <f t="shared" si="41"/>
        <v>0</v>
      </c>
      <c r="N172" s="17">
        <v>0</v>
      </c>
      <c r="O172" s="17">
        <v>0</v>
      </c>
      <c r="P172" s="17">
        <v>1</v>
      </c>
      <c r="Q172" s="17">
        <v>0</v>
      </c>
      <c r="R172" s="17">
        <v>0</v>
      </c>
      <c r="S172" s="17"/>
      <c r="T172" s="17"/>
      <c r="U172" s="17"/>
      <c r="V172" s="6">
        <f t="shared" si="46"/>
        <v>1</v>
      </c>
      <c r="W172" s="9">
        <f t="shared" si="40"/>
        <v>0</v>
      </c>
      <c r="X172" s="9">
        <f t="shared" si="47"/>
        <v>0</v>
      </c>
      <c r="Y172" s="37">
        <f t="shared" si="37"/>
        <v>0</v>
      </c>
      <c r="Z172" s="37">
        <f t="shared" si="38"/>
        <v>0</v>
      </c>
      <c r="AA172" s="37">
        <f t="shared" si="39"/>
        <v>0</v>
      </c>
      <c r="AB172" s="9">
        <f t="shared" si="42"/>
        <v>0</v>
      </c>
      <c r="AC172" s="10">
        <f t="shared" si="43"/>
        <v>0</v>
      </c>
      <c r="AD172" s="9">
        <f t="shared" si="44"/>
        <v>0</v>
      </c>
      <c r="AE172" s="9">
        <f t="shared" si="45"/>
        <v>0</v>
      </c>
    </row>
    <row r="173" spans="1:31" x14ac:dyDescent="0.25">
      <c r="A173" s="21" t="s">
        <v>2328</v>
      </c>
      <c r="B173" s="21" t="s">
        <v>2318</v>
      </c>
      <c r="C173" s="21" t="s">
        <v>2319</v>
      </c>
      <c r="D173" s="21">
        <v>343.5</v>
      </c>
      <c r="E173" s="21">
        <v>318</v>
      </c>
      <c r="F173" s="21">
        <v>0</v>
      </c>
      <c r="G173" s="22">
        <v>0</v>
      </c>
      <c r="H173" s="21">
        <v>0</v>
      </c>
      <c r="I173" s="19">
        <v>0</v>
      </c>
      <c r="J173" s="21">
        <v>0</v>
      </c>
      <c r="K173" s="21"/>
      <c r="L173" s="21">
        <v>1</v>
      </c>
      <c r="M173" s="7">
        <f t="shared" si="41"/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/>
      <c r="T173" s="17"/>
      <c r="U173" s="17"/>
      <c r="V173" s="6">
        <f t="shared" si="46"/>
        <v>0</v>
      </c>
      <c r="W173" s="9">
        <f t="shared" si="40"/>
        <v>1</v>
      </c>
      <c r="X173" s="9">
        <f t="shared" si="47"/>
        <v>0</v>
      </c>
      <c r="Y173" s="37">
        <f t="shared" si="37"/>
        <v>0</v>
      </c>
      <c r="Z173" s="37">
        <f t="shared" si="38"/>
        <v>0</v>
      </c>
      <c r="AA173" s="37">
        <f t="shared" si="39"/>
        <v>0</v>
      </c>
      <c r="AB173" s="9">
        <f t="shared" si="42"/>
        <v>0</v>
      </c>
      <c r="AC173" s="10">
        <f t="shared" si="43"/>
        <v>0</v>
      </c>
      <c r="AD173" s="9">
        <f t="shared" si="44"/>
        <v>0</v>
      </c>
      <c r="AE173" s="9">
        <f t="shared" si="45"/>
        <v>0</v>
      </c>
    </row>
    <row r="174" spans="1:31" x14ac:dyDescent="0.25">
      <c r="A174" s="21" t="s">
        <v>2329</v>
      </c>
      <c r="B174" s="21" t="s">
        <v>2318</v>
      </c>
      <c r="C174" s="21" t="s">
        <v>2319</v>
      </c>
      <c r="D174" s="21">
        <v>385.5</v>
      </c>
      <c r="E174" s="21">
        <v>239</v>
      </c>
      <c r="F174" s="21">
        <v>0</v>
      </c>
      <c r="G174" s="22">
        <v>0</v>
      </c>
      <c r="H174" s="21">
        <v>0</v>
      </c>
      <c r="I174" s="19">
        <v>0</v>
      </c>
      <c r="J174" s="21">
        <v>0</v>
      </c>
      <c r="K174" s="21"/>
      <c r="L174" s="21">
        <v>1</v>
      </c>
      <c r="M174" s="7">
        <f t="shared" si="41"/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/>
      <c r="T174" s="17"/>
      <c r="U174" s="17"/>
      <c r="V174" s="6">
        <f t="shared" si="46"/>
        <v>0</v>
      </c>
      <c r="W174" s="9">
        <f t="shared" si="40"/>
        <v>1</v>
      </c>
      <c r="X174" s="9">
        <f t="shared" si="47"/>
        <v>0</v>
      </c>
      <c r="Y174" s="37">
        <f t="shared" si="37"/>
        <v>0</v>
      </c>
      <c r="Z174" s="37">
        <f t="shared" si="38"/>
        <v>0</v>
      </c>
      <c r="AA174" s="37">
        <f t="shared" si="39"/>
        <v>0</v>
      </c>
      <c r="AB174" s="9">
        <f t="shared" si="42"/>
        <v>0</v>
      </c>
      <c r="AC174" s="10">
        <f t="shared" si="43"/>
        <v>0</v>
      </c>
      <c r="AD174" s="9">
        <f t="shared" si="44"/>
        <v>0</v>
      </c>
      <c r="AE174" s="9">
        <f t="shared" si="45"/>
        <v>0</v>
      </c>
    </row>
    <row r="175" spans="1:31" x14ac:dyDescent="0.25">
      <c r="A175" s="21" t="s">
        <v>2330</v>
      </c>
      <c r="B175" s="21" t="s">
        <v>2318</v>
      </c>
      <c r="C175" s="21" t="s">
        <v>2319</v>
      </c>
      <c r="D175" s="21">
        <v>198</v>
      </c>
      <c r="E175" s="21">
        <v>363</v>
      </c>
      <c r="F175" s="21">
        <v>0</v>
      </c>
      <c r="G175" s="22">
        <v>0</v>
      </c>
      <c r="H175" s="21">
        <v>0</v>
      </c>
      <c r="I175" s="19">
        <v>0</v>
      </c>
      <c r="J175" s="21">
        <v>0</v>
      </c>
      <c r="K175" s="21"/>
      <c r="L175" s="21">
        <v>1</v>
      </c>
      <c r="M175" s="7">
        <f t="shared" si="41"/>
        <v>0</v>
      </c>
      <c r="N175" s="17">
        <v>0</v>
      </c>
      <c r="O175" s="17">
        <v>0</v>
      </c>
      <c r="P175" s="17">
        <v>1</v>
      </c>
      <c r="Q175" s="17">
        <v>0</v>
      </c>
      <c r="R175" s="17">
        <v>0</v>
      </c>
      <c r="S175" s="17"/>
      <c r="T175" s="17"/>
      <c r="U175" s="17"/>
      <c r="V175" s="6">
        <f t="shared" si="46"/>
        <v>1</v>
      </c>
      <c r="W175" s="9">
        <f t="shared" si="40"/>
        <v>0</v>
      </c>
      <c r="X175" s="9">
        <f t="shared" si="47"/>
        <v>0</v>
      </c>
      <c r="Y175" s="37">
        <f t="shared" si="37"/>
        <v>0</v>
      </c>
      <c r="Z175" s="37">
        <f t="shared" si="38"/>
        <v>0</v>
      </c>
      <c r="AA175" s="37">
        <f t="shared" si="39"/>
        <v>0</v>
      </c>
      <c r="AB175" s="9">
        <f t="shared" si="42"/>
        <v>0</v>
      </c>
      <c r="AC175" s="10">
        <f t="shared" si="43"/>
        <v>0</v>
      </c>
      <c r="AD175" s="9">
        <f t="shared" si="44"/>
        <v>0</v>
      </c>
      <c r="AE175" s="9">
        <f t="shared" si="45"/>
        <v>0</v>
      </c>
    </row>
    <row r="176" spans="1:31" x14ac:dyDescent="0.25">
      <c r="A176" s="21" t="s">
        <v>2331</v>
      </c>
      <c r="B176" s="21" t="s">
        <v>2318</v>
      </c>
      <c r="C176" s="21" t="s">
        <v>2319</v>
      </c>
      <c r="D176" s="21">
        <v>205</v>
      </c>
      <c r="E176" s="21">
        <v>423</v>
      </c>
      <c r="F176" s="21">
        <v>0</v>
      </c>
      <c r="G176" s="22">
        <v>0</v>
      </c>
      <c r="H176" s="21">
        <v>0</v>
      </c>
      <c r="I176" s="19">
        <v>0</v>
      </c>
      <c r="J176" s="21">
        <v>0</v>
      </c>
      <c r="K176" s="21"/>
      <c r="L176" s="21">
        <v>1</v>
      </c>
      <c r="M176" s="7">
        <f t="shared" si="41"/>
        <v>0</v>
      </c>
      <c r="N176" s="17">
        <v>0</v>
      </c>
      <c r="O176" s="17">
        <v>0</v>
      </c>
      <c r="P176" s="17">
        <v>1</v>
      </c>
      <c r="Q176" s="17">
        <v>0</v>
      </c>
      <c r="R176" s="17">
        <v>0</v>
      </c>
      <c r="S176" s="17"/>
      <c r="T176" s="17"/>
      <c r="U176" s="17"/>
      <c r="V176" s="6">
        <f>IF((M176=0)*AND(R176=0)*AND(P176=1)*AND(Q176=0),1,0)</f>
        <v>1</v>
      </c>
      <c r="W176" s="9">
        <f t="shared" si="40"/>
        <v>0</v>
      </c>
      <c r="X176" s="9">
        <f>IF((R176=1)*AND(M176=0)*AND(Q176=0),1,0)</f>
        <v>0</v>
      </c>
      <c r="Y176" s="37">
        <f t="shared" si="37"/>
        <v>0</v>
      </c>
      <c r="Z176" s="37">
        <f t="shared" si="38"/>
        <v>0</v>
      </c>
      <c r="AA176" s="37">
        <f t="shared" si="39"/>
        <v>0</v>
      </c>
      <c r="AB176" s="9">
        <f>IF((R176=1)*AND(Q176=1)*AND(O176=1)*AND(P176=1),1,0)</f>
        <v>0</v>
      </c>
      <c r="AC176" s="10">
        <f>IF((R176=0)*AND(M176=1),1,0)</f>
        <v>0</v>
      </c>
      <c r="AD176" s="9">
        <f>IF((V176+W176+X176+Y176+Z176+AA176+AB176+AC176)=0,1,0)</f>
        <v>0</v>
      </c>
      <c r="AE176" s="9">
        <f t="shared" si="45"/>
        <v>0</v>
      </c>
    </row>
    <row r="177" spans="1:31" x14ac:dyDescent="0.25">
      <c r="A177" s="21" t="s">
        <v>2332</v>
      </c>
      <c r="B177" s="21" t="s">
        <v>2318</v>
      </c>
      <c r="C177" s="21" t="s">
        <v>2319</v>
      </c>
      <c r="D177" s="21">
        <v>185</v>
      </c>
      <c r="E177" s="21">
        <v>474</v>
      </c>
      <c r="F177" s="21">
        <v>0</v>
      </c>
      <c r="G177" s="22">
        <v>0</v>
      </c>
      <c r="H177" s="21">
        <v>0</v>
      </c>
      <c r="I177" s="19">
        <v>0</v>
      </c>
      <c r="J177" s="21">
        <v>0</v>
      </c>
      <c r="K177" s="21"/>
      <c r="L177" s="21">
        <v>1</v>
      </c>
      <c r="M177" s="7">
        <f t="shared" si="41"/>
        <v>0</v>
      </c>
      <c r="N177" s="17">
        <v>0</v>
      </c>
      <c r="O177" s="17">
        <v>0</v>
      </c>
      <c r="P177" s="17">
        <v>1</v>
      </c>
      <c r="Q177" s="17">
        <v>0</v>
      </c>
      <c r="R177" s="17">
        <v>0</v>
      </c>
      <c r="S177" s="17"/>
      <c r="T177" s="17"/>
      <c r="U177" s="17"/>
      <c r="V177" s="6">
        <f t="shared" ref="V177:V240" si="49">IF((M177=0)*AND(R177=0)*AND(P177=1)*AND(Q177=0),1,0)</f>
        <v>1</v>
      </c>
      <c r="W177" s="9">
        <f t="shared" si="40"/>
        <v>0</v>
      </c>
      <c r="X177" s="9">
        <f t="shared" ref="X177:X240" si="50">IF((R177=1)*AND(M177=0)*AND(Q177=0),1,0)</f>
        <v>0</v>
      </c>
      <c r="Y177" s="37">
        <f t="shared" si="37"/>
        <v>0</v>
      </c>
      <c r="Z177" s="37">
        <f t="shared" si="38"/>
        <v>0</v>
      </c>
      <c r="AA177" s="37">
        <f t="shared" si="39"/>
        <v>0</v>
      </c>
      <c r="AB177" s="9">
        <f t="shared" ref="AB177:AB240" si="51">IF((R177=1)*AND(Q177=1)*AND(O177=1)*AND(P177=1),1,0)</f>
        <v>0</v>
      </c>
      <c r="AC177" s="10">
        <f t="shared" ref="AC177:AC240" si="52">IF((R177=0)*AND(M177=1),1,0)</f>
        <v>0</v>
      </c>
      <c r="AD177" s="9">
        <f t="shared" ref="AD177:AD240" si="53">IF((V177+W177+X177+Y177+Z177+AA177+AB177+AC177)=0,1,0)</f>
        <v>0</v>
      </c>
      <c r="AE177" s="9">
        <f t="shared" si="45"/>
        <v>0</v>
      </c>
    </row>
    <row r="178" spans="1:31" x14ac:dyDescent="0.25">
      <c r="A178" s="23" t="s">
        <v>2333</v>
      </c>
      <c r="B178" s="23" t="s">
        <v>2318</v>
      </c>
      <c r="C178" s="23" t="s">
        <v>2319</v>
      </c>
      <c r="D178" s="23">
        <v>462</v>
      </c>
      <c r="E178" s="23">
        <v>430.5</v>
      </c>
      <c r="F178" s="23">
        <v>0</v>
      </c>
      <c r="G178" s="24">
        <v>0</v>
      </c>
      <c r="H178" s="23">
        <v>0</v>
      </c>
      <c r="I178" s="20">
        <v>0</v>
      </c>
      <c r="J178" s="23">
        <v>0</v>
      </c>
      <c r="K178" s="23"/>
      <c r="L178" s="21">
        <v>1</v>
      </c>
      <c r="M178" s="7">
        <f t="shared" si="41"/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/>
      <c r="T178" s="17"/>
      <c r="U178" s="17"/>
      <c r="V178" s="6">
        <f>IF((M178=0)*AND(R178=0)*AND(P178=1)*AND(Q178=0),1,0)</f>
        <v>0</v>
      </c>
      <c r="W178" s="9">
        <f t="shared" si="40"/>
        <v>1</v>
      </c>
      <c r="X178" s="9">
        <f t="shared" si="50"/>
        <v>0</v>
      </c>
      <c r="Y178" s="37">
        <f t="shared" si="37"/>
        <v>0</v>
      </c>
      <c r="Z178" s="37">
        <f t="shared" si="38"/>
        <v>0</v>
      </c>
      <c r="AA178" s="37">
        <f t="shared" si="39"/>
        <v>0</v>
      </c>
      <c r="AB178" s="9">
        <f t="shared" si="51"/>
        <v>0</v>
      </c>
      <c r="AC178" s="10">
        <f t="shared" si="52"/>
        <v>0</v>
      </c>
      <c r="AD178" s="9">
        <f t="shared" si="53"/>
        <v>0</v>
      </c>
      <c r="AE178" s="9">
        <f t="shared" si="45"/>
        <v>0</v>
      </c>
    </row>
    <row r="179" spans="1:31" x14ac:dyDescent="0.25">
      <c r="A179" s="23" t="s">
        <v>2334</v>
      </c>
      <c r="B179" s="23" t="s">
        <v>2318</v>
      </c>
      <c r="C179" s="23" t="s">
        <v>2319</v>
      </c>
      <c r="D179" s="23">
        <v>468</v>
      </c>
      <c r="E179" s="23">
        <v>365.5</v>
      </c>
      <c r="F179" s="23">
        <v>0</v>
      </c>
      <c r="G179" s="24">
        <v>0</v>
      </c>
      <c r="H179" s="23">
        <v>0</v>
      </c>
      <c r="I179" s="20">
        <v>0</v>
      </c>
      <c r="J179" s="23">
        <v>0</v>
      </c>
      <c r="K179" s="23"/>
      <c r="L179" s="21">
        <v>1</v>
      </c>
      <c r="M179" s="7">
        <f t="shared" si="41"/>
        <v>0</v>
      </c>
      <c r="N179" s="17">
        <v>0</v>
      </c>
      <c r="O179" s="17">
        <v>0</v>
      </c>
      <c r="P179" s="17">
        <v>1</v>
      </c>
      <c r="Q179" s="17">
        <v>0</v>
      </c>
      <c r="R179" s="17">
        <v>0</v>
      </c>
      <c r="S179" s="17"/>
      <c r="T179" s="17"/>
      <c r="U179" s="17"/>
      <c r="V179" s="6">
        <f t="shared" si="49"/>
        <v>1</v>
      </c>
      <c r="W179" s="9">
        <f t="shared" si="40"/>
        <v>0</v>
      </c>
      <c r="X179" s="9">
        <f t="shared" si="50"/>
        <v>0</v>
      </c>
      <c r="Y179" s="37">
        <f t="shared" si="37"/>
        <v>0</v>
      </c>
      <c r="Z179" s="37">
        <f t="shared" si="38"/>
        <v>0</v>
      </c>
      <c r="AA179" s="37">
        <f t="shared" si="39"/>
        <v>0</v>
      </c>
      <c r="AB179" s="9">
        <f t="shared" si="51"/>
        <v>0</v>
      </c>
      <c r="AC179" s="10">
        <f t="shared" si="52"/>
        <v>0</v>
      </c>
      <c r="AD179" s="9">
        <f t="shared" si="53"/>
        <v>0</v>
      </c>
      <c r="AE179" s="9">
        <f t="shared" si="45"/>
        <v>0</v>
      </c>
    </row>
    <row r="180" spans="1:31" x14ac:dyDescent="0.25">
      <c r="A180" s="21" t="s">
        <v>2335</v>
      </c>
      <c r="B180" s="21" t="s">
        <v>2318</v>
      </c>
      <c r="C180" s="21" t="s">
        <v>2319</v>
      </c>
      <c r="D180" s="21">
        <v>617.5</v>
      </c>
      <c r="E180" s="21">
        <v>441.5</v>
      </c>
      <c r="F180" s="23">
        <v>0</v>
      </c>
      <c r="G180" s="22">
        <v>0</v>
      </c>
      <c r="H180" s="23">
        <v>0</v>
      </c>
      <c r="I180" s="19">
        <v>0</v>
      </c>
      <c r="J180" s="23">
        <v>0</v>
      </c>
      <c r="K180" s="21"/>
      <c r="L180" s="21">
        <v>2</v>
      </c>
      <c r="M180" s="7">
        <f t="shared" si="41"/>
        <v>1</v>
      </c>
      <c r="N180" s="17">
        <v>0</v>
      </c>
      <c r="O180" s="17">
        <v>0</v>
      </c>
      <c r="P180" s="17">
        <v>0</v>
      </c>
      <c r="Q180" s="17">
        <v>0</v>
      </c>
      <c r="R180" s="17">
        <v>1</v>
      </c>
      <c r="S180" s="17"/>
      <c r="T180" s="17"/>
      <c r="U180" s="17"/>
      <c r="V180" s="6">
        <f t="shared" si="49"/>
        <v>0</v>
      </c>
      <c r="W180" s="9">
        <f t="shared" si="40"/>
        <v>0</v>
      </c>
      <c r="X180" s="9">
        <f t="shared" si="50"/>
        <v>0</v>
      </c>
      <c r="Y180" s="37">
        <f t="shared" si="37"/>
        <v>1</v>
      </c>
      <c r="Z180" s="37">
        <f t="shared" si="38"/>
        <v>0</v>
      </c>
      <c r="AA180" s="37">
        <f t="shared" si="39"/>
        <v>0</v>
      </c>
      <c r="AB180" s="9">
        <f t="shared" si="51"/>
        <v>0</v>
      </c>
      <c r="AC180" s="10">
        <f t="shared" si="52"/>
        <v>0</v>
      </c>
      <c r="AD180" s="9">
        <f t="shared" si="53"/>
        <v>0</v>
      </c>
      <c r="AE180" s="9">
        <f t="shared" si="45"/>
        <v>0</v>
      </c>
    </row>
    <row r="181" spans="1:31" s="37" customFormat="1" x14ac:dyDescent="0.25">
      <c r="A181" s="37" t="s">
        <v>2336</v>
      </c>
      <c r="B181" s="37" t="s">
        <v>2337</v>
      </c>
      <c r="C181" s="37" t="s">
        <v>2338</v>
      </c>
      <c r="D181" s="37">
        <v>328</v>
      </c>
      <c r="E181" s="37">
        <v>163.5</v>
      </c>
      <c r="F181" s="43">
        <v>0</v>
      </c>
      <c r="G181" s="44">
        <v>0</v>
      </c>
      <c r="H181" s="43">
        <v>0</v>
      </c>
      <c r="I181" s="37">
        <v>0</v>
      </c>
      <c r="J181" s="43">
        <v>0</v>
      </c>
      <c r="L181" s="37">
        <v>1</v>
      </c>
      <c r="M181" s="42">
        <f t="shared" si="41"/>
        <v>0</v>
      </c>
      <c r="N181" s="38">
        <v>0</v>
      </c>
      <c r="O181" s="38">
        <v>0</v>
      </c>
      <c r="P181" s="38">
        <v>0</v>
      </c>
      <c r="Q181" s="38">
        <v>0</v>
      </c>
      <c r="R181" s="38">
        <v>1</v>
      </c>
      <c r="S181" s="38"/>
      <c r="T181" s="38"/>
      <c r="U181" s="38"/>
      <c r="V181" s="43">
        <f t="shared" si="49"/>
        <v>0</v>
      </c>
      <c r="W181" s="37">
        <f t="shared" si="40"/>
        <v>0</v>
      </c>
      <c r="X181" s="37">
        <f t="shared" si="50"/>
        <v>1</v>
      </c>
      <c r="Y181" s="37">
        <f t="shared" si="37"/>
        <v>0</v>
      </c>
      <c r="Z181" s="37">
        <f t="shared" si="38"/>
        <v>0</v>
      </c>
      <c r="AA181" s="37">
        <f t="shared" si="39"/>
        <v>0</v>
      </c>
      <c r="AB181" s="37">
        <f t="shared" si="51"/>
        <v>0</v>
      </c>
      <c r="AC181" s="37">
        <f t="shared" si="52"/>
        <v>0</v>
      </c>
      <c r="AD181" s="37">
        <f t="shared" si="53"/>
        <v>0</v>
      </c>
      <c r="AE181" s="37">
        <f t="shared" si="45"/>
        <v>0</v>
      </c>
    </row>
    <row r="182" spans="1:31" x14ac:dyDescent="0.25">
      <c r="A182" s="21" t="s">
        <v>2339</v>
      </c>
      <c r="B182" s="21" t="s">
        <v>2337</v>
      </c>
      <c r="C182" s="21" t="s">
        <v>2338</v>
      </c>
      <c r="D182" s="21">
        <v>347</v>
      </c>
      <c r="E182" s="21">
        <v>260</v>
      </c>
      <c r="F182" s="23">
        <v>0</v>
      </c>
      <c r="G182" s="22">
        <v>0</v>
      </c>
      <c r="H182" s="23">
        <v>0</v>
      </c>
      <c r="I182" s="19">
        <v>0</v>
      </c>
      <c r="J182" s="23">
        <v>0</v>
      </c>
      <c r="K182" s="21"/>
      <c r="L182" s="21">
        <v>2</v>
      </c>
      <c r="M182" s="7">
        <f t="shared" si="41"/>
        <v>1</v>
      </c>
      <c r="N182" s="17">
        <v>0</v>
      </c>
      <c r="O182" s="17">
        <v>1</v>
      </c>
      <c r="P182" s="17">
        <v>0</v>
      </c>
      <c r="Q182" s="17">
        <v>1</v>
      </c>
      <c r="R182" s="17">
        <v>1</v>
      </c>
      <c r="S182" s="17"/>
      <c r="T182" s="17"/>
      <c r="U182" s="17"/>
      <c r="V182" s="6">
        <f t="shared" si="49"/>
        <v>0</v>
      </c>
      <c r="W182" s="9">
        <f t="shared" si="40"/>
        <v>0</v>
      </c>
      <c r="X182" s="9">
        <f t="shared" si="50"/>
        <v>0</v>
      </c>
      <c r="Y182" s="37">
        <f t="shared" si="37"/>
        <v>0</v>
      </c>
      <c r="Z182" s="37">
        <f t="shared" si="38"/>
        <v>0</v>
      </c>
      <c r="AA182" s="37">
        <f t="shared" si="39"/>
        <v>1</v>
      </c>
      <c r="AB182" s="9">
        <f t="shared" si="51"/>
        <v>0</v>
      </c>
      <c r="AC182" s="10">
        <f t="shared" si="52"/>
        <v>0</v>
      </c>
      <c r="AD182" s="9">
        <f t="shared" si="53"/>
        <v>0</v>
      </c>
      <c r="AE182" s="9">
        <f t="shared" si="45"/>
        <v>0</v>
      </c>
    </row>
    <row r="183" spans="1:31" x14ac:dyDescent="0.25">
      <c r="A183" s="21" t="s">
        <v>2340</v>
      </c>
      <c r="B183" s="21" t="s">
        <v>2337</v>
      </c>
      <c r="C183" s="21" t="s">
        <v>2338</v>
      </c>
      <c r="D183" s="21">
        <v>212</v>
      </c>
      <c r="E183" s="21">
        <v>173.5</v>
      </c>
      <c r="F183" s="23">
        <v>0</v>
      </c>
      <c r="G183" s="22">
        <v>0</v>
      </c>
      <c r="H183" s="23">
        <v>0</v>
      </c>
      <c r="I183" s="19">
        <v>0</v>
      </c>
      <c r="J183" s="23">
        <v>0</v>
      </c>
      <c r="K183" s="21"/>
      <c r="L183" s="21">
        <v>1</v>
      </c>
      <c r="M183" s="7">
        <f t="shared" si="41"/>
        <v>0</v>
      </c>
      <c r="N183" s="17">
        <v>0</v>
      </c>
      <c r="O183" s="17">
        <v>0</v>
      </c>
      <c r="P183" s="17">
        <v>1</v>
      </c>
      <c r="Q183" s="17">
        <v>0</v>
      </c>
      <c r="R183" s="17">
        <v>0</v>
      </c>
      <c r="S183" s="17"/>
      <c r="T183" s="17"/>
      <c r="U183" s="17"/>
      <c r="V183" s="6">
        <f t="shared" si="49"/>
        <v>1</v>
      </c>
      <c r="W183" s="9">
        <f t="shared" si="40"/>
        <v>0</v>
      </c>
      <c r="X183" s="9">
        <f t="shared" si="50"/>
        <v>0</v>
      </c>
      <c r="Y183" s="37">
        <f t="shared" si="37"/>
        <v>0</v>
      </c>
      <c r="Z183" s="37">
        <f t="shared" si="38"/>
        <v>0</v>
      </c>
      <c r="AA183" s="37">
        <f t="shared" si="39"/>
        <v>0</v>
      </c>
      <c r="AB183" s="9">
        <f t="shared" si="51"/>
        <v>0</v>
      </c>
      <c r="AC183" s="10">
        <f t="shared" si="52"/>
        <v>0</v>
      </c>
      <c r="AD183" s="9">
        <f t="shared" si="53"/>
        <v>0</v>
      </c>
      <c r="AE183" s="9">
        <f t="shared" si="45"/>
        <v>0</v>
      </c>
    </row>
    <row r="184" spans="1:31" x14ac:dyDescent="0.25">
      <c r="A184" s="21" t="s">
        <v>2341</v>
      </c>
      <c r="B184" s="21" t="s">
        <v>2337</v>
      </c>
      <c r="C184" s="21" t="s">
        <v>2338</v>
      </c>
      <c r="D184" s="21">
        <v>92.5</v>
      </c>
      <c r="E184" s="21">
        <v>144</v>
      </c>
      <c r="F184" s="23">
        <v>0</v>
      </c>
      <c r="G184" s="22">
        <v>0</v>
      </c>
      <c r="H184" s="23">
        <v>0</v>
      </c>
      <c r="I184" s="19">
        <v>0</v>
      </c>
      <c r="J184" s="23">
        <v>0</v>
      </c>
      <c r="K184" s="21"/>
      <c r="L184" s="21">
        <v>1</v>
      </c>
      <c r="M184" s="7">
        <f t="shared" si="41"/>
        <v>0</v>
      </c>
      <c r="N184" s="17">
        <v>0</v>
      </c>
      <c r="O184" s="17">
        <v>0</v>
      </c>
      <c r="P184" s="17">
        <v>1</v>
      </c>
      <c r="Q184" s="17">
        <v>0</v>
      </c>
      <c r="R184" s="17">
        <v>0</v>
      </c>
      <c r="S184" s="17"/>
      <c r="T184" s="17"/>
      <c r="U184" s="17"/>
      <c r="V184" s="6">
        <f t="shared" si="49"/>
        <v>1</v>
      </c>
      <c r="W184" s="9">
        <f t="shared" si="40"/>
        <v>0</v>
      </c>
      <c r="X184" s="9">
        <f t="shared" si="50"/>
        <v>0</v>
      </c>
      <c r="Y184" s="37">
        <f t="shared" si="37"/>
        <v>0</v>
      </c>
      <c r="Z184" s="37">
        <f t="shared" si="38"/>
        <v>0</v>
      </c>
      <c r="AA184" s="37">
        <f t="shared" si="39"/>
        <v>0</v>
      </c>
      <c r="AB184" s="9">
        <f t="shared" si="51"/>
        <v>0</v>
      </c>
      <c r="AC184" s="10">
        <f t="shared" si="52"/>
        <v>0</v>
      </c>
      <c r="AD184" s="9">
        <f t="shared" si="53"/>
        <v>0</v>
      </c>
      <c r="AE184" s="9">
        <f t="shared" si="45"/>
        <v>0</v>
      </c>
    </row>
    <row r="185" spans="1:31" x14ac:dyDescent="0.25">
      <c r="A185" s="21" t="s">
        <v>2342</v>
      </c>
      <c r="B185" s="21" t="s">
        <v>2337</v>
      </c>
      <c r="C185" s="21" t="s">
        <v>2338</v>
      </c>
      <c r="D185" s="21">
        <v>228</v>
      </c>
      <c r="E185" s="21">
        <v>313.5</v>
      </c>
      <c r="F185" s="23">
        <v>0</v>
      </c>
      <c r="G185" s="22">
        <v>0</v>
      </c>
      <c r="H185" s="23">
        <v>0</v>
      </c>
      <c r="I185" s="19">
        <v>0</v>
      </c>
      <c r="J185" s="23">
        <v>0</v>
      </c>
      <c r="K185" s="21"/>
      <c r="L185" s="21">
        <v>2</v>
      </c>
      <c r="M185" s="7">
        <f t="shared" si="41"/>
        <v>1</v>
      </c>
      <c r="N185" s="17">
        <v>0</v>
      </c>
      <c r="O185" s="17">
        <v>0</v>
      </c>
      <c r="P185" s="17">
        <v>0</v>
      </c>
      <c r="Q185" s="17">
        <v>0</v>
      </c>
      <c r="R185" s="17">
        <v>1</v>
      </c>
      <c r="S185" s="17"/>
      <c r="T185" s="17"/>
      <c r="U185" s="17"/>
      <c r="V185" s="6">
        <f t="shared" si="49"/>
        <v>0</v>
      </c>
      <c r="W185" s="9">
        <f t="shared" si="40"/>
        <v>0</v>
      </c>
      <c r="X185" s="9">
        <f t="shared" si="50"/>
        <v>0</v>
      </c>
      <c r="Y185" s="37">
        <f t="shared" si="37"/>
        <v>1</v>
      </c>
      <c r="Z185" s="37">
        <f t="shared" si="38"/>
        <v>0</v>
      </c>
      <c r="AA185" s="37">
        <f t="shared" si="39"/>
        <v>0</v>
      </c>
      <c r="AB185" s="9">
        <f t="shared" si="51"/>
        <v>0</v>
      </c>
      <c r="AC185" s="10">
        <f t="shared" si="52"/>
        <v>0</v>
      </c>
      <c r="AD185" s="9">
        <f t="shared" si="53"/>
        <v>0</v>
      </c>
      <c r="AE185" s="9">
        <f t="shared" si="45"/>
        <v>0</v>
      </c>
    </row>
    <row r="186" spans="1:31" x14ac:dyDescent="0.25">
      <c r="A186" s="21" t="s">
        <v>2343</v>
      </c>
      <c r="B186" s="21" t="s">
        <v>2337</v>
      </c>
      <c r="C186" s="21" t="s">
        <v>2338</v>
      </c>
      <c r="D186" s="21">
        <v>104</v>
      </c>
      <c r="E186" s="21">
        <v>244.5</v>
      </c>
      <c r="F186" s="23">
        <v>0</v>
      </c>
      <c r="G186" s="22">
        <v>0</v>
      </c>
      <c r="H186" s="23">
        <v>0</v>
      </c>
      <c r="I186" s="19">
        <v>0</v>
      </c>
      <c r="J186" s="23">
        <v>0</v>
      </c>
      <c r="K186" s="21"/>
      <c r="L186" s="21">
        <v>2</v>
      </c>
      <c r="M186" s="7">
        <f t="shared" si="41"/>
        <v>1</v>
      </c>
      <c r="N186" s="17">
        <v>0</v>
      </c>
      <c r="O186" s="17">
        <v>1</v>
      </c>
      <c r="P186" s="17">
        <v>0</v>
      </c>
      <c r="Q186" s="17">
        <v>1</v>
      </c>
      <c r="R186" s="17">
        <v>1</v>
      </c>
      <c r="S186" s="17"/>
      <c r="T186" s="17"/>
      <c r="U186" s="17"/>
      <c r="V186" s="6">
        <f t="shared" si="49"/>
        <v>0</v>
      </c>
      <c r="W186" s="9">
        <f t="shared" si="40"/>
        <v>0</v>
      </c>
      <c r="X186" s="9">
        <f t="shared" si="50"/>
        <v>0</v>
      </c>
      <c r="Y186" s="37">
        <f t="shared" si="37"/>
        <v>0</v>
      </c>
      <c r="Z186" s="37">
        <f t="shared" si="38"/>
        <v>0</v>
      </c>
      <c r="AA186" s="37">
        <f t="shared" si="39"/>
        <v>1</v>
      </c>
      <c r="AB186" s="9">
        <f t="shared" si="51"/>
        <v>0</v>
      </c>
      <c r="AC186" s="10">
        <f t="shared" si="52"/>
        <v>0</v>
      </c>
      <c r="AD186" s="9">
        <f t="shared" si="53"/>
        <v>0</v>
      </c>
      <c r="AE186" s="9">
        <f t="shared" si="45"/>
        <v>0</v>
      </c>
    </row>
    <row r="187" spans="1:31" x14ac:dyDescent="0.25">
      <c r="A187" s="21" t="s">
        <v>2344</v>
      </c>
      <c r="B187" s="21" t="s">
        <v>2337</v>
      </c>
      <c r="C187" s="21" t="s">
        <v>2338</v>
      </c>
      <c r="D187" s="21">
        <v>163.5</v>
      </c>
      <c r="E187" s="21">
        <v>392</v>
      </c>
      <c r="F187" s="23">
        <v>0</v>
      </c>
      <c r="G187" s="22">
        <v>0</v>
      </c>
      <c r="H187" s="23">
        <v>0</v>
      </c>
      <c r="I187" s="19">
        <v>0</v>
      </c>
      <c r="J187" s="23">
        <v>0</v>
      </c>
      <c r="K187" s="21"/>
      <c r="L187" s="21">
        <v>1</v>
      </c>
      <c r="M187" s="7">
        <f t="shared" si="41"/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1</v>
      </c>
      <c r="S187" s="17"/>
      <c r="T187" s="17"/>
      <c r="U187" s="17"/>
      <c r="V187" s="6">
        <f t="shared" si="49"/>
        <v>0</v>
      </c>
      <c r="W187" s="9">
        <f t="shared" si="40"/>
        <v>0</v>
      </c>
      <c r="X187" s="9">
        <f t="shared" si="50"/>
        <v>1</v>
      </c>
      <c r="Y187" s="37">
        <f t="shared" si="37"/>
        <v>0</v>
      </c>
      <c r="Z187" s="37">
        <f t="shared" si="38"/>
        <v>0</v>
      </c>
      <c r="AA187" s="37">
        <f t="shared" si="39"/>
        <v>0</v>
      </c>
      <c r="AB187" s="9">
        <f t="shared" si="51"/>
        <v>0</v>
      </c>
      <c r="AC187" s="10">
        <f t="shared" si="52"/>
        <v>0</v>
      </c>
      <c r="AD187" s="9">
        <f t="shared" si="53"/>
        <v>0</v>
      </c>
      <c r="AE187" s="9">
        <f t="shared" si="45"/>
        <v>0</v>
      </c>
    </row>
    <row r="188" spans="1:31" x14ac:dyDescent="0.25">
      <c r="A188" s="21" t="s">
        <v>2345</v>
      </c>
      <c r="B188" s="21" t="s">
        <v>2337</v>
      </c>
      <c r="C188" s="21" t="s">
        <v>2338</v>
      </c>
      <c r="D188" s="21">
        <v>247.5</v>
      </c>
      <c r="E188" s="21">
        <v>454</v>
      </c>
      <c r="F188" s="23">
        <v>0</v>
      </c>
      <c r="G188" s="22">
        <v>0</v>
      </c>
      <c r="H188" s="23">
        <v>0</v>
      </c>
      <c r="I188" s="19">
        <v>0</v>
      </c>
      <c r="J188" s="23">
        <v>0</v>
      </c>
      <c r="K188" s="21"/>
      <c r="L188" s="21">
        <v>1</v>
      </c>
      <c r="M188" s="7">
        <f t="shared" si="41"/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/>
      <c r="T188" s="17"/>
      <c r="U188" s="17"/>
      <c r="V188" s="6">
        <f t="shared" si="49"/>
        <v>0</v>
      </c>
      <c r="W188" s="9">
        <f t="shared" si="40"/>
        <v>1</v>
      </c>
      <c r="X188" s="9">
        <f t="shared" si="50"/>
        <v>0</v>
      </c>
      <c r="Y188" s="37">
        <f t="shared" si="37"/>
        <v>0</v>
      </c>
      <c r="Z188" s="37">
        <f t="shared" si="38"/>
        <v>0</v>
      </c>
      <c r="AA188" s="37">
        <f t="shared" si="39"/>
        <v>0</v>
      </c>
      <c r="AB188" s="9">
        <f t="shared" si="51"/>
        <v>0</v>
      </c>
      <c r="AC188" s="10">
        <f t="shared" si="52"/>
        <v>0</v>
      </c>
      <c r="AD188" s="9">
        <f t="shared" si="53"/>
        <v>0</v>
      </c>
      <c r="AE188" s="9">
        <f t="shared" si="45"/>
        <v>0</v>
      </c>
    </row>
    <row r="189" spans="1:31" x14ac:dyDescent="0.25">
      <c r="A189" s="21" t="s">
        <v>2346</v>
      </c>
      <c r="B189" s="21" t="s">
        <v>2337</v>
      </c>
      <c r="C189" s="21" t="s">
        <v>2338</v>
      </c>
      <c r="D189" s="21">
        <v>399.5</v>
      </c>
      <c r="E189" s="21">
        <v>449</v>
      </c>
      <c r="F189" s="21">
        <v>1303.4110000000001</v>
      </c>
      <c r="G189" s="22">
        <v>2</v>
      </c>
      <c r="H189" s="21">
        <v>2</v>
      </c>
      <c r="I189" s="19">
        <v>0</v>
      </c>
      <c r="J189" s="21">
        <v>2</v>
      </c>
      <c r="K189" s="21"/>
      <c r="L189" s="21">
        <v>1</v>
      </c>
      <c r="M189" s="7">
        <f t="shared" si="41"/>
        <v>0</v>
      </c>
      <c r="N189" s="17">
        <v>0</v>
      </c>
      <c r="O189" s="17">
        <v>0</v>
      </c>
      <c r="P189" s="17">
        <v>1</v>
      </c>
      <c r="Q189" s="17">
        <v>0</v>
      </c>
      <c r="R189" s="17">
        <v>0</v>
      </c>
      <c r="S189" s="17"/>
      <c r="T189" s="17"/>
      <c r="U189" s="17"/>
      <c r="V189" s="6">
        <f t="shared" si="49"/>
        <v>1</v>
      </c>
      <c r="W189" s="9">
        <f t="shared" si="40"/>
        <v>0</v>
      </c>
      <c r="X189" s="9">
        <f t="shared" si="50"/>
        <v>0</v>
      </c>
      <c r="Y189" s="37">
        <f t="shared" si="37"/>
        <v>0</v>
      </c>
      <c r="Z189" s="37">
        <f t="shared" si="38"/>
        <v>0</v>
      </c>
      <c r="AA189" s="37">
        <f t="shared" si="39"/>
        <v>0</v>
      </c>
      <c r="AB189" s="9">
        <f t="shared" si="51"/>
        <v>0</v>
      </c>
      <c r="AC189" s="10">
        <f t="shared" si="52"/>
        <v>0</v>
      </c>
      <c r="AD189" s="9">
        <f t="shared" si="53"/>
        <v>0</v>
      </c>
      <c r="AE189" s="9">
        <f t="shared" si="45"/>
        <v>0</v>
      </c>
    </row>
    <row r="190" spans="1:31" x14ac:dyDescent="0.25">
      <c r="A190" s="21" t="s">
        <v>2347</v>
      </c>
      <c r="B190" s="21" t="s">
        <v>2337</v>
      </c>
      <c r="C190" s="21" t="s">
        <v>2338</v>
      </c>
      <c r="D190" s="21">
        <v>602</v>
      </c>
      <c r="E190" s="21">
        <v>465.5</v>
      </c>
      <c r="F190" s="21">
        <v>4652.7179999999998</v>
      </c>
      <c r="G190" s="22">
        <v>1</v>
      </c>
      <c r="H190" s="21">
        <v>8</v>
      </c>
      <c r="I190" s="19">
        <v>1</v>
      </c>
      <c r="J190" s="21">
        <v>0</v>
      </c>
      <c r="K190" s="21"/>
      <c r="L190" s="21">
        <v>2</v>
      </c>
      <c r="M190" s="7">
        <f t="shared" si="41"/>
        <v>1</v>
      </c>
      <c r="N190" s="17">
        <v>1</v>
      </c>
      <c r="O190" s="17">
        <v>0</v>
      </c>
      <c r="P190" s="17">
        <v>0</v>
      </c>
      <c r="Q190" s="17">
        <v>0</v>
      </c>
      <c r="R190" s="17">
        <v>1</v>
      </c>
      <c r="S190" s="17"/>
      <c r="T190" s="17"/>
      <c r="U190" s="17"/>
      <c r="V190" s="6">
        <f t="shared" si="49"/>
        <v>0</v>
      </c>
      <c r="W190" s="9">
        <f t="shared" si="40"/>
        <v>0</v>
      </c>
      <c r="X190" s="9">
        <f t="shared" si="50"/>
        <v>0</v>
      </c>
      <c r="Y190" s="37">
        <f t="shared" si="37"/>
        <v>1</v>
      </c>
      <c r="Z190" s="37">
        <f t="shared" si="38"/>
        <v>0</v>
      </c>
      <c r="AA190" s="37">
        <f t="shared" si="39"/>
        <v>0</v>
      </c>
      <c r="AB190" s="9">
        <f t="shared" si="51"/>
        <v>0</v>
      </c>
      <c r="AC190" s="10">
        <f t="shared" si="52"/>
        <v>0</v>
      </c>
      <c r="AD190" s="9">
        <f t="shared" si="53"/>
        <v>0</v>
      </c>
      <c r="AE190" s="9">
        <f t="shared" si="45"/>
        <v>0</v>
      </c>
    </row>
    <row r="191" spans="1:31" x14ac:dyDescent="0.25">
      <c r="A191" s="21" t="s">
        <v>2348</v>
      </c>
      <c r="B191" s="21" t="s">
        <v>2337</v>
      </c>
      <c r="C191" s="21" t="s">
        <v>2338</v>
      </c>
      <c r="D191" s="21">
        <v>223.5</v>
      </c>
      <c r="E191" s="21">
        <v>241.5</v>
      </c>
      <c r="F191" s="21">
        <v>0</v>
      </c>
      <c r="G191" s="22">
        <v>0</v>
      </c>
      <c r="H191" s="21">
        <v>0</v>
      </c>
      <c r="I191" s="19">
        <v>0</v>
      </c>
      <c r="J191" s="21">
        <v>0</v>
      </c>
      <c r="K191" s="21"/>
      <c r="L191" s="21">
        <v>1</v>
      </c>
      <c r="M191" s="7">
        <f t="shared" si="41"/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/>
      <c r="T191" s="17"/>
      <c r="U191" s="17"/>
      <c r="V191" s="6">
        <f t="shared" si="49"/>
        <v>0</v>
      </c>
      <c r="W191" s="9">
        <f t="shared" si="40"/>
        <v>1</v>
      </c>
      <c r="X191" s="9">
        <f t="shared" si="50"/>
        <v>0</v>
      </c>
      <c r="Y191" s="37">
        <f t="shared" si="37"/>
        <v>0</v>
      </c>
      <c r="Z191" s="37">
        <f t="shared" si="38"/>
        <v>0</v>
      </c>
      <c r="AA191" s="37">
        <f t="shared" si="39"/>
        <v>0</v>
      </c>
      <c r="AB191" s="9">
        <f t="shared" si="51"/>
        <v>0</v>
      </c>
      <c r="AC191" s="10">
        <f t="shared" si="52"/>
        <v>0</v>
      </c>
      <c r="AD191" s="9">
        <f t="shared" si="53"/>
        <v>0</v>
      </c>
      <c r="AE191" s="9">
        <f t="shared" si="45"/>
        <v>0</v>
      </c>
    </row>
    <row r="192" spans="1:31" x14ac:dyDescent="0.25">
      <c r="A192" s="21" t="s">
        <v>2349</v>
      </c>
      <c r="B192" s="21" t="s">
        <v>2337</v>
      </c>
      <c r="C192" s="21" t="s">
        <v>2338</v>
      </c>
      <c r="D192" s="21">
        <v>553</v>
      </c>
      <c r="E192" s="21">
        <v>56</v>
      </c>
      <c r="F192" s="21">
        <v>0</v>
      </c>
      <c r="G192" s="22">
        <v>0</v>
      </c>
      <c r="H192" s="21">
        <v>0</v>
      </c>
      <c r="I192" s="19">
        <v>0</v>
      </c>
      <c r="J192" s="21">
        <v>0</v>
      </c>
      <c r="K192" s="21"/>
      <c r="L192" s="21">
        <v>2</v>
      </c>
      <c r="M192" s="7">
        <f t="shared" si="41"/>
        <v>1</v>
      </c>
      <c r="N192" s="17">
        <v>1</v>
      </c>
      <c r="O192" s="17">
        <v>0</v>
      </c>
      <c r="P192" s="17">
        <v>0</v>
      </c>
      <c r="Q192" s="17">
        <v>0</v>
      </c>
      <c r="R192" s="17">
        <v>1</v>
      </c>
      <c r="S192" s="17">
        <v>1</v>
      </c>
      <c r="T192" s="17">
        <v>1</v>
      </c>
      <c r="U192" s="17"/>
      <c r="V192" s="6">
        <f t="shared" si="49"/>
        <v>0</v>
      </c>
      <c r="W192" s="9">
        <f t="shared" si="40"/>
        <v>0</v>
      </c>
      <c r="X192" s="9">
        <f t="shared" si="50"/>
        <v>0</v>
      </c>
      <c r="Y192" s="37">
        <f t="shared" si="37"/>
        <v>0</v>
      </c>
      <c r="Z192" s="37">
        <f t="shared" si="38"/>
        <v>1</v>
      </c>
      <c r="AA192" s="37">
        <f t="shared" si="39"/>
        <v>0</v>
      </c>
      <c r="AB192" s="9">
        <f t="shared" si="51"/>
        <v>0</v>
      </c>
      <c r="AC192" s="10">
        <f t="shared" si="52"/>
        <v>0</v>
      </c>
      <c r="AD192" s="9">
        <f t="shared" si="53"/>
        <v>0</v>
      </c>
      <c r="AE192" s="9">
        <f t="shared" si="45"/>
        <v>0</v>
      </c>
    </row>
    <row r="193" spans="1:31" x14ac:dyDescent="0.25">
      <c r="A193" s="21" t="s">
        <v>2350</v>
      </c>
      <c r="B193" s="21" t="s">
        <v>2337</v>
      </c>
      <c r="C193" s="21" t="s">
        <v>2338</v>
      </c>
      <c r="D193" s="21">
        <v>441</v>
      </c>
      <c r="E193" s="21">
        <v>111.5</v>
      </c>
      <c r="F193" s="21">
        <v>0</v>
      </c>
      <c r="G193" s="22">
        <v>0</v>
      </c>
      <c r="H193" s="21">
        <v>0</v>
      </c>
      <c r="I193" s="19">
        <v>0</v>
      </c>
      <c r="J193" s="21">
        <v>0</v>
      </c>
      <c r="K193" s="21"/>
      <c r="L193" s="21">
        <v>1</v>
      </c>
      <c r="M193" s="7">
        <f t="shared" si="41"/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1</v>
      </c>
      <c r="S193" s="17"/>
      <c r="T193" s="17"/>
      <c r="U193" s="17"/>
      <c r="V193" s="6">
        <f t="shared" si="49"/>
        <v>0</v>
      </c>
      <c r="W193" s="9">
        <f t="shared" si="40"/>
        <v>0</v>
      </c>
      <c r="X193" s="9">
        <f t="shared" si="50"/>
        <v>1</v>
      </c>
      <c r="Y193" s="37">
        <f t="shared" si="37"/>
        <v>0</v>
      </c>
      <c r="Z193" s="37">
        <f t="shared" si="38"/>
        <v>0</v>
      </c>
      <c r="AA193" s="37">
        <f t="shared" si="39"/>
        <v>0</v>
      </c>
      <c r="AB193" s="9">
        <f t="shared" si="51"/>
        <v>0</v>
      </c>
      <c r="AC193" s="10">
        <f t="shared" si="52"/>
        <v>0</v>
      </c>
      <c r="AD193" s="9">
        <f t="shared" si="53"/>
        <v>0</v>
      </c>
      <c r="AE193" s="9">
        <f t="shared" si="45"/>
        <v>0</v>
      </c>
    </row>
    <row r="194" spans="1:31" x14ac:dyDescent="0.25">
      <c r="A194" s="21" t="s">
        <v>2351</v>
      </c>
      <c r="B194" s="21" t="s">
        <v>2337</v>
      </c>
      <c r="C194" s="21" t="s">
        <v>2338</v>
      </c>
      <c r="D194" s="21">
        <v>443</v>
      </c>
      <c r="E194" s="21">
        <v>194.5</v>
      </c>
      <c r="F194" s="21">
        <v>0</v>
      </c>
      <c r="G194" s="22">
        <v>0</v>
      </c>
      <c r="H194" s="21">
        <v>0</v>
      </c>
      <c r="I194" s="19">
        <v>0</v>
      </c>
      <c r="J194" s="21">
        <v>0</v>
      </c>
      <c r="K194" s="21"/>
      <c r="L194" s="21">
        <v>1</v>
      </c>
      <c r="M194" s="7">
        <f t="shared" si="41"/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/>
      <c r="T194" s="17"/>
      <c r="U194" s="17"/>
      <c r="V194" s="6">
        <f t="shared" si="49"/>
        <v>0</v>
      </c>
      <c r="W194" s="9">
        <f t="shared" si="40"/>
        <v>1</v>
      </c>
      <c r="X194" s="9">
        <f t="shared" si="50"/>
        <v>0</v>
      </c>
      <c r="Y194" s="37">
        <f t="shared" si="37"/>
        <v>0</v>
      </c>
      <c r="Z194" s="37">
        <f t="shared" si="38"/>
        <v>0</v>
      </c>
      <c r="AA194" s="37">
        <f t="shared" si="39"/>
        <v>0</v>
      </c>
      <c r="AB194" s="9">
        <f t="shared" si="51"/>
        <v>0</v>
      </c>
      <c r="AC194" s="10">
        <f t="shared" si="52"/>
        <v>0</v>
      </c>
      <c r="AD194" s="9">
        <f t="shared" si="53"/>
        <v>0</v>
      </c>
      <c r="AE194" s="9">
        <f t="shared" si="45"/>
        <v>0</v>
      </c>
    </row>
    <row r="195" spans="1:31" x14ac:dyDescent="0.25">
      <c r="A195" s="21" t="s">
        <v>2352</v>
      </c>
      <c r="B195" s="21" t="s">
        <v>2337</v>
      </c>
      <c r="C195" s="21" t="s">
        <v>2338</v>
      </c>
      <c r="D195" s="21">
        <v>411.5</v>
      </c>
      <c r="E195" s="21">
        <v>249.5</v>
      </c>
      <c r="F195" s="21">
        <v>0</v>
      </c>
      <c r="G195" s="22">
        <v>0</v>
      </c>
      <c r="H195" s="21">
        <v>0</v>
      </c>
      <c r="I195" s="19">
        <v>0</v>
      </c>
      <c r="J195" s="21">
        <v>0</v>
      </c>
      <c r="K195" s="21"/>
      <c r="L195" s="21">
        <v>1</v>
      </c>
      <c r="M195" s="7">
        <f t="shared" si="41"/>
        <v>0</v>
      </c>
      <c r="N195" s="17">
        <v>0</v>
      </c>
      <c r="O195" s="17">
        <v>0</v>
      </c>
      <c r="P195" s="17">
        <v>1</v>
      </c>
      <c r="Q195" s="17">
        <v>0</v>
      </c>
      <c r="R195" s="17">
        <v>0</v>
      </c>
      <c r="S195" s="17"/>
      <c r="T195" s="17"/>
      <c r="U195" s="17"/>
      <c r="V195" s="6">
        <f t="shared" si="49"/>
        <v>1</v>
      </c>
      <c r="W195" s="9">
        <f t="shared" si="40"/>
        <v>0</v>
      </c>
      <c r="X195" s="9">
        <f t="shared" si="50"/>
        <v>0</v>
      </c>
      <c r="Y195" s="37">
        <f t="shared" ref="Y195:Y258" si="54">IF((M195=1)*AND(OR(N195=0,N195=1))*AND(O195=0)*AND(R195=1)*AND(S195=0)*AND(Q195=0)*AND(OR(T195=0,T195=1)),1,0)</f>
        <v>0</v>
      </c>
      <c r="Z195" s="37">
        <f t="shared" ref="Z195:Z258" si="55">IF((M195=1)*AND(N195=1)*AND(O195=0)*AND(R195=1)*AND(S195=1)*AND(T195=1),1,0)</f>
        <v>0</v>
      </c>
      <c r="AA195" s="37">
        <f t="shared" ref="AA195:AA258" si="56">IF((R195=1)*AND(Q195=1)*AND(O195=1)*AND(P195=0)*AND(N195=0),1,0)</f>
        <v>0</v>
      </c>
      <c r="AB195" s="9">
        <f t="shared" si="51"/>
        <v>0</v>
      </c>
      <c r="AC195" s="10">
        <f t="shared" si="52"/>
        <v>0</v>
      </c>
      <c r="AD195" s="9">
        <f t="shared" si="53"/>
        <v>0</v>
      </c>
      <c r="AE195" s="9">
        <f t="shared" si="45"/>
        <v>0</v>
      </c>
    </row>
    <row r="196" spans="1:31" x14ac:dyDescent="0.25">
      <c r="A196" s="21" t="s">
        <v>2353</v>
      </c>
      <c r="B196" s="21" t="s">
        <v>2337</v>
      </c>
      <c r="C196" s="21" t="s">
        <v>2338</v>
      </c>
      <c r="D196" s="21">
        <v>403.5</v>
      </c>
      <c r="E196" s="21">
        <v>321.5</v>
      </c>
      <c r="F196" s="21">
        <v>0</v>
      </c>
      <c r="G196" s="22">
        <v>0</v>
      </c>
      <c r="H196" s="21">
        <v>0</v>
      </c>
      <c r="I196" s="19">
        <v>0</v>
      </c>
      <c r="J196" s="21">
        <v>0</v>
      </c>
      <c r="K196" s="21"/>
      <c r="L196" s="21">
        <v>1</v>
      </c>
      <c r="M196" s="7">
        <f t="shared" si="41"/>
        <v>0</v>
      </c>
      <c r="N196" s="17">
        <v>0</v>
      </c>
      <c r="O196" s="17">
        <v>0</v>
      </c>
      <c r="P196" s="17">
        <v>1</v>
      </c>
      <c r="Q196" s="17">
        <v>0</v>
      </c>
      <c r="R196" s="17">
        <v>0</v>
      </c>
      <c r="S196" s="17"/>
      <c r="T196" s="17"/>
      <c r="U196" s="17"/>
      <c r="V196" s="6">
        <f t="shared" si="49"/>
        <v>1</v>
      </c>
      <c r="W196" s="9">
        <f t="shared" si="40"/>
        <v>0</v>
      </c>
      <c r="X196" s="9">
        <f t="shared" si="50"/>
        <v>0</v>
      </c>
      <c r="Y196" s="37">
        <f t="shared" si="54"/>
        <v>0</v>
      </c>
      <c r="Z196" s="37">
        <f t="shared" si="55"/>
        <v>0</v>
      </c>
      <c r="AA196" s="37">
        <f t="shared" si="56"/>
        <v>0</v>
      </c>
      <c r="AB196" s="9">
        <f t="shared" si="51"/>
        <v>0</v>
      </c>
      <c r="AC196" s="10">
        <f t="shared" si="52"/>
        <v>0</v>
      </c>
      <c r="AD196" s="9">
        <f t="shared" si="53"/>
        <v>0</v>
      </c>
      <c r="AE196" s="9">
        <f t="shared" si="45"/>
        <v>0</v>
      </c>
    </row>
    <row r="197" spans="1:31" x14ac:dyDescent="0.25">
      <c r="A197" s="21" t="s">
        <v>2354</v>
      </c>
      <c r="B197" s="21" t="s">
        <v>2337</v>
      </c>
      <c r="C197" s="21" t="s">
        <v>2338</v>
      </c>
      <c r="D197" s="21">
        <v>381</v>
      </c>
      <c r="E197" s="21">
        <v>377.5</v>
      </c>
      <c r="F197" s="21">
        <v>0</v>
      </c>
      <c r="G197" s="22">
        <v>0</v>
      </c>
      <c r="H197" s="21">
        <v>0</v>
      </c>
      <c r="I197" s="19">
        <v>0</v>
      </c>
      <c r="J197" s="21">
        <v>0</v>
      </c>
      <c r="K197" s="21"/>
      <c r="L197" s="21">
        <v>1</v>
      </c>
      <c r="M197" s="7">
        <f t="shared" si="41"/>
        <v>0</v>
      </c>
      <c r="N197" s="17">
        <v>0</v>
      </c>
      <c r="O197" s="17">
        <v>0</v>
      </c>
      <c r="P197" s="17">
        <v>1</v>
      </c>
      <c r="Q197" s="17">
        <v>0</v>
      </c>
      <c r="R197" s="17">
        <v>0</v>
      </c>
      <c r="S197" s="17"/>
      <c r="T197" s="17"/>
      <c r="U197" s="17"/>
      <c r="V197" s="6">
        <f t="shared" si="49"/>
        <v>1</v>
      </c>
      <c r="W197" s="9">
        <f t="shared" si="40"/>
        <v>0</v>
      </c>
      <c r="X197" s="9">
        <f t="shared" si="50"/>
        <v>0</v>
      </c>
      <c r="Y197" s="37">
        <f t="shared" si="54"/>
        <v>0</v>
      </c>
      <c r="Z197" s="37">
        <f t="shared" si="55"/>
        <v>0</v>
      </c>
      <c r="AA197" s="37">
        <f t="shared" si="56"/>
        <v>0</v>
      </c>
      <c r="AB197" s="9">
        <f t="shared" si="51"/>
        <v>0</v>
      </c>
      <c r="AC197" s="10">
        <f t="shared" si="52"/>
        <v>0</v>
      </c>
      <c r="AD197" s="9">
        <f t="shared" si="53"/>
        <v>0</v>
      </c>
      <c r="AE197" s="9">
        <f t="shared" si="45"/>
        <v>0</v>
      </c>
    </row>
    <row r="198" spans="1:31" x14ac:dyDescent="0.25">
      <c r="A198" s="21" t="s">
        <v>2355</v>
      </c>
      <c r="B198" s="21" t="s">
        <v>2337</v>
      </c>
      <c r="C198" s="21" t="s">
        <v>2338</v>
      </c>
      <c r="D198" s="21">
        <v>461.5</v>
      </c>
      <c r="E198" s="21">
        <v>385</v>
      </c>
      <c r="F198" s="21">
        <v>0</v>
      </c>
      <c r="G198" s="22">
        <v>0</v>
      </c>
      <c r="H198" s="21">
        <v>0</v>
      </c>
      <c r="I198" s="19">
        <v>0</v>
      </c>
      <c r="J198" s="21">
        <v>0</v>
      </c>
      <c r="K198" s="21"/>
      <c r="L198" s="21">
        <v>1</v>
      </c>
      <c r="M198" s="7">
        <f t="shared" si="41"/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/>
      <c r="T198" s="17"/>
      <c r="U198" s="17"/>
      <c r="V198" s="6">
        <f t="shared" si="49"/>
        <v>0</v>
      </c>
      <c r="W198" s="9">
        <f t="shared" si="40"/>
        <v>1</v>
      </c>
      <c r="X198" s="9">
        <f t="shared" si="50"/>
        <v>0</v>
      </c>
      <c r="Y198" s="37">
        <f t="shared" si="54"/>
        <v>0</v>
      </c>
      <c r="Z198" s="37">
        <f t="shared" si="55"/>
        <v>0</v>
      </c>
      <c r="AA198" s="37">
        <f t="shared" si="56"/>
        <v>0</v>
      </c>
      <c r="AB198" s="9">
        <f t="shared" si="51"/>
        <v>0</v>
      </c>
      <c r="AC198" s="10">
        <f t="shared" si="52"/>
        <v>0</v>
      </c>
      <c r="AD198" s="9">
        <f t="shared" si="53"/>
        <v>0</v>
      </c>
      <c r="AE198" s="9">
        <f t="shared" si="45"/>
        <v>0</v>
      </c>
    </row>
    <row r="199" spans="1:31" x14ac:dyDescent="0.25">
      <c r="A199" s="21" t="s">
        <v>2356</v>
      </c>
      <c r="B199" s="21" t="s">
        <v>2337</v>
      </c>
      <c r="C199" s="21" t="s">
        <v>2338</v>
      </c>
      <c r="D199" s="21">
        <v>602</v>
      </c>
      <c r="E199" s="21">
        <v>158.5</v>
      </c>
      <c r="F199" s="21">
        <v>0</v>
      </c>
      <c r="G199" s="22">
        <v>0</v>
      </c>
      <c r="H199" s="21">
        <v>0</v>
      </c>
      <c r="I199" s="19">
        <v>0</v>
      </c>
      <c r="J199" s="21">
        <v>0</v>
      </c>
      <c r="K199" s="21"/>
      <c r="L199" s="21">
        <v>1</v>
      </c>
      <c r="M199" s="7">
        <f t="shared" si="41"/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1</v>
      </c>
      <c r="S199" s="17"/>
      <c r="T199" s="17"/>
      <c r="U199" s="17"/>
      <c r="V199" s="6">
        <f t="shared" si="49"/>
        <v>0</v>
      </c>
      <c r="W199" s="9">
        <f t="shared" si="40"/>
        <v>0</v>
      </c>
      <c r="X199" s="9">
        <f t="shared" si="50"/>
        <v>1</v>
      </c>
      <c r="Y199" s="37">
        <f t="shared" si="54"/>
        <v>0</v>
      </c>
      <c r="Z199" s="37">
        <f t="shared" si="55"/>
        <v>0</v>
      </c>
      <c r="AA199" s="37">
        <f t="shared" si="56"/>
        <v>0</v>
      </c>
      <c r="AB199" s="9">
        <f t="shared" si="51"/>
        <v>0</v>
      </c>
      <c r="AC199" s="10">
        <f t="shared" si="52"/>
        <v>0</v>
      </c>
      <c r="AD199" s="9">
        <f t="shared" si="53"/>
        <v>0</v>
      </c>
      <c r="AE199" s="9">
        <f t="shared" si="45"/>
        <v>0</v>
      </c>
    </row>
    <row r="200" spans="1:31" x14ac:dyDescent="0.25">
      <c r="A200" s="21" t="s">
        <v>2357</v>
      </c>
      <c r="B200" s="21" t="s">
        <v>2337</v>
      </c>
      <c r="C200" s="21" t="s">
        <v>2338</v>
      </c>
      <c r="D200" s="21">
        <v>510.5</v>
      </c>
      <c r="E200" s="21">
        <v>139</v>
      </c>
      <c r="F200" s="21">
        <v>0</v>
      </c>
      <c r="G200" s="22">
        <v>0</v>
      </c>
      <c r="H200" s="21">
        <v>0</v>
      </c>
      <c r="I200" s="19">
        <v>0</v>
      </c>
      <c r="J200" s="21">
        <v>0</v>
      </c>
      <c r="K200" s="21"/>
      <c r="L200" s="21">
        <v>1</v>
      </c>
      <c r="M200" s="7">
        <f t="shared" si="41"/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/>
      <c r="T200" s="17"/>
      <c r="U200" s="17"/>
      <c r="V200" s="6">
        <f t="shared" si="49"/>
        <v>0</v>
      </c>
      <c r="W200" s="9">
        <f t="shared" si="40"/>
        <v>1</v>
      </c>
      <c r="X200" s="9">
        <f t="shared" si="50"/>
        <v>0</v>
      </c>
      <c r="Y200" s="37">
        <f t="shared" si="54"/>
        <v>0</v>
      </c>
      <c r="Z200" s="37">
        <f t="shared" si="55"/>
        <v>0</v>
      </c>
      <c r="AA200" s="37">
        <f t="shared" si="56"/>
        <v>0</v>
      </c>
      <c r="AB200" s="9">
        <f t="shared" si="51"/>
        <v>0</v>
      </c>
      <c r="AC200" s="10">
        <f t="shared" si="52"/>
        <v>0</v>
      </c>
      <c r="AD200" s="9">
        <f t="shared" si="53"/>
        <v>0</v>
      </c>
      <c r="AE200" s="9">
        <f t="shared" si="45"/>
        <v>0</v>
      </c>
    </row>
    <row r="201" spans="1:31" x14ac:dyDescent="0.25">
      <c r="A201" s="21" t="s">
        <v>2358</v>
      </c>
      <c r="B201" s="21" t="s">
        <v>2337</v>
      </c>
      <c r="C201" s="21" t="s">
        <v>2338</v>
      </c>
      <c r="D201" s="21">
        <v>644.5</v>
      </c>
      <c r="E201" s="21">
        <v>323.5</v>
      </c>
      <c r="F201" s="21">
        <v>0</v>
      </c>
      <c r="G201" s="22">
        <v>0</v>
      </c>
      <c r="H201" s="21">
        <v>0</v>
      </c>
      <c r="I201" s="19">
        <v>0</v>
      </c>
      <c r="J201" s="21">
        <v>0</v>
      </c>
      <c r="K201" s="21"/>
      <c r="L201" s="21">
        <v>1</v>
      </c>
      <c r="M201" s="7">
        <f t="shared" si="41"/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/>
      <c r="T201" s="17"/>
      <c r="U201" s="17"/>
      <c r="V201" s="6">
        <f t="shared" si="49"/>
        <v>0</v>
      </c>
      <c r="W201" s="9">
        <f t="shared" si="40"/>
        <v>1</v>
      </c>
      <c r="X201" s="9">
        <f t="shared" si="50"/>
        <v>0</v>
      </c>
      <c r="Y201" s="37">
        <f t="shared" si="54"/>
        <v>0</v>
      </c>
      <c r="Z201" s="37">
        <f t="shared" si="55"/>
        <v>0</v>
      </c>
      <c r="AA201" s="37">
        <f t="shared" si="56"/>
        <v>0</v>
      </c>
      <c r="AB201" s="9">
        <f t="shared" si="51"/>
        <v>0</v>
      </c>
      <c r="AC201" s="10">
        <f t="shared" si="52"/>
        <v>0</v>
      </c>
      <c r="AD201" s="9">
        <f t="shared" si="53"/>
        <v>0</v>
      </c>
      <c r="AE201" s="9">
        <f t="shared" si="45"/>
        <v>0</v>
      </c>
    </row>
    <row r="202" spans="1:31" s="37" customFormat="1" x14ac:dyDescent="0.25">
      <c r="A202" s="37" t="s">
        <v>2359</v>
      </c>
      <c r="B202" s="37" t="s">
        <v>2360</v>
      </c>
      <c r="C202" s="37" t="s">
        <v>2361</v>
      </c>
      <c r="D202" s="37">
        <v>559</v>
      </c>
      <c r="E202" s="37">
        <v>343.5</v>
      </c>
      <c r="F202" s="37">
        <v>1220.4780000000001</v>
      </c>
      <c r="G202" s="44">
        <v>2</v>
      </c>
      <c r="H202" s="37">
        <v>2</v>
      </c>
      <c r="I202" s="37">
        <v>0</v>
      </c>
      <c r="J202" s="37">
        <v>2</v>
      </c>
      <c r="L202" s="37">
        <v>2</v>
      </c>
      <c r="M202" s="42">
        <f t="shared" ref="M202:M265" si="57">L202-1</f>
        <v>1</v>
      </c>
      <c r="N202" s="38">
        <v>0</v>
      </c>
      <c r="O202" s="38">
        <v>1</v>
      </c>
      <c r="P202" s="38">
        <v>0</v>
      </c>
      <c r="Q202" s="38">
        <v>1</v>
      </c>
      <c r="R202" s="38">
        <v>1</v>
      </c>
      <c r="S202" s="38"/>
      <c r="T202" s="38"/>
      <c r="U202" s="38"/>
      <c r="V202" s="43">
        <f t="shared" si="49"/>
        <v>0</v>
      </c>
      <c r="W202" s="37">
        <f t="shared" ref="W202:W251" si="58">IF((M202=0)*AND(R202=0)*AND(P202=0)*AND(Q202=0),1,0)</f>
        <v>0</v>
      </c>
      <c r="X202" s="37">
        <f t="shared" si="50"/>
        <v>0</v>
      </c>
      <c r="Y202" s="37">
        <f t="shared" si="54"/>
        <v>0</v>
      </c>
      <c r="Z202" s="37">
        <f t="shared" si="55"/>
        <v>0</v>
      </c>
      <c r="AA202" s="37">
        <f t="shared" si="56"/>
        <v>1</v>
      </c>
      <c r="AB202" s="37">
        <f t="shared" si="51"/>
        <v>0</v>
      </c>
      <c r="AC202" s="37">
        <f t="shared" si="52"/>
        <v>0</v>
      </c>
      <c r="AD202" s="37">
        <f t="shared" si="53"/>
        <v>0</v>
      </c>
      <c r="AE202" s="37">
        <f t="shared" ref="AE202:AE248" si="59">IF(SUM(V202:AD202)&gt;1,1,0)</f>
        <v>0</v>
      </c>
    </row>
    <row r="203" spans="1:31" x14ac:dyDescent="0.25">
      <c r="A203" s="21" t="s">
        <v>2362</v>
      </c>
      <c r="B203" s="21" t="s">
        <v>2360</v>
      </c>
      <c r="C203" s="21" t="s">
        <v>2361</v>
      </c>
      <c r="D203" s="21">
        <v>556</v>
      </c>
      <c r="E203" s="21">
        <v>430</v>
      </c>
      <c r="F203" s="21">
        <v>0</v>
      </c>
      <c r="G203" s="22">
        <v>0</v>
      </c>
      <c r="H203" s="21">
        <v>0</v>
      </c>
      <c r="I203" s="19">
        <v>0</v>
      </c>
      <c r="J203" s="21">
        <v>0</v>
      </c>
      <c r="K203" s="21"/>
      <c r="L203" s="21">
        <v>2</v>
      </c>
      <c r="M203" s="7">
        <f t="shared" si="57"/>
        <v>1</v>
      </c>
      <c r="N203" s="17">
        <v>1</v>
      </c>
      <c r="O203" s="17">
        <v>0</v>
      </c>
      <c r="P203" s="17">
        <v>0</v>
      </c>
      <c r="Q203" s="17">
        <v>0</v>
      </c>
      <c r="R203" s="17">
        <v>1</v>
      </c>
      <c r="S203" s="17">
        <v>1</v>
      </c>
      <c r="T203" s="17">
        <v>1</v>
      </c>
      <c r="U203" s="17"/>
      <c r="V203" s="6">
        <f t="shared" si="49"/>
        <v>0</v>
      </c>
      <c r="W203" s="9">
        <f t="shared" si="58"/>
        <v>0</v>
      </c>
      <c r="X203" s="9">
        <f t="shared" si="50"/>
        <v>0</v>
      </c>
      <c r="Y203" s="37">
        <f t="shared" si="54"/>
        <v>0</v>
      </c>
      <c r="Z203" s="37">
        <f t="shared" si="55"/>
        <v>1</v>
      </c>
      <c r="AA203" s="37">
        <f t="shared" si="56"/>
        <v>0</v>
      </c>
      <c r="AB203" s="9">
        <f t="shared" si="51"/>
        <v>0</v>
      </c>
      <c r="AC203" s="10">
        <f t="shared" si="52"/>
        <v>0</v>
      </c>
      <c r="AD203" s="9">
        <f t="shared" si="53"/>
        <v>0</v>
      </c>
      <c r="AE203" s="9">
        <f t="shared" si="59"/>
        <v>0</v>
      </c>
    </row>
    <row r="204" spans="1:31" x14ac:dyDescent="0.25">
      <c r="A204" s="21" t="s">
        <v>2363</v>
      </c>
      <c r="B204" s="21" t="s">
        <v>2360</v>
      </c>
      <c r="C204" s="21" t="s">
        <v>2361</v>
      </c>
      <c r="D204" s="21">
        <v>351</v>
      </c>
      <c r="E204" s="21">
        <v>391.5</v>
      </c>
      <c r="F204" s="21">
        <v>0</v>
      </c>
      <c r="G204" s="22">
        <v>0</v>
      </c>
      <c r="H204" s="21">
        <v>0</v>
      </c>
      <c r="I204" s="19">
        <v>0</v>
      </c>
      <c r="J204" s="21">
        <v>0</v>
      </c>
      <c r="K204" s="21"/>
      <c r="L204" s="21">
        <v>1</v>
      </c>
      <c r="M204" s="7">
        <f t="shared" si="57"/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1</v>
      </c>
      <c r="S204" s="17"/>
      <c r="T204" s="17"/>
      <c r="U204" s="17"/>
      <c r="V204" s="6">
        <f t="shared" si="49"/>
        <v>0</v>
      </c>
      <c r="W204" s="9">
        <f t="shared" si="58"/>
        <v>0</v>
      </c>
      <c r="X204" s="9">
        <f t="shared" si="50"/>
        <v>1</v>
      </c>
      <c r="Y204" s="37">
        <f t="shared" si="54"/>
        <v>0</v>
      </c>
      <c r="Z204" s="37">
        <f t="shared" si="55"/>
        <v>0</v>
      </c>
      <c r="AA204" s="37">
        <f t="shared" si="56"/>
        <v>0</v>
      </c>
      <c r="AB204" s="9">
        <f t="shared" si="51"/>
        <v>0</v>
      </c>
      <c r="AC204" s="10">
        <f t="shared" si="52"/>
        <v>0</v>
      </c>
      <c r="AD204" s="9">
        <f t="shared" si="53"/>
        <v>0</v>
      </c>
      <c r="AE204" s="9">
        <f t="shared" si="59"/>
        <v>0</v>
      </c>
    </row>
    <row r="205" spans="1:31" x14ac:dyDescent="0.25">
      <c r="A205" s="21" t="s">
        <v>2364</v>
      </c>
      <c r="B205" s="21" t="s">
        <v>2360</v>
      </c>
      <c r="C205" s="21" t="s">
        <v>2361</v>
      </c>
      <c r="D205" s="21">
        <v>280.5</v>
      </c>
      <c r="E205" s="21">
        <v>330</v>
      </c>
      <c r="F205" s="21">
        <v>0</v>
      </c>
      <c r="G205" s="22">
        <v>0</v>
      </c>
      <c r="H205" s="21">
        <v>0</v>
      </c>
      <c r="I205" s="19">
        <v>0</v>
      </c>
      <c r="J205" s="21">
        <v>0</v>
      </c>
      <c r="K205" s="21"/>
      <c r="L205" s="21">
        <v>1</v>
      </c>
      <c r="M205" s="7">
        <f t="shared" si="57"/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1</v>
      </c>
      <c r="S205" s="17"/>
      <c r="T205" s="17"/>
      <c r="U205" s="17"/>
      <c r="V205" s="6">
        <f t="shared" si="49"/>
        <v>0</v>
      </c>
      <c r="W205" s="9">
        <f t="shared" si="58"/>
        <v>0</v>
      </c>
      <c r="X205" s="9">
        <f t="shared" si="50"/>
        <v>1</v>
      </c>
      <c r="Y205" s="37">
        <f t="shared" si="54"/>
        <v>0</v>
      </c>
      <c r="Z205" s="37">
        <f t="shared" si="55"/>
        <v>0</v>
      </c>
      <c r="AA205" s="37">
        <f t="shared" si="56"/>
        <v>0</v>
      </c>
      <c r="AB205" s="9">
        <f t="shared" si="51"/>
        <v>0</v>
      </c>
      <c r="AC205" s="10">
        <f t="shared" si="52"/>
        <v>0</v>
      </c>
      <c r="AD205" s="9">
        <f t="shared" si="53"/>
        <v>0</v>
      </c>
      <c r="AE205" s="9">
        <f t="shared" si="59"/>
        <v>0</v>
      </c>
    </row>
    <row r="206" spans="1:31" x14ac:dyDescent="0.25">
      <c r="A206" s="21" t="s">
        <v>2365</v>
      </c>
      <c r="B206" s="21" t="s">
        <v>2360</v>
      </c>
      <c r="C206" s="21" t="s">
        <v>2361</v>
      </c>
      <c r="D206" s="21">
        <v>396</v>
      </c>
      <c r="E206" s="21">
        <v>330.5</v>
      </c>
      <c r="F206" s="21">
        <v>0</v>
      </c>
      <c r="G206" s="22">
        <v>0</v>
      </c>
      <c r="H206" s="21">
        <v>0</v>
      </c>
      <c r="I206" s="19">
        <v>0</v>
      </c>
      <c r="J206" s="21">
        <v>0</v>
      </c>
      <c r="K206" s="21"/>
      <c r="L206" s="21">
        <v>1</v>
      </c>
      <c r="M206" s="7">
        <f t="shared" si="57"/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/>
      <c r="T206" s="17"/>
      <c r="U206" s="17"/>
      <c r="V206" s="6">
        <f t="shared" si="49"/>
        <v>0</v>
      </c>
      <c r="W206" s="9">
        <f t="shared" si="58"/>
        <v>1</v>
      </c>
      <c r="X206" s="9">
        <f t="shared" si="50"/>
        <v>0</v>
      </c>
      <c r="Y206" s="37">
        <f t="shared" si="54"/>
        <v>0</v>
      </c>
      <c r="Z206" s="37">
        <f t="shared" si="55"/>
        <v>0</v>
      </c>
      <c r="AA206" s="37">
        <f t="shared" si="56"/>
        <v>0</v>
      </c>
      <c r="AB206" s="9">
        <f t="shared" si="51"/>
        <v>0</v>
      </c>
      <c r="AC206" s="10">
        <f t="shared" si="52"/>
        <v>0</v>
      </c>
      <c r="AD206" s="9">
        <f t="shared" si="53"/>
        <v>0</v>
      </c>
      <c r="AE206" s="9">
        <f t="shared" si="59"/>
        <v>0</v>
      </c>
    </row>
    <row r="207" spans="1:31" x14ac:dyDescent="0.25">
      <c r="A207" s="21" t="s">
        <v>2366</v>
      </c>
      <c r="B207" s="21" t="s">
        <v>2360</v>
      </c>
      <c r="C207" s="21" t="s">
        <v>2361</v>
      </c>
      <c r="D207" s="21">
        <v>75</v>
      </c>
      <c r="E207" s="21">
        <v>352</v>
      </c>
      <c r="F207" s="21">
        <v>0</v>
      </c>
      <c r="G207" s="22">
        <v>0</v>
      </c>
      <c r="H207" s="21">
        <v>0</v>
      </c>
      <c r="I207" s="19">
        <v>0</v>
      </c>
      <c r="J207" s="21">
        <v>0</v>
      </c>
      <c r="K207" s="21"/>
      <c r="L207" s="21">
        <v>1</v>
      </c>
      <c r="M207" s="7">
        <f t="shared" si="57"/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/>
      <c r="T207" s="17"/>
      <c r="U207" s="17"/>
      <c r="V207" s="6">
        <f t="shared" si="49"/>
        <v>0</v>
      </c>
      <c r="W207" s="9">
        <f t="shared" si="58"/>
        <v>1</v>
      </c>
      <c r="X207" s="9">
        <f t="shared" si="50"/>
        <v>0</v>
      </c>
      <c r="Y207" s="37">
        <f t="shared" si="54"/>
        <v>0</v>
      </c>
      <c r="Z207" s="37">
        <f t="shared" si="55"/>
        <v>0</v>
      </c>
      <c r="AA207" s="37">
        <f t="shared" si="56"/>
        <v>0</v>
      </c>
      <c r="AB207" s="9">
        <f t="shared" si="51"/>
        <v>0</v>
      </c>
      <c r="AC207" s="10">
        <f t="shared" si="52"/>
        <v>0</v>
      </c>
      <c r="AD207" s="9">
        <f t="shared" si="53"/>
        <v>0</v>
      </c>
      <c r="AE207" s="9">
        <f t="shared" si="59"/>
        <v>0</v>
      </c>
    </row>
    <row r="208" spans="1:31" x14ac:dyDescent="0.25">
      <c r="A208" s="21" t="s">
        <v>2367</v>
      </c>
      <c r="B208" s="21" t="s">
        <v>2360</v>
      </c>
      <c r="C208" s="21" t="s">
        <v>2361</v>
      </c>
      <c r="D208" s="21">
        <v>138.5</v>
      </c>
      <c r="E208" s="21">
        <v>119</v>
      </c>
      <c r="F208" s="21">
        <v>0</v>
      </c>
      <c r="G208" s="22">
        <v>0</v>
      </c>
      <c r="H208" s="21">
        <v>0</v>
      </c>
      <c r="I208" s="19">
        <v>0</v>
      </c>
      <c r="J208" s="21">
        <v>0</v>
      </c>
      <c r="K208" s="21"/>
      <c r="L208" s="21">
        <v>1</v>
      </c>
      <c r="M208" s="7">
        <f t="shared" si="57"/>
        <v>0</v>
      </c>
      <c r="N208" s="17">
        <v>0</v>
      </c>
      <c r="O208" s="17">
        <v>0</v>
      </c>
      <c r="P208" s="17">
        <v>1</v>
      </c>
      <c r="Q208" s="17">
        <v>0</v>
      </c>
      <c r="R208" s="17">
        <v>0</v>
      </c>
      <c r="S208" s="17"/>
      <c r="T208" s="17"/>
      <c r="U208" s="17"/>
      <c r="V208" s="6">
        <f t="shared" si="49"/>
        <v>1</v>
      </c>
      <c r="W208" s="9">
        <f t="shared" si="58"/>
        <v>0</v>
      </c>
      <c r="X208" s="9">
        <f t="shared" si="50"/>
        <v>0</v>
      </c>
      <c r="Y208" s="37">
        <f t="shared" si="54"/>
        <v>0</v>
      </c>
      <c r="Z208" s="37">
        <f t="shared" si="55"/>
        <v>0</v>
      </c>
      <c r="AA208" s="37">
        <f t="shared" si="56"/>
        <v>0</v>
      </c>
      <c r="AB208" s="9">
        <f t="shared" si="51"/>
        <v>0</v>
      </c>
      <c r="AC208" s="10">
        <f t="shared" si="52"/>
        <v>0</v>
      </c>
      <c r="AD208" s="9">
        <f t="shared" si="53"/>
        <v>0</v>
      </c>
      <c r="AE208" s="9">
        <f t="shared" si="59"/>
        <v>0</v>
      </c>
    </row>
    <row r="209" spans="1:31" x14ac:dyDescent="0.25">
      <c r="A209" s="21" t="s">
        <v>2368</v>
      </c>
      <c r="B209" s="21" t="s">
        <v>2360</v>
      </c>
      <c r="C209" s="21" t="s">
        <v>2361</v>
      </c>
      <c r="D209" s="21">
        <v>84</v>
      </c>
      <c r="E209" s="21">
        <v>86</v>
      </c>
      <c r="F209" s="21">
        <v>0</v>
      </c>
      <c r="G209" s="22">
        <v>0</v>
      </c>
      <c r="H209" s="21">
        <v>0</v>
      </c>
      <c r="I209" s="19">
        <v>0</v>
      </c>
      <c r="J209" s="21">
        <v>0</v>
      </c>
      <c r="K209" s="21"/>
      <c r="L209" s="21">
        <v>2</v>
      </c>
      <c r="M209" s="7">
        <f t="shared" si="57"/>
        <v>1</v>
      </c>
      <c r="N209" s="17">
        <v>1</v>
      </c>
      <c r="O209" s="17">
        <v>0</v>
      </c>
      <c r="P209" s="17">
        <v>0</v>
      </c>
      <c r="Q209" s="17">
        <v>0</v>
      </c>
      <c r="R209" s="17">
        <v>1</v>
      </c>
      <c r="S209" s="17">
        <v>1</v>
      </c>
      <c r="T209" s="17">
        <v>1</v>
      </c>
      <c r="U209" s="17"/>
      <c r="V209" s="6">
        <f t="shared" si="49"/>
        <v>0</v>
      </c>
      <c r="W209" s="9">
        <f t="shared" si="58"/>
        <v>0</v>
      </c>
      <c r="X209" s="9">
        <f t="shared" si="50"/>
        <v>0</v>
      </c>
      <c r="Y209" s="37">
        <f t="shared" si="54"/>
        <v>0</v>
      </c>
      <c r="Z209" s="37">
        <f t="shared" si="55"/>
        <v>1</v>
      </c>
      <c r="AA209" s="37">
        <f t="shared" si="56"/>
        <v>0</v>
      </c>
      <c r="AB209" s="9">
        <f t="shared" si="51"/>
        <v>0</v>
      </c>
      <c r="AC209" s="10">
        <f t="shared" si="52"/>
        <v>0</v>
      </c>
      <c r="AD209" s="9">
        <f t="shared" si="53"/>
        <v>0</v>
      </c>
      <c r="AE209" s="9">
        <f t="shared" si="59"/>
        <v>0</v>
      </c>
    </row>
    <row r="210" spans="1:31" x14ac:dyDescent="0.25">
      <c r="A210" s="21" t="s">
        <v>2369</v>
      </c>
      <c r="B210" s="21" t="s">
        <v>2360</v>
      </c>
      <c r="C210" s="21" t="s">
        <v>2361</v>
      </c>
      <c r="D210" s="21">
        <v>265</v>
      </c>
      <c r="E210" s="21">
        <v>48</v>
      </c>
      <c r="F210" s="21">
        <v>0</v>
      </c>
      <c r="G210" s="22">
        <v>0</v>
      </c>
      <c r="H210" s="21">
        <v>0</v>
      </c>
      <c r="I210" s="19">
        <v>0</v>
      </c>
      <c r="J210" s="21">
        <v>0</v>
      </c>
      <c r="K210" s="21"/>
      <c r="L210" s="21">
        <v>1</v>
      </c>
      <c r="M210" s="7">
        <f t="shared" si="57"/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/>
      <c r="T210" s="17"/>
      <c r="U210" s="17"/>
      <c r="V210" s="6">
        <f t="shared" si="49"/>
        <v>0</v>
      </c>
      <c r="W210" s="9">
        <f t="shared" si="58"/>
        <v>1</v>
      </c>
      <c r="X210" s="9">
        <f t="shared" si="50"/>
        <v>0</v>
      </c>
      <c r="Y210" s="37">
        <f t="shared" si="54"/>
        <v>0</v>
      </c>
      <c r="Z210" s="37">
        <f t="shared" si="55"/>
        <v>0</v>
      </c>
      <c r="AA210" s="37">
        <f t="shared" si="56"/>
        <v>0</v>
      </c>
      <c r="AB210" s="9">
        <f t="shared" si="51"/>
        <v>0</v>
      </c>
      <c r="AC210" s="10">
        <f t="shared" si="52"/>
        <v>0</v>
      </c>
      <c r="AD210" s="9">
        <f t="shared" si="53"/>
        <v>0</v>
      </c>
      <c r="AE210" s="9">
        <f t="shared" si="59"/>
        <v>0</v>
      </c>
    </row>
    <row r="211" spans="1:31" x14ac:dyDescent="0.25">
      <c r="A211" s="21" t="s">
        <v>2370</v>
      </c>
      <c r="B211" s="21" t="s">
        <v>2360</v>
      </c>
      <c r="C211" s="21" t="s">
        <v>2361</v>
      </c>
      <c r="D211" s="21">
        <v>446</v>
      </c>
      <c r="E211" s="21">
        <v>106.5</v>
      </c>
      <c r="F211" s="21">
        <v>0</v>
      </c>
      <c r="G211" s="22">
        <v>0</v>
      </c>
      <c r="H211" s="21">
        <v>0</v>
      </c>
      <c r="I211" s="19">
        <v>0</v>
      </c>
      <c r="J211" s="21">
        <v>0</v>
      </c>
      <c r="K211" s="21"/>
      <c r="L211" s="21">
        <v>1</v>
      </c>
      <c r="M211" s="7">
        <f t="shared" si="57"/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1</v>
      </c>
      <c r="S211" s="17"/>
      <c r="T211" s="17"/>
      <c r="U211" s="17"/>
      <c r="V211" s="6">
        <f t="shared" si="49"/>
        <v>0</v>
      </c>
      <c r="W211" s="9">
        <f t="shared" si="58"/>
        <v>0</v>
      </c>
      <c r="X211" s="9">
        <f t="shared" si="50"/>
        <v>1</v>
      </c>
      <c r="Y211" s="37">
        <f t="shared" si="54"/>
        <v>0</v>
      </c>
      <c r="Z211" s="37">
        <f t="shared" si="55"/>
        <v>0</v>
      </c>
      <c r="AA211" s="37">
        <f t="shared" si="56"/>
        <v>0</v>
      </c>
      <c r="AB211" s="9">
        <f t="shared" si="51"/>
        <v>0</v>
      </c>
      <c r="AC211" s="10">
        <f t="shared" si="52"/>
        <v>0</v>
      </c>
      <c r="AD211" s="9">
        <f t="shared" si="53"/>
        <v>0</v>
      </c>
      <c r="AE211" s="9">
        <f t="shared" si="59"/>
        <v>0</v>
      </c>
    </row>
    <row r="212" spans="1:31" x14ac:dyDescent="0.25">
      <c r="A212" s="21" t="s">
        <v>2371</v>
      </c>
      <c r="B212" s="21" t="s">
        <v>2360</v>
      </c>
      <c r="C212" s="21" t="s">
        <v>2361</v>
      </c>
      <c r="D212" s="21">
        <v>434.5</v>
      </c>
      <c r="E212" s="21">
        <v>198.5</v>
      </c>
      <c r="F212" s="21">
        <v>0</v>
      </c>
      <c r="G212" s="22">
        <v>0</v>
      </c>
      <c r="H212" s="21">
        <v>0</v>
      </c>
      <c r="I212" s="19">
        <v>0</v>
      </c>
      <c r="J212" s="21">
        <v>0</v>
      </c>
      <c r="K212" s="21"/>
      <c r="L212" s="21">
        <v>1</v>
      </c>
      <c r="M212" s="7">
        <f t="shared" si="57"/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1</v>
      </c>
      <c r="S212" s="17"/>
      <c r="T212" s="17"/>
      <c r="U212" s="17"/>
      <c r="V212" s="6">
        <f t="shared" si="49"/>
        <v>0</v>
      </c>
      <c r="W212" s="9">
        <f t="shared" si="58"/>
        <v>0</v>
      </c>
      <c r="X212" s="9">
        <f t="shared" si="50"/>
        <v>1</v>
      </c>
      <c r="Y212" s="37">
        <f t="shared" si="54"/>
        <v>0</v>
      </c>
      <c r="Z212" s="37">
        <f t="shared" si="55"/>
        <v>0</v>
      </c>
      <c r="AA212" s="37">
        <f t="shared" si="56"/>
        <v>0</v>
      </c>
      <c r="AB212" s="9">
        <f t="shared" si="51"/>
        <v>0</v>
      </c>
      <c r="AC212" s="10">
        <f t="shared" si="52"/>
        <v>0</v>
      </c>
      <c r="AD212" s="9">
        <f t="shared" si="53"/>
        <v>0</v>
      </c>
      <c r="AE212" s="9">
        <f t="shared" si="59"/>
        <v>0</v>
      </c>
    </row>
    <row r="213" spans="1:31" x14ac:dyDescent="0.25">
      <c r="A213" s="21" t="s">
        <v>2372</v>
      </c>
      <c r="B213" s="21" t="s">
        <v>2360</v>
      </c>
      <c r="C213" s="21" t="s">
        <v>2361</v>
      </c>
      <c r="D213" s="21">
        <v>349</v>
      </c>
      <c r="E213" s="21">
        <v>156.5</v>
      </c>
      <c r="F213" s="21">
        <v>0</v>
      </c>
      <c r="G213" s="22">
        <v>0</v>
      </c>
      <c r="H213" s="21">
        <v>0</v>
      </c>
      <c r="I213" s="19">
        <v>0</v>
      </c>
      <c r="J213" s="21">
        <v>0</v>
      </c>
      <c r="K213" s="21"/>
      <c r="L213" s="21">
        <v>1</v>
      </c>
      <c r="M213" s="7">
        <f t="shared" si="57"/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/>
      <c r="T213" s="17"/>
      <c r="U213" s="17"/>
      <c r="V213" s="6">
        <f t="shared" si="49"/>
        <v>0</v>
      </c>
      <c r="W213" s="9">
        <f t="shared" si="58"/>
        <v>1</v>
      </c>
      <c r="X213" s="9">
        <f t="shared" si="50"/>
        <v>0</v>
      </c>
      <c r="Y213" s="37">
        <f t="shared" si="54"/>
        <v>0</v>
      </c>
      <c r="Z213" s="37">
        <f t="shared" si="55"/>
        <v>0</v>
      </c>
      <c r="AA213" s="37">
        <f t="shared" si="56"/>
        <v>0</v>
      </c>
      <c r="AB213" s="9">
        <f t="shared" si="51"/>
        <v>0</v>
      </c>
      <c r="AC213" s="10">
        <f t="shared" si="52"/>
        <v>0</v>
      </c>
      <c r="AD213" s="9">
        <f t="shared" si="53"/>
        <v>0</v>
      </c>
      <c r="AE213" s="9">
        <f t="shared" si="59"/>
        <v>0</v>
      </c>
    </row>
    <row r="214" spans="1:31" x14ac:dyDescent="0.25">
      <c r="A214" s="21" t="s">
        <v>2373</v>
      </c>
      <c r="B214" s="21" t="s">
        <v>2360</v>
      </c>
      <c r="C214" s="21" t="s">
        <v>2361</v>
      </c>
      <c r="D214" s="21">
        <v>257.5</v>
      </c>
      <c r="E214" s="21">
        <v>157.5</v>
      </c>
      <c r="F214" s="21">
        <v>0</v>
      </c>
      <c r="G214" s="22">
        <v>0</v>
      </c>
      <c r="H214" s="21">
        <v>0</v>
      </c>
      <c r="I214" s="19">
        <v>0</v>
      </c>
      <c r="J214" s="21">
        <v>0</v>
      </c>
      <c r="K214" s="21"/>
      <c r="L214" s="21">
        <v>1</v>
      </c>
      <c r="M214" s="7">
        <f t="shared" si="57"/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/>
      <c r="T214" s="17"/>
      <c r="U214" s="17"/>
      <c r="V214" s="6">
        <f t="shared" si="49"/>
        <v>0</v>
      </c>
      <c r="W214" s="9">
        <f t="shared" si="58"/>
        <v>1</v>
      </c>
      <c r="X214" s="9">
        <f t="shared" si="50"/>
        <v>0</v>
      </c>
      <c r="Y214" s="37">
        <f t="shared" si="54"/>
        <v>0</v>
      </c>
      <c r="Z214" s="37">
        <f t="shared" si="55"/>
        <v>0</v>
      </c>
      <c r="AA214" s="37">
        <f t="shared" si="56"/>
        <v>0</v>
      </c>
      <c r="AB214" s="9">
        <f t="shared" si="51"/>
        <v>0</v>
      </c>
      <c r="AC214" s="10">
        <f t="shared" si="52"/>
        <v>0</v>
      </c>
      <c r="AD214" s="9">
        <f t="shared" si="53"/>
        <v>0</v>
      </c>
      <c r="AE214" s="9">
        <f t="shared" si="59"/>
        <v>0</v>
      </c>
    </row>
    <row r="215" spans="1:31" x14ac:dyDescent="0.25">
      <c r="A215" s="21" t="s">
        <v>2374</v>
      </c>
      <c r="B215" s="21" t="s">
        <v>2360</v>
      </c>
      <c r="C215" s="21" t="s">
        <v>2361</v>
      </c>
      <c r="D215" s="21">
        <v>213</v>
      </c>
      <c r="E215" s="21">
        <v>201</v>
      </c>
      <c r="F215" s="21">
        <v>0</v>
      </c>
      <c r="G215" s="22">
        <v>0</v>
      </c>
      <c r="H215" s="21">
        <v>0</v>
      </c>
      <c r="I215" s="19">
        <v>0</v>
      </c>
      <c r="J215" s="21">
        <v>0</v>
      </c>
      <c r="K215" s="21"/>
      <c r="L215" s="21">
        <v>1</v>
      </c>
      <c r="M215" s="7">
        <f t="shared" si="57"/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/>
      <c r="T215" s="17"/>
      <c r="U215" s="17"/>
      <c r="V215" s="6">
        <f t="shared" si="49"/>
        <v>0</v>
      </c>
      <c r="W215" s="9">
        <f t="shared" si="58"/>
        <v>1</v>
      </c>
      <c r="X215" s="9">
        <f t="shared" si="50"/>
        <v>0</v>
      </c>
      <c r="Y215" s="37">
        <f t="shared" si="54"/>
        <v>0</v>
      </c>
      <c r="Z215" s="37">
        <f t="shared" si="55"/>
        <v>0</v>
      </c>
      <c r="AA215" s="37">
        <f t="shared" si="56"/>
        <v>0</v>
      </c>
      <c r="AB215" s="9">
        <f t="shared" si="51"/>
        <v>0</v>
      </c>
      <c r="AC215" s="10">
        <f t="shared" si="52"/>
        <v>0</v>
      </c>
      <c r="AD215" s="9">
        <f t="shared" si="53"/>
        <v>0</v>
      </c>
      <c r="AE215" s="9">
        <f t="shared" si="59"/>
        <v>0</v>
      </c>
    </row>
    <row r="216" spans="1:31" x14ac:dyDescent="0.25">
      <c r="A216" s="21" t="s">
        <v>2375</v>
      </c>
      <c r="B216" s="21" t="s">
        <v>2360</v>
      </c>
      <c r="C216" s="21" t="s">
        <v>2361</v>
      </c>
      <c r="D216" s="21">
        <v>307.5</v>
      </c>
      <c r="E216" s="21">
        <v>220</v>
      </c>
      <c r="F216" s="21">
        <v>0</v>
      </c>
      <c r="G216" s="22">
        <v>0</v>
      </c>
      <c r="H216" s="21">
        <v>0</v>
      </c>
      <c r="I216" s="19">
        <v>0</v>
      </c>
      <c r="J216" s="21">
        <v>0</v>
      </c>
      <c r="K216" s="21"/>
      <c r="L216" s="21">
        <v>2</v>
      </c>
      <c r="M216" s="7">
        <f t="shared" si="57"/>
        <v>1</v>
      </c>
      <c r="N216" s="17">
        <v>1</v>
      </c>
      <c r="O216" s="17">
        <v>0</v>
      </c>
      <c r="P216" s="17">
        <v>0</v>
      </c>
      <c r="Q216" s="17">
        <v>0</v>
      </c>
      <c r="R216" s="17">
        <v>1</v>
      </c>
      <c r="S216" s="17"/>
      <c r="T216" s="17"/>
      <c r="U216" s="17"/>
      <c r="V216" s="6">
        <f t="shared" si="49"/>
        <v>0</v>
      </c>
      <c r="W216" s="9">
        <f t="shared" si="58"/>
        <v>0</v>
      </c>
      <c r="X216" s="9">
        <f t="shared" si="50"/>
        <v>0</v>
      </c>
      <c r="Y216" s="37">
        <f t="shared" si="54"/>
        <v>1</v>
      </c>
      <c r="Z216" s="37">
        <f t="shared" si="55"/>
        <v>0</v>
      </c>
      <c r="AA216" s="37">
        <f t="shared" si="56"/>
        <v>0</v>
      </c>
      <c r="AB216" s="9">
        <f t="shared" si="51"/>
        <v>0</v>
      </c>
      <c r="AC216" s="10">
        <f t="shared" si="52"/>
        <v>0</v>
      </c>
      <c r="AD216" s="9">
        <f t="shared" si="53"/>
        <v>0</v>
      </c>
      <c r="AE216" s="9">
        <f t="shared" si="59"/>
        <v>0</v>
      </c>
    </row>
    <row r="217" spans="1:31" s="37" customFormat="1" x14ac:dyDescent="0.25">
      <c r="A217" s="37" t="s">
        <v>2376</v>
      </c>
      <c r="B217" s="37" t="s">
        <v>2377</v>
      </c>
      <c r="C217" s="37" t="s">
        <v>2378</v>
      </c>
      <c r="D217" s="37">
        <v>485.5</v>
      </c>
      <c r="E217" s="37">
        <v>293.5</v>
      </c>
      <c r="F217" s="37">
        <v>3580.0610000000001</v>
      </c>
      <c r="G217" s="44">
        <v>7</v>
      </c>
      <c r="H217" s="37">
        <v>7</v>
      </c>
      <c r="I217" s="37">
        <v>0</v>
      </c>
      <c r="J217" s="37">
        <v>7</v>
      </c>
      <c r="L217" s="37">
        <v>2</v>
      </c>
      <c r="M217" s="42">
        <f t="shared" si="57"/>
        <v>1</v>
      </c>
      <c r="N217" s="38">
        <v>0</v>
      </c>
      <c r="O217" s="38">
        <v>1</v>
      </c>
      <c r="P217" s="38">
        <v>0</v>
      </c>
      <c r="Q217" s="38">
        <v>1</v>
      </c>
      <c r="R217" s="38">
        <v>1</v>
      </c>
      <c r="S217" s="38"/>
      <c r="T217" s="38"/>
      <c r="U217" s="38"/>
      <c r="V217" s="43">
        <f t="shared" si="49"/>
        <v>0</v>
      </c>
      <c r="W217" s="37">
        <f t="shared" si="58"/>
        <v>0</v>
      </c>
      <c r="X217" s="37">
        <f t="shared" si="50"/>
        <v>0</v>
      </c>
      <c r="Y217" s="37">
        <f t="shared" si="54"/>
        <v>0</v>
      </c>
      <c r="Z217" s="37">
        <f t="shared" si="55"/>
        <v>0</v>
      </c>
      <c r="AA217" s="37">
        <f t="shared" si="56"/>
        <v>1</v>
      </c>
      <c r="AB217" s="37">
        <f t="shared" si="51"/>
        <v>0</v>
      </c>
      <c r="AC217" s="37">
        <f t="shared" si="52"/>
        <v>0</v>
      </c>
      <c r="AD217" s="37">
        <f t="shared" si="53"/>
        <v>0</v>
      </c>
      <c r="AE217" s="37">
        <f t="shared" si="59"/>
        <v>0</v>
      </c>
    </row>
    <row r="218" spans="1:31" x14ac:dyDescent="0.25">
      <c r="A218" s="21" t="s">
        <v>2379</v>
      </c>
      <c r="B218" s="21" t="s">
        <v>2377</v>
      </c>
      <c r="C218" s="21" t="s">
        <v>2378</v>
      </c>
      <c r="D218" s="21">
        <v>551.5</v>
      </c>
      <c r="E218" s="21">
        <v>320.5</v>
      </c>
      <c r="F218" s="21">
        <v>0</v>
      </c>
      <c r="G218" s="22">
        <v>0</v>
      </c>
      <c r="H218" s="21">
        <v>0</v>
      </c>
      <c r="I218" s="19">
        <v>0</v>
      </c>
      <c r="J218" s="21">
        <v>0</v>
      </c>
      <c r="K218" s="21"/>
      <c r="L218" s="21">
        <v>1</v>
      </c>
      <c r="M218" s="7">
        <f t="shared" si="57"/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/>
      <c r="T218" s="17"/>
      <c r="U218" s="17"/>
      <c r="V218" s="6">
        <f t="shared" si="49"/>
        <v>0</v>
      </c>
      <c r="W218" s="9">
        <f t="shared" si="58"/>
        <v>1</v>
      </c>
      <c r="X218" s="9">
        <f t="shared" si="50"/>
        <v>0</v>
      </c>
      <c r="Y218" s="37">
        <f t="shared" si="54"/>
        <v>0</v>
      </c>
      <c r="Z218" s="37">
        <f t="shared" si="55"/>
        <v>0</v>
      </c>
      <c r="AA218" s="37">
        <f t="shared" si="56"/>
        <v>0</v>
      </c>
      <c r="AB218" s="9">
        <f t="shared" si="51"/>
        <v>0</v>
      </c>
      <c r="AC218" s="10">
        <f t="shared" si="52"/>
        <v>0</v>
      </c>
      <c r="AD218" s="9">
        <f t="shared" si="53"/>
        <v>0</v>
      </c>
      <c r="AE218" s="9">
        <f t="shared" si="59"/>
        <v>0</v>
      </c>
    </row>
    <row r="219" spans="1:31" x14ac:dyDescent="0.25">
      <c r="A219" s="21" t="s">
        <v>2380</v>
      </c>
      <c r="B219" s="21" t="s">
        <v>2377</v>
      </c>
      <c r="C219" s="21" t="s">
        <v>2378</v>
      </c>
      <c r="D219" s="21">
        <v>606</v>
      </c>
      <c r="E219" s="21">
        <v>369</v>
      </c>
      <c r="F219" s="21">
        <v>0</v>
      </c>
      <c r="G219" s="22">
        <v>0</v>
      </c>
      <c r="H219" s="21">
        <v>0</v>
      </c>
      <c r="I219" s="19">
        <v>0</v>
      </c>
      <c r="J219" s="21">
        <v>0</v>
      </c>
      <c r="K219" s="21"/>
      <c r="L219" s="21">
        <v>1</v>
      </c>
      <c r="M219" s="7">
        <f t="shared" si="57"/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/>
      <c r="T219" s="17"/>
      <c r="U219" s="17"/>
      <c r="V219" s="6">
        <f t="shared" si="49"/>
        <v>0</v>
      </c>
      <c r="W219" s="9">
        <f t="shared" si="58"/>
        <v>1</v>
      </c>
      <c r="X219" s="9">
        <f t="shared" si="50"/>
        <v>0</v>
      </c>
      <c r="Y219" s="37">
        <f t="shared" si="54"/>
        <v>0</v>
      </c>
      <c r="Z219" s="37">
        <f t="shared" si="55"/>
        <v>0</v>
      </c>
      <c r="AA219" s="37">
        <f t="shared" si="56"/>
        <v>0</v>
      </c>
      <c r="AB219" s="9">
        <f t="shared" si="51"/>
        <v>0</v>
      </c>
      <c r="AC219" s="10">
        <f t="shared" si="52"/>
        <v>0</v>
      </c>
      <c r="AD219" s="9">
        <f t="shared" si="53"/>
        <v>0</v>
      </c>
      <c r="AE219" s="9">
        <f t="shared" si="59"/>
        <v>0</v>
      </c>
    </row>
    <row r="220" spans="1:31" x14ac:dyDescent="0.25">
      <c r="A220" s="21" t="s">
        <v>2381</v>
      </c>
      <c r="B220" s="21" t="s">
        <v>2377</v>
      </c>
      <c r="C220" s="21" t="s">
        <v>2378</v>
      </c>
      <c r="D220" s="21">
        <v>549</v>
      </c>
      <c r="E220" s="21">
        <v>485.5</v>
      </c>
      <c r="F220" s="21">
        <v>0</v>
      </c>
      <c r="G220" s="22">
        <v>0</v>
      </c>
      <c r="H220" s="21">
        <v>0</v>
      </c>
      <c r="I220" s="19">
        <v>0</v>
      </c>
      <c r="J220" s="21">
        <v>0</v>
      </c>
      <c r="K220" s="21"/>
      <c r="L220" s="21">
        <v>1</v>
      </c>
      <c r="M220" s="7">
        <f t="shared" si="57"/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1</v>
      </c>
      <c r="S220" s="17"/>
      <c r="T220" s="17"/>
      <c r="U220" s="17"/>
      <c r="V220" s="6">
        <f t="shared" si="49"/>
        <v>0</v>
      </c>
      <c r="W220" s="9">
        <f t="shared" si="58"/>
        <v>0</v>
      </c>
      <c r="X220" s="9">
        <f t="shared" si="50"/>
        <v>1</v>
      </c>
      <c r="Y220" s="37">
        <f t="shared" si="54"/>
        <v>0</v>
      </c>
      <c r="Z220" s="37">
        <f t="shared" si="55"/>
        <v>0</v>
      </c>
      <c r="AA220" s="37">
        <f t="shared" si="56"/>
        <v>0</v>
      </c>
      <c r="AB220" s="9">
        <f t="shared" si="51"/>
        <v>0</v>
      </c>
      <c r="AC220" s="10">
        <f t="shared" si="52"/>
        <v>0</v>
      </c>
      <c r="AD220" s="9">
        <f t="shared" si="53"/>
        <v>0</v>
      </c>
      <c r="AE220" s="9">
        <f t="shared" si="59"/>
        <v>0</v>
      </c>
    </row>
    <row r="221" spans="1:31" x14ac:dyDescent="0.25">
      <c r="A221" s="21" t="s">
        <v>2382</v>
      </c>
      <c r="B221" s="21" t="s">
        <v>2377</v>
      </c>
      <c r="C221" s="21" t="s">
        <v>2378</v>
      </c>
      <c r="D221" s="21">
        <v>532</v>
      </c>
      <c r="E221" s="21">
        <v>426</v>
      </c>
      <c r="F221" s="21">
        <v>0</v>
      </c>
      <c r="G221" s="22">
        <v>0</v>
      </c>
      <c r="H221" s="21">
        <v>0</v>
      </c>
      <c r="I221" s="19">
        <v>0</v>
      </c>
      <c r="J221" s="21">
        <v>0</v>
      </c>
      <c r="K221" s="21"/>
      <c r="L221" s="21">
        <v>1</v>
      </c>
      <c r="M221" s="7">
        <f t="shared" si="57"/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1</v>
      </c>
      <c r="S221" s="17"/>
      <c r="T221" s="17"/>
      <c r="U221" s="17"/>
      <c r="V221" s="6">
        <f t="shared" si="49"/>
        <v>0</v>
      </c>
      <c r="W221" s="9">
        <f t="shared" si="58"/>
        <v>0</v>
      </c>
      <c r="X221" s="9">
        <f t="shared" si="50"/>
        <v>1</v>
      </c>
      <c r="Y221" s="37">
        <f t="shared" si="54"/>
        <v>0</v>
      </c>
      <c r="Z221" s="37">
        <f t="shared" si="55"/>
        <v>0</v>
      </c>
      <c r="AA221" s="37">
        <f t="shared" si="56"/>
        <v>0</v>
      </c>
      <c r="AB221" s="9">
        <f t="shared" si="51"/>
        <v>0</v>
      </c>
      <c r="AC221" s="10">
        <f t="shared" si="52"/>
        <v>0</v>
      </c>
      <c r="AD221" s="9">
        <f t="shared" si="53"/>
        <v>0</v>
      </c>
      <c r="AE221" s="9">
        <f t="shared" si="59"/>
        <v>0</v>
      </c>
    </row>
    <row r="222" spans="1:31" x14ac:dyDescent="0.25">
      <c r="A222" s="21" t="s">
        <v>2383</v>
      </c>
      <c r="B222" s="21" t="s">
        <v>2377</v>
      </c>
      <c r="C222" s="21" t="s">
        <v>2378</v>
      </c>
      <c r="D222" s="21">
        <v>463.5</v>
      </c>
      <c r="E222" s="21">
        <v>407.5</v>
      </c>
      <c r="F222" s="21">
        <v>0</v>
      </c>
      <c r="G222" s="22">
        <v>0</v>
      </c>
      <c r="H222" s="21">
        <v>0</v>
      </c>
      <c r="I222" s="19">
        <v>0</v>
      </c>
      <c r="J222" s="21">
        <v>0</v>
      </c>
      <c r="K222" s="21"/>
      <c r="L222" s="21">
        <v>1</v>
      </c>
      <c r="M222" s="7">
        <f t="shared" si="57"/>
        <v>0</v>
      </c>
      <c r="N222" s="17">
        <v>0</v>
      </c>
      <c r="O222" s="17">
        <v>0</v>
      </c>
      <c r="P222" s="17">
        <v>1</v>
      </c>
      <c r="Q222" s="17">
        <v>0</v>
      </c>
      <c r="R222" s="17">
        <v>0</v>
      </c>
      <c r="S222" s="17"/>
      <c r="T222" s="17"/>
      <c r="U222" s="17"/>
      <c r="V222" s="6">
        <f t="shared" si="49"/>
        <v>1</v>
      </c>
      <c r="W222" s="9">
        <f t="shared" si="58"/>
        <v>0</v>
      </c>
      <c r="X222" s="9">
        <f t="shared" si="50"/>
        <v>0</v>
      </c>
      <c r="Y222" s="37">
        <f t="shared" si="54"/>
        <v>0</v>
      </c>
      <c r="Z222" s="37">
        <f t="shared" si="55"/>
        <v>0</v>
      </c>
      <c r="AA222" s="37">
        <f t="shared" si="56"/>
        <v>0</v>
      </c>
      <c r="AB222" s="9">
        <f t="shared" si="51"/>
        <v>0</v>
      </c>
      <c r="AC222" s="10">
        <f t="shared" si="52"/>
        <v>0</v>
      </c>
      <c r="AD222" s="9">
        <f t="shared" si="53"/>
        <v>0</v>
      </c>
      <c r="AE222" s="9">
        <f t="shared" si="59"/>
        <v>0</v>
      </c>
    </row>
    <row r="223" spans="1:31" x14ac:dyDescent="0.25">
      <c r="A223" s="21" t="s">
        <v>2384</v>
      </c>
      <c r="B223" s="21" t="s">
        <v>2377</v>
      </c>
      <c r="C223" s="21" t="s">
        <v>2378</v>
      </c>
      <c r="D223" s="21">
        <v>385</v>
      </c>
      <c r="E223" s="21">
        <v>428.5</v>
      </c>
      <c r="F223" s="21">
        <v>0</v>
      </c>
      <c r="G223" s="22">
        <v>0</v>
      </c>
      <c r="H223" s="21">
        <v>0</v>
      </c>
      <c r="I223" s="19">
        <v>0</v>
      </c>
      <c r="J223" s="21">
        <v>0</v>
      </c>
      <c r="K223" s="21"/>
      <c r="L223" s="21">
        <v>2</v>
      </c>
      <c r="M223" s="7">
        <f t="shared" si="57"/>
        <v>1</v>
      </c>
      <c r="N223" s="17">
        <v>0</v>
      </c>
      <c r="O223" s="17">
        <v>0</v>
      </c>
      <c r="P223" s="17">
        <v>0</v>
      </c>
      <c r="Q223" s="17">
        <v>0</v>
      </c>
      <c r="R223" s="17">
        <v>1</v>
      </c>
      <c r="S223" s="17"/>
      <c r="T223" s="17"/>
      <c r="U223" s="17"/>
      <c r="V223" s="6">
        <f t="shared" si="49"/>
        <v>0</v>
      </c>
      <c r="W223" s="9">
        <f t="shared" si="58"/>
        <v>0</v>
      </c>
      <c r="X223" s="9">
        <f t="shared" si="50"/>
        <v>0</v>
      </c>
      <c r="Y223" s="37">
        <f t="shared" si="54"/>
        <v>1</v>
      </c>
      <c r="Z223" s="37">
        <f t="shared" si="55"/>
        <v>0</v>
      </c>
      <c r="AA223" s="37">
        <f t="shared" si="56"/>
        <v>0</v>
      </c>
      <c r="AB223" s="9">
        <f t="shared" si="51"/>
        <v>0</v>
      </c>
      <c r="AC223" s="10">
        <f t="shared" si="52"/>
        <v>0</v>
      </c>
      <c r="AD223" s="9">
        <f t="shared" si="53"/>
        <v>0</v>
      </c>
      <c r="AE223" s="9">
        <f t="shared" si="59"/>
        <v>0</v>
      </c>
    </row>
    <row r="224" spans="1:31" x14ac:dyDescent="0.25">
      <c r="A224" s="21" t="s">
        <v>2385</v>
      </c>
      <c r="B224" s="21" t="s">
        <v>2377</v>
      </c>
      <c r="C224" s="21" t="s">
        <v>2378</v>
      </c>
      <c r="D224" s="21">
        <v>338</v>
      </c>
      <c r="E224" s="21">
        <v>296.5</v>
      </c>
      <c r="F224" s="21">
        <v>0</v>
      </c>
      <c r="G224" s="22">
        <v>0</v>
      </c>
      <c r="H224" s="21">
        <v>0</v>
      </c>
      <c r="I224" s="19">
        <v>0</v>
      </c>
      <c r="J224" s="21">
        <v>0</v>
      </c>
      <c r="K224" s="21"/>
      <c r="L224" s="21">
        <v>1</v>
      </c>
      <c r="M224" s="7">
        <f t="shared" si="57"/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1</v>
      </c>
      <c r="S224" s="17"/>
      <c r="T224" s="17"/>
      <c r="U224" s="17"/>
      <c r="V224" s="6">
        <f t="shared" si="49"/>
        <v>0</v>
      </c>
      <c r="W224" s="9">
        <f t="shared" si="58"/>
        <v>0</v>
      </c>
      <c r="X224" s="9">
        <f t="shared" si="50"/>
        <v>1</v>
      </c>
      <c r="Y224" s="37">
        <f t="shared" si="54"/>
        <v>0</v>
      </c>
      <c r="Z224" s="37">
        <f t="shared" si="55"/>
        <v>0</v>
      </c>
      <c r="AA224" s="37">
        <f t="shared" si="56"/>
        <v>0</v>
      </c>
      <c r="AB224" s="9">
        <f t="shared" si="51"/>
        <v>0</v>
      </c>
      <c r="AC224" s="10">
        <f t="shared" si="52"/>
        <v>0</v>
      </c>
      <c r="AD224" s="9">
        <f t="shared" si="53"/>
        <v>0</v>
      </c>
      <c r="AE224" s="9">
        <f t="shared" si="59"/>
        <v>0</v>
      </c>
    </row>
    <row r="225" spans="1:31" x14ac:dyDescent="0.25">
      <c r="A225" s="21" t="s">
        <v>2386</v>
      </c>
      <c r="B225" s="21" t="s">
        <v>2377</v>
      </c>
      <c r="C225" s="21" t="s">
        <v>2378</v>
      </c>
      <c r="D225" s="21">
        <v>372</v>
      </c>
      <c r="E225" s="21">
        <v>356</v>
      </c>
      <c r="F225" s="21">
        <v>0</v>
      </c>
      <c r="G225" s="22">
        <v>0</v>
      </c>
      <c r="H225" s="21">
        <v>0</v>
      </c>
      <c r="I225" s="19">
        <v>0</v>
      </c>
      <c r="J225" s="21">
        <v>0</v>
      </c>
      <c r="K225" s="21"/>
      <c r="L225" s="21">
        <v>1</v>
      </c>
      <c r="M225" s="7">
        <f t="shared" si="57"/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/>
      <c r="T225" s="17"/>
      <c r="U225" s="17"/>
      <c r="V225" s="6">
        <f t="shared" si="49"/>
        <v>0</v>
      </c>
      <c r="W225" s="9">
        <f t="shared" si="58"/>
        <v>1</v>
      </c>
      <c r="X225" s="9">
        <f t="shared" si="50"/>
        <v>0</v>
      </c>
      <c r="Y225" s="37">
        <f t="shared" si="54"/>
        <v>0</v>
      </c>
      <c r="Z225" s="37">
        <f t="shared" si="55"/>
        <v>0</v>
      </c>
      <c r="AA225" s="37">
        <f t="shared" si="56"/>
        <v>0</v>
      </c>
      <c r="AB225" s="9">
        <f t="shared" si="51"/>
        <v>0</v>
      </c>
      <c r="AC225" s="10">
        <f t="shared" si="52"/>
        <v>0</v>
      </c>
      <c r="AD225" s="9">
        <f t="shared" si="53"/>
        <v>0</v>
      </c>
      <c r="AE225" s="9">
        <f t="shared" si="59"/>
        <v>0</v>
      </c>
    </row>
    <row r="226" spans="1:31" x14ac:dyDescent="0.25">
      <c r="A226" s="21" t="s">
        <v>2387</v>
      </c>
      <c r="B226" s="21" t="s">
        <v>2377</v>
      </c>
      <c r="C226" s="21" t="s">
        <v>2378</v>
      </c>
      <c r="D226" s="21">
        <v>230.5</v>
      </c>
      <c r="E226" s="21">
        <v>356</v>
      </c>
      <c r="F226" s="21">
        <v>0</v>
      </c>
      <c r="G226" s="22">
        <v>0</v>
      </c>
      <c r="H226" s="21">
        <v>0</v>
      </c>
      <c r="I226" s="19">
        <v>0</v>
      </c>
      <c r="J226" s="21">
        <v>0</v>
      </c>
      <c r="K226" s="21"/>
      <c r="L226" s="21">
        <v>2</v>
      </c>
      <c r="M226" s="7">
        <f t="shared" si="57"/>
        <v>1</v>
      </c>
      <c r="N226" s="17">
        <v>1</v>
      </c>
      <c r="O226" s="17">
        <v>0</v>
      </c>
      <c r="P226" s="17">
        <v>0</v>
      </c>
      <c r="Q226" s="17">
        <v>0</v>
      </c>
      <c r="R226" s="17">
        <v>1</v>
      </c>
      <c r="S226" s="17">
        <v>1</v>
      </c>
      <c r="T226" s="17">
        <v>1</v>
      </c>
      <c r="U226" s="17"/>
      <c r="V226" s="6">
        <f t="shared" si="49"/>
        <v>0</v>
      </c>
      <c r="W226" s="9">
        <f t="shared" si="58"/>
        <v>0</v>
      </c>
      <c r="X226" s="9">
        <f t="shared" si="50"/>
        <v>0</v>
      </c>
      <c r="Y226" s="37">
        <f t="shared" si="54"/>
        <v>0</v>
      </c>
      <c r="Z226" s="37">
        <f t="shared" si="55"/>
        <v>1</v>
      </c>
      <c r="AA226" s="37">
        <f t="shared" si="56"/>
        <v>0</v>
      </c>
      <c r="AB226" s="9">
        <f t="shared" si="51"/>
        <v>0</v>
      </c>
      <c r="AC226" s="10">
        <f t="shared" si="52"/>
        <v>0</v>
      </c>
      <c r="AD226" s="9">
        <f t="shared" si="53"/>
        <v>0</v>
      </c>
      <c r="AE226" s="9">
        <f t="shared" si="59"/>
        <v>0</v>
      </c>
    </row>
    <row r="227" spans="1:31" x14ac:dyDescent="0.25">
      <c r="A227" s="21" t="s">
        <v>2388</v>
      </c>
      <c r="B227" s="21" t="s">
        <v>2377</v>
      </c>
      <c r="C227" s="21" t="s">
        <v>2378</v>
      </c>
      <c r="D227" s="21">
        <v>187.5</v>
      </c>
      <c r="E227" s="21">
        <v>238</v>
      </c>
      <c r="F227" s="21">
        <v>0</v>
      </c>
      <c r="G227" s="22">
        <v>0</v>
      </c>
      <c r="H227" s="21">
        <v>0</v>
      </c>
      <c r="I227" s="19">
        <v>0</v>
      </c>
      <c r="J227" s="21">
        <v>0</v>
      </c>
      <c r="K227" s="21"/>
      <c r="L227" s="21">
        <v>1</v>
      </c>
      <c r="M227" s="7">
        <f t="shared" si="57"/>
        <v>0</v>
      </c>
      <c r="N227" s="17">
        <v>0</v>
      </c>
      <c r="O227" s="17">
        <v>0</v>
      </c>
      <c r="P227" s="17">
        <v>1</v>
      </c>
      <c r="Q227" s="17">
        <v>0</v>
      </c>
      <c r="R227" s="17">
        <v>0</v>
      </c>
      <c r="S227" s="17"/>
      <c r="T227" s="17"/>
      <c r="U227" s="17"/>
      <c r="V227" s="6">
        <f t="shared" si="49"/>
        <v>1</v>
      </c>
      <c r="W227" s="9">
        <f t="shared" si="58"/>
        <v>0</v>
      </c>
      <c r="X227" s="9">
        <f t="shared" si="50"/>
        <v>0</v>
      </c>
      <c r="Y227" s="37">
        <f t="shared" si="54"/>
        <v>0</v>
      </c>
      <c r="Z227" s="37">
        <f t="shared" si="55"/>
        <v>0</v>
      </c>
      <c r="AA227" s="37">
        <f t="shared" si="56"/>
        <v>0</v>
      </c>
      <c r="AB227" s="9">
        <f t="shared" si="51"/>
        <v>0</v>
      </c>
      <c r="AC227" s="10">
        <f t="shared" si="52"/>
        <v>0</v>
      </c>
      <c r="AD227" s="9">
        <f t="shared" si="53"/>
        <v>0</v>
      </c>
      <c r="AE227" s="9">
        <f t="shared" si="59"/>
        <v>0</v>
      </c>
    </row>
    <row r="228" spans="1:31" x14ac:dyDescent="0.25">
      <c r="A228" s="21" t="s">
        <v>2389</v>
      </c>
      <c r="B228" s="21" t="s">
        <v>2377</v>
      </c>
      <c r="C228" s="21" t="s">
        <v>2378</v>
      </c>
      <c r="D228" s="21">
        <v>41.5</v>
      </c>
      <c r="E228" s="21">
        <v>224.5</v>
      </c>
      <c r="F228" s="21">
        <v>0</v>
      </c>
      <c r="G228" s="22">
        <v>0</v>
      </c>
      <c r="H228" s="21">
        <v>0</v>
      </c>
      <c r="I228" s="19">
        <v>0</v>
      </c>
      <c r="J228" s="21">
        <v>0</v>
      </c>
      <c r="K228" s="21"/>
      <c r="L228" s="21">
        <v>1</v>
      </c>
      <c r="M228" s="7">
        <f t="shared" si="57"/>
        <v>0</v>
      </c>
      <c r="N228" s="17">
        <v>0</v>
      </c>
      <c r="O228" s="17">
        <v>0</v>
      </c>
      <c r="P228" s="17">
        <v>1</v>
      </c>
      <c r="Q228" s="17">
        <v>0</v>
      </c>
      <c r="R228" s="17">
        <v>0</v>
      </c>
      <c r="S228" s="17"/>
      <c r="T228" s="17"/>
      <c r="U228" s="17"/>
      <c r="V228" s="6">
        <f t="shared" si="49"/>
        <v>1</v>
      </c>
      <c r="W228" s="9">
        <f t="shared" si="58"/>
        <v>0</v>
      </c>
      <c r="X228" s="9">
        <f t="shared" si="50"/>
        <v>0</v>
      </c>
      <c r="Y228" s="37">
        <f t="shared" si="54"/>
        <v>0</v>
      </c>
      <c r="Z228" s="37">
        <f t="shared" si="55"/>
        <v>0</v>
      </c>
      <c r="AA228" s="37">
        <f t="shared" si="56"/>
        <v>0</v>
      </c>
      <c r="AB228" s="9">
        <f t="shared" si="51"/>
        <v>0</v>
      </c>
      <c r="AC228" s="10">
        <f t="shared" si="52"/>
        <v>0</v>
      </c>
      <c r="AD228" s="9">
        <f t="shared" si="53"/>
        <v>0</v>
      </c>
      <c r="AE228" s="9">
        <f t="shared" si="59"/>
        <v>0</v>
      </c>
    </row>
    <row r="229" spans="1:31" x14ac:dyDescent="0.25">
      <c r="A229" s="21" t="s">
        <v>2390</v>
      </c>
      <c r="B229" s="21" t="s">
        <v>2377</v>
      </c>
      <c r="C229" s="21" t="s">
        <v>2378</v>
      </c>
      <c r="D229" s="21">
        <v>74</v>
      </c>
      <c r="E229" s="21">
        <v>266</v>
      </c>
      <c r="F229" s="21">
        <v>0</v>
      </c>
      <c r="G229" s="22">
        <v>0</v>
      </c>
      <c r="H229" s="21">
        <v>0</v>
      </c>
      <c r="I229" s="19">
        <v>0</v>
      </c>
      <c r="J229" s="21">
        <v>0</v>
      </c>
      <c r="K229" s="21"/>
      <c r="L229" s="21">
        <v>1</v>
      </c>
      <c r="M229" s="7">
        <f t="shared" si="57"/>
        <v>0</v>
      </c>
      <c r="N229" s="17">
        <v>0</v>
      </c>
      <c r="O229" s="17">
        <v>0</v>
      </c>
      <c r="P229" s="17">
        <v>1</v>
      </c>
      <c r="Q229" s="17">
        <v>0</v>
      </c>
      <c r="R229" s="17">
        <v>0</v>
      </c>
      <c r="S229" s="17"/>
      <c r="T229" s="17"/>
      <c r="U229" s="17"/>
      <c r="V229" s="6">
        <f t="shared" si="49"/>
        <v>1</v>
      </c>
      <c r="W229" s="9">
        <f t="shared" si="58"/>
        <v>0</v>
      </c>
      <c r="X229" s="9">
        <f t="shared" si="50"/>
        <v>0</v>
      </c>
      <c r="Y229" s="37">
        <f t="shared" si="54"/>
        <v>0</v>
      </c>
      <c r="Z229" s="37">
        <f t="shared" si="55"/>
        <v>0</v>
      </c>
      <c r="AA229" s="37">
        <f t="shared" si="56"/>
        <v>0</v>
      </c>
      <c r="AB229" s="9">
        <f t="shared" si="51"/>
        <v>0</v>
      </c>
      <c r="AC229" s="10">
        <f t="shared" si="52"/>
        <v>0</v>
      </c>
      <c r="AD229" s="9">
        <f t="shared" si="53"/>
        <v>0</v>
      </c>
      <c r="AE229" s="9">
        <f t="shared" si="59"/>
        <v>0</v>
      </c>
    </row>
    <row r="230" spans="1:31" x14ac:dyDescent="0.25">
      <c r="A230" s="21" t="s">
        <v>2391</v>
      </c>
      <c r="B230" s="21" t="s">
        <v>2377</v>
      </c>
      <c r="C230" s="21" t="s">
        <v>2378</v>
      </c>
      <c r="D230" s="21">
        <v>87</v>
      </c>
      <c r="E230" s="21">
        <v>453.5</v>
      </c>
      <c r="F230" s="21">
        <v>0</v>
      </c>
      <c r="G230" s="22">
        <v>0</v>
      </c>
      <c r="H230" s="21">
        <v>0</v>
      </c>
      <c r="I230" s="19">
        <v>0</v>
      </c>
      <c r="J230" s="21">
        <v>0</v>
      </c>
      <c r="K230" s="21"/>
      <c r="L230" s="21">
        <v>2</v>
      </c>
      <c r="M230" s="7">
        <f t="shared" si="57"/>
        <v>1</v>
      </c>
      <c r="N230" s="17">
        <v>0</v>
      </c>
      <c r="O230" s="17">
        <v>0</v>
      </c>
      <c r="P230" s="17">
        <v>0</v>
      </c>
      <c r="Q230" s="17">
        <v>0</v>
      </c>
      <c r="R230" s="17">
        <v>1</v>
      </c>
      <c r="S230" s="17"/>
      <c r="T230" s="17"/>
      <c r="U230" s="17"/>
      <c r="V230" s="6">
        <f t="shared" si="49"/>
        <v>0</v>
      </c>
      <c r="W230" s="9">
        <f t="shared" si="58"/>
        <v>0</v>
      </c>
      <c r="X230" s="9">
        <f t="shared" si="50"/>
        <v>0</v>
      </c>
      <c r="Y230" s="37">
        <f t="shared" si="54"/>
        <v>1</v>
      </c>
      <c r="Z230" s="37">
        <f t="shared" si="55"/>
        <v>0</v>
      </c>
      <c r="AA230" s="37">
        <f t="shared" si="56"/>
        <v>0</v>
      </c>
      <c r="AB230" s="9">
        <f t="shared" si="51"/>
        <v>0</v>
      </c>
      <c r="AC230" s="10">
        <f t="shared" si="52"/>
        <v>0</v>
      </c>
      <c r="AD230" s="9">
        <f t="shared" si="53"/>
        <v>0</v>
      </c>
      <c r="AE230" s="9">
        <f t="shared" si="59"/>
        <v>0</v>
      </c>
    </row>
    <row r="231" spans="1:31" x14ac:dyDescent="0.25">
      <c r="A231" s="21" t="s">
        <v>2392</v>
      </c>
      <c r="B231" s="21" t="s">
        <v>2377</v>
      </c>
      <c r="C231" s="21" t="s">
        <v>2378</v>
      </c>
      <c r="D231" s="21">
        <v>119</v>
      </c>
      <c r="E231" s="21">
        <v>354.5</v>
      </c>
      <c r="F231" s="21">
        <v>0</v>
      </c>
      <c r="G231" s="22">
        <v>0</v>
      </c>
      <c r="H231" s="21">
        <v>0</v>
      </c>
      <c r="I231" s="19">
        <v>0</v>
      </c>
      <c r="J231" s="21">
        <v>0</v>
      </c>
      <c r="K231" s="21"/>
      <c r="L231" s="21">
        <v>1</v>
      </c>
      <c r="M231" s="7">
        <f t="shared" si="57"/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/>
      <c r="T231" s="17"/>
      <c r="U231" s="17"/>
      <c r="V231" s="6">
        <f t="shared" si="49"/>
        <v>0</v>
      </c>
      <c r="W231" s="9">
        <f t="shared" si="58"/>
        <v>1</v>
      </c>
      <c r="X231" s="9">
        <f t="shared" si="50"/>
        <v>0</v>
      </c>
      <c r="Y231" s="37">
        <f t="shared" si="54"/>
        <v>0</v>
      </c>
      <c r="Z231" s="37">
        <f t="shared" si="55"/>
        <v>0</v>
      </c>
      <c r="AA231" s="37">
        <f t="shared" si="56"/>
        <v>0</v>
      </c>
      <c r="AB231" s="9">
        <f t="shared" si="51"/>
        <v>0</v>
      </c>
      <c r="AC231" s="10">
        <f t="shared" si="52"/>
        <v>0</v>
      </c>
      <c r="AD231" s="9">
        <f t="shared" si="53"/>
        <v>0</v>
      </c>
      <c r="AE231" s="9">
        <f t="shared" si="59"/>
        <v>0</v>
      </c>
    </row>
    <row r="232" spans="1:31" x14ac:dyDescent="0.25">
      <c r="A232" s="21" t="s">
        <v>2393</v>
      </c>
      <c r="B232" s="21" t="s">
        <v>2377</v>
      </c>
      <c r="C232" s="21" t="s">
        <v>2378</v>
      </c>
      <c r="D232" s="21">
        <v>262</v>
      </c>
      <c r="E232" s="21">
        <v>196</v>
      </c>
      <c r="F232" s="21">
        <v>0</v>
      </c>
      <c r="G232" s="22">
        <v>0</v>
      </c>
      <c r="H232" s="21">
        <v>0</v>
      </c>
      <c r="I232" s="19">
        <v>0</v>
      </c>
      <c r="J232" s="21">
        <v>0</v>
      </c>
      <c r="K232" s="21"/>
      <c r="L232" s="21">
        <v>1</v>
      </c>
      <c r="M232" s="7">
        <f t="shared" si="57"/>
        <v>0</v>
      </c>
      <c r="N232" s="17">
        <v>0</v>
      </c>
      <c r="O232" s="17">
        <v>0</v>
      </c>
      <c r="P232" s="17">
        <v>1</v>
      </c>
      <c r="Q232" s="17">
        <v>0</v>
      </c>
      <c r="R232" s="17">
        <v>0</v>
      </c>
      <c r="S232" s="17"/>
      <c r="T232" s="17"/>
      <c r="U232" s="17"/>
      <c r="V232" s="6">
        <f t="shared" si="49"/>
        <v>1</v>
      </c>
      <c r="W232" s="9">
        <f t="shared" si="58"/>
        <v>0</v>
      </c>
      <c r="X232" s="9">
        <f t="shared" si="50"/>
        <v>0</v>
      </c>
      <c r="Y232" s="37">
        <f t="shared" si="54"/>
        <v>0</v>
      </c>
      <c r="Z232" s="37">
        <f t="shared" si="55"/>
        <v>0</v>
      </c>
      <c r="AA232" s="37">
        <f t="shared" si="56"/>
        <v>0</v>
      </c>
      <c r="AB232" s="9">
        <f t="shared" si="51"/>
        <v>0</v>
      </c>
      <c r="AC232" s="10">
        <f t="shared" si="52"/>
        <v>0</v>
      </c>
      <c r="AD232" s="9">
        <f t="shared" si="53"/>
        <v>0</v>
      </c>
      <c r="AE232" s="9">
        <f t="shared" si="59"/>
        <v>0</v>
      </c>
    </row>
    <row r="233" spans="1:31" x14ac:dyDescent="0.25">
      <c r="A233" s="21" t="s">
        <v>2394</v>
      </c>
      <c r="B233" s="21" t="s">
        <v>2377</v>
      </c>
      <c r="C233" s="21" t="s">
        <v>2378</v>
      </c>
      <c r="D233" s="21">
        <v>371</v>
      </c>
      <c r="E233" s="21">
        <v>212.5</v>
      </c>
      <c r="F233" s="21">
        <v>2225.6460000000002</v>
      </c>
      <c r="G233" s="22">
        <v>3</v>
      </c>
      <c r="H233" s="21">
        <v>4</v>
      </c>
      <c r="I233" s="19">
        <v>0</v>
      </c>
      <c r="J233" s="21">
        <v>4</v>
      </c>
      <c r="K233" s="21"/>
      <c r="L233" s="21">
        <v>2</v>
      </c>
      <c r="M233" s="7">
        <f t="shared" si="57"/>
        <v>1</v>
      </c>
      <c r="N233" s="17">
        <v>0</v>
      </c>
      <c r="O233" s="17">
        <v>1</v>
      </c>
      <c r="P233" s="17">
        <v>0</v>
      </c>
      <c r="Q233" s="17">
        <v>1</v>
      </c>
      <c r="R233" s="17">
        <v>1</v>
      </c>
      <c r="S233" s="17"/>
      <c r="T233" s="17"/>
      <c r="U233" s="17"/>
      <c r="V233" s="6">
        <f t="shared" si="49"/>
        <v>0</v>
      </c>
      <c r="W233" s="9">
        <f t="shared" si="58"/>
        <v>0</v>
      </c>
      <c r="X233" s="9">
        <f t="shared" si="50"/>
        <v>0</v>
      </c>
      <c r="Y233" s="37">
        <f t="shared" si="54"/>
        <v>0</v>
      </c>
      <c r="Z233" s="37">
        <f t="shared" si="55"/>
        <v>0</v>
      </c>
      <c r="AA233" s="37">
        <f t="shared" si="56"/>
        <v>1</v>
      </c>
      <c r="AB233" s="9">
        <f t="shared" si="51"/>
        <v>0</v>
      </c>
      <c r="AC233" s="10">
        <f t="shared" si="52"/>
        <v>0</v>
      </c>
      <c r="AD233" s="9">
        <f t="shared" si="53"/>
        <v>0</v>
      </c>
      <c r="AE233" s="9">
        <f t="shared" si="59"/>
        <v>0</v>
      </c>
    </row>
    <row r="234" spans="1:31" x14ac:dyDescent="0.25">
      <c r="A234" s="21" t="s">
        <v>2395</v>
      </c>
      <c r="B234" s="21" t="s">
        <v>2377</v>
      </c>
      <c r="C234" s="21" t="s">
        <v>2378</v>
      </c>
      <c r="D234" s="21">
        <v>173.5</v>
      </c>
      <c r="E234" s="21">
        <v>146</v>
      </c>
      <c r="F234" s="21">
        <v>345.08699999999999</v>
      </c>
      <c r="G234" s="22">
        <v>1</v>
      </c>
      <c r="H234" s="21">
        <v>1</v>
      </c>
      <c r="I234" s="19">
        <v>0</v>
      </c>
      <c r="J234" s="21">
        <v>1</v>
      </c>
      <c r="K234" s="21"/>
      <c r="L234" s="21">
        <v>1</v>
      </c>
      <c r="M234" s="7">
        <f t="shared" si="57"/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/>
      <c r="T234" s="17"/>
      <c r="U234" s="17"/>
      <c r="V234" s="6">
        <f t="shared" si="49"/>
        <v>0</v>
      </c>
      <c r="W234" s="9">
        <f t="shared" si="58"/>
        <v>1</v>
      </c>
      <c r="X234" s="9">
        <f t="shared" si="50"/>
        <v>0</v>
      </c>
      <c r="Y234" s="37">
        <f t="shared" si="54"/>
        <v>0</v>
      </c>
      <c r="Z234" s="37">
        <f t="shared" si="55"/>
        <v>0</v>
      </c>
      <c r="AA234" s="37">
        <f t="shared" si="56"/>
        <v>0</v>
      </c>
      <c r="AB234" s="9">
        <f t="shared" si="51"/>
        <v>0</v>
      </c>
      <c r="AC234" s="10">
        <f t="shared" si="52"/>
        <v>0</v>
      </c>
      <c r="AD234" s="9">
        <f t="shared" si="53"/>
        <v>0</v>
      </c>
      <c r="AE234" s="9">
        <f t="shared" si="59"/>
        <v>0</v>
      </c>
    </row>
    <row r="235" spans="1:31" x14ac:dyDescent="0.25">
      <c r="A235" s="21" t="s">
        <v>2396</v>
      </c>
      <c r="B235" s="21" t="s">
        <v>2377</v>
      </c>
      <c r="C235" s="21" t="s">
        <v>2378</v>
      </c>
      <c r="D235" s="21">
        <v>286</v>
      </c>
      <c r="E235" s="21">
        <v>67</v>
      </c>
      <c r="F235" s="21">
        <v>339.15100000000001</v>
      </c>
      <c r="G235" s="22">
        <v>1</v>
      </c>
      <c r="H235" s="21">
        <v>1</v>
      </c>
      <c r="I235" s="19">
        <v>0</v>
      </c>
      <c r="J235" s="21">
        <v>1</v>
      </c>
      <c r="K235" s="21"/>
      <c r="L235" s="21">
        <v>1</v>
      </c>
      <c r="M235" s="7">
        <f t="shared" si="57"/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1</v>
      </c>
      <c r="S235" s="17"/>
      <c r="T235" s="17"/>
      <c r="U235" s="17"/>
      <c r="V235" s="6">
        <f t="shared" si="49"/>
        <v>0</v>
      </c>
      <c r="W235" s="9">
        <f t="shared" si="58"/>
        <v>0</v>
      </c>
      <c r="X235" s="9">
        <f t="shared" si="50"/>
        <v>1</v>
      </c>
      <c r="Y235" s="37">
        <f t="shared" si="54"/>
        <v>0</v>
      </c>
      <c r="Z235" s="37">
        <f t="shared" si="55"/>
        <v>0</v>
      </c>
      <c r="AA235" s="37">
        <f t="shared" si="56"/>
        <v>0</v>
      </c>
      <c r="AB235" s="9">
        <f t="shared" si="51"/>
        <v>0</v>
      </c>
      <c r="AC235" s="10">
        <f t="shared" si="52"/>
        <v>0</v>
      </c>
      <c r="AD235" s="9">
        <f t="shared" si="53"/>
        <v>0</v>
      </c>
      <c r="AE235" s="9">
        <f t="shared" si="59"/>
        <v>0</v>
      </c>
    </row>
    <row r="236" spans="1:31" x14ac:dyDescent="0.25">
      <c r="A236" s="21" t="s">
        <v>2397</v>
      </c>
      <c r="B236" s="21" t="s">
        <v>2377</v>
      </c>
      <c r="C236" s="21" t="s">
        <v>2378</v>
      </c>
      <c r="D236" s="21">
        <v>369.5</v>
      </c>
      <c r="E236" s="21">
        <v>125</v>
      </c>
      <c r="F236" s="21">
        <v>0</v>
      </c>
      <c r="G236" s="22">
        <v>0</v>
      </c>
      <c r="H236" s="21">
        <v>0</v>
      </c>
      <c r="I236" s="19">
        <v>0</v>
      </c>
      <c r="J236" s="21">
        <v>0</v>
      </c>
      <c r="K236" s="21"/>
      <c r="L236" s="21">
        <v>1</v>
      </c>
      <c r="M236" s="7">
        <f t="shared" si="57"/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/>
      <c r="T236" s="17"/>
      <c r="U236" s="17"/>
      <c r="V236" s="6">
        <f t="shared" si="49"/>
        <v>0</v>
      </c>
      <c r="W236" s="9">
        <f t="shared" si="58"/>
        <v>1</v>
      </c>
      <c r="X236" s="9">
        <f t="shared" si="50"/>
        <v>0</v>
      </c>
      <c r="Y236" s="37">
        <f t="shared" si="54"/>
        <v>0</v>
      </c>
      <c r="Z236" s="37">
        <f t="shared" si="55"/>
        <v>0</v>
      </c>
      <c r="AA236" s="37">
        <f t="shared" si="56"/>
        <v>0</v>
      </c>
      <c r="AB236" s="9">
        <f t="shared" si="51"/>
        <v>0</v>
      </c>
      <c r="AC236" s="10">
        <f t="shared" si="52"/>
        <v>0</v>
      </c>
      <c r="AD236" s="9">
        <f t="shared" si="53"/>
        <v>0</v>
      </c>
      <c r="AE236" s="9">
        <f t="shared" si="59"/>
        <v>0</v>
      </c>
    </row>
    <row r="237" spans="1:31" x14ac:dyDescent="0.25">
      <c r="A237" s="21" t="s">
        <v>2398</v>
      </c>
      <c r="B237" s="21" t="s">
        <v>2377</v>
      </c>
      <c r="C237" s="21" t="s">
        <v>2378</v>
      </c>
      <c r="D237" s="21">
        <v>535</v>
      </c>
      <c r="E237" s="21">
        <v>187.5</v>
      </c>
      <c r="F237" s="21">
        <v>0</v>
      </c>
      <c r="G237" s="22">
        <v>0</v>
      </c>
      <c r="H237" s="21">
        <v>0</v>
      </c>
      <c r="I237" s="19">
        <v>0</v>
      </c>
      <c r="J237" s="21">
        <v>0</v>
      </c>
      <c r="K237" s="21"/>
      <c r="L237" s="21">
        <v>2</v>
      </c>
      <c r="M237" s="7">
        <f t="shared" si="57"/>
        <v>1</v>
      </c>
      <c r="N237" s="17">
        <v>0</v>
      </c>
      <c r="O237" s="17">
        <v>1</v>
      </c>
      <c r="P237" s="17">
        <v>1</v>
      </c>
      <c r="Q237" s="17">
        <v>1</v>
      </c>
      <c r="R237" s="17">
        <v>1</v>
      </c>
      <c r="S237" s="17"/>
      <c r="T237" s="17"/>
      <c r="U237" s="17"/>
      <c r="V237" s="6">
        <f t="shared" si="49"/>
        <v>0</v>
      </c>
      <c r="W237" s="9">
        <f t="shared" si="58"/>
        <v>0</v>
      </c>
      <c r="X237" s="9">
        <f t="shared" si="50"/>
        <v>0</v>
      </c>
      <c r="Y237" s="37">
        <f t="shared" si="54"/>
        <v>0</v>
      </c>
      <c r="Z237" s="37">
        <f t="shared" si="55"/>
        <v>0</v>
      </c>
      <c r="AA237" s="37">
        <f t="shared" si="56"/>
        <v>0</v>
      </c>
      <c r="AB237" s="9">
        <f t="shared" si="51"/>
        <v>1</v>
      </c>
      <c r="AC237" s="10">
        <f t="shared" si="52"/>
        <v>0</v>
      </c>
      <c r="AD237" s="9">
        <f t="shared" si="53"/>
        <v>0</v>
      </c>
      <c r="AE237" s="9">
        <f t="shared" si="59"/>
        <v>0</v>
      </c>
    </row>
    <row r="238" spans="1:31" s="37" customFormat="1" x14ac:dyDescent="0.25">
      <c r="A238" s="37" t="s">
        <v>2399</v>
      </c>
      <c r="B238" s="37" t="s">
        <v>2400</v>
      </c>
      <c r="C238" s="37" t="s">
        <v>2401</v>
      </c>
      <c r="D238" s="37">
        <v>427.5</v>
      </c>
      <c r="E238" s="37">
        <v>51.5</v>
      </c>
      <c r="F238" s="37">
        <v>0</v>
      </c>
      <c r="G238" s="44">
        <v>0</v>
      </c>
      <c r="H238" s="37">
        <v>0</v>
      </c>
      <c r="I238" s="37">
        <v>0</v>
      </c>
      <c r="J238" s="37">
        <v>0</v>
      </c>
      <c r="L238" s="37">
        <v>1</v>
      </c>
      <c r="M238" s="42">
        <f t="shared" si="57"/>
        <v>0</v>
      </c>
      <c r="N238" s="38">
        <v>0</v>
      </c>
      <c r="O238" s="38">
        <v>0</v>
      </c>
      <c r="P238" s="38">
        <v>0</v>
      </c>
      <c r="Q238" s="38">
        <v>0</v>
      </c>
      <c r="R238" s="38">
        <v>1</v>
      </c>
      <c r="S238" s="38"/>
      <c r="T238" s="38"/>
      <c r="U238" s="38"/>
      <c r="V238" s="43">
        <f t="shared" si="49"/>
        <v>0</v>
      </c>
      <c r="W238" s="37">
        <f t="shared" si="58"/>
        <v>0</v>
      </c>
      <c r="X238" s="37">
        <f t="shared" si="50"/>
        <v>1</v>
      </c>
      <c r="Y238" s="37">
        <f t="shared" si="54"/>
        <v>0</v>
      </c>
      <c r="Z238" s="37">
        <f t="shared" si="55"/>
        <v>0</v>
      </c>
      <c r="AA238" s="37">
        <f t="shared" si="56"/>
        <v>0</v>
      </c>
      <c r="AB238" s="37">
        <f t="shared" si="51"/>
        <v>0</v>
      </c>
      <c r="AC238" s="37">
        <f t="shared" si="52"/>
        <v>0</v>
      </c>
      <c r="AD238" s="37">
        <f t="shared" si="53"/>
        <v>0</v>
      </c>
      <c r="AE238" s="37">
        <f t="shared" si="59"/>
        <v>0</v>
      </c>
    </row>
    <row r="239" spans="1:31" x14ac:dyDescent="0.25">
      <c r="A239" s="21" t="s">
        <v>2402</v>
      </c>
      <c r="B239" s="21" t="s">
        <v>2400</v>
      </c>
      <c r="C239" s="21" t="s">
        <v>2401</v>
      </c>
      <c r="D239" s="21">
        <v>627</v>
      </c>
      <c r="E239" s="21">
        <v>96.5</v>
      </c>
      <c r="F239" s="21">
        <v>0</v>
      </c>
      <c r="G239" s="22">
        <v>0</v>
      </c>
      <c r="H239" s="21">
        <v>0</v>
      </c>
      <c r="I239" s="19">
        <v>0</v>
      </c>
      <c r="J239" s="21">
        <v>0</v>
      </c>
      <c r="K239" s="21"/>
      <c r="L239" s="21">
        <v>1</v>
      </c>
      <c r="M239" s="7">
        <f t="shared" si="57"/>
        <v>0</v>
      </c>
      <c r="N239" s="17">
        <v>0</v>
      </c>
      <c r="O239" s="17">
        <v>0</v>
      </c>
      <c r="P239" s="17">
        <v>1</v>
      </c>
      <c r="Q239" s="17">
        <v>0</v>
      </c>
      <c r="R239" s="17">
        <v>0</v>
      </c>
      <c r="S239" s="17"/>
      <c r="T239" s="17"/>
      <c r="U239" s="17"/>
      <c r="V239" s="6">
        <f t="shared" si="49"/>
        <v>1</v>
      </c>
      <c r="W239" s="9">
        <f t="shared" si="58"/>
        <v>0</v>
      </c>
      <c r="X239" s="9">
        <f t="shared" si="50"/>
        <v>0</v>
      </c>
      <c r="Y239" s="37">
        <f t="shared" si="54"/>
        <v>0</v>
      </c>
      <c r="Z239" s="37">
        <f t="shared" si="55"/>
        <v>0</v>
      </c>
      <c r="AA239" s="37">
        <f t="shared" si="56"/>
        <v>0</v>
      </c>
      <c r="AB239" s="9">
        <f t="shared" si="51"/>
        <v>0</v>
      </c>
      <c r="AC239" s="10">
        <f t="shared" si="52"/>
        <v>0</v>
      </c>
      <c r="AD239" s="9">
        <f t="shared" si="53"/>
        <v>0</v>
      </c>
      <c r="AE239" s="9">
        <f t="shared" si="59"/>
        <v>0</v>
      </c>
    </row>
    <row r="240" spans="1:31" x14ac:dyDescent="0.25">
      <c r="A240" s="21" t="s">
        <v>2403</v>
      </c>
      <c r="B240" s="21" t="s">
        <v>2400</v>
      </c>
      <c r="C240" s="21" t="s">
        <v>2401</v>
      </c>
      <c r="D240" s="21">
        <v>499</v>
      </c>
      <c r="E240" s="21">
        <v>183.5</v>
      </c>
      <c r="F240" s="21">
        <v>0</v>
      </c>
      <c r="G240" s="22">
        <v>0</v>
      </c>
      <c r="H240" s="21">
        <v>0</v>
      </c>
      <c r="I240" s="19">
        <v>0</v>
      </c>
      <c r="J240" s="21">
        <v>0</v>
      </c>
      <c r="K240" s="21"/>
      <c r="L240" s="21">
        <v>1</v>
      </c>
      <c r="M240" s="7">
        <f t="shared" si="57"/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1</v>
      </c>
      <c r="S240" s="17"/>
      <c r="T240" s="17"/>
      <c r="U240" s="17"/>
      <c r="V240" s="6">
        <f t="shared" si="49"/>
        <v>0</v>
      </c>
      <c r="W240" s="9">
        <f t="shared" si="58"/>
        <v>0</v>
      </c>
      <c r="X240" s="9">
        <f t="shared" si="50"/>
        <v>1</v>
      </c>
      <c r="Y240" s="37">
        <f t="shared" si="54"/>
        <v>0</v>
      </c>
      <c r="Z240" s="37">
        <f t="shared" si="55"/>
        <v>0</v>
      </c>
      <c r="AA240" s="37">
        <f t="shared" si="56"/>
        <v>0</v>
      </c>
      <c r="AB240" s="9">
        <f t="shared" si="51"/>
        <v>0</v>
      </c>
      <c r="AC240" s="10">
        <f t="shared" si="52"/>
        <v>0</v>
      </c>
      <c r="AD240" s="9">
        <f t="shared" si="53"/>
        <v>0</v>
      </c>
      <c r="AE240" s="9">
        <f t="shared" si="59"/>
        <v>0</v>
      </c>
    </row>
    <row r="241" spans="1:31" x14ac:dyDescent="0.25">
      <c r="A241" s="21" t="s">
        <v>2404</v>
      </c>
      <c r="B241" s="21" t="s">
        <v>2400</v>
      </c>
      <c r="C241" s="21" t="s">
        <v>2401</v>
      </c>
      <c r="D241" s="21">
        <v>459</v>
      </c>
      <c r="E241" s="21">
        <v>132.5</v>
      </c>
      <c r="F241" s="21">
        <v>0</v>
      </c>
      <c r="G241" s="22">
        <v>0</v>
      </c>
      <c r="H241" s="21">
        <v>0</v>
      </c>
      <c r="I241" s="19">
        <v>0</v>
      </c>
      <c r="J241" s="21">
        <v>0</v>
      </c>
      <c r="K241" s="21"/>
      <c r="L241" s="21">
        <v>1</v>
      </c>
      <c r="M241" s="7">
        <f t="shared" si="57"/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/>
      <c r="T241" s="17"/>
      <c r="U241" s="17"/>
      <c r="V241" s="6">
        <f t="shared" ref="V241:V250" si="60">IF((M241=0)*AND(R241=0)*AND(P241=1)*AND(Q241=0),1,0)</f>
        <v>0</v>
      </c>
      <c r="W241" s="9">
        <f t="shared" si="58"/>
        <v>1</v>
      </c>
      <c r="X241" s="9">
        <f t="shared" ref="X241:X251" si="61">IF((R241=1)*AND(M241=0)*AND(Q241=0),1,0)</f>
        <v>0</v>
      </c>
      <c r="Y241" s="37">
        <f t="shared" si="54"/>
        <v>0</v>
      </c>
      <c r="Z241" s="37">
        <f t="shared" si="55"/>
        <v>0</v>
      </c>
      <c r="AA241" s="37">
        <f t="shared" si="56"/>
        <v>0</v>
      </c>
      <c r="AB241" s="9">
        <f t="shared" ref="AB241:AB251" si="62">IF((R241=1)*AND(Q241=1)*AND(O241=1)*AND(P241=1),1,0)</f>
        <v>0</v>
      </c>
      <c r="AC241" s="10">
        <f t="shared" ref="AC241:AC251" si="63">IF((R241=0)*AND(M241=1),1,0)</f>
        <v>0</v>
      </c>
      <c r="AD241" s="9">
        <f t="shared" ref="AD241:AD251" si="64">IF((V241+W241+X241+Y241+Z241+AA241+AB241+AC241)=0,1,0)</f>
        <v>0</v>
      </c>
      <c r="AE241" s="9">
        <f t="shared" si="59"/>
        <v>0</v>
      </c>
    </row>
    <row r="242" spans="1:31" x14ac:dyDescent="0.25">
      <c r="A242" s="21" t="s">
        <v>2405</v>
      </c>
      <c r="B242" s="21" t="s">
        <v>2400</v>
      </c>
      <c r="C242" s="21" t="s">
        <v>2401</v>
      </c>
      <c r="D242" s="21">
        <v>391</v>
      </c>
      <c r="E242" s="21">
        <v>150</v>
      </c>
      <c r="F242" s="21">
        <v>0</v>
      </c>
      <c r="G242" s="22">
        <v>0</v>
      </c>
      <c r="H242" s="21">
        <v>0</v>
      </c>
      <c r="I242" s="19">
        <v>0</v>
      </c>
      <c r="J242" s="21">
        <v>0</v>
      </c>
      <c r="K242" s="21"/>
      <c r="L242" s="21">
        <v>1</v>
      </c>
      <c r="M242" s="7">
        <f t="shared" si="57"/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1</v>
      </c>
      <c r="S242" s="17"/>
      <c r="T242" s="17"/>
      <c r="U242" s="17"/>
      <c r="V242" s="6">
        <f t="shared" si="60"/>
        <v>0</v>
      </c>
      <c r="W242" s="9">
        <f t="shared" si="58"/>
        <v>0</v>
      </c>
      <c r="X242" s="9">
        <f t="shared" si="61"/>
        <v>1</v>
      </c>
      <c r="Y242" s="37">
        <f t="shared" si="54"/>
        <v>0</v>
      </c>
      <c r="Z242" s="37">
        <f t="shared" si="55"/>
        <v>0</v>
      </c>
      <c r="AA242" s="37">
        <f t="shared" si="56"/>
        <v>0</v>
      </c>
      <c r="AB242" s="9">
        <f t="shared" si="62"/>
        <v>0</v>
      </c>
      <c r="AC242" s="10">
        <f t="shared" si="63"/>
        <v>0</v>
      </c>
      <c r="AD242" s="9">
        <f t="shared" si="64"/>
        <v>0</v>
      </c>
      <c r="AE242" s="9">
        <f t="shared" si="59"/>
        <v>0</v>
      </c>
    </row>
    <row r="243" spans="1:31" x14ac:dyDescent="0.25">
      <c r="A243" s="21" t="s">
        <v>2406</v>
      </c>
      <c r="B243" s="21" t="s">
        <v>2400</v>
      </c>
      <c r="C243" s="21" t="s">
        <v>2401</v>
      </c>
      <c r="D243" s="21">
        <v>308</v>
      </c>
      <c r="E243" s="21">
        <v>151</v>
      </c>
      <c r="F243" s="21">
        <v>0</v>
      </c>
      <c r="G243" s="22">
        <v>0</v>
      </c>
      <c r="H243" s="21">
        <v>0</v>
      </c>
      <c r="I243" s="19">
        <v>0</v>
      </c>
      <c r="J243" s="21">
        <v>0</v>
      </c>
      <c r="K243" s="21"/>
      <c r="L243" s="21">
        <v>1</v>
      </c>
      <c r="M243" s="7">
        <f t="shared" si="57"/>
        <v>0</v>
      </c>
      <c r="N243" s="17">
        <v>0</v>
      </c>
      <c r="O243" s="17">
        <v>0</v>
      </c>
      <c r="P243" s="17">
        <v>1</v>
      </c>
      <c r="Q243" s="17">
        <v>0</v>
      </c>
      <c r="R243" s="17">
        <v>0</v>
      </c>
      <c r="S243" s="17"/>
      <c r="T243" s="17"/>
      <c r="U243" s="17"/>
      <c r="V243" s="6">
        <f t="shared" si="60"/>
        <v>1</v>
      </c>
      <c r="W243" s="9">
        <f t="shared" si="58"/>
        <v>0</v>
      </c>
      <c r="X243" s="9">
        <f t="shared" si="61"/>
        <v>0</v>
      </c>
      <c r="Y243" s="37">
        <f t="shared" si="54"/>
        <v>0</v>
      </c>
      <c r="Z243" s="37">
        <f t="shared" si="55"/>
        <v>0</v>
      </c>
      <c r="AA243" s="37">
        <f t="shared" si="56"/>
        <v>0</v>
      </c>
      <c r="AB243" s="9">
        <f t="shared" si="62"/>
        <v>0</v>
      </c>
      <c r="AC243" s="10">
        <f t="shared" si="63"/>
        <v>0</v>
      </c>
      <c r="AD243" s="9">
        <f t="shared" si="64"/>
        <v>0</v>
      </c>
      <c r="AE243" s="9">
        <f t="shared" si="59"/>
        <v>0</v>
      </c>
    </row>
    <row r="244" spans="1:31" x14ac:dyDescent="0.25">
      <c r="A244" s="21" t="s">
        <v>2407</v>
      </c>
      <c r="B244" s="21" t="s">
        <v>2400</v>
      </c>
      <c r="C244" s="21" t="s">
        <v>2401</v>
      </c>
      <c r="D244" s="21">
        <v>166</v>
      </c>
      <c r="E244" s="21">
        <v>45.5</v>
      </c>
      <c r="F244" s="21">
        <v>0</v>
      </c>
      <c r="G244" s="22">
        <v>0</v>
      </c>
      <c r="H244" s="21">
        <v>0</v>
      </c>
      <c r="I244" s="19">
        <v>0</v>
      </c>
      <c r="J244" s="21">
        <v>0</v>
      </c>
      <c r="K244" s="21"/>
      <c r="L244" s="21">
        <v>1</v>
      </c>
      <c r="M244" s="7">
        <f t="shared" si="57"/>
        <v>0</v>
      </c>
      <c r="N244" s="17">
        <v>0</v>
      </c>
      <c r="O244" s="17">
        <v>0</v>
      </c>
      <c r="P244" s="17">
        <v>1</v>
      </c>
      <c r="Q244" s="17">
        <v>0</v>
      </c>
      <c r="R244" s="17">
        <v>0</v>
      </c>
      <c r="S244" s="17"/>
      <c r="T244" s="17"/>
      <c r="U244" s="17"/>
      <c r="V244" s="6">
        <f t="shared" si="60"/>
        <v>1</v>
      </c>
      <c r="W244" s="9">
        <f t="shared" si="58"/>
        <v>0</v>
      </c>
      <c r="X244" s="9">
        <f t="shared" si="61"/>
        <v>0</v>
      </c>
      <c r="Y244" s="37">
        <f t="shared" si="54"/>
        <v>0</v>
      </c>
      <c r="Z244" s="37">
        <f t="shared" si="55"/>
        <v>0</v>
      </c>
      <c r="AA244" s="37">
        <f t="shared" si="56"/>
        <v>0</v>
      </c>
      <c r="AB244" s="9">
        <f t="shared" si="62"/>
        <v>0</v>
      </c>
      <c r="AC244" s="10">
        <f t="shared" si="63"/>
        <v>0</v>
      </c>
      <c r="AD244" s="9">
        <f t="shared" si="64"/>
        <v>0</v>
      </c>
      <c r="AE244" s="9">
        <f t="shared" si="59"/>
        <v>0</v>
      </c>
    </row>
    <row r="245" spans="1:31" x14ac:dyDescent="0.25">
      <c r="A245" s="21" t="s">
        <v>2408</v>
      </c>
      <c r="B245" s="21" t="s">
        <v>2400</v>
      </c>
      <c r="C245" s="21" t="s">
        <v>2401</v>
      </c>
      <c r="D245" s="21">
        <v>609.5</v>
      </c>
      <c r="E245" s="21">
        <v>387</v>
      </c>
      <c r="F245" s="21">
        <v>0</v>
      </c>
      <c r="G245" s="22">
        <v>0</v>
      </c>
      <c r="H245" s="21">
        <v>0</v>
      </c>
      <c r="I245" s="19">
        <v>0</v>
      </c>
      <c r="J245" s="21">
        <v>0</v>
      </c>
      <c r="K245" s="21"/>
      <c r="L245" s="21">
        <v>1</v>
      </c>
      <c r="M245" s="7">
        <f t="shared" si="57"/>
        <v>0</v>
      </c>
      <c r="N245" s="17">
        <v>0</v>
      </c>
      <c r="O245" s="17">
        <v>0</v>
      </c>
      <c r="P245" s="17">
        <v>1</v>
      </c>
      <c r="Q245" s="17">
        <v>0</v>
      </c>
      <c r="R245" s="17">
        <v>0</v>
      </c>
      <c r="S245" s="17"/>
      <c r="T245" s="17"/>
      <c r="U245" s="17"/>
      <c r="V245" s="6">
        <f t="shared" si="60"/>
        <v>1</v>
      </c>
      <c r="W245" s="9">
        <f t="shared" si="58"/>
        <v>0</v>
      </c>
      <c r="X245" s="9">
        <f t="shared" si="61"/>
        <v>0</v>
      </c>
      <c r="Y245" s="37">
        <f t="shared" si="54"/>
        <v>0</v>
      </c>
      <c r="Z245" s="37">
        <f t="shared" si="55"/>
        <v>0</v>
      </c>
      <c r="AA245" s="37">
        <f t="shared" si="56"/>
        <v>0</v>
      </c>
      <c r="AB245" s="9">
        <f t="shared" si="62"/>
        <v>0</v>
      </c>
      <c r="AC245" s="10">
        <f t="shared" si="63"/>
        <v>0</v>
      </c>
      <c r="AD245" s="9">
        <f t="shared" si="64"/>
        <v>0</v>
      </c>
      <c r="AE245" s="9">
        <f t="shared" si="59"/>
        <v>0</v>
      </c>
    </row>
    <row r="246" spans="1:31" x14ac:dyDescent="0.25">
      <c r="A246" s="21" t="s">
        <v>2409</v>
      </c>
      <c r="B246" s="21" t="s">
        <v>2400</v>
      </c>
      <c r="C246" s="21" t="s">
        <v>2401</v>
      </c>
      <c r="D246" s="21">
        <v>629.5</v>
      </c>
      <c r="E246" s="21">
        <v>272.5</v>
      </c>
      <c r="F246" s="21">
        <v>0</v>
      </c>
      <c r="G246" s="22">
        <v>0</v>
      </c>
      <c r="H246" s="21">
        <v>0</v>
      </c>
      <c r="I246" s="19">
        <v>0</v>
      </c>
      <c r="J246" s="21">
        <v>0</v>
      </c>
      <c r="K246" s="21"/>
      <c r="L246" s="21">
        <v>2</v>
      </c>
      <c r="M246" s="7">
        <f t="shared" si="57"/>
        <v>1</v>
      </c>
      <c r="N246" s="17">
        <v>1</v>
      </c>
      <c r="O246" s="17">
        <v>0</v>
      </c>
      <c r="P246" s="17">
        <v>0</v>
      </c>
      <c r="Q246" s="17">
        <v>0</v>
      </c>
      <c r="R246" s="17">
        <v>1</v>
      </c>
      <c r="S246" s="17"/>
      <c r="T246" s="17"/>
      <c r="U246" s="17"/>
      <c r="V246" s="6">
        <f t="shared" si="60"/>
        <v>0</v>
      </c>
      <c r="W246" s="9">
        <f t="shared" si="58"/>
        <v>0</v>
      </c>
      <c r="X246" s="9">
        <f t="shared" si="61"/>
        <v>0</v>
      </c>
      <c r="Y246" s="37">
        <f t="shared" si="54"/>
        <v>1</v>
      </c>
      <c r="Z246" s="37">
        <f t="shared" si="55"/>
        <v>0</v>
      </c>
      <c r="AA246" s="37">
        <f t="shared" si="56"/>
        <v>0</v>
      </c>
      <c r="AB246" s="9">
        <f t="shared" si="62"/>
        <v>0</v>
      </c>
      <c r="AC246" s="10">
        <f t="shared" si="63"/>
        <v>0</v>
      </c>
      <c r="AD246" s="9">
        <f t="shared" si="64"/>
        <v>0</v>
      </c>
      <c r="AE246" s="9">
        <f t="shared" si="59"/>
        <v>0</v>
      </c>
    </row>
    <row r="247" spans="1:31" x14ac:dyDescent="0.25">
      <c r="A247" s="21" t="s">
        <v>2410</v>
      </c>
      <c r="B247" s="21" t="s">
        <v>2400</v>
      </c>
      <c r="C247" s="21" t="s">
        <v>2401</v>
      </c>
      <c r="D247" s="21">
        <v>192.5</v>
      </c>
      <c r="E247" s="21">
        <v>221.5</v>
      </c>
      <c r="F247" s="21">
        <v>0</v>
      </c>
      <c r="G247" s="22">
        <v>0</v>
      </c>
      <c r="H247" s="21">
        <v>0</v>
      </c>
      <c r="I247" s="19">
        <v>0</v>
      </c>
      <c r="J247" s="21">
        <v>0</v>
      </c>
      <c r="K247" s="21"/>
      <c r="L247" s="21">
        <v>1</v>
      </c>
      <c r="M247" s="7">
        <f t="shared" si="57"/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/>
      <c r="T247" s="17"/>
      <c r="U247" s="17"/>
      <c r="V247" s="6">
        <f t="shared" si="60"/>
        <v>0</v>
      </c>
      <c r="W247" s="9">
        <f t="shared" si="58"/>
        <v>1</v>
      </c>
      <c r="X247" s="9">
        <f t="shared" si="61"/>
        <v>0</v>
      </c>
      <c r="Y247" s="37">
        <f t="shared" si="54"/>
        <v>0</v>
      </c>
      <c r="Z247" s="37">
        <f t="shared" si="55"/>
        <v>0</v>
      </c>
      <c r="AA247" s="37">
        <f t="shared" si="56"/>
        <v>0</v>
      </c>
      <c r="AB247" s="9">
        <f t="shared" si="62"/>
        <v>0</v>
      </c>
      <c r="AC247" s="10">
        <f t="shared" si="63"/>
        <v>0</v>
      </c>
      <c r="AD247" s="9">
        <f t="shared" si="64"/>
        <v>0</v>
      </c>
      <c r="AE247" s="9">
        <f t="shared" si="59"/>
        <v>0</v>
      </c>
    </row>
    <row r="248" spans="1:31" x14ac:dyDescent="0.25">
      <c r="A248" s="21" t="s">
        <v>2411</v>
      </c>
      <c r="B248" s="21" t="s">
        <v>2400</v>
      </c>
      <c r="C248" s="21" t="s">
        <v>2401</v>
      </c>
      <c r="D248" s="21">
        <v>238</v>
      </c>
      <c r="E248" s="21">
        <v>280.5</v>
      </c>
      <c r="F248" s="21">
        <v>0</v>
      </c>
      <c r="G248" s="22">
        <v>0</v>
      </c>
      <c r="H248" s="21">
        <v>0</v>
      </c>
      <c r="I248" s="19">
        <v>0</v>
      </c>
      <c r="J248" s="21">
        <v>0</v>
      </c>
      <c r="K248" s="21"/>
      <c r="L248" s="21">
        <v>1</v>
      </c>
      <c r="M248" s="7">
        <f t="shared" si="57"/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/>
      <c r="T248" s="17"/>
      <c r="U248" s="17"/>
      <c r="V248" s="6">
        <f t="shared" si="60"/>
        <v>0</v>
      </c>
      <c r="W248" s="9">
        <f t="shared" si="58"/>
        <v>1</v>
      </c>
      <c r="X248" s="9">
        <f t="shared" si="61"/>
        <v>0</v>
      </c>
      <c r="Y248" s="37">
        <f t="shared" si="54"/>
        <v>0</v>
      </c>
      <c r="Z248" s="37">
        <f t="shared" si="55"/>
        <v>0</v>
      </c>
      <c r="AA248" s="37">
        <f t="shared" si="56"/>
        <v>0</v>
      </c>
      <c r="AB248" s="9">
        <f t="shared" si="62"/>
        <v>0</v>
      </c>
      <c r="AC248" s="10">
        <f t="shared" si="63"/>
        <v>0</v>
      </c>
      <c r="AD248" s="9">
        <f t="shared" si="64"/>
        <v>0</v>
      </c>
      <c r="AE248" s="9">
        <f t="shared" si="59"/>
        <v>0</v>
      </c>
    </row>
    <row r="249" spans="1:31" x14ac:dyDescent="0.25">
      <c r="A249" s="21" t="s">
        <v>2412</v>
      </c>
      <c r="B249" s="21" t="s">
        <v>2400</v>
      </c>
      <c r="C249" s="21" t="s">
        <v>2401</v>
      </c>
      <c r="D249" s="21">
        <v>351</v>
      </c>
      <c r="E249" s="21">
        <v>316.5</v>
      </c>
      <c r="F249" s="21">
        <v>0</v>
      </c>
      <c r="G249" s="22">
        <v>0</v>
      </c>
      <c r="H249" s="21">
        <v>0</v>
      </c>
      <c r="I249" s="19">
        <v>0</v>
      </c>
      <c r="J249" s="21">
        <v>0</v>
      </c>
      <c r="K249" s="21"/>
      <c r="L249" s="21">
        <v>1</v>
      </c>
      <c r="M249" s="7">
        <f t="shared" si="57"/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1</v>
      </c>
      <c r="S249" s="17"/>
      <c r="T249" s="17"/>
      <c r="U249" s="17"/>
      <c r="V249" s="6">
        <f t="shared" si="60"/>
        <v>0</v>
      </c>
      <c r="W249" s="9">
        <f t="shared" si="58"/>
        <v>0</v>
      </c>
      <c r="X249" s="9">
        <f t="shared" si="61"/>
        <v>1</v>
      </c>
      <c r="Y249" s="37">
        <f t="shared" si="54"/>
        <v>0</v>
      </c>
      <c r="Z249" s="37">
        <f t="shared" si="55"/>
        <v>0</v>
      </c>
      <c r="AA249" s="37">
        <f t="shared" si="56"/>
        <v>0</v>
      </c>
      <c r="AB249" s="9">
        <f t="shared" si="62"/>
        <v>0</v>
      </c>
      <c r="AC249" s="10">
        <f t="shared" si="63"/>
        <v>0</v>
      </c>
      <c r="AD249" s="9">
        <f t="shared" si="64"/>
        <v>0</v>
      </c>
      <c r="AE249" s="9">
        <f>IF(SUM(V249:AD249)&gt;1,1,0)</f>
        <v>0</v>
      </c>
    </row>
    <row r="250" spans="1:31" x14ac:dyDescent="0.25">
      <c r="A250" s="21" t="s">
        <v>2413</v>
      </c>
      <c r="B250" s="21" t="s">
        <v>2400</v>
      </c>
      <c r="C250" s="21" t="s">
        <v>2401</v>
      </c>
      <c r="D250" s="21">
        <v>280</v>
      </c>
      <c r="E250" s="21">
        <v>327</v>
      </c>
      <c r="F250" s="21">
        <v>0</v>
      </c>
      <c r="G250" s="22">
        <v>0</v>
      </c>
      <c r="H250" s="21">
        <v>0</v>
      </c>
      <c r="I250" s="19">
        <v>0</v>
      </c>
      <c r="J250" s="21">
        <v>0</v>
      </c>
      <c r="K250" s="21"/>
      <c r="L250" s="21">
        <v>1</v>
      </c>
      <c r="M250" s="7">
        <f t="shared" si="57"/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/>
      <c r="T250" s="17"/>
      <c r="U250" s="17"/>
      <c r="V250" s="6">
        <f t="shared" si="60"/>
        <v>0</v>
      </c>
      <c r="W250" s="9">
        <f t="shared" si="58"/>
        <v>1</v>
      </c>
      <c r="X250" s="9">
        <f t="shared" si="61"/>
        <v>0</v>
      </c>
      <c r="Y250" s="37">
        <f t="shared" si="54"/>
        <v>0</v>
      </c>
      <c r="Z250" s="37">
        <f t="shared" si="55"/>
        <v>0</v>
      </c>
      <c r="AA250" s="37">
        <f t="shared" si="56"/>
        <v>0</v>
      </c>
      <c r="AB250" s="9">
        <f t="shared" si="62"/>
        <v>0</v>
      </c>
      <c r="AC250" s="10">
        <f t="shared" si="63"/>
        <v>0</v>
      </c>
      <c r="AD250" s="9">
        <f t="shared" si="64"/>
        <v>0</v>
      </c>
      <c r="AE250" s="9">
        <f t="shared" ref="AE250" si="65">IF(SUM(V250:AD250)&gt;1,1,0)</f>
        <v>0</v>
      </c>
    </row>
    <row r="251" spans="1:31" x14ac:dyDescent="0.25">
      <c r="A251" s="21" t="s">
        <v>2414</v>
      </c>
      <c r="B251" s="21" t="s">
        <v>2400</v>
      </c>
      <c r="C251" s="21" t="s">
        <v>2401</v>
      </c>
      <c r="D251" s="21">
        <v>258.5</v>
      </c>
      <c r="E251" s="21">
        <v>406.5</v>
      </c>
      <c r="F251" s="21">
        <v>0</v>
      </c>
      <c r="G251" s="22">
        <v>0</v>
      </c>
      <c r="H251" s="21">
        <v>0</v>
      </c>
      <c r="I251" s="19">
        <v>0</v>
      </c>
      <c r="J251" s="21">
        <v>0</v>
      </c>
      <c r="K251" s="21"/>
      <c r="L251" s="21">
        <v>1</v>
      </c>
      <c r="M251" s="7">
        <f t="shared" si="57"/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/>
      <c r="T251" s="17"/>
      <c r="U251" s="17"/>
      <c r="V251" s="6">
        <f>IF((M251=0)*AND(R251=0)*AND(P251=1)*AND(Q251=0),1,0)</f>
        <v>0</v>
      </c>
      <c r="W251" s="9">
        <f t="shared" si="58"/>
        <v>1</v>
      </c>
      <c r="X251" s="9">
        <f t="shared" si="61"/>
        <v>0</v>
      </c>
      <c r="Y251" s="37">
        <f t="shared" si="54"/>
        <v>0</v>
      </c>
      <c r="Z251" s="37">
        <f t="shared" si="55"/>
        <v>0</v>
      </c>
      <c r="AA251" s="37">
        <f t="shared" si="56"/>
        <v>0</v>
      </c>
      <c r="AB251" s="9">
        <f t="shared" si="62"/>
        <v>0</v>
      </c>
      <c r="AC251" s="10">
        <f t="shared" si="63"/>
        <v>0</v>
      </c>
      <c r="AD251" s="9">
        <f t="shared" si="64"/>
        <v>0</v>
      </c>
      <c r="AE251" s="9">
        <f>IF(SUM(V251:AD251)&gt;1,1,0)</f>
        <v>0</v>
      </c>
    </row>
    <row r="252" spans="1:31" x14ac:dyDescent="0.25">
      <c r="A252" s="21" t="s">
        <v>2415</v>
      </c>
      <c r="B252" s="21" t="s">
        <v>2400</v>
      </c>
      <c r="C252" s="21" t="s">
        <v>2401</v>
      </c>
      <c r="D252" s="21">
        <v>221.5</v>
      </c>
      <c r="E252" s="21">
        <v>467.5</v>
      </c>
      <c r="F252" s="21">
        <v>0</v>
      </c>
      <c r="G252" s="22">
        <v>0</v>
      </c>
      <c r="H252" s="21">
        <v>0</v>
      </c>
      <c r="I252" s="19">
        <v>0</v>
      </c>
      <c r="J252" s="21">
        <v>0</v>
      </c>
      <c r="K252" s="21"/>
      <c r="L252" s="21">
        <v>1</v>
      </c>
      <c r="M252" s="7">
        <f t="shared" si="57"/>
        <v>0</v>
      </c>
      <c r="N252" s="17">
        <v>0</v>
      </c>
      <c r="O252" s="17">
        <v>0</v>
      </c>
      <c r="P252" s="17">
        <v>1</v>
      </c>
      <c r="Q252" s="17">
        <v>0</v>
      </c>
      <c r="R252" s="17">
        <v>0</v>
      </c>
      <c r="S252" s="17"/>
      <c r="T252" s="17"/>
      <c r="U252" s="17"/>
      <c r="V252" s="6">
        <f>IF((M252=0)*AND(R252=0)*AND(P252=1)*AND(Q252=0),1,0)</f>
        <v>1</v>
      </c>
      <c r="W252" s="9">
        <f>IF((M252=0)*AND(R252=0)*AND(P252=0)*AND(Q252=0),1,0)</f>
        <v>0</v>
      </c>
      <c r="X252" s="9">
        <f>IF((R252=1)*AND(M252=0)*AND(Q252=0),1,0)</f>
        <v>0</v>
      </c>
      <c r="Y252" s="37">
        <f t="shared" si="54"/>
        <v>0</v>
      </c>
      <c r="Z252" s="37">
        <f t="shared" si="55"/>
        <v>0</v>
      </c>
      <c r="AA252" s="37">
        <f t="shared" si="56"/>
        <v>0</v>
      </c>
      <c r="AB252" s="9">
        <f>IF((R252=1)*AND(Q252=1)*AND(O252=1)*AND(P252=1),1,0)</f>
        <v>0</v>
      </c>
      <c r="AC252" s="10">
        <f>IF((R252=0)*AND(M252=1),1,0)</f>
        <v>0</v>
      </c>
      <c r="AD252" s="9">
        <f>IF((V252+W252+X252+Y252+Z252+AA252+AB252+AC252)=0,1,0)</f>
        <v>0</v>
      </c>
      <c r="AE252" s="9">
        <f t="shared" ref="AE252:AE315" si="66">IF(SUM(V252:AD252)&gt;1,1,0)</f>
        <v>0</v>
      </c>
    </row>
    <row r="253" spans="1:31" x14ac:dyDescent="0.25">
      <c r="A253" s="21" t="s">
        <v>2416</v>
      </c>
      <c r="B253" s="21" t="s">
        <v>2400</v>
      </c>
      <c r="C253" s="21" t="s">
        <v>2401</v>
      </c>
      <c r="D253" s="21">
        <v>369</v>
      </c>
      <c r="E253" s="21">
        <v>409.5</v>
      </c>
      <c r="F253" s="21">
        <v>0</v>
      </c>
      <c r="G253" s="22">
        <v>0</v>
      </c>
      <c r="H253" s="21">
        <v>0</v>
      </c>
      <c r="I253" s="19">
        <v>0</v>
      </c>
      <c r="J253" s="21">
        <v>0</v>
      </c>
      <c r="K253" s="21"/>
      <c r="L253" s="21">
        <v>1</v>
      </c>
      <c r="M253" s="7">
        <f t="shared" si="57"/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/>
      <c r="T253" s="17"/>
      <c r="U253" s="17"/>
      <c r="V253" s="6">
        <f>IF((M253=0)*AND(R253=0)*AND(P253=1)*AND(Q253=0),1,0)</f>
        <v>0</v>
      </c>
      <c r="W253" s="9">
        <f>IF((M253=0)*AND(R253=0)*AND(P253=0)*AND(Q253=0),1,0)</f>
        <v>1</v>
      </c>
      <c r="X253" s="9">
        <f>IF((R253=1)*AND(M253=0)*AND(Q253=0),1,0)</f>
        <v>0</v>
      </c>
      <c r="Y253" s="37">
        <f t="shared" si="54"/>
        <v>0</v>
      </c>
      <c r="Z253" s="37">
        <f t="shared" si="55"/>
        <v>0</v>
      </c>
      <c r="AA253" s="37">
        <f t="shared" si="56"/>
        <v>0</v>
      </c>
      <c r="AB253" s="9">
        <f>IF((R253=1)*AND(Q253=1)*AND(O253=1)*AND(P253=1),1,0)</f>
        <v>0</v>
      </c>
      <c r="AC253" s="10">
        <f>IF((R253=0)*AND(M253=1),1,0)</f>
        <v>0</v>
      </c>
      <c r="AD253" s="9">
        <f>IF((V253+W253+X253+Y253+Z253+AA253+AB253+AC253)=0,1,0)</f>
        <v>0</v>
      </c>
      <c r="AE253" s="9">
        <f t="shared" si="66"/>
        <v>0</v>
      </c>
    </row>
    <row r="254" spans="1:31" x14ac:dyDescent="0.25">
      <c r="A254" s="21" t="s">
        <v>2417</v>
      </c>
      <c r="B254" s="21" t="s">
        <v>2400</v>
      </c>
      <c r="C254" s="21" t="s">
        <v>2401</v>
      </c>
      <c r="D254" s="21">
        <v>453</v>
      </c>
      <c r="E254" s="21">
        <v>425</v>
      </c>
      <c r="F254" s="21">
        <v>0</v>
      </c>
      <c r="G254" s="22">
        <v>0</v>
      </c>
      <c r="H254" s="21">
        <v>0</v>
      </c>
      <c r="I254" s="19">
        <v>0</v>
      </c>
      <c r="J254" s="21">
        <v>0</v>
      </c>
      <c r="K254" s="21"/>
      <c r="L254" s="21">
        <v>1</v>
      </c>
      <c r="M254" s="7">
        <f t="shared" si="57"/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1</v>
      </c>
      <c r="S254" s="17"/>
      <c r="T254" s="17"/>
      <c r="U254" s="17"/>
      <c r="V254" s="6">
        <f>IF((M254=0)*AND(R254=0)*AND(P254=1)*AND(Q254=0),1,0)</f>
        <v>0</v>
      </c>
      <c r="W254" s="9">
        <f>IF((M254=0)*AND(R254=0)*AND(P254=0)*AND(Q254=0),1,0)</f>
        <v>0</v>
      </c>
      <c r="X254" s="9">
        <f>IF((R254=1)*AND(M254=0)*AND(Q254=0),1,0)</f>
        <v>1</v>
      </c>
      <c r="Y254" s="37">
        <f t="shared" si="54"/>
        <v>0</v>
      </c>
      <c r="Z254" s="37">
        <f t="shared" si="55"/>
        <v>0</v>
      </c>
      <c r="AA254" s="37">
        <f t="shared" si="56"/>
        <v>0</v>
      </c>
      <c r="AB254" s="9">
        <f>IF((R254=1)*AND(Q254=1)*AND(O254=1)*AND(P254=1),1,0)</f>
        <v>0</v>
      </c>
      <c r="AC254" s="10">
        <f>IF((R254=0)*AND(M254=1),1,0)</f>
        <v>0</v>
      </c>
      <c r="AD254" s="9">
        <f>IF((V254+W254+X254+Y254+Z254+AA254+AB254+AC254)=0,1,0)</f>
        <v>0</v>
      </c>
      <c r="AE254" s="9">
        <f t="shared" si="66"/>
        <v>0</v>
      </c>
    </row>
    <row r="255" spans="1:31" x14ac:dyDescent="0.25">
      <c r="A255" s="21" t="s">
        <v>2418</v>
      </c>
      <c r="B255" s="21" t="s">
        <v>2400</v>
      </c>
      <c r="C255" s="21" t="s">
        <v>2401</v>
      </c>
      <c r="D255" s="21">
        <v>439</v>
      </c>
      <c r="E255" s="21">
        <v>491.5</v>
      </c>
      <c r="F255" s="21">
        <v>0</v>
      </c>
      <c r="G255" s="22">
        <v>0</v>
      </c>
      <c r="H255" s="21">
        <v>0</v>
      </c>
      <c r="I255" s="19">
        <v>0</v>
      </c>
      <c r="J255" s="21">
        <v>0</v>
      </c>
      <c r="K255" s="21"/>
      <c r="L255" s="21">
        <v>1</v>
      </c>
      <c r="M255" s="7">
        <f t="shared" si="57"/>
        <v>0</v>
      </c>
      <c r="N255" s="17">
        <v>0</v>
      </c>
      <c r="O255" s="17">
        <v>0</v>
      </c>
      <c r="P255" s="17">
        <v>1</v>
      </c>
      <c r="Q255" s="17">
        <v>0</v>
      </c>
      <c r="R255" s="17">
        <v>0</v>
      </c>
      <c r="S255" s="17"/>
      <c r="T255" s="17"/>
      <c r="U255" s="17"/>
      <c r="V255" s="6">
        <f t="shared" ref="V255:V318" si="67">IF((M255=0)*AND(R255=0)*AND(P255=1)*AND(Q255=0),1,0)</f>
        <v>1</v>
      </c>
      <c r="W255" s="9">
        <f t="shared" ref="W255:W318" si="68">IF((M255=0)*AND(R255=0)*AND(P255=0)*AND(Q255=0),1,0)</f>
        <v>0</v>
      </c>
      <c r="X255" s="9">
        <f t="shared" ref="X255:X318" si="69">IF((R255=1)*AND(M255=0)*AND(Q255=0),1,0)</f>
        <v>0</v>
      </c>
      <c r="Y255" s="37">
        <f t="shared" si="54"/>
        <v>0</v>
      </c>
      <c r="Z255" s="37">
        <f t="shared" si="55"/>
        <v>0</v>
      </c>
      <c r="AA255" s="37">
        <f t="shared" si="56"/>
        <v>0</v>
      </c>
      <c r="AB255" s="9">
        <f t="shared" ref="AB255:AB318" si="70">IF((R255=1)*AND(Q255=1)*AND(O255=1)*AND(P255=1),1,0)</f>
        <v>0</v>
      </c>
      <c r="AC255" s="10">
        <f t="shared" ref="AC255:AC318" si="71">IF((R255=0)*AND(M255=1),1,0)</f>
        <v>0</v>
      </c>
      <c r="AD255" s="9">
        <f t="shared" ref="AD255:AD318" si="72">IF((V255+W255+X255+Y255+Z255+AA255+AB255+AC255)=0,1,0)</f>
        <v>0</v>
      </c>
      <c r="AE255" s="9">
        <f t="shared" si="66"/>
        <v>0</v>
      </c>
    </row>
    <row r="256" spans="1:31" s="37" customFormat="1" x14ac:dyDescent="0.25">
      <c r="A256" s="37" t="s">
        <v>2419</v>
      </c>
      <c r="B256" s="37" t="s">
        <v>2420</v>
      </c>
      <c r="C256" s="37" t="s">
        <v>2421</v>
      </c>
      <c r="D256" s="37">
        <v>425</v>
      </c>
      <c r="E256" s="37">
        <v>137.5</v>
      </c>
      <c r="F256" s="37">
        <v>0</v>
      </c>
      <c r="G256" s="44">
        <v>0</v>
      </c>
      <c r="H256" s="37">
        <v>0</v>
      </c>
      <c r="I256" s="37">
        <v>0</v>
      </c>
      <c r="J256" s="37">
        <v>0</v>
      </c>
      <c r="L256" s="37">
        <v>2</v>
      </c>
      <c r="M256" s="42">
        <f t="shared" si="57"/>
        <v>1</v>
      </c>
      <c r="N256" s="38">
        <v>0</v>
      </c>
      <c r="O256" s="38">
        <v>1</v>
      </c>
      <c r="P256" s="38">
        <v>1</v>
      </c>
      <c r="Q256" s="38">
        <v>1</v>
      </c>
      <c r="R256" s="38">
        <v>1</v>
      </c>
      <c r="S256" s="38"/>
      <c r="T256" s="38"/>
      <c r="U256" s="38"/>
      <c r="V256" s="43">
        <f t="shared" si="67"/>
        <v>0</v>
      </c>
      <c r="W256" s="37">
        <f t="shared" si="68"/>
        <v>0</v>
      </c>
      <c r="X256" s="37">
        <f t="shared" si="69"/>
        <v>0</v>
      </c>
      <c r="Y256" s="37">
        <f t="shared" si="54"/>
        <v>0</v>
      </c>
      <c r="Z256" s="37">
        <f t="shared" si="55"/>
        <v>0</v>
      </c>
      <c r="AA256" s="37">
        <f t="shared" si="56"/>
        <v>0</v>
      </c>
      <c r="AB256" s="37">
        <f t="shared" si="70"/>
        <v>1</v>
      </c>
      <c r="AC256" s="37">
        <f t="shared" si="71"/>
        <v>0</v>
      </c>
      <c r="AD256" s="37">
        <f t="shared" si="72"/>
        <v>0</v>
      </c>
      <c r="AE256" s="37">
        <f t="shared" si="66"/>
        <v>0</v>
      </c>
    </row>
    <row r="257" spans="1:31" x14ac:dyDescent="0.25">
      <c r="A257" s="21" t="s">
        <v>2422</v>
      </c>
      <c r="B257" s="21" t="s">
        <v>2420</v>
      </c>
      <c r="C257" s="21" t="s">
        <v>2421</v>
      </c>
      <c r="D257" s="21">
        <v>318.5</v>
      </c>
      <c r="E257" s="21">
        <v>97</v>
      </c>
      <c r="F257" s="21">
        <v>0</v>
      </c>
      <c r="G257" s="22">
        <v>0</v>
      </c>
      <c r="H257" s="21">
        <v>0</v>
      </c>
      <c r="I257" s="19">
        <v>0</v>
      </c>
      <c r="J257" s="21">
        <v>0</v>
      </c>
      <c r="K257" s="21"/>
      <c r="L257" s="21">
        <v>2</v>
      </c>
      <c r="M257" s="7">
        <f t="shared" si="57"/>
        <v>1</v>
      </c>
      <c r="N257" s="17">
        <v>1</v>
      </c>
      <c r="O257" s="17">
        <v>0</v>
      </c>
      <c r="P257" s="17">
        <v>0</v>
      </c>
      <c r="Q257" s="17">
        <v>0</v>
      </c>
      <c r="R257" s="17">
        <v>1</v>
      </c>
      <c r="S257" s="17"/>
      <c r="T257" s="17"/>
      <c r="U257" s="17"/>
      <c r="V257" s="6">
        <f t="shared" si="67"/>
        <v>0</v>
      </c>
      <c r="W257" s="9">
        <f t="shared" si="68"/>
        <v>0</v>
      </c>
      <c r="X257" s="9">
        <f t="shared" si="69"/>
        <v>0</v>
      </c>
      <c r="Y257" s="37">
        <f t="shared" si="54"/>
        <v>1</v>
      </c>
      <c r="Z257" s="37">
        <f t="shared" si="55"/>
        <v>0</v>
      </c>
      <c r="AA257" s="37">
        <f t="shared" si="56"/>
        <v>0</v>
      </c>
      <c r="AB257" s="9">
        <f t="shared" si="70"/>
        <v>0</v>
      </c>
      <c r="AC257" s="10">
        <f t="shared" si="71"/>
        <v>0</v>
      </c>
      <c r="AD257" s="9">
        <f t="shared" si="72"/>
        <v>0</v>
      </c>
      <c r="AE257" s="9">
        <f t="shared" si="66"/>
        <v>0</v>
      </c>
    </row>
    <row r="258" spans="1:31" x14ac:dyDescent="0.25">
      <c r="A258" s="21" t="s">
        <v>2423</v>
      </c>
      <c r="B258" s="21" t="s">
        <v>2420</v>
      </c>
      <c r="C258" s="21" t="s">
        <v>2421</v>
      </c>
      <c r="D258" s="21">
        <v>402.5</v>
      </c>
      <c r="E258" s="21">
        <v>233</v>
      </c>
      <c r="F258" s="21">
        <v>0</v>
      </c>
      <c r="G258" s="22">
        <v>0</v>
      </c>
      <c r="H258" s="21">
        <v>0</v>
      </c>
      <c r="I258" s="19">
        <v>0</v>
      </c>
      <c r="J258" s="21">
        <v>0</v>
      </c>
      <c r="K258" s="21"/>
      <c r="L258" s="21">
        <v>1</v>
      </c>
      <c r="M258" s="7">
        <f t="shared" si="57"/>
        <v>0</v>
      </c>
      <c r="N258" s="17">
        <v>0</v>
      </c>
      <c r="O258" s="17">
        <v>0</v>
      </c>
      <c r="P258" s="17">
        <v>1</v>
      </c>
      <c r="Q258" s="17">
        <v>0</v>
      </c>
      <c r="R258" s="17">
        <v>0</v>
      </c>
      <c r="S258" s="17"/>
      <c r="T258" s="17"/>
      <c r="U258" s="17"/>
      <c r="V258" s="6">
        <f t="shared" si="67"/>
        <v>1</v>
      </c>
      <c r="W258" s="9">
        <f t="shared" si="68"/>
        <v>0</v>
      </c>
      <c r="X258" s="9">
        <f t="shared" si="69"/>
        <v>0</v>
      </c>
      <c r="Y258" s="37">
        <f t="shared" si="54"/>
        <v>0</v>
      </c>
      <c r="Z258" s="37">
        <f t="shared" si="55"/>
        <v>0</v>
      </c>
      <c r="AA258" s="37">
        <f t="shared" si="56"/>
        <v>0</v>
      </c>
      <c r="AB258" s="9">
        <f t="shared" si="70"/>
        <v>0</v>
      </c>
      <c r="AC258" s="10">
        <f t="shared" si="71"/>
        <v>0</v>
      </c>
      <c r="AD258" s="9">
        <f t="shared" si="72"/>
        <v>0</v>
      </c>
      <c r="AE258" s="9">
        <f t="shared" si="66"/>
        <v>0</v>
      </c>
    </row>
    <row r="259" spans="1:31" x14ac:dyDescent="0.25">
      <c r="A259" s="21" t="s">
        <v>2424</v>
      </c>
      <c r="B259" s="21" t="s">
        <v>2420</v>
      </c>
      <c r="C259" s="21" t="s">
        <v>2421</v>
      </c>
      <c r="D259" s="21">
        <v>459.5</v>
      </c>
      <c r="E259" s="21">
        <v>282.5</v>
      </c>
      <c r="F259" s="21">
        <v>0</v>
      </c>
      <c r="G259" s="22">
        <v>0</v>
      </c>
      <c r="H259" s="21">
        <v>0</v>
      </c>
      <c r="I259" s="19">
        <v>0</v>
      </c>
      <c r="J259" s="21">
        <v>0</v>
      </c>
      <c r="K259" s="21"/>
      <c r="L259" s="21">
        <v>1</v>
      </c>
      <c r="M259" s="7">
        <f t="shared" si="57"/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/>
      <c r="T259" s="17"/>
      <c r="U259" s="17"/>
      <c r="V259" s="6">
        <f t="shared" si="67"/>
        <v>0</v>
      </c>
      <c r="W259" s="9">
        <f t="shared" si="68"/>
        <v>1</v>
      </c>
      <c r="X259" s="9">
        <f t="shared" si="69"/>
        <v>0</v>
      </c>
      <c r="Y259" s="37">
        <f t="shared" ref="Y259:Y322" si="73">IF((M259=1)*AND(OR(N259=0,N259=1))*AND(O259=0)*AND(R259=1)*AND(S259=0)*AND(Q259=0)*AND(OR(T259=0,T259=1)),1,0)</f>
        <v>0</v>
      </c>
      <c r="Z259" s="37">
        <f t="shared" ref="Z259:Z322" si="74">IF((M259=1)*AND(N259=1)*AND(O259=0)*AND(R259=1)*AND(S259=1)*AND(T259=1),1,0)</f>
        <v>0</v>
      </c>
      <c r="AA259" s="37">
        <f t="shared" ref="AA259:AA322" si="75">IF((R259=1)*AND(Q259=1)*AND(O259=1)*AND(P259=0)*AND(N259=0),1,0)</f>
        <v>0</v>
      </c>
      <c r="AB259" s="9">
        <f t="shared" si="70"/>
        <v>0</v>
      </c>
      <c r="AC259" s="10">
        <f t="shared" si="71"/>
        <v>0</v>
      </c>
      <c r="AD259" s="9">
        <f t="shared" si="72"/>
        <v>0</v>
      </c>
      <c r="AE259" s="9">
        <f t="shared" si="66"/>
        <v>0</v>
      </c>
    </row>
    <row r="260" spans="1:31" x14ac:dyDescent="0.25">
      <c r="A260" s="21" t="s">
        <v>2425</v>
      </c>
      <c r="B260" s="21" t="s">
        <v>2420</v>
      </c>
      <c r="C260" s="21" t="s">
        <v>2421</v>
      </c>
      <c r="D260" s="21">
        <v>336.5</v>
      </c>
      <c r="E260" s="21">
        <v>290.5</v>
      </c>
      <c r="F260" s="21">
        <v>0</v>
      </c>
      <c r="G260" s="22">
        <v>0</v>
      </c>
      <c r="H260" s="21">
        <v>0</v>
      </c>
      <c r="I260" s="19">
        <v>0</v>
      </c>
      <c r="J260" s="21">
        <v>0</v>
      </c>
      <c r="K260" s="21"/>
      <c r="L260" s="21">
        <v>1</v>
      </c>
      <c r="M260" s="7">
        <f t="shared" si="57"/>
        <v>0</v>
      </c>
      <c r="N260" s="17">
        <v>0</v>
      </c>
      <c r="O260" s="17">
        <v>0</v>
      </c>
      <c r="P260" s="17">
        <v>1</v>
      </c>
      <c r="Q260" s="17">
        <v>0</v>
      </c>
      <c r="R260" s="17">
        <v>0</v>
      </c>
      <c r="S260" s="17"/>
      <c r="T260" s="17"/>
      <c r="U260" s="17"/>
      <c r="V260" s="6">
        <f t="shared" si="67"/>
        <v>1</v>
      </c>
      <c r="W260" s="9">
        <f t="shared" si="68"/>
        <v>0</v>
      </c>
      <c r="X260" s="9">
        <f t="shared" si="69"/>
        <v>0</v>
      </c>
      <c r="Y260" s="37">
        <f t="shared" si="73"/>
        <v>0</v>
      </c>
      <c r="Z260" s="37">
        <f t="shared" si="74"/>
        <v>0</v>
      </c>
      <c r="AA260" s="37">
        <f t="shared" si="75"/>
        <v>0</v>
      </c>
      <c r="AB260" s="9">
        <f t="shared" si="70"/>
        <v>0</v>
      </c>
      <c r="AC260" s="10">
        <f t="shared" si="71"/>
        <v>0</v>
      </c>
      <c r="AD260" s="9">
        <f t="shared" si="72"/>
        <v>0</v>
      </c>
      <c r="AE260" s="9">
        <f t="shared" si="66"/>
        <v>0</v>
      </c>
    </row>
    <row r="261" spans="1:31" x14ac:dyDescent="0.25">
      <c r="A261" s="21" t="s">
        <v>2426</v>
      </c>
      <c r="B261" s="21" t="s">
        <v>2420</v>
      </c>
      <c r="C261" s="21" t="s">
        <v>2421</v>
      </c>
      <c r="D261" s="21">
        <v>327</v>
      </c>
      <c r="E261" s="21">
        <v>353.5</v>
      </c>
      <c r="F261" s="21">
        <v>0</v>
      </c>
      <c r="G261" s="22">
        <v>0</v>
      </c>
      <c r="H261" s="21">
        <v>0</v>
      </c>
      <c r="I261" s="19">
        <v>0</v>
      </c>
      <c r="J261" s="21">
        <v>0</v>
      </c>
      <c r="K261" s="21"/>
      <c r="L261" s="21">
        <v>1</v>
      </c>
      <c r="M261" s="7">
        <f t="shared" si="57"/>
        <v>0</v>
      </c>
      <c r="N261" s="17">
        <v>0</v>
      </c>
      <c r="O261" s="17">
        <v>0</v>
      </c>
      <c r="P261" s="17">
        <v>1</v>
      </c>
      <c r="Q261" s="17">
        <v>0</v>
      </c>
      <c r="R261" s="17">
        <v>0</v>
      </c>
      <c r="S261" s="17"/>
      <c r="T261" s="17"/>
      <c r="U261" s="17"/>
      <c r="V261" s="6">
        <f t="shared" si="67"/>
        <v>1</v>
      </c>
      <c r="W261" s="9">
        <f t="shared" si="68"/>
        <v>0</v>
      </c>
      <c r="X261" s="9">
        <f t="shared" si="69"/>
        <v>0</v>
      </c>
      <c r="Y261" s="37">
        <f t="shared" si="73"/>
        <v>0</v>
      </c>
      <c r="Z261" s="37">
        <f t="shared" si="74"/>
        <v>0</v>
      </c>
      <c r="AA261" s="37">
        <f t="shared" si="75"/>
        <v>0</v>
      </c>
      <c r="AB261" s="9">
        <f t="shared" si="70"/>
        <v>0</v>
      </c>
      <c r="AC261" s="10">
        <f t="shared" si="71"/>
        <v>0</v>
      </c>
      <c r="AD261" s="9">
        <f t="shared" si="72"/>
        <v>0</v>
      </c>
      <c r="AE261" s="9">
        <f t="shared" si="66"/>
        <v>0</v>
      </c>
    </row>
    <row r="262" spans="1:31" x14ac:dyDescent="0.25">
      <c r="A262" s="21" t="s">
        <v>2427</v>
      </c>
      <c r="B262" s="21" t="s">
        <v>2420</v>
      </c>
      <c r="C262" s="21" t="s">
        <v>2421</v>
      </c>
      <c r="D262" s="21">
        <v>103.5</v>
      </c>
      <c r="E262" s="21">
        <v>261.5</v>
      </c>
      <c r="F262" s="21">
        <v>0</v>
      </c>
      <c r="G262" s="22">
        <v>0</v>
      </c>
      <c r="H262" s="21">
        <v>0</v>
      </c>
      <c r="I262" s="19">
        <v>0</v>
      </c>
      <c r="J262" s="21">
        <v>0</v>
      </c>
      <c r="K262" s="21"/>
      <c r="L262" s="21">
        <v>1</v>
      </c>
      <c r="M262" s="7">
        <f t="shared" si="57"/>
        <v>0</v>
      </c>
      <c r="N262" s="17">
        <v>0</v>
      </c>
      <c r="O262" s="17">
        <v>0</v>
      </c>
      <c r="P262" s="17">
        <v>1</v>
      </c>
      <c r="Q262" s="17">
        <v>0</v>
      </c>
      <c r="R262" s="17">
        <v>0</v>
      </c>
      <c r="S262" s="17"/>
      <c r="T262" s="17"/>
      <c r="U262" s="17"/>
      <c r="V262" s="6">
        <f t="shared" si="67"/>
        <v>1</v>
      </c>
      <c r="W262" s="9">
        <f t="shared" si="68"/>
        <v>0</v>
      </c>
      <c r="X262" s="9">
        <f t="shared" si="69"/>
        <v>0</v>
      </c>
      <c r="Y262" s="37">
        <f t="shared" si="73"/>
        <v>0</v>
      </c>
      <c r="Z262" s="37">
        <f t="shared" si="74"/>
        <v>0</v>
      </c>
      <c r="AA262" s="37">
        <f t="shared" si="75"/>
        <v>0</v>
      </c>
      <c r="AB262" s="9">
        <f t="shared" si="70"/>
        <v>0</v>
      </c>
      <c r="AC262" s="10">
        <f t="shared" si="71"/>
        <v>0</v>
      </c>
      <c r="AD262" s="9">
        <f t="shared" si="72"/>
        <v>0</v>
      </c>
      <c r="AE262" s="9">
        <f t="shared" si="66"/>
        <v>0</v>
      </c>
    </row>
    <row r="263" spans="1:31" x14ac:dyDescent="0.25">
      <c r="A263" s="21" t="s">
        <v>2428</v>
      </c>
      <c r="B263" s="21" t="s">
        <v>2420</v>
      </c>
      <c r="C263" s="21" t="s">
        <v>2421</v>
      </c>
      <c r="D263" s="21">
        <v>354</v>
      </c>
      <c r="E263" s="21">
        <v>397.5</v>
      </c>
      <c r="F263" s="21">
        <v>0</v>
      </c>
      <c r="G263" s="22">
        <v>0</v>
      </c>
      <c r="H263" s="21">
        <v>0</v>
      </c>
      <c r="I263" s="19">
        <v>0</v>
      </c>
      <c r="J263" s="21">
        <v>0</v>
      </c>
      <c r="K263" s="21"/>
      <c r="L263" s="21">
        <v>1</v>
      </c>
      <c r="M263" s="7">
        <f t="shared" si="57"/>
        <v>0</v>
      </c>
      <c r="N263" s="17">
        <v>0</v>
      </c>
      <c r="O263" s="17">
        <v>0</v>
      </c>
      <c r="P263" s="17">
        <v>1</v>
      </c>
      <c r="Q263" s="17">
        <v>0</v>
      </c>
      <c r="R263" s="17">
        <v>0</v>
      </c>
      <c r="S263" s="17"/>
      <c r="T263" s="17"/>
      <c r="U263" s="17"/>
      <c r="V263" s="6">
        <f t="shared" si="67"/>
        <v>1</v>
      </c>
      <c r="W263" s="9">
        <f t="shared" si="68"/>
        <v>0</v>
      </c>
      <c r="X263" s="9">
        <f t="shared" si="69"/>
        <v>0</v>
      </c>
      <c r="Y263" s="37">
        <f t="shared" si="73"/>
        <v>0</v>
      </c>
      <c r="Z263" s="37">
        <f t="shared" si="74"/>
        <v>0</v>
      </c>
      <c r="AA263" s="37">
        <f t="shared" si="75"/>
        <v>0</v>
      </c>
      <c r="AB263" s="9">
        <f t="shared" si="70"/>
        <v>0</v>
      </c>
      <c r="AC263" s="10">
        <f t="shared" si="71"/>
        <v>0</v>
      </c>
      <c r="AD263" s="9">
        <f t="shared" si="72"/>
        <v>0</v>
      </c>
      <c r="AE263" s="9">
        <f t="shared" si="66"/>
        <v>0</v>
      </c>
    </row>
    <row r="264" spans="1:31" x14ac:dyDescent="0.25">
      <c r="A264" s="21" t="s">
        <v>2429</v>
      </c>
      <c r="B264" s="21" t="s">
        <v>2420</v>
      </c>
      <c r="C264" s="21" t="s">
        <v>2421</v>
      </c>
      <c r="D264" s="21">
        <v>339.5</v>
      </c>
      <c r="E264" s="21">
        <v>464</v>
      </c>
      <c r="F264" s="21">
        <v>0</v>
      </c>
      <c r="G264" s="22">
        <v>0</v>
      </c>
      <c r="H264" s="21">
        <v>0</v>
      </c>
      <c r="I264" s="19">
        <v>0</v>
      </c>
      <c r="J264" s="21">
        <v>0</v>
      </c>
      <c r="K264" s="21"/>
      <c r="L264" s="21">
        <v>1</v>
      </c>
      <c r="M264" s="7">
        <f t="shared" si="57"/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/>
      <c r="T264" s="17"/>
      <c r="U264" s="17"/>
      <c r="V264" s="6">
        <f t="shared" si="67"/>
        <v>0</v>
      </c>
      <c r="W264" s="9">
        <f t="shared" si="68"/>
        <v>1</v>
      </c>
      <c r="X264" s="9">
        <f t="shared" si="69"/>
        <v>0</v>
      </c>
      <c r="Y264" s="37">
        <f t="shared" si="73"/>
        <v>0</v>
      </c>
      <c r="Z264" s="37">
        <f t="shared" si="74"/>
        <v>0</v>
      </c>
      <c r="AA264" s="37">
        <f t="shared" si="75"/>
        <v>0</v>
      </c>
      <c r="AB264" s="9">
        <f t="shared" si="70"/>
        <v>0</v>
      </c>
      <c r="AC264" s="10">
        <f t="shared" si="71"/>
        <v>0</v>
      </c>
      <c r="AD264" s="9">
        <f t="shared" si="72"/>
        <v>0</v>
      </c>
      <c r="AE264" s="9">
        <f t="shared" si="66"/>
        <v>0</v>
      </c>
    </row>
    <row r="265" spans="1:31" s="37" customFormat="1" x14ac:dyDescent="0.25">
      <c r="A265" s="37" t="s">
        <v>2430</v>
      </c>
      <c r="B265" s="37" t="s">
        <v>2431</v>
      </c>
      <c r="C265" s="37" t="s">
        <v>2432</v>
      </c>
      <c r="D265" s="37">
        <v>107.5</v>
      </c>
      <c r="E265" s="37">
        <v>146.5</v>
      </c>
      <c r="F265" s="37">
        <v>1218.6679999999999</v>
      </c>
      <c r="G265" s="44">
        <v>2</v>
      </c>
      <c r="H265" s="37">
        <v>2</v>
      </c>
      <c r="I265" s="37">
        <v>0</v>
      </c>
      <c r="J265" s="37">
        <v>2</v>
      </c>
      <c r="L265" s="37">
        <v>2</v>
      </c>
      <c r="M265" s="42">
        <f t="shared" si="57"/>
        <v>1</v>
      </c>
      <c r="N265" s="38">
        <v>0</v>
      </c>
      <c r="O265" s="38">
        <v>1</v>
      </c>
      <c r="P265" s="38">
        <v>1</v>
      </c>
      <c r="Q265" s="38">
        <v>1</v>
      </c>
      <c r="R265" s="38">
        <v>1</v>
      </c>
      <c r="S265" s="38"/>
      <c r="T265" s="38"/>
      <c r="U265" s="38" t="s">
        <v>1937</v>
      </c>
      <c r="V265" s="43">
        <f t="shared" si="67"/>
        <v>0</v>
      </c>
      <c r="W265" s="37">
        <f t="shared" si="68"/>
        <v>0</v>
      </c>
      <c r="X265" s="37">
        <f t="shared" si="69"/>
        <v>0</v>
      </c>
      <c r="Y265" s="37">
        <f t="shared" si="73"/>
        <v>0</v>
      </c>
      <c r="Z265" s="37">
        <f t="shared" si="74"/>
        <v>0</v>
      </c>
      <c r="AA265" s="37">
        <f t="shared" si="75"/>
        <v>0</v>
      </c>
      <c r="AB265" s="37">
        <f t="shared" si="70"/>
        <v>1</v>
      </c>
      <c r="AC265" s="37">
        <f t="shared" si="71"/>
        <v>0</v>
      </c>
      <c r="AD265" s="37">
        <f t="shared" si="72"/>
        <v>0</v>
      </c>
      <c r="AE265" s="37">
        <f t="shared" si="66"/>
        <v>0</v>
      </c>
    </row>
    <row r="266" spans="1:31" x14ac:dyDescent="0.25">
      <c r="A266" s="21" t="s">
        <v>2433</v>
      </c>
      <c r="B266" s="21" t="s">
        <v>2431</v>
      </c>
      <c r="C266" s="21" t="s">
        <v>2432</v>
      </c>
      <c r="D266" s="21">
        <v>190.5</v>
      </c>
      <c r="E266" s="21">
        <v>206.5</v>
      </c>
      <c r="F266" s="21">
        <v>0</v>
      </c>
      <c r="G266" s="22">
        <v>0</v>
      </c>
      <c r="H266" s="21">
        <v>0</v>
      </c>
      <c r="I266" s="19">
        <v>0</v>
      </c>
      <c r="J266" s="21">
        <v>0</v>
      </c>
      <c r="K266" s="21"/>
      <c r="L266" s="21">
        <v>2</v>
      </c>
      <c r="M266" s="7">
        <f t="shared" ref="M266:M329" si="76">L266-1</f>
        <v>1</v>
      </c>
      <c r="N266" s="17">
        <v>1</v>
      </c>
      <c r="O266" s="17">
        <v>0</v>
      </c>
      <c r="P266" s="17">
        <v>0</v>
      </c>
      <c r="Q266" s="17">
        <v>0</v>
      </c>
      <c r="R266" s="17">
        <v>1</v>
      </c>
      <c r="S266" s="17">
        <v>1</v>
      </c>
      <c r="T266" s="17">
        <v>1</v>
      </c>
      <c r="U266" s="17"/>
      <c r="V266" s="6">
        <f t="shared" si="67"/>
        <v>0</v>
      </c>
      <c r="W266" s="9">
        <f t="shared" si="68"/>
        <v>0</v>
      </c>
      <c r="X266" s="9">
        <f t="shared" si="69"/>
        <v>0</v>
      </c>
      <c r="Y266" s="37">
        <f t="shared" si="73"/>
        <v>0</v>
      </c>
      <c r="Z266" s="37">
        <f t="shared" si="74"/>
        <v>1</v>
      </c>
      <c r="AA266" s="37">
        <f t="shared" si="75"/>
        <v>0</v>
      </c>
      <c r="AB266" s="9">
        <f t="shared" si="70"/>
        <v>0</v>
      </c>
      <c r="AC266" s="10">
        <f t="shared" si="71"/>
        <v>0</v>
      </c>
      <c r="AD266" s="9">
        <f t="shared" si="72"/>
        <v>0</v>
      </c>
      <c r="AE266" s="9">
        <f t="shared" si="66"/>
        <v>0</v>
      </c>
    </row>
    <row r="267" spans="1:31" x14ac:dyDescent="0.25">
      <c r="A267" s="21" t="s">
        <v>2434</v>
      </c>
      <c r="B267" s="21" t="s">
        <v>2431</v>
      </c>
      <c r="C267" s="21" t="s">
        <v>2432</v>
      </c>
      <c r="D267" s="21">
        <v>105.5</v>
      </c>
      <c r="E267" s="21">
        <v>256.5</v>
      </c>
      <c r="F267" s="21">
        <v>0</v>
      </c>
      <c r="G267" s="22">
        <v>0</v>
      </c>
      <c r="H267" s="21">
        <v>0</v>
      </c>
      <c r="I267" s="19">
        <v>0</v>
      </c>
      <c r="J267" s="21">
        <v>0</v>
      </c>
      <c r="K267" s="21"/>
      <c r="L267" s="21">
        <v>1</v>
      </c>
      <c r="M267" s="7">
        <f t="shared" si="76"/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1</v>
      </c>
      <c r="S267" s="17"/>
      <c r="T267" s="17"/>
      <c r="U267" s="17"/>
      <c r="V267" s="6">
        <f t="shared" si="67"/>
        <v>0</v>
      </c>
      <c r="W267" s="9">
        <f t="shared" si="68"/>
        <v>0</v>
      </c>
      <c r="X267" s="9">
        <f t="shared" si="69"/>
        <v>1</v>
      </c>
      <c r="Y267" s="37">
        <f t="shared" si="73"/>
        <v>0</v>
      </c>
      <c r="Z267" s="37">
        <f t="shared" si="74"/>
        <v>0</v>
      </c>
      <c r="AA267" s="37">
        <f t="shared" si="75"/>
        <v>0</v>
      </c>
      <c r="AB267" s="9">
        <f t="shared" si="70"/>
        <v>0</v>
      </c>
      <c r="AC267" s="10">
        <f t="shared" si="71"/>
        <v>0</v>
      </c>
      <c r="AD267" s="9">
        <f t="shared" si="72"/>
        <v>0</v>
      </c>
      <c r="AE267" s="9">
        <f t="shared" si="66"/>
        <v>0</v>
      </c>
    </row>
    <row r="268" spans="1:31" x14ac:dyDescent="0.25">
      <c r="A268" s="21" t="s">
        <v>2435</v>
      </c>
      <c r="B268" s="21" t="s">
        <v>2431</v>
      </c>
      <c r="C268" s="21" t="s">
        <v>2432</v>
      </c>
      <c r="D268" s="21">
        <v>50</v>
      </c>
      <c r="E268" s="21">
        <v>328.5</v>
      </c>
      <c r="F268" s="21">
        <v>0</v>
      </c>
      <c r="G268" s="22">
        <v>0</v>
      </c>
      <c r="H268" s="21">
        <v>0</v>
      </c>
      <c r="I268" s="19">
        <v>0</v>
      </c>
      <c r="J268" s="21">
        <v>0</v>
      </c>
      <c r="K268" s="21"/>
      <c r="L268" s="21"/>
      <c r="M268" s="7">
        <f t="shared" si="76"/>
        <v>-1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/>
      <c r="T268" s="17"/>
      <c r="U268" s="17"/>
      <c r="V268" s="6">
        <f t="shared" si="67"/>
        <v>0</v>
      </c>
      <c r="W268" s="9">
        <f t="shared" si="68"/>
        <v>0</v>
      </c>
      <c r="X268" s="9">
        <f t="shared" si="69"/>
        <v>0</v>
      </c>
      <c r="Y268" s="37">
        <f t="shared" si="73"/>
        <v>0</v>
      </c>
      <c r="Z268" s="37">
        <f t="shared" si="74"/>
        <v>0</v>
      </c>
      <c r="AA268" s="37">
        <f t="shared" si="75"/>
        <v>0</v>
      </c>
      <c r="AB268" s="9">
        <f t="shared" si="70"/>
        <v>0</v>
      </c>
      <c r="AC268" s="10">
        <f t="shared" si="71"/>
        <v>0</v>
      </c>
      <c r="AD268" s="9">
        <f t="shared" si="72"/>
        <v>1</v>
      </c>
      <c r="AE268" s="9">
        <f t="shared" si="66"/>
        <v>0</v>
      </c>
    </row>
    <row r="269" spans="1:31" x14ac:dyDescent="0.25">
      <c r="A269" s="21" t="s">
        <v>2436</v>
      </c>
      <c r="B269" s="21" t="s">
        <v>2431</v>
      </c>
      <c r="C269" s="21" t="s">
        <v>2432</v>
      </c>
      <c r="D269" s="21">
        <v>143</v>
      </c>
      <c r="E269" s="21">
        <v>442</v>
      </c>
      <c r="F269" s="21">
        <v>0</v>
      </c>
      <c r="G269" s="22">
        <v>0</v>
      </c>
      <c r="H269" s="21">
        <v>0</v>
      </c>
      <c r="I269" s="19">
        <v>0</v>
      </c>
      <c r="J269" s="21">
        <v>0</v>
      </c>
      <c r="K269" s="21"/>
      <c r="L269" s="21">
        <v>2</v>
      </c>
      <c r="M269" s="7">
        <f t="shared" si="76"/>
        <v>1</v>
      </c>
      <c r="N269" s="17">
        <v>0</v>
      </c>
      <c r="O269" s="17">
        <v>0</v>
      </c>
      <c r="P269" s="17">
        <v>0</v>
      </c>
      <c r="Q269" s="17">
        <v>0</v>
      </c>
      <c r="R269" s="17">
        <v>1</v>
      </c>
      <c r="S269" s="17"/>
      <c r="T269" s="17"/>
      <c r="U269" s="17"/>
      <c r="V269" s="6">
        <f t="shared" si="67"/>
        <v>0</v>
      </c>
      <c r="W269" s="9">
        <f t="shared" si="68"/>
        <v>0</v>
      </c>
      <c r="X269" s="9">
        <f t="shared" si="69"/>
        <v>0</v>
      </c>
      <c r="Y269" s="37">
        <f t="shared" si="73"/>
        <v>1</v>
      </c>
      <c r="Z269" s="37">
        <f t="shared" si="74"/>
        <v>0</v>
      </c>
      <c r="AA269" s="37">
        <f t="shared" si="75"/>
        <v>0</v>
      </c>
      <c r="AB269" s="9">
        <f t="shared" si="70"/>
        <v>0</v>
      </c>
      <c r="AC269" s="10">
        <f t="shared" si="71"/>
        <v>0</v>
      </c>
      <c r="AD269" s="9">
        <f t="shared" si="72"/>
        <v>0</v>
      </c>
      <c r="AE269" s="9">
        <f t="shared" si="66"/>
        <v>0</v>
      </c>
    </row>
    <row r="270" spans="1:31" x14ac:dyDescent="0.25">
      <c r="A270" s="21" t="s">
        <v>2437</v>
      </c>
      <c r="B270" s="21" t="s">
        <v>2431</v>
      </c>
      <c r="C270" s="21" t="s">
        <v>2432</v>
      </c>
      <c r="D270" s="21">
        <v>181</v>
      </c>
      <c r="E270" s="21">
        <v>313.5</v>
      </c>
      <c r="F270" s="21">
        <v>0</v>
      </c>
      <c r="G270" s="22">
        <v>0</v>
      </c>
      <c r="H270" s="21">
        <v>0</v>
      </c>
      <c r="I270" s="19">
        <v>0</v>
      </c>
      <c r="J270" s="21">
        <v>0</v>
      </c>
      <c r="K270" s="21"/>
      <c r="L270" s="21">
        <v>1</v>
      </c>
      <c r="M270" s="7">
        <f t="shared" si="76"/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1</v>
      </c>
      <c r="S270" s="17"/>
      <c r="T270" s="17"/>
      <c r="U270" s="17"/>
      <c r="V270" s="6">
        <f t="shared" si="67"/>
        <v>0</v>
      </c>
      <c r="W270" s="9">
        <f t="shared" si="68"/>
        <v>0</v>
      </c>
      <c r="X270" s="9">
        <f t="shared" si="69"/>
        <v>1</v>
      </c>
      <c r="Y270" s="37">
        <f t="shared" si="73"/>
        <v>0</v>
      </c>
      <c r="Z270" s="37">
        <f t="shared" si="74"/>
        <v>0</v>
      </c>
      <c r="AA270" s="37">
        <f t="shared" si="75"/>
        <v>0</v>
      </c>
      <c r="AB270" s="9">
        <f t="shared" si="70"/>
        <v>0</v>
      </c>
      <c r="AC270" s="10">
        <f t="shared" si="71"/>
        <v>0</v>
      </c>
      <c r="AD270" s="9">
        <f t="shared" si="72"/>
        <v>0</v>
      </c>
      <c r="AE270" s="9">
        <f t="shared" si="66"/>
        <v>0</v>
      </c>
    </row>
    <row r="271" spans="1:31" x14ac:dyDescent="0.25">
      <c r="A271" s="21" t="s">
        <v>2438</v>
      </c>
      <c r="B271" s="21" t="s">
        <v>2431</v>
      </c>
      <c r="C271" s="21" t="s">
        <v>2432</v>
      </c>
      <c r="D271" s="21">
        <v>151.5</v>
      </c>
      <c r="E271" s="21">
        <v>364</v>
      </c>
      <c r="F271" s="21">
        <v>0</v>
      </c>
      <c r="G271" s="22">
        <v>0</v>
      </c>
      <c r="H271" s="21">
        <v>0</v>
      </c>
      <c r="I271" s="19">
        <v>0</v>
      </c>
      <c r="J271" s="21">
        <v>0</v>
      </c>
      <c r="K271" s="21"/>
      <c r="L271" s="21">
        <v>1</v>
      </c>
      <c r="M271" s="7">
        <f t="shared" si="76"/>
        <v>0</v>
      </c>
      <c r="N271" s="17">
        <v>0</v>
      </c>
      <c r="O271" s="17">
        <v>0</v>
      </c>
      <c r="P271" s="17">
        <v>1</v>
      </c>
      <c r="Q271" s="17">
        <v>0</v>
      </c>
      <c r="R271" s="17">
        <v>0</v>
      </c>
      <c r="S271" s="17"/>
      <c r="T271" s="17"/>
      <c r="U271" s="17"/>
      <c r="V271" s="6">
        <f t="shared" si="67"/>
        <v>1</v>
      </c>
      <c r="W271" s="9">
        <f t="shared" si="68"/>
        <v>0</v>
      </c>
      <c r="X271" s="9">
        <f t="shared" si="69"/>
        <v>0</v>
      </c>
      <c r="Y271" s="37">
        <f t="shared" si="73"/>
        <v>0</v>
      </c>
      <c r="Z271" s="37">
        <f t="shared" si="74"/>
        <v>0</v>
      </c>
      <c r="AA271" s="37">
        <f t="shared" si="75"/>
        <v>0</v>
      </c>
      <c r="AB271" s="9">
        <f t="shared" si="70"/>
        <v>0</v>
      </c>
      <c r="AC271" s="10">
        <f t="shared" si="71"/>
        <v>0</v>
      </c>
      <c r="AD271" s="9">
        <f t="shared" si="72"/>
        <v>0</v>
      </c>
      <c r="AE271" s="9">
        <f t="shared" si="66"/>
        <v>0</v>
      </c>
    </row>
    <row r="272" spans="1:31" x14ac:dyDescent="0.25">
      <c r="A272" s="21" t="s">
        <v>2439</v>
      </c>
      <c r="B272" s="21" t="s">
        <v>2431</v>
      </c>
      <c r="C272" s="21" t="s">
        <v>2432</v>
      </c>
      <c r="D272" s="21">
        <v>205.5</v>
      </c>
      <c r="E272" s="21">
        <v>258.5</v>
      </c>
      <c r="F272" s="21">
        <v>0</v>
      </c>
      <c r="G272" s="22">
        <v>0</v>
      </c>
      <c r="H272" s="21">
        <v>0</v>
      </c>
      <c r="I272" s="19">
        <v>0</v>
      </c>
      <c r="J272" s="21">
        <v>0</v>
      </c>
      <c r="K272" s="21"/>
      <c r="L272" s="21">
        <v>1</v>
      </c>
      <c r="M272" s="7">
        <f t="shared" si="76"/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1</v>
      </c>
      <c r="S272" s="17"/>
      <c r="T272" s="17"/>
      <c r="U272" s="17"/>
      <c r="V272" s="6">
        <f t="shared" si="67"/>
        <v>0</v>
      </c>
      <c r="W272" s="9">
        <f t="shared" si="68"/>
        <v>0</v>
      </c>
      <c r="X272" s="9">
        <f t="shared" si="69"/>
        <v>1</v>
      </c>
      <c r="Y272" s="37">
        <f t="shared" si="73"/>
        <v>0</v>
      </c>
      <c r="Z272" s="37">
        <f t="shared" si="74"/>
        <v>0</v>
      </c>
      <c r="AA272" s="37">
        <f t="shared" si="75"/>
        <v>0</v>
      </c>
      <c r="AB272" s="9">
        <f t="shared" si="70"/>
        <v>0</v>
      </c>
      <c r="AC272" s="10">
        <f t="shared" si="71"/>
        <v>0</v>
      </c>
      <c r="AD272" s="9">
        <f t="shared" si="72"/>
        <v>0</v>
      </c>
      <c r="AE272" s="9">
        <f t="shared" si="66"/>
        <v>0</v>
      </c>
    </row>
    <row r="273" spans="1:31" x14ac:dyDescent="0.25">
      <c r="A273" s="21" t="s">
        <v>2440</v>
      </c>
      <c r="B273" s="21" t="s">
        <v>2431</v>
      </c>
      <c r="C273" s="21" t="s">
        <v>2432</v>
      </c>
      <c r="D273" s="21">
        <v>275.5</v>
      </c>
      <c r="E273" s="21">
        <v>263.5</v>
      </c>
      <c r="F273" s="21">
        <v>0</v>
      </c>
      <c r="G273" s="22">
        <v>0</v>
      </c>
      <c r="H273" s="21">
        <v>0</v>
      </c>
      <c r="I273" s="19">
        <v>0</v>
      </c>
      <c r="J273" s="21">
        <v>0</v>
      </c>
      <c r="K273" s="21"/>
      <c r="L273" s="21">
        <v>2</v>
      </c>
      <c r="M273" s="7">
        <f t="shared" si="76"/>
        <v>1</v>
      </c>
      <c r="N273" s="17">
        <v>0</v>
      </c>
      <c r="O273" s="17">
        <v>0</v>
      </c>
      <c r="P273" s="17">
        <v>0</v>
      </c>
      <c r="Q273" s="17">
        <v>0</v>
      </c>
      <c r="R273" s="17">
        <v>1</v>
      </c>
      <c r="S273" s="17"/>
      <c r="T273" s="17"/>
      <c r="U273" s="17"/>
      <c r="V273" s="6">
        <f t="shared" si="67"/>
        <v>0</v>
      </c>
      <c r="W273" s="9">
        <f t="shared" si="68"/>
        <v>0</v>
      </c>
      <c r="X273" s="9">
        <f t="shared" si="69"/>
        <v>0</v>
      </c>
      <c r="Y273" s="37">
        <f t="shared" si="73"/>
        <v>1</v>
      </c>
      <c r="Z273" s="37">
        <f t="shared" si="74"/>
        <v>0</v>
      </c>
      <c r="AA273" s="37">
        <f t="shared" si="75"/>
        <v>0</v>
      </c>
      <c r="AB273" s="9">
        <f t="shared" si="70"/>
        <v>0</v>
      </c>
      <c r="AC273" s="10">
        <f t="shared" si="71"/>
        <v>0</v>
      </c>
      <c r="AD273" s="9">
        <f t="shared" si="72"/>
        <v>0</v>
      </c>
      <c r="AE273" s="9">
        <f t="shared" si="66"/>
        <v>0</v>
      </c>
    </row>
    <row r="274" spans="1:31" x14ac:dyDescent="0.25">
      <c r="A274" s="21" t="s">
        <v>2441</v>
      </c>
      <c r="B274" s="21" t="s">
        <v>2431</v>
      </c>
      <c r="C274" s="21" t="s">
        <v>2432</v>
      </c>
      <c r="D274" s="21">
        <v>377.5</v>
      </c>
      <c r="E274" s="21">
        <v>237</v>
      </c>
      <c r="F274" s="21">
        <v>0</v>
      </c>
      <c r="G274" s="22">
        <v>0</v>
      </c>
      <c r="H274" s="21">
        <v>0</v>
      </c>
      <c r="I274" s="19">
        <v>0</v>
      </c>
      <c r="J274" s="21">
        <v>0</v>
      </c>
      <c r="K274" s="21"/>
      <c r="L274" s="21">
        <v>2</v>
      </c>
      <c r="M274" s="7">
        <f t="shared" si="76"/>
        <v>1</v>
      </c>
      <c r="N274" s="17">
        <v>1</v>
      </c>
      <c r="O274" s="17">
        <v>0</v>
      </c>
      <c r="P274" s="17">
        <v>0</v>
      </c>
      <c r="Q274" s="17">
        <v>0</v>
      </c>
      <c r="R274" s="17">
        <v>1</v>
      </c>
      <c r="S274" s="17"/>
      <c r="T274" s="17"/>
      <c r="U274" s="17"/>
      <c r="V274" s="6">
        <f t="shared" si="67"/>
        <v>0</v>
      </c>
      <c r="W274" s="9">
        <f t="shared" si="68"/>
        <v>0</v>
      </c>
      <c r="X274" s="9">
        <f t="shared" si="69"/>
        <v>0</v>
      </c>
      <c r="Y274" s="37">
        <f t="shared" si="73"/>
        <v>1</v>
      </c>
      <c r="Z274" s="37">
        <f t="shared" si="74"/>
        <v>0</v>
      </c>
      <c r="AA274" s="37">
        <f t="shared" si="75"/>
        <v>0</v>
      </c>
      <c r="AB274" s="9">
        <f t="shared" si="70"/>
        <v>0</v>
      </c>
      <c r="AC274" s="10">
        <f t="shared" si="71"/>
        <v>0</v>
      </c>
      <c r="AD274" s="9">
        <f t="shared" si="72"/>
        <v>0</v>
      </c>
      <c r="AE274" s="9">
        <f t="shared" si="66"/>
        <v>0</v>
      </c>
    </row>
    <row r="275" spans="1:31" x14ac:dyDescent="0.25">
      <c r="A275" s="21" t="s">
        <v>2442</v>
      </c>
      <c r="B275" s="21" t="s">
        <v>2431</v>
      </c>
      <c r="C275" s="21" t="s">
        <v>2432</v>
      </c>
      <c r="D275" s="21">
        <v>468</v>
      </c>
      <c r="E275" s="21">
        <v>175</v>
      </c>
      <c r="F275" s="21">
        <v>0</v>
      </c>
      <c r="G275" s="22">
        <v>0</v>
      </c>
      <c r="H275" s="21">
        <v>0</v>
      </c>
      <c r="I275" s="19">
        <v>0</v>
      </c>
      <c r="J275" s="21">
        <v>0</v>
      </c>
      <c r="K275" s="21"/>
      <c r="L275" s="21">
        <v>1</v>
      </c>
      <c r="M275" s="7">
        <f t="shared" si="76"/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1</v>
      </c>
      <c r="S275" s="17"/>
      <c r="T275" s="17"/>
      <c r="U275" s="17"/>
      <c r="V275" s="6">
        <f>IF((M275=0)*AND(R275=0)*AND(P275=1)*AND(Q275=0),1,0)</f>
        <v>0</v>
      </c>
      <c r="W275" s="9">
        <f>IF((M275=0)*AND(R275=0)*AND(P275=0)*AND(Q275=0),1,0)</f>
        <v>0</v>
      </c>
      <c r="X275" s="9">
        <f>IF((R275=1)*AND(M275=0)*AND(Q275=0),1,0)</f>
        <v>1</v>
      </c>
      <c r="Y275" s="37">
        <f t="shared" si="73"/>
        <v>0</v>
      </c>
      <c r="Z275" s="37">
        <f t="shared" si="74"/>
        <v>0</v>
      </c>
      <c r="AA275" s="37">
        <f t="shared" si="75"/>
        <v>0</v>
      </c>
      <c r="AB275" s="9">
        <f>IF((R275=1)*AND(Q275=1)*AND(O275=1)*AND(P275=1),1,0)</f>
        <v>0</v>
      </c>
      <c r="AC275" s="10">
        <f>IF((R275=0)*AND(M275=1),1,0)</f>
        <v>0</v>
      </c>
      <c r="AD275" s="9">
        <f t="shared" si="72"/>
        <v>0</v>
      </c>
      <c r="AE275" s="9">
        <f t="shared" si="66"/>
        <v>0</v>
      </c>
    </row>
    <row r="276" spans="1:31" x14ac:dyDescent="0.25">
      <c r="A276" s="21" t="s">
        <v>2443</v>
      </c>
      <c r="B276" s="21" t="s">
        <v>2431</v>
      </c>
      <c r="C276" s="21" t="s">
        <v>2432</v>
      </c>
      <c r="D276" s="21">
        <v>539</v>
      </c>
      <c r="E276" s="21">
        <v>197.5</v>
      </c>
      <c r="F276" s="21">
        <v>993.29399999999998</v>
      </c>
      <c r="G276" s="22">
        <v>1</v>
      </c>
      <c r="H276" s="21">
        <v>2</v>
      </c>
      <c r="I276" s="19">
        <v>0</v>
      </c>
      <c r="J276" s="21">
        <v>2</v>
      </c>
      <c r="K276" s="21"/>
      <c r="L276" s="21">
        <v>1</v>
      </c>
      <c r="M276" s="7">
        <f t="shared" si="76"/>
        <v>0</v>
      </c>
      <c r="N276" s="17">
        <v>0</v>
      </c>
      <c r="O276" s="17">
        <v>0</v>
      </c>
      <c r="P276" s="17">
        <v>1</v>
      </c>
      <c r="Q276" s="17">
        <v>0</v>
      </c>
      <c r="R276" s="17">
        <v>0</v>
      </c>
      <c r="S276" s="17"/>
      <c r="T276" s="17"/>
      <c r="U276" s="17"/>
      <c r="V276" s="6">
        <f>IF((M276=0)*AND(R276=0)*AND(P276=1)*AND(Q276=0),1,0)</f>
        <v>1</v>
      </c>
      <c r="W276" s="9">
        <f>IF((M276=0)*AND(R276=0)*AND(P276=0)*AND(Q276=0),1,0)</f>
        <v>0</v>
      </c>
      <c r="X276" s="9">
        <f>IF((R276=1)*AND(M276=0)*AND(Q276=0),1,0)</f>
        <v>0</v>
      </c>
      <c r="Y276" s="37">
        <f t="shared" si="73"/>
        <v>0</v>
      </c>
      <c r="Z276" s="37">
        <f t="shared" si="74"/>
        <v>0</v>
      </c>
      <c r="AA276" s="37">
        <f t="shared" si="75"/>
        <v>0</v>
      </c>
      <c r="AB276" s="9">
        <f>IF((R276=1)*AND(Q276=1)*AND(O276=1)*AND(P276=1),1,0)</f>
        <v>0</v>
      </c>
      <c r="AC276" s="10">
        <f>IF((R276=0)*AND(M276=1),1,0)</f>
        <v>0</v>
      </c>
      <c r="AD276" s="9">
        <f t="shared" si="72"/>
        <v>0</v>
      </c>
      <c r="AE276" s="9">
        <f t="shared" si="66"/>
        <v>0</v>
      </c>
    </row>
    <row r="277" spans="1:31" x14ac:dyDescent="0.25">
      <c r="A277" s="21" t="s">
        <v>2444</v>
      </c>
      <c r="B277" s="21" t="s">
        <v>2431</v>
      </c>
      <c r="C277" s="21" t="s">
        <v>2432</v>
      </c>
      <c r="D277" s="21">
        <v>509.5</v>
      </c>
      <c r="E277" s="21">
        <v>236</v>
      </c>
      <c r="F277" s="21">
        <v>0</v>
      </c>
      <c r="G277" s="22">
        <v>0</v>
      </c>
      <c r="H277" s="21">
        <v>0</v>
      </c>
      <c r="I277" s="19">
        <v>0</v>
      </c>
      <c r="J277" s="21">
        <v>0</v>
      </c>
      <c r="K277" s="21"/>
      <c r="L277" s="21">
        <v>1</v>
      </c>
      <c r="M277" s="7">
        <f t="shared" si="76"/>
        <v>0</v>
      </c>
      <c r="N277" s="17">
        <v>0</v>
      </c>
      <c r="O277" s="17">
        <v>0</v>
      </c>
      <c r="P277" s="17">
        <v>1</v>
      </c>
      <c r="Q277" s="17">
        <v>0</v>
      </c>
      <c r="R277" s="17">
        <v>0</v>
      </c>
      <c r="S277" s="17"/>
      <c r="T277" s="17"/>
      <c r="U277" s="17"/>
      <c r="V277" s="6">
        <f>IF((M277=0)*AND(R277=0)*AND(P277=1)*AND(Q277=0),1,0)</f>
        <v>1</v>
      </c>
      <c r="W277" s="9">
        <f>IF((M277=0)*AND(R277=0)*AND(P277=0)*AND(Q277=0),1,0)</f>
        <v>0</v>
      </c>
      <c r="X277" s="9">
        <f>IF((R277=1)*AND(M277=0)*AND(Q277=0),1,0)</f>
        <v>0</v>
      </c>
      <c r="Y277" s="37">
        <f t="shared" si="73"/>
        <v>0</v>
      </c>
      <c r="Z277" s="37">
        <f t="shared" si="74"/>
        <v>0</v>
      </c>
      <c r="AA277" s="37">
        <f t="shared" si="75"/>
        <v>0</v>
      </c>
      <c r="AB277" s="9">
        <f>IF((R277=1)*AND(Q277=1)*AND(O277=1)*AND(P277=1),1,0)</f>
        <v>0</v>
      </c>
      <c r="AC277" s="10">
        <f>IF((R277=0)*AND(M277=1),1,0)</f>
        <v>0</v>
      </c>
      <c r="AD277" s="9">
        <f t="shared" si="72"/>
        <v>0</v>
      </c>
      <c r="AE277" s="9">
        <f t="shared" si="66"/>
        <v>0</v>
      </c>
    </row>
    <row r="278" spans="1:31" x14ac:dyDescent="0.25">
      <c r="A278" s="21" t="s">
        <v>2445</v>
      </c>
      <c r="B278" s="21" t="s">
        <v>2431</v>
      </c>
      <c r="C278" s="21" t="s">
        <v>2432</v>
      </c>
      <c r="D278" s="21">
        <v>456.5</v>
      </c>
      <c r="E278" s="21">
        <v>244.5</v>
      </c>
      <c r="F278" s="21">
        <v>892.83699999999999</v>
      </c>
      <c r="G278" s="22">
        <v>1</v>
      </c>
      <c r="H278" s="21">
        <v>2</v>
      </c>
      <c r="I278" s="19">
        <v>0</v>
      </c>
      <c r="J278" s="21">
        <v>2</v>
      </c>
      <c r="K278" s="21"/>
      <c r="L278" s="21">
        <v>1</v>
      </c>
      <c r="M278" s="7">
        <f t="shared" si="76"/>
        <v>0</v>
      </c>
      <c r="N278" s="17">
        <v>0</v>
      </c>
      <c r="O278" s="17">
        <v>0</v>
      </c>
      <c r="P278" s="17">
        <v>1</v>
      </c>
      <c r="Q278" s="17">
        <v>0</v>
      </c>
      <c r="R278" s="17">
        <v>0</v>
      </c>
      <c r="S278" s="17"/>
      <c r="T278" s="17"/>
      <c r="U278" s="17"/>
      <c r="V278" s="6">
        <f>IF((M278=0)*AND(R278=0)*AND(P278=1)*AND(Q278=0),1,0)</f>
        <v>1</v>
      </c>
      <c r="W278" s="9">
        <f>IF((M278=0)*AND(R278=0)*AND(P278=0)*AND(Q278=0),1,0)</f>
        <v>0</v>
      </c>
      <c r="X278" s="9">
        <f>IF((R278=1)*AND(M278=0)*AND(Q278=0),1,0)</f>
        <v>0</v>
      </c>
      <c r="Y278" s="37">
        <f t="shared" si="73"/>
        <v>0</v>
      </c>
      <c r="Z278" s="37">
        <f t="shared" si="74"/>
        <v>0</v>
      </c>
      <c r="AA278" s="37">
        <f t="shared" si="75"/>
        <v>0</v>
      </c>
      <c r="AB278" s="9">
        <f>IF((R278=1)*AND(Q278=1)*AND(O278=1)*AND(P278=1),1,0)</f>
        <v>0</v>
      </c>
      <c r="AC278" s="10">
        <f>IF((R278=0)*AND(M278=1),1,0)</f>
        <v>0</v>
      </c>
      <c r="AD278" s="9">
        <f t="shared" si="72"/>
        <v>0</v>
      </c>
      <c r="AE278" s="9">
        <f t="shared" si="66"/>
        <v>0</v>
      </c>
    </row>
    <row r="279" spans="1:31" x14ac:dyDescent="0.25">
      <c r="A279" s="21" t="s">
        <v>2446</v>
      </c>
      <c r="B279" s="21" t="s">
        <v>2431</v>
      </c>
      <c r="C279" s="21" t="s">
        <v>2432</v>
      </c>
      <c r="D279" s="21">
        <v>484.5</v>
      </c>
      <c r="E279" s="21">
        <v>305</v>
      </c>
      <c r="F279" s="21">
        <v>0</v>
      </c>
      <c r="G279" s="22">
        <v>0</v>
      </c>
      <c r="H279" s="21">
        <v>0</v>
      </c>
      <c r="I279" s="19">
        <v>0</v>
      </c>
      <c r="J279" s="21">
        <v>0</v>
      </c>
      <c r="K279" s="21"/>
      <c r="L279" s="21">
        <v>1</v>
      </c>
      <c r="M279" s="7">
        <f t="shared" si="76"/>
        <v>0</v>
      </c>
      <c r="N279" s="17">
        <v>0</v>
      </c>
      <c r="O279" s="17">
        <v>0</v>
      </c>
      <c r="P279" s="17">
        <v>1</v>
      </c>
      <c r="Q279" s="17">
        <v>0</v>
      </c>
      <c r="R279" s="17">
        <v>0</v>
      </c>
      <c r="S279" s="17"/>
      <c r="T279" s="17"/>
      <c r="U279" s="17"/>
      <c r="V279" s="6">
        <f>IF((M279=0)*AND(R279=0)*AND(P279=1)*AND(Q279=0),1,0)</f>
        <v>1</v>
      </c>
      <c r="W279" s="9">
        <f>IF((M279=0)*AND(R279=0)*AND(P279=0)*AND(Q279=0),1,0)</f>
        <v>0</v>
      </c>
      <c r="X279" s="9">
        <f>IF((R279=1)*AND(M279=0)*AND(Q279=0),1,0)</f>
        <v>0</v>
      </c>
      <c r="Y279" s="37">
        <f t="shared" si="73"/>
        <v>0</v>
      </c>
      <c r="Z279" s="37">
        <f t="shared" si="74"/>
        <v>0</v>
      </c>
      <c r="AA279" s="37">
        <f t="shared" si="75"/>
        <v>0</v>
      </c>
      <c r="AB279" s="9">
        <f>IF((R279=1)*AND(Q279=1)*AND(O279=1)*AND(P279=1),1,0)</f>
        <v>0</v>
      </c>
      <c r="AC279" s="10">
        <f>IF((R279=0)*AND(M279=1),1,0)</f>
        <v>0</v>
      </c>
      <c r="AD279" s="9">
        <f t="shared" si="72"/>
        <v>0</v>
      </c>
      <c r="AE279" s="9">
        <f t="shared" si="66"/>
        <v>0</v>
      </c>
    </row>
    <row r="280" spans="1:31" x14ac:dyDescent="0.25">
      <c r="A280" s="21" t="s">
        <v>2447</v>
      </c>
      <c r="B280" s="21" t="s">
        <v>2431</v>
      </c>
      <c r="C280" s="21" t="s">
        <v>2432</v>
      </c>
      <c r="D280" s="21">
        <v>602.5</v>
      </c>
      <c r="E280" s="21">
        <v>258</v>
      </c>
      <c r="F280" s="21">
        <v>0</v>
      </c>
      <c r="G280" s="22">
        <v>0</v>
      </c>
      <c r="H280" s="21">
        <v>0</v>
      </c>
      <c r="I280" s="19">
        <v>0</v>
      </c>
      <c r="J280" s="21">
        <v>0</v>
      </c>
      <c r="K280" s="21"/>
      <c r="L280" s="21">
        <v>1</v>
      </c>
      <c r="M280" s="7">
        <f t="shared" si="76"/>
        <v>0</v>
      </c>
      <c r="N280" s="17">
        <v>0</v>
      </c>
      <c r="O280" s="17">
        <v>0</v>
      </c>
      <c r="P280" s="17">
        <v>1</v>
      </c>
      <c r="Q280" s="17">
        <v>0</v>
      </c>
      <c r="R280" s="17">
        <v>0</v>
      </c>
      <c r="S280" s="17"/>
      <c r="T280" s="17"/>
      <c r="U280" s="17"/>
      <c r="V280" s="6">
        <f t="shared" si="67"/>
        <v>1</v>
      </c>
      <c r="W280" s="9">
        <f t="shared" si="68"/>
        <v>0</v>
      </c>
      <c r="X280" s="9">
        <f t="shared" si="69"/>
        <v>0</v>
      </c>
      <c r="Y280" s="37">
        <f t="shared" si="73"/>
        <v>0</v>
      </c>
      <c r="Z280" s="37">
        <f t="shared" si="74"/>
        <v>0</v>
      </c>
      <c r="AA280" s="37">
        <f t="shared" si="75"/>
        <v>0</v>
      </c>
      <c r="AB280" s="9">
        <f t="shared" si="70"/>
        <v>0</v>
      </c>
      <c r="AC280" s="10">
        <f t="shared" si="71"/>
        <v>0</v>
      </c>
      <c r="AD280" s="9">
        <f t="shared" si="72"/>
        <v>0</v>
      </c>
      <c r="AE280" s="9">
        <f t="shared" si="66"/>
        <v>0</v>
      </c>
    </row>
    <row r="281" spans="1:31" x14ac:dyDescent="0.25">
      <c r="A281" s="21" t="s">
        <v>2448</v>
      </c>
      <c r="B281" s="21" t="s">
        <v>2431</v>
      </c>
      <c r="C281" s="21" t="s">
        <v>2432</v>
      </c>
      <c r="D281" s="21">
        <v>599.5</v>
      </c>
      <c r="E281" s="21">
        <v>327</v>
      </c>
      <c r="F281" s="21">
        <v>685.31600000000003</v>
      </c>
      <c r="G281" s="22">
        <v>1</v>
      </c>
      <c r="H281" s="21">
        <v>1</v>
      </c>
      <c r="I281" s="19">
        <v>0</v>
      </c>
      <c r="J281" s="21">
        <v>1</v>
      </c>
      <c r="K281" s="21"/>
      <c r="L281" s="21">
        <v>1</v>
      </c>
      <c r="M281" s="7">
        <f t="shared" si="76"/>
        <v>0</v>
      </c>
      <c r="N281" s="17">
        <v>0</v>
      </c>
      <c r="O281" s="17">
        <v>0</v>
      </c>
      <c r="P281" s="17">
        <v>1</v>
      </c>
      <c r="Q281" s="17">
        <v>0</v>
      </c>
      <c r="R281" s="17">
        <v>0</v>
      </c>
      <c r="S281" s="17"/>
      <c r="T281" s="17"/>
      <c r="U281" s="17"/>
      <c r="V281" s="6">
        <f t="shared" si="67"/>
        <v>1</v>
      </c>
      <c r="W281" s="9">
        <f t="shared" si="68"/>
        <v>0</v>
      </c>
      <c r="X281" s="9">
        <f t="shared" si="69"/>
        <v>0</v>
      </c>
      <c r="Y281" s="37">
        <f t="shared" si="73"/>
        <v>0</v>
      </c>
      <c r="Z281" s="37">
        <f t="shared" si="74"/>
        <v>0</v>
      </c>
      <c r="AA281" s="37">
        <f t="shared" si="75"/>
        <v>0</v>
      </c>
      <c r="AB281" s="9">
        <f t="shared" si="70"/>
        <v>0</v>
      </c>
      <c r="AC281" s="10">
        <f t="shared" si="71"/>
        <v>0</v>
      </c>
      <c r="AD281" s="9">
        <f t="shared" si="72"/>
        <v>0</v>
      </c>
      <c r="AE281" s="9">
        <f t="shared" si="66"/>
        <v>0</v>
      </c>
    </row>
    <row r="282" spans="1:31" x14ac:dyDescent="0.25">
      <c r="A282" s="21" t="s">
        <v>2449</v>
      </c>
      <c r="B282" s="21" t="s">
        <v>2431</v>
      </c>
      <c r="C282" s="21" t="s">
        <v>2432</v>
      </c>
      <c r="D282" s="21">
        <v>626</v>
      </c>
      <c r="E282" s="21">
        <v>90</v>
      </c>
      <c r="F282" s="21">
        <v>0</v>
      </c>
      <c r="G282" s="22">
        <v>0</v>
      </c>
      <c r="H282" s="21">
        <v>0</v>
      </c>
      <c r="I282" s="19">
        <v>0</v>
      </c>
      <c r="J282" s="21">
        <v>0</v>
      </c>
      <c r="K282" s="21"/>
      <c r="L282" s="21">
        <v>1</v>
      </c>
      <c r="M282" s="7">
        <f t="shared" si="76"/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/>
      <c r="T282" s="17"/>
      <c r="U282" s="17"/>
      <c r="V282" s="6">
        <f t="shared" si="67"/>
        <v>0</v>
      </c>
      <c r="W282" s="9">
        <f t="shared" si="68"/>
        <v>1</v>
      </c>
      <c r="X282" s="9">
        <f t="shared" si="69"/>
        <v>0</v>
      </c>
      <c r="Y282" s="37">
        <f t="shared" si="73"/>
        <v>0</v>
      </c>
      <c r="Z282" s="37">
        <f t="shared" si="74"/>
        <v>0</v>
      </c>
      <c r="AA282" s="37">
        <f t="shared" si="75"/>
        <v>0</v>
      </c>
      <c r="AB282" s="9">
        <f t="shared" si="70"/>
        <v>0</v>
      </c>
      <c r="AC282" s="10">
        <f t="shared" si="71"/>
        <v>0</v>
      </c>
      <c r="AD282" s="9">
        <f t="shared" si="72"/>
        <v>0</v>
      </c>
      <c r="AE282" s="9">
        <f t="shared" si="66"/>
        <v>0</v>
      </c>
    </row>
    <row r="283" spans="1:31" s="37" customFormat="1" x14ac:dyDescent="0.25">
      <c r="A283" s="37" t="s">
        <v>2450</v>
      </c>
      <c r="B283" s="37" t="s">
        <v>2451</v>
      </c>
      <c r="C283" s="37" t="s">
        <v>2452</v>
      </c>
      <c r="D283" s="37">
        <v>271.5</v>
      </c>
      <c r="E283" s="37">
        <v>100</v>
      </c>
      <c r="F283" s="37">
        <v>0</v>
      </c>
      <c r="G283" s="44">
        <v>0</v>
      </c>
      <c r="H283" s="37">
        <v>0</v>
      </c>
      <c r="I283" s="37">
        <v>0</v>
      </c>
      <c r="J283" s="37">
        <v>0</v>
      </c>
      <c r="L283" s="37">
        <v>1</v>
      </c>
      <c r="M283" s="42">
        <f t="shared" si="76"/>
        <v>0</v>
      </c>
      <c r="N283" s="38">
        <v>0</v>
      </c>
      <c r="O283" s="38">
        <v>0</v>
      </c>
      <c r="P283" s="38">
        <v>0</v>
      </c>
      <c r="Q283" s="38">
        <v>0</v>
      </c>
      <c r="R283" s="38">
        <v>1</v>
      </c>
      <c r="S283" s="38"/>
      <c r="T283" s="38"/>
      <c r="U283" s="38"/>
      <c r="V283" s="43">
        <f t="shared" si="67"/>
        <v>0</v>
      </c>
      <c r="W283" s="37">
        <f t="shared" si="68"/>
        <v>0</v>
      </c>
      <c r="X283" s="37">
        <f t="shared" si="69"/>
        <v>1</v>
      </c>
      <c r="Y283" s="37">
        <f t="shared" si="73"/>
        <v>0</v>
      </c>
      <c r="Z283" s="37">
        <f t="shared" si="74"/>
        <v>0</v>
      </c>
      <c r="AA283" s="37">
        <f t="shared" si="75"/>
        <v>0</v>
      </c>
      <c r="AB283" s="37">
        <f t="shared" si="70"/>
        <v>0</v>
      </c>
      <c r="AC283" s="37">
        <f t="shared" si="71"/>
        <v>0</v>
      </c>
      <c r="AD283" s="37">
        <f t="shared" si="72"/>
        <v>0</v>
      </c>
      <c r="AE283" s="37">
        <f t="shared" si="66"/>
        <v>0</v>
      </c>
    </row>
    <row r="284" spans="1:31" x14ac:dyDescent="0.25">
      <c r="A284" s="21" t="s">
        <v>2453</v>
      </c>
      <c r="B284" s="21" t="s">
        <v>2451</v>
      </c>
      <c r="C284" s="21" t="s">
        <v>2452</v>
      </c>
      <c r="D284" s="21">
        <v>206.5</v>
      </c>
      <c r="E284" s="21">
        <v>144.5</v>
      </c>
      <c r="F284" s="21">
        <v>1291.075</v>
      </c>
      <c r="G284" s="22">
        <v>2</v>
      </c>
      <c r="H284" s="21">
        <v>2</v>
      </c>
      <c r="I284" s="19">
        <v>0</v>
      </c>
      <c r="J284" s="21">
        <v>2</v>
      </c>
      <c r="K284" s="21"/>
      <c r="L284" s="21">
        <v>1</v>
      </c>
      <c r="M284" s="7">
        <f t="shared" si="76"/>
        <v>0</v>
      </c>
      <c r="N284" s="17">
        <v>0</v>
      </c>
      <c r="O284" s="17">
        <v>0</v>
      </c>
      <c r="P284" s="17">
        <v>1</v>
      </c>
      <c r="Q284" s="17">
        <v>0</v>
      </c>
      <c r="R284" s="17">
        <v>0</v>
      </c>
      <c r="S284" s="17"/>
      <c r="T284" s="17"/>
      <c r="U284" s="17"/>
      <c r="V284" s="6">
        <f t="shared" si="67"/>
        <v>1</v>
      </c>
      <c r="W284" s="9">
        <f t="shared" si="68"/>
        <v>0</v>
      </c>
      <c r="X284" s="9">
        <f t="shared" si="69"/>
        <v>0</v>
      </c>
      <c r="Y284" s="37">
        <f t="shared" si="73"/>
        <v>0</v>
      </c>
      <c r="Z284" s="37">
        <f t="shared" si="74"/>
        <v>0</v>
      </c>
      <c r="AA284" s="37">
        <f t="shared" si="75"/>
        <v>0</v>
      </c>
      <c r="AB284" s="9">
        <f t="shared" si="70"/>
        <v>0</v>
      </c>
      <c r="AC284" s="10">
        <f t="shared" si="71"/>
        <v>0</v>
      </c>
      <c r="AD284" s="9">
        <f t="shared" si="72"/>
        <v>0</v>
      </c>
      <c r="AE284" s="9">
        <f t="shared" si="66"/>
        <v>0</v>
      </c>
    </row>
    <row r="285" spans="1:31" x14ac:dyDescent="0.25">
      <c r="A285" s="21" t="s">
        <v>2454</v>
      </c>
      <c r="B285" s="21" t="s">
        <v>2451</v>
      </c>
      <c r="C285" s="21" t="s">
        <v>2452</v>
      </c>
      <c r="D285" s="21">
        <v>50.5</v>
      </c>
      <c r="E285" s="21">
        <v>143.5</v>
      </c>
      <c r="F285" s="21">
        <v>2768.4839999999999</v>
      </c>
      <c r="G285" s="22">
        <v>4</v>
      </c>
      <c r="H285" s="21">
        <v>5</v>
      </c>
      <c r="I285" s="19">
        <v>0</v>
      </c>
      <c r="J285" s="21">
        <v>5</v>
      </c>
      <c r="K285" s="21"/>
      <c r="L285" s="21">
        <v>1</v>
      </c>
      <c r="M285" s="7">
        <f t="shared" si="76"/>
        <v>0</v>
      </c>
      <c r="N285" s="17">
        <v>0</v>
      </c>
      <c r="O285" s="17">
        <v>0</v>
      </c>
      <c r="P285" s="17">
        <v>1</v>
      </c>
      <c r="Q285" s="17">
        <v>0</v>
      </c>
      <c r="R285" s="17">
        <v>0</v>
      </c>
      <c r="S285" s="17"/>
      <c r="T285" s="17"/>
      <c r="U285" s="17"/>
      <c r="V285" s="6">
        <f t="shared" si="67"/>
        <v>1</v>
      </c>
      <c r="W285" s="9">
        <f t="shared" si="68"/>
        <v>0</v>
      </c>
      <c r="X285" s="9">
        <f t="shared" si="69"/>
        <v>0</v>
      </c>
      <c r="Y285" s="37">
        <f t="shared" si="73"/>
        <v>0</v>
      </c>
      <c r="Z285" s="37">
        <f t="shared" si="74"/>
        <v>0</v>
      </c>
      <c r="AA285" s="37">
        <f t="shared" si="75"/>
        <v>0</v>
      </c>
      <c r="AB285" s="9">
        <f t="shared" si="70"/>
        <v>0</v>
      </c>
      <c r="AC285" s="10">
        <f t="shared" si="71"/>
        <v>0</v>
      </c>
      <c r="AD285" s="9">
        <f t="shared" si="72"/>
        <v>0</v>
      </c>
      <c r="AE285" s="9">
        <f t="shared" si="66"/>
        <v>0</v>
      </c>
    </row>
    <row r="286" spans="1:31" x14ac:dyDescent="0.25">
      <c r="A286" s="21" t="s">
        <v>2455</v>
      </c>
      <c r="B286" s="21" t="s">
        <v>2451</v>
      </c>
      <c r="C286" s="21" t="s">
        <v>2452</v>
      </c>
      <c r="D286" s="21">
        <v>173.5</v>
      </c>
      <c r="E286" s="21">
        <v>334</v>
      </c>
      <c r="F286" s="21">
        <v>2264.3110000000001</v>
      </c>
      <c r="G286" s="22">
        <v>3</v>
      </c>
      <c r="H286" s="21">
        <v>5</v>
      </c>
      <c r="I286" s="19">
        <v>0</v>
      </c>
      <c r="J286" s="21">
        <v>5</v>
      </c>
      <c r="K286" s="21"/>
      <c r="L286" s="21">
        <v>1</v>
      </c>
      <c r="M286" s="7">
        <f t="shared" si="76"/>
        <v>0</v>
      </c>
      <c r="N286" s="17">
        <v>0</v>
      </c>
      <c r="O286" s="17">
        <v>0</v>
      </c>
      <c r="P286" s="17">
        <v>1</v>
      </c>
      <c r="Q286" s="17">
        <v>0</v>
      </c>
      <c r="R286" s="17">
        <v>0</v>
      </c>
      <c r="S286" s="17"/>
      <c r="T286" s="17"/>
      <c r="U286" s="17"/>
      <c r="V286" s="6">
        <f t="shared" si="67"/>
        <v>1</v>
      </c>
      <c r="W286" s="9">
        <f t="shared" si="68"/>
        <v>0</v>
      </c>
      <c r="X286" s="9">
        <f t="shared" si="69"/>
        <v>0</v>
      </c>
      <c r="Y286" s="37">
        <f t="shared" si="73"/>
        <v>0</v>
      </c>
      <c r="Z286" s="37">
        <f t="shared" si="74"/>
        <v>0</v>
      </c>
      <c r="AA286" s="37">
        <f t="shared" si="75"/>
        <v>0</v>
      </c>
      <c r="AB286" s="9">
        <f t="shared" si="70"/>
        <v>0</v>
      </c>
      <c r="AC286" s="10">
        <f t="shared" si="71"/>
        <v>0</v>
      </c>
      <c r="AD286" s="9">
        <f t="shared" si="72"/>
        <v>0</v>
      </c>
      <c r="AE286" s="9">
        <f t="shared" si="66"/>
        <v>0</v>
      </c>
    </row>
    <row r="287" spans="1:31" x14ac:dyDescent="0.25">
      <c r="A287" s="21" t="s">
        <v>2456</v>
      </c>
      <c r="B287" s="21" t="s">
        <v>2451</v>
      </c>
      <c r="C287" s="21" t="s">
        <v>2452</v>
      </c>
      <c r="D287" s="21">
        <v>109.5</v>
      </c>
      <c r="E287" s="21">
        <v>383</v>
      </c>
      <c r="F287" s="21">
        <v>0</v>
      </c>
      <c r="G287" s="22">
        <v>0</v>
      </c>
      <c r="H287" s="21">
        <v>0</v>
      </c>
      <c r="I287" s="19">
        <v>0</v>
      </c>
      <c r="J287" s="21">
        <v>0</v>
      </c>
      <c r="K287" s="21"/>
      <c r="L287" s="21">
        <v>1</v>
      </c>
      <c r="M287" s="7">
        <f t="shared" si="76"/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1</v>
      </c>
      <c r="S287" s="17"/>
      <c r="T287" s="17"/>
      <c r="U287" s="17"/>
      <c r="V287" s="6">
        <f t="shared" si="67"/>
        <v>0</v>
      </c>
      <c r="W287" s="9">
        <f t="shared" si="68"/>
        <v>0</v>
      </c>
      <c r="X287" s="9">
        <f t="shared" si="69"/>
        <v>1</v>
      </c>
      <c r="Y287" s="37">
        <f t="shared" si="73"/>
        <v>0</v>
      </c>
      <c r="Z287" s="37">
        <f t="shared" si="74"/>
        <v>0</v>
      </c>
      <c r="AA287" s="37">
        <f t="shared" si="75"/>
        <v>0</v>
      </c>
      <c r="AB287" s="9">
        <f t="shared" si="70"/>
        <v>0</v>
      </c>
      <c r="AC287" s="10">
        <f t="shared" si="71"/>
        <v>0</v>
      </c>
      <c r="AD287" s="9">
        <f t="shared" si="72"/>
        <v>0</v>
      </c>
      <c r="AE287" s="9">
        <f t="shared" si="66"/>
        <v>0</v>
      </c>
    </row>
    <row r="288" spans="1:31" x14ac:dyDescent="0.25">
      <c r="A288" s="21" t="s">
        <v>2457</v>
      </c>
      <c r="B288" s="21" t="s">
        <v>2451</v>
      </c>
      <c r="C288" s="21" t="s">
        <v>2452</v>
      </c>
      <c r="D288" s="21">
        <v>43.5</v>
      </c>
      <c r="E288" s="21">
        <v>476</v>
      </c>
      <c r="F288" s="21">
        <v>0</v>
      </c>
      <c r="G288" s="22">
        <v>0</v>
      </c>
      <c r="H288" s="21">
        <v>0</v>
      </c>
      <c r="I288" s="19">
        <v>0</v>
      </c>
      <c r="J288" s="21">
        <v>0</v>
      </c>
      <c r="K288" s="21"/>
      <c r="L288" s="21">
        <v>1</v>
      </c>
      <c r="M288" s="7">
        <f t="shared" si="76"/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1</v>
      </c>
      <c r="S288" s="17"/>
      <c r="T288" s="17"/>
      <c r="U288" s="17"/>
      <c r="V288" s="6">
        <f t="shared" si="67"/>
        <v>0</v>
      </c>
      <c r="W288" s="9">
        <f t="shared" si="68"/>
        <v>0</v>
      </c>
      <c r="X288" s="9">
        <f t="shared" si="69"/>
        <v>1</v>
      </c>
      <c r="Y288" s="37">
        <f t="shared" si="73"/>
        <v>0</v>
      </c>
      <c r="Z288" s="37">
        <f t="shared" si="74"/>
        <v>0</v>
      </c>
      <c r="AA288" s="37">
        <f t="shared" si="75"/>
        <v>0</v>
      </c>
      <c r="AB288" s="9">
        <f t="shared" si="70"/>
        <v>0</v>
      </c>
      <c r="AC288" s="10">
        <f t="shared" si="71"/>
        <v>0</v>
      </c>
      <c r="AD288" s="9">
        <f t="shared" si="72"/>
        <v>0</v>
      </c>
      <c r="AE288" s="9">
        <f t="shared" si="66"/>
        <v>0</v>
      </c>
    </row>
    <row r="289" spans="1:31" x14ac:dyDescent="0.25">
      <c r="A289" s="21" t="s">
        <v>2458</v>
      </c>
      <c r="B289" s="21" t="s">
        <v>2451</v>
      </c>
      <c r="C289" s="21" t="s">
        <v>2452</v>
      </c>
      <c r="D289" s="21">
        <v>217</v>
      </c>
      <c r="E289" s="21">
        <v>406.5</v>
      </c>
      <c r="F289" s="21">
        <v>0</v>
      </c>
      <c r="G289" s="22">
        <v>0</v>
      </c>
      <c r="H289" s="21">
        <v>0</v>
      </c>
      <c r="I289" s="19">
        <v>0</v>
      </c>
      <c r="J289" s="21">
        <v>0</v>
      </c>
      <c r="K289" s="21"/>
      <c r="L289" s="21">
        <v>1</v>
      </c>
      <c r="M289" s="7">
        <f t="shared" si="76"/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1</v>
      </c>
      <c r="S289" s="17"/>
      <c r="T289" s="17"/>
      <c r="U289" s="17"/>
      <c r="V289" s="6">
        <f t="shared" si="67"/>
        <v>0</v>
      </c>
      <c r="W289" s="9">
        <f t="shared" si="68"/>
        <v>0</v>
      </c>
      <c r="X289" s="9">
        <f t="shared" si="69"/>
        <v>1</v>
      </c>
      <c r="Y289" s="37">
        <f t="shared" si="73"/>
        <v>0</v>
      </c>
      <c r="Z289" s="37">
        <f t="shared" si="74"/>
        <v>0</v>
      </c>
      <c r="AA289" s="37">
        <f t="shared" si="75"/>
        <v>0</v>
      </c>
      <c r="AB289" s="9">
        <f t="shared" si="70"/>
        <v>0</v>
      </c>
      <c r="AC289" s="10">
        <f t="shared" si="71"/>
        <v>0</v>
      </c>
      <c r="AD289" s="9">
        <f t="shared" si="72"/>
        <v>0</v>
      </c>
      <c r="AE289" s="9">
        <f t="shared" si="66"/>
        <v>0</v>
      </c>
    </row>
    <row r="290" spans="1:31" x14ac:dyDescent="0.25">
      <c r="A290" s="21" t="s">
        <v>2459</v>
      </c>
      <c r="B290" s="21" t="s">
        <v>2451</v>
      </c>
      <c r="C290" s="21" t="s">
        <v>2452</v>
      </c>
      <c r="D290" s="21">
        <v>365</v>
      </c>
      <c r="E290" s="21">
        <v>317</v>
      </c>
      <c r="F290" s="21">
        <v>0</v>
      </c>
      <c r="G290" s="22">
        <v>0</v>
      </c>
      <c r="H290" s="21">
        <v>0</v>
      </c>
      <c r="I290" s="19">
        <v>0</v>
      </c>
      <c r="J290" s="21">
        <v>0</v>
      </c>
      <c r="K290" s="21"/>
      <c r="L290" s="21">
        <v>1</v>
      </c>
      <c r="M290" s="7">
        <f t="shared" si="76"/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/>
      <c r="T290" s="17"/>
      <c r="U290" s="17"/>
      <c r="V290" s="6">
        <f t="shared" si="67"/>
        <v>0</v>
      </c>
      <c r="W290" s="9">
        <f t="shared" si="68"/>
        <v>1</v>
      </c>
      <c r="X290" s="9">
        <f t="shared" si="69"/>
        <v>0</v>
      </c>
      <c r="Y290" s="37">
        <f t="shared" si="73"/>
        <v>0</v>
      </c>
      <c r="Z290" s="37">
        <f t="shared" si="74"/>
        <v>0</v>
      </c>
      <c r="AA290" s="37">
        <f t="shared" si="75"/>
        <v>0</v>
      </c>
      <c r="AB290" s="9">
        <f t="shared" si="70"/>
        <v>0</v>
      </c>
      <c r="AC290" s="10">
        <f t="shared" si="71"/>
        <v>0</v>
      </c>
      <c r="AD290" s="9">
        <f t="shared" si="72"/>
        <v>0</v>
      </c>
      <c r="AE290" s="9">
        <f t="shared" si="66"/>
        <v>0</v>
      </c>
    </row>
    <row r="291" spans="1:31" x14ac:dyDescent="0.25">
      <c r="A291" s="21" t="s">
        <v>2460</v>
      </c>
      <c r="B291" s="21" t="s">
        <v>2451</v>
      </c>
      <c r="C291" s="21" t="s">
        <v>2452</v>
      </c>
      <c r="D291" s="21">
        <v>369</v>
      </c>
      <c r="E291" s="21">
        <v>251</v>
      </c>
      <c r="F291" s="21">
        <v>0</v>
      </c>
      <c r="G291" s="22">
        <v>0</v>
      </c>
      <c r="H291" s="21">
        <v>0</v>
      </c>
      <c r="I291" s="19">
        <v>0</v>
      </c>
      <c r="J291" s="21">
        <v>0</v>
      </c>
      <c r="K291" s="21"/>
      <c r="L291" s="21">
        <v>2</v>
      </c>
      <c r="M291" s="7">
        <f t="shared" si="76"/>
        <v>1</v>
      </c>
      <c r="N291" s="17">
        <v>1</v>
      </c>
      <c r="O291" s="17">
        <v>0</v>
      </c>
      <c r="P291" s="17">
        <v>0</v>
      </c>
      <c r="Q291" s="17">
        <v>0</v>
      </c>
      <c r="R291" s="17">
        <v>1</v>
      </c>
      <c r="S291" s="17"/>
      <c r="T291" s="17"/>
      <c r="U291" s="17"/>
      <c r="V291" s="6">
        <f t="shared" si="67"/>
        <v>0</v>
      </c>
      <c r="W291" s="9">
        <f t="shared" si="68"/>
        <v>0</v>
      </c>
      <c r="X291" s="9">
        <f t="shared" si="69"/>
        <v>0</v>
      </c>
      <c r="Y291" s="37">
        <f t="shared" si="73"/>
        <v>1</v>
      </c>
      <c r="Z291" s="37">
        <f t="shared" si="74"/>
        <v>0</v>
      </c>
      <c r="AA291" s="37">
        <f t="shared" si="75"/>
        <v>0</v>
      </c>
      <c r="AB291" s="9">
        <f t="shared" si="70"/>
        <v>0</v>
      </c>
      <c r="AC291" s="10">
        <f t="shared" si="71"/>
        <v>0</v>
      </c>
      <c r="AD291" s="9">
        <f t="shared" si="72"/>
        <v>0</v>
      </c>
      <c r="AE291" s="9">
        <f t="shared" si="66"/>
        <v>0</v>
      </c>
    </row>
    <row r="292" spans="1:31" x14ac:dyDescent="0.25">
      <c r="A292" s="21" t="s">
        <v>2461</v>
      </c>
      <c r="B292" s="21" t="s">
        <v>2451</v>
      </c>
      <c r="C292" s="21" t="s">
        <v>2452</v>
      </c>
      <c r="D292" s="21">
        <v>399.5</v>
      </c>
      <c r="E292" s="21">
        <v>178.5</v>
      </c>
      <c r="F292" s="21">
        <v>0</v>
      </c>
      <c r="G292" s="22">
        <v>0</v>
      </c>
      <c r="H292" s="21">
        <v>0</v>
      </c>
      <c r="I292" s="19">
        <v>0</v>
      </c>
      <c r="J292" s="21">
        <v>0</v>
      </c>
      <c r="K292" s="21"/>
      <c r="L292" s="21">
        <v>1</v>
      </c>
      <c r="M292" s="7">
        <f t="shared" si="76"/>
        <v>0</v>
      </c>
      <c r="N292" s="17">
        <v>0</v>
      </c>
      <c r="O292" s="17">
        <v>0</v>
      </c>
      <c r="P292" s="17">
        <v>1</v>
      </c>
      <c r="Q292" s="17">
        <v>0</v>
      </c>
      <c r="R292" s="17">
        <v>0</v>
      </c>
      <c r="S292" s="17"/>
      <c r="T292" s="17"/>
      <c r="U292" s="17"/>
      <c r="V292" s="6">
        <f t="shared" si="67"/>
        <v>1</v>
      </c>
      <c r="W292" s="9">
        <f t="shared" si="68"/>
        <v>0</v>
      </c>
      <c r="X292" s="9">
        <f t="shared" si="69"/>
        <v>0</v>
      </c>
      <c r="Y292" s="37">
        <f t="shared" si="73"/>
        <v>0</v>
      </c>
      <c r="Z292" s="37">
        <f t="shared" si="74"/>
        <v>0</v>
      </c>
      <c r="AA292" s="37">
        <f t="shared" si="75"/>
        <v>0</v>
      </c>
      <c r="AB292" s="9">
        <f t="shared" si="70"/>
        <v>0</v>
      </c>
      <c r="AC292" s="10">
        <f t="shared" si="71"/>
        <v>0</v>
      </c>
      <c r="AD292" s="9">
        <f t="shared" si="72"/>
        <v>0</v>
      </c>
      <c r="AE292" s="9">
        <f t="shared" si="66"/>
        <v>0</v>
      </c>
    </row>
    <row r="293" spans="1:31" x14ac:dyDescent="0.25">
      <c r="A293" s="21" t="s">
        <v>2462</v>
      </c>
      <c r="B293" s="21" t="s">
        <v>2451</v>
      </c>
      <c r="C293" s="21" t="s">
        <v>2452</v>
      </c>
      <c r="D293" s="21">
        <v>455.5</v>
      </c>
      <c r="E293" s="21">
        <v>231</v>
      </c>
      <c r="F293" s="21">
        <v>0</v>
      </c>
      <c r="G293" s="22">
        <v>0</v>
      </c>
      <c r="H293" s="21">
        <v>0</v>
      </c>
      <c r="I293" s="19">
        <v>0</v>
      </c>
      <c r="J293" s="21">
        <v>0</v>
      </c>
      <c r="K293" s="21"/>
      <c r="L293" s="21">
        <v>1</v>
      </c>
      <c r="M293" s="7">
        <f t="shared" si="76"/>
        <v>0</v>
      </c>
      <c r="N293" s="17">
        <v>0</v>
      </c>
      <c r="O293" s="17">
        <v>0</v>
      </c>
      <c r="P293" s="17">
        <v>1</v>
      </c>
      <c r="Q293" s="17">
        <v>0</v>
      </c>
      <c r="R293" s="17">
        <v>0</v>
      </c>
      <c r="S293" s="17"/>
      <c r="T293" s="17"/>
      <c r="U293" s="17"/>
      <c r="V293" s="6">
        <f t="shared" si="67"/>
        <v>1</v>
      </c>
      <c r="W293" s="9">
        <f t="shared" si="68"/>
        <v>0</v>
      </c>
      <c r="X293" s="9">
        <f t="shared" si="69"/>
        <v>0</v>
      </c>
      <c r="Y293" s="37">
        <f t="shared" si="73"/>
        <v>0</v>
      </c>
      <c r="Z293" s="37">
        <f t="shared" si="74"/>
        <v>0</v>
      </c>
      <c r="AA293" s="37">
        <f t="shared" si="75"/>
        <v>0</v>
      </c>
      <c r="AB293" s="9">
        <f t="shared" si="70"/>
        <v>0</v>
      </c>
      <c r="AC293" s="10">
        <f t="shared" si="71"/>
        <v>0</v>
      </c>
      <c r="AD293" s="9">
        <f t="shared" si="72"/>
        <v>0</v>
      </c>
      <c r="AE293" s="9">
        <f t="shared" si="66"/>
        <v>0</v>
      </c>
    </row>
    <row r="294" spans="1:31" x14ac:dyDescent="0.25">
      <c r="A294" s="21" t="s">
        <v>2463</v>
      </c>
      <c r="B294" s="21" t="s">
        <v>2451</v>
      </c>
      <c r="C294" s="21" t="s">
        <v>2452</v>
      </c>
      <c r="D294" s="21">
        <v>509</v>
      </c>
      <c r="E294" s="21">
        <v>267</v>
      </c>
      <c r="F294" s="21">
        <v>0</v>
      </c>
      <c r="G294" s="22">
        <v>0</v>
      </c>
      <c r="H294" s="21">
        <v>0</v>
      </c>
      <c r="I294" s="19">
        <v>0</v>
      </c>
      <c r="J294" s="21">
        <v>0</v>
      </c>
      <c r="K294" s="21"/>
      <c r="L294" s="21">
        <v>1</v>
      </c>
      <c r="M294" s="7">
        <f t="shared" si="76"/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/>
      <c r="T294" s="17"/>
      <c r="U294" s="17"/>
      <c r="V294" s="6">
        <f t="shared" si="67"/>
        <v>0</v>
      </c>
      <c r="W294" s="9">
        <f t="shared" si="68"/>
        <v>1</v>
      </c>
      <c r="X294" s="9">
        <f t="shared" si="69"/>
        <v>0</v>
      </c>
      <c r="Y294" s="37">
        <f t="shared" si="73"/>
        <v>0</v>
      </c>
      <c r="Z294" s="37">
        <f t="shared" si="74"/>
        <v>0</v>
      </c>
      <c r="AA294" s="37">
        <f t="shared" si="75"/>
        <v>0</v>
      </c>
      <c r="AB294" s="9">
        <f t="shared" si="70"/>
        <v>0</v>
      </c>
      <c r="AC294" s="10">
        <f t="shared" si="71"/>
        <v>0</v>
      </c>
      <c r="AD294" s="9">
        <f t="shared" si="72"/>
        <v>0</v>
      </c>
      <c r="AE294" s="9">
        <f t="shared" si="66"/>
        <v>0</v>
      </c>
    </row>
    <row r="295" spans="1:31" x14ac:dyDescent="0.25">
      <c r="A295" s="21" t="s">
        <v>2464</v>
      </c>
      <c r="B295" s="21" t="s">
        <v>2451</v>
      </c>
      <c r="C295" s="21" t="s">
        <v>2452</v>
      </c>
      <c r="D295" s="21">
        <v>622</v>
      </c>
      <c r="E295" s="21">
        <v>261</v>
      </c>
      <c r="F295" s="21">
        <v>0</v>
      </c>
      <c r="G295" s="22">
        <v>0</v>
      </c>
      <c r="H295" s="21">
        <v>0</v>
      </c>
      <c r="I295" s="19">
        <v>0</v>
      </c>
      <c r="J295" s="21">
        <v>0</v>
      </c>
      <c r="K295" s="21"/>
      <c r="L295" s="21">
        <v>1</v>
      </c>
      <c r="M295" s="7">
        <f t="shared" si="76"/>
        <v>0</v>
      </c>
      <c r="N295" s="17">
        <v>0</v>
      </c>
      <c r="O295" s="17">
        <v>0</v>
      </c>
      <c r="P295" s="17">
        <v>1</v>
      </c>
      <c r="Q295" s="17">
        <v>0</v>
      </c>
      <c r="R295" s="17">
        <v>0</v>
      </c>
      <c r="S295" s="17"/>
      <c r="T295" s="17"/>
      <c r="U295" s="17"/>
      <c r="V295" s="6">
        <f t="shared" si="67"/>
        <v>1</v>
      </c>
      <c r="W295" s="9">
        <f t="shared" si="68"/>
        <v>0</v>
      </c>
      <c r="X295" s="9">
        <f t="shared" si="69"/>
        <v>0</v>
      </c>
      <c r="Y295" s="37">
        <f t="shared" si="73"/>
        <v>0</v>
      </c>
      <c r="Z295" s="37">
        <f t="shared" si="74"/>
        <v>0</v>
      </c>
      <c r="AA295" s="37">
        <f t="shared" si="75"/>
        <v>0</v>
      </c>
      <c r="AB295" s="9">
        <f t="shared" si="70"/>
        <v>0</v>
      </c>
      <c r="AC295" s="10">
        <f t="shared" si="71"/>
        <v>0</v>
      </c>
      <c r="AD295" s="9">
        <f t="shared" si="72"/>
        <v>0</v>
      </c>
      <c r="AE295" s="9">
        <f t="shared" si="66"/>
        <v>0</v>
      </c>
    </row>
    <row r="296" spans="1:31" x14ac:dyDescent="0.25">
      <c r="A296" s="21" t="s">
        <v>2465</v>
      </c>
      <c r="B296" s="21" t="s">
        <v>2451</v>
      </c>
      <c r="C296" s="21" t="s">
        <v>2452</v>
      </c>
      <c r="D296" s="21">
        <v>582</v>
      </c>
      <c r="E296" s="21">
        <v>180.5</v>
      </c>
      <c r="F296" s="21">
        <v>0</v>
      </c>
      <c r="G296" s="22">
        <v>0</v>
      </c>
      <c r="H296" s="21">
        <v>0</v>
      </c>
      <c r="I296" s="19">
        <v>0</v>
      </c>
      <c r="J296" s="21">
        <v>0</v>
      </c>
      <c r="K296" s="21"/>
      <c r="L296" s="21">
        <v>1</v>
      </c>
      <c r="M296" s="7">
        <f t="shared" si="76"/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/>
      <c r="T296" s="17"/>
      <c r="U296" s="17"/>
      <c r="V296" s="6">
        <f t="shared" si="67"/>
        <v>0</v>
      </c>
      <c r="W296" s="9">
        <f t="shared" si="68"/>
        <v>1</v>
      </c>
      <c r="X296" s="9">
        <f t="shared" si="69"/>
        <v>0</v>
      </c>
      <c r="Y296" s="37">
        <f t="shared" si="73"/>
        <v>0</v>
      </c>
      <c r="Z296" s="37">
        <f t="shared" si="74"/>
        <v>0</v>
      </c>
      <c r="AA296" s="37">
        <f t="shared" si="75"/>
        <v>0</v>
      </c>
      <c r="AB296" s="9">
        <f t="shared" si="70"/>
        <v>0</v>
      </c>
      <c r="AC296" s="10">
        <f t="shared" si="71"/>
        <v>0</v>
      </c>
      <c r="AD296" s="9">
        <f t="shared" si="72"/>
        <v>0</v>
      </c>
      <c r="AE296" s="9">
        <f t="shared" si="66"/>
        <v>0</v>
      </c>
    </row>
    <row r="297" spans="1:31" x14ac:dyDescent="0.25">
      <c r="A297" s="21" t="s">
        <v>2466</v>
      </c>
      <c r="B297" s="21" t="s">
        <v>2451</v>
      </c>
      <c r="C297" s="21" t="s">
        <v>2452</v>
      </c>
      <c r="D297" s="21">
        <v>641.5</v>
      </c>
      <c r="E297" s="21">
        <v>124.5</v>
      </c>
      <c r="F297" s="21">
        <v>0</v>
      </c>
      <c r="G297" s="22">
        <v>0</v>
      </c>
      <c r="H297" s="21">
        <v>0</v>
      </c>
      <c r="I297" s="19">
        <v>0</v>
      </c>
      <c r="J297" s="21">
        <v>0</v>
      </c>
      <c r="K297" s="21"/>
      <c r="L297" s="21">
        <v>1</v>
      </c>
      <c r="M297" s="7">
        <f t="shared" si="76"/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/>
      <c r="T297" s="17"/>
      <c r="U297" s="17"/>
      <c r="V297" s="6">
        <f t="shared" si="67"/>
        <v>0</v>
      </c>
      <c r="W297" s="9">
        <f t="shared" si="68"/>
        <v>1</v>
      </c>
      <c r="X297" s="9">
        <f t="shared" si="69"/>
        <v>0</v>
      </c>
      <c r="Y297" s="37">
        <f t="shared" si="73"/>
        <v>0</v>
      </c>
      <c r="Z297" s="37">
        <f t="shared" si="74"/>
        <v>0</v>
      </c>
      <c r="AA297" s="37">
        <f t="shared" si="75"/>
        <v>0</v>
      </c>
      <c r="AB297" s="9">
        <f t="shared" si="70"/>
        <v>0</v>
      </c>
      <c r="AC297" s="10">
        <f t="shared" si="71"/>
        <v>0</v>
      </c>
      <c r="AD297" s="9">
        <f t="shared" si="72"/>
        <v>0</v>
      </c>
      <c r="AE297" s="9">
        <f t="shared" si="66"/>
        <v>0</v>
      </c>
    </row>
    <row r="298" spans="1:31" x14ac:dyDescent="0.25">
      <c r="A298" s="21" t="s">
        <v>2467</v>
      </c>
      <c r="B298" s="21" t="s">
        <v>2451</v>
      </c>
      <c r="C298" s="21" t="s">
        <v>2452</v>
      </c>
      <c r="D298" s="21">
        <v>541</v>
      </c>
      <c r="E298" s="21">
        <v>103</v>
      </c>
      <c r="F298" s="21">
        <v>0</v>
      </c>
      <c r="G298" s="22">
        <v>0</v>
      </c>
      <c r="H298" s="21">
        <v>0</v>
      </c>
      <c r="I298" s="19">
        <v>0</v>
      </c>
      <c r="J298" s="21">
        <v>0</v>
      </c>
      <c r="K298" s="21"/>
      <c r="L298" s="21">
        <v>1</v>
      </c>
      <c r="M298" s="7">
        <f t="shared" si="76"/>
        <v>0</v>
      </c>
      <c r="N298" s="17">
        <v>0</v>
      </c>
      <c r="O298" s="17">
        <v>0</v>
      </c>
      <c r="P298" s="17">
        <v>1</v>
      </c>
      <c r="Q298" s="17">
        <v>0</v>
      </c>
      <c r="R298" s="17">
        <v>0</v>
      </c>
      <c r="S298" s="17"/>
      <c r="T298" s="17"/>
      <c r="U298" s="17"/>
      <c r="V298" s="6">
        <f t="shared" si="67"/>
        <v>1</v>
      </c>
      <c r="W298" s="9">
        <f t="shared" si="68"/>
        <v>0</v>
      </c>
      <c r="X298" s="9">
        <f t="shared" si="69"/>
        <v>0</v>
      </c>
      <c r="Y298" s="37">
        <f t="shared" si="73"/>
        <v>0</v>
      </c>
      <c r="Z298" s="37">
        <f t="shared" si="74"/>
        <v>0</v>
      </c>
      <c r="AA298" s="37">
        <f t="shared" si="75"/>
        <v>0</v>
      </c>
      <c r="AB298" s="9">
        <f t="shared" si="70"/>
        <v>0</v>
      </c>
      <c r="AC298" s="10">
        <f t="shared" si="71"/>
        <v>0</v>
      </c>
      <c r="AD298" s="9">
        <f t="shared" si="72"/>
        <v>0</v>
      </c>
      <c r="AE298" s="9">
        <f t="shared" si="66"/>
        <v>0</v>
      </c>
    </row>
    <row r="299" spans="1:31" x14ac:dyDescent="0.25">
      <c r="A299" s="21" t="s">
        <v>2468</v>
      </c>
      <c r="B299" s="21" t="s">
        <v>2451</v>
      </c>
      <c r="C299" s="21" t="s">
        <v>2452</v>
      </c>
      <c r="D299" s="21">
        <v>536</v>
      </c>
      <c r="E299" s="21">
        <v>38.5</v>
      </c>
      <c r="F299" s="21">
        <v>0</v>
      </c>
      <c r="G299" s="22">
        <v>0</v>
      </c>
      <c r="H299" s="21">
        <v>0</v>
      </c>
      <c r="I299" s="19">
        <v>0</v>
      </c>
      <c r="J299" s="21">
        <v>0</v>
      </c>
      <c r="K299" s="21"/>
      <c r="L299" s="21">
        <v>1</v>
      </c>
      <c r="M299" s="7">
        <f t="shared" si="76"/>
        <v>0</v>
      </c>
      <c r="N299" s="17">
        <v>0</v>
      </c>
      <c r="O299" s="17">
        <v>0</v>
      </c>
      <c r="P299" s="17">
        <v>1</v>
      </c>
      <c r="Q299" s="17">
        <v>0</v>
      </c>
      <c r="R299" s="17">
        <v>0</v>
      </c>
      <c r="S299" s="17"/>
      <c r="T299" s="17"/>
      <c r="U299" s="17"/>
      <c r="V299" s="6">
        <f t="shared" si="67"/>
        <v>1</v>
      </c>
      <c r="W299" s="9">
        <f t="shared" si="68"/>
        <v>0</v>
      </c>
      <c r="X299" s="9">
        <f t="shared" si="69"/>
        <v>0</v>
      </c>
      <c r="Y299" s="37">
        <f t="shared" si="73"/>
        <v>0</v>
      </c>
      <c r="Z299" s="37">
        <f t="shared" si="74"/>
        <v>0</v>
      </c>
      <c r="AA299" s="37">
        <f t="shared" si="75"/>
        <v>0</v>
      </c>
      <c r="AB299" s="9">
        <f t="shared" si="70"/>
        <v>0</v>
      </c>
      <c r="AC299" s="10">
        <f t="shared" si="71"/>
        <v>0</v>
      </c>
      <c r="AD299" s="9">
        <f t="shared" si="72"/>
        <v>0</v>
      </c>
      <c r="AE299" s="9">
        <f t="shared" si="66"/>
        <v>0</v>
      </c>
    </row>
    <row r="300" spans="1:31" x14ac:dyDescent="0.25">
      <c r="A300" s="21" t="s">
        <v>2469</v>
      </c>
      <c r="B300" s="21" t="s">
        <v>2451</v>
      </c>
      <c r="C300" s="21" t="s">
        <v>2452</v>
      </c>
      <c r="D300" s="21">
        <v>588</v>
      </c>
      <c r="E300" s="21">
        <v>64.5</v>
      </c>
      <c r="F300" s="21">
        <v>0</v>
      </c>
      <c r="G300" s="22">
        <v>0</v>
      </c>
      <c r="H300" s="21">
        <v>0</v>
      </c>
      <c r="I300" s="19">
        <v>0</v>
      </c>
      <c r="J300" s="21">
        <v>0</v>
      </c>
      <c r="K300" s="21"/>
      <c r="L300" s="21">
        <v>1</v>
      </c>
      <c r="M300" s="7">
        <f t="shared" si="76"/>
        <v>0</v>
      </c>
      <c r="N300" s="17">
        <v>0</v>
      </c>
      <c r="O300" s="17">
        <v>0</v>
      </c>
      <c r="P300" s="17">
        <v>1</v>
      </c>
      <c r="Q300" s="17">
        <v>0</v>
      </c>
      <c r="R300" s="17">
        <v>0</v>
      </c>
      <c r="S300" s="17"/>
      <c r="T300" s="17"/>
      <c r="U300" s="17"/>
      <c r="V300" s="6">
        <f t="shared" si="67"/>
        <v>1</v>
      </c>
      <c r="W300" s="9">
        <f t="shared" si="68"/>
        <v>0</v>
      </c>
      <c r="X300" s="9">
        <f t="shared" si="69"/>
        <v>0</v>
      </c>
      <c r="Y300" s="37">
        <f t="shared" si="73"/>
        <v>0</v>
      </c>
      <c r="Z300" s="37">
        <f t="shared" si="74"/>
        <v>0</v>
      </c>
      <c r="AA300" s="37">
        <f t="shared" si="75"/>
        <v>0</v>
      </c>
      <c r="AB300" s="9">
        <f t="shared" si="70"/>
        <v>0</v>
      </c>
      <c r="AC300" s="10">
        <f t="shared" si="71"/>
        <v>0</v>
      </c>
      <c r="AD300" s="9">
        <f t="shared" si="72"/>
        <v>0</v>
      </c>
      <c r="AE300" s="9">
        <f t="shared" si="66"/>
        <v>0</v>
      </c>
    </row>
    <row r="301" spans="1:31" s="37" customFormat="1" x14ac:dyDescent="0.25">
      <c r="A301" s="37" t="s">
        <v>2470</v>
      </c>
      <c r="B301" s="37" t="s">
        <v>2471</v>
      </c>
      <c r="C301" s="37" t="s">
        <v>2472</v>
      </c>
      <c r="D301" s="37">
        <v>575</v>
      </c>
      <c r="E301" s="37">
        <v>274.5</v>
      </c>
      <c r="F301" s="37">
        <v>0</v>
      </c>
      <c r="G301" s="44">
        <v>0</v>
      </c>
      <c r="H301" s="37">
        <v>0</v>
      </c>
      <c r="I301" s="37">
        <v>0</v>
      </c>
      <c r="J301" s="37">
        <v>0</v>
      </c>
      <c r="L301" s="37">
        <v>1</v>
      </c>
      <c r="M301" s="42">
        <f t="shared" si="76"/>
        <v>0</v>
      </c>
      <c r="N301" s="38">
        <v>0</v>
      </c>
      <c r="O301" s="38">
        <v>0</v>
      </c>
      <c r="P301" s="38">
        <v>0</v>
      </c>
      <c r="Q301" s="38">
        <v>0</v>
      </c>
      <c r="R301" s="38">
        <v>1</v>
      </c>
      <c r="S301" s="38"/>
      <c r="T301" s="38"/>
      <c r="U301" s="38"/>
      <c r="V301" s="43">
        <f t="shared" si="67"/>
        <v>0</v>
      </c>
      <c r="W301" s="37">
        <f t="shared" si="68"/>
        <v>0</v>
      </c>
      <c r="X301" s="37">
        <f t="shared" si="69"/>
        <v>1</v>
      </c>
      <c r="Y301" s="37">
        <f t="shared" si="73"/>
        <v>0</v>
      </c>
      <c r="Z301" s="37">
        <f t="shared" si="74"/>
        <v>0</v>
      </c>
      <c r="AA301" s="37">
        <f t="shared" si="75"/>
        <v>0</v>
      </c>
      <c r="AB301" s="37">
        <f t="shared" si="70"/>
        <v>0</v>
      </c>
      <c r="AC301" s="37">
        <f t="shared" si="71"/>
        <v>0</v>
      </c>
      <c r="AD301" s="37">
        <f t="shared" si="72"/>
        <v>0</v>
      </c>
      <c r="AE301" s="37">
        <f t="shared" si="66"/>
        <v>0</v>
      </c>
    </row>
    <row r="302" spans="1:31" x14ac:dyDescent="0.25">
      <c r="A302" s="21" t="s">
        <v>2473</v>
      </c>
      <c r="B302" s="21" t="s">
        <v>2471</v>
      </c>
      <c r="C302" s="21" t="s">
        <v>2472</v>
      </c>
      <c r="D302" s="21">
        <v>619.5</v>
      </c>
      <c r="E302" s="21">
        <v>343</v>
      </c>
      <c r="F302" s="21">
        <v>0</v>
      </c>
      <c r="G302" s="22">
        <v>0</v>
      </c>
      <c r="H302" s="21">
        <v>0</v>
      </c>
      <c r="I302" s="19">
        <v>0</v>
      </c>
      <c r="J302" s="21">
        <v>0</v>
      </c>
      <c r="K302" s="21"/>
      <c r="L302" s="21">
        <v>1</v>
      </c>
      <c r="M302" s="7">
        <f t="shared" si="76"/>
        <v>0</v>
      </c>
      <c r="N302" s="17">
        <v>0</v>
      </c>
      <c r="O302" s="17">
        <v>0</v>
      </c>
      <c r="P302" s="17">
        <v>1</v>
      </c>
      <c r="Q302" s="17">
        <v>0</v>
      </c>
      <c r="R302" s="17">
        <v>0</v>
      </c>
      <c r="S302" s="17"/>
      <c r="T302" s="17"/>
      <c r="U302" s="17"/>
      <c r="V302" s="6">
        <f t="shared" si="67"/>
        <v>1</v>
      </c>
      <c r="W302" s="9">
        <f t="shared" si="68"/>
        <v>0</v>
      </c>
      <c r="X302" s="9">
        <f t="shared" si="69"/>
        <v>0</v>
      </c>
      <c r="Y302" s="37">
        <f t="shared" si="73"/>
        <v>0</v>
      </c>
      <c r="Z302" s="37">
        <f t="shared" si="74"/>
        <v>0</v>
      </c>
      <c r="AA302" s="37">
        <f t="shared" si="75"/>
        <v>0</v>
      </c>
      <c r="AB302" s="9">
        <f t="shared" si="70"/>
        <v>0</v>
      </c>
      <c r="AC302" s="10">
        <f t="shared" si="71"/>
        <v>0</v>
      </c>
      <c r="AD302" s="9">
        <f t="shared" si="72"/>
        <v>0</v>
      </c>
      <c r="AE302" s="9">
        <f t="shared" si="66"/>
        <v>0</v>
      </c>
    </row>
    <row r="303" spans="1:31" x14ac:dyDescent="0.25">
      <c r="A303" s="21" t="s">
        <v>2474</v>
      </c>
      <c r="B303" s="21" t="s">
        <v>2471</v>
      </c>
      <c r="C303" s="21" t="s">
        <v>2472</v>
      </c>
      <c r="D303" s="21">
        <v>574</v>
      </c>
      <c r="E303" s="21">
        <v>377</v>
      </c>
      <c r="F303" s="21">
        <v>696.30100000000004</v>
      </c>
      <c r="G303" s="22">
        <v>1</v>
      </c>
      <c r="H303" s="21">
        <v>1</v>
      </c>
      <c r="I303" s="19">
        <v>0</v>
      </c>
      <c r="J303" s="21">
        <v>1</v>
      </c>
      <c r="K303" s="21"/>
      <c r="L303" s="21">
        <v>1</v>
      </c>
      <c r="M303" s="7">
        <f t="shared" si="76"/>
        <v>0</v>
      </c>
      <c r="N303" s="17">
        <v>0</v>
      </c>
      <c r="O303" s="17">
        <v>0</v>
      </c>
      <c r="P303" s="17">
        <v>1</v>
      </c>
      <c r="Q303" s="17">
        <v>0</v>
      </c>
      <c r="R303" s="17">
        <v>0</v>
      </c>
      <c r="S303" s="17"/>
      <c r="T303" s="17"/>
      <c r="U303" s="17"/>
      <c r="V303" s="6">
        <f t="shared" si="67"/>
        <v>1</v>
      </c>
      <c r="W303" s="9">
        <f t="shared" si="68"/>
        <v>0</v>
      </c>
      <c r="X303" s="9">
        <f t="shared" si="69"/>
        <v>0</v>
      </c>
      <c r="Y303" s="37">
        <f t="shared" si="73"/>
        <v>0</v>
      </c>
      <c r="Z303" s="37">
        <f t="shared" si="74"/>
        <v>0</v>
      </c>
      <c r="AA303" s="37">
        <f t="shared" si="75"/>
        <v>0</v>
      </c>
      <c r="AB303" s="9">
        <f t="shared" si="70"/>
        <v>0</v>
      </c>
      <c r="AC303" s="10">
        <f t="shared" si="71"/>
        <v>0</v>
      </c>
      <c r="AD303" s="9">
        <f t="shared" si="72"/>
        <v>0</v>
      </c>
      <c r="AE303" s="9">
        <f t="shared" si="66"/>
        <v>0</v>
      </c>
    </row>
    <row r="304" spans="1:31" x14ac:dyDescent="0.25">
      <c r="A304" s="21" t="s">
        <v>2475</v>
      </c>
      <c r="B304" s="21" t="s">
        <v>2471</v>
      </c>
      <c r="C304" s="21" t="s">
        <v>2472</v>
      </c>
      <c r="D304" s="21">
        <v>257</v>
      </c>
      <c r="E304" s="21">
        <v>327</v>
      </c>
      <c r="F304" s="21">
        <v>0</v>
      </c>
      <c r="G304" s="22">
        <v>0</v>
      </c>
      <c r="H304" s="21">
        <v>0</v>
      </c>
      <c r="I304" s="19">
        <v>0</v>
      </c>
      <c r="J304" s="21">
        <v>0</v>
      </c>
      <c r="K304" s="21"/>
      <c r="L304" s="21">
        <v>1</v>
      </c>
      <c r="M304" s="7">
        <f t="shared" si="76"/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/>
      <c r="T304" s="17"/>
      <c r="U304" s="17"/>
      <c r="V304" s="6">
        <f t="shared" si="67"/>
        <v>0</v>
      </c>
      <c r="W304" s="9">
        <f t="shared" si="68"/>
        <v>1</v>
      </c>
      <c r="X304" s="9">
        <f t="shared" si="69"/>
        <v>0</v>
      </c>
      <c r="Y304" s="37">
        <f t="shared" si="73"/>
        <v>0</v>
      </c>
      <c r="Z304" s="37">
        <f t="shared" si="74"/>
        <v>0</v>
      </c>
      <c r="AA304" s="37">
        <f t="shared" si="75"/>
        <v>0</v>
      </c>
      <c r="AB304" s="9">
        <f t="shared" si="70"/>
        <v>0</v>
      </c>
      <c r="AC304" s="10">
        <f t="shared" si="71"/>
        <v>0</v>
      </c>
      <c r="AD304" s="9">
        <f t="shared" si="72"/>
        <v>0</v>
      </c>
      <c r="AE304" s="9">
        <f t="shared" si="66"/>
        <v>0</v>
      </c>
    </row>
    <row r="305" spans="1:31" x14ac:dyDescent="0.25">
      <c r="A305" s="21" t="s">
        <v>2476</v>
      </c>
      <c r="B305" s="21" t="s">
        <v>2471</v>
      </c>
      <c r="C305" s="21" t="s">
        <v>2472</v>
      </c>
      <c r="D305" s="21">
        <v>185.5</v>
      </c>
      <c r="E305" s="21">
        <v>355.5</v>
      </c>
      <c r="F305" s="21">
        <v>0</v>
      </c>
      <c r="G305" s="22">
        <v>0</v>
      </c>
      <c r="H305" s="21">
        <v>0</v>
      </c>
      <c r="I305" s="19">
        <v>0</v>
      </c>
      <c r="J305" s="21">
        <v>0</v>
      </c>
      <c r="K305" s="21"/>
      <c r="L305" s="21">
        <v>1</v>
      </c>
      <c r="M305" s="7">
        <f t="shared" si="76"/>
        <v>0</v>
      </c>
      <c r="N305" s="17">
        <v>0</v>
      </c>
      <c r="O305" s="17">
        <v>0</v>
      </c>
      <c r="P305" s="17">
        <v>1</v>
      </c>
      <c r="Q305" s="17">
        <v>0</v>
      </c>
      <c r="R305" s="17">
        <v>0</v>
      </c>
      <c r="S305" s="17"/>
      <c r="T305" s="17"/>
      <c r="U305" s="17"/>
      <c r="V305" s="6">
        <f t="shared" si="67"/>
        <v>1</v>
      </c>
      <c r="W305" s="9">
        <f t="shared" si="68"/>
        <v>0</v>
      </c>
      <c r="X305" s="9">
        <f t="shared" si="69"/>
        <v>0</v>
      </c>
      <c r="Y305" s="37">
        <f t="shared" si="73"/>
        <v>0</v>
      </c>
      <c r="Z305" s="37">
        <f t="shared" si="74"/>
        <v>0</v>
      </c>
      <c r="AA305" s="37">
        <f t="shared" si="75"/>
        <v>0</v>
      </c>
      <c r="AB305" s="9">
        <f t="shared" si="70"/>
        <v>0</v>
      </c>
      <c r="AC305" s="10">
        <f t="shared" si="71"/>
        <v>0</v>
      </c>
      <c r="AD305" s="9">
        <f t="shared" si="72"/>
        <v>0</v>
      </c>
      <c r="AE305" s="9">
        <f t="shared" si="66"/>
        <v>0</v>
      </c>
    </row>
    <row r="306" spans="1:31" x14ac:dyDescent="0.25">
      <c r="A306" s="21" t="s">
        <v>2477</v>
      </c>
      <c r="B306" s="21" t="s">
        <v>2471</v>
      </c>
      <c r="C306" s="21" t="s">
        <v>2472</v>
      </c>
      <c r="D306" s="21">
        <v>170.5</v>
      </c>
      <c r="E306" s="21">
        <v>445</v>
      </c>
      <c r="F306" s="21">
        <v>0</v>
      </c>
      <c r="G306" s="22">
        <v>0</v>
      </c>
      <c r="H306" s="21">
        <v>0</v>
      </c>
      <c r="I306" s="19">
        <v>0</v>
      </c>
      <c r="J306" s="21">
        <v>0</v>
      </c>
      <c r="K306" s="21"/>
      <c r="L306" s="21">
        <v>1</v>
      </c>
      <c r="M306" s="7">
        <f t="shared" si="76"/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1</v>
      </c>
      <c r="S306" s="17"/>
      <c r="T306" s="17"/>
      <c r="U306" s="17"/>
      <c r="V306" s="6">
        <f t="shared" si="67"/>
        <v>0</v>
      </c>
      <c r="W306" s="9">
        <f t="shared" si="68"/>
        <v>0</v>
      </c>
      <c r="X306" s="9">
        <f t="shared" si="69"/>
        <v>1</v>
      </c>
      <c r="Y306" s="37">
        <f t="shared" si="73"/>
        <v>0</v>
      </c>
      <c r="Z306" s="37">
        <f t="shared" si="74"/>
        <v>0</v>
      </c>
      <c r="AA306" s="37">
        <f t="shared" si="75"/>
        <v>0</v>
      </c>
      <c r="AB306" s="9">
        <f t="shared" si="70"/>
        <v>0</v>
      </c>
      <c r="AC306" s="10">
        <f t="shared" si="71"/>
        <v>0</v>
      </c>
      <c r="AD306" s="9">
        <f t="shared" si="72"/>
        <v>0</v>
      </c>
      <c r="AE306" s="9">
        <f t="shared" si="66"/>
        <v>0</v>
      </c>
    </row>
    <row r="307" spans="1:31" x14ac:dyDescent="0.25">
      <c r="A307" s="21" t="s">
        <v>2478</v>
      </c>
      <c r="B307" s="21" t="s">
        <v>2471</v>
      </c>
      <c r="C307" s="21" t="s">
        <v>2472</v>
      </c>
      <c r="D307" s="21">
        <v>225</v>
      </c>
      <c r="E307" s="21">
        <v>486</v>
      </c>
      <c r="F307" s="21">
        <v>0</v>
      </c>
      <c r="G307" s="22">
        <v>0</v>
      </c>
      <c r="H307" s="21">
        <v>0</v>
      </c>
      <c r="I307" s="19">
        <v>0</v>
      </c>
      <c r="J307" s="21">
        <v>0</v>
      </c>
      <c r="K307" s="21"/>
      <c r="L307" s="21"/>
      <c r="M307" s="7">
        <f t="shared" si="76"/>
        <v>-1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/>
      <c r="T307" s="17"/>
      <c r="U307" s="17"/>
      <c r="V307" s="6">
        <f t="shared" si="67"/>
        <v>0</v>
      </c>
      <c r="W307" s="9">
        <f t="shared" si="68"/>
        <v>0</v>
      </c>
      <c r="X307" s="9">
        <f t="shared" si="69"/>
        <v>0</v>
      </c>
      <c r="Y307" s="37">
        <f t="shared" si="73"/>
        <v>0</v>
      </c>
      <c r="Z307" s="37">
        <f t="shared" si="74"/>
        <v>0</v>
      </c>
      <c r="AA307" s="37">
        <f t="shared" si="75"/>
        <v>0</v>
      </c>
      <c r="AB307" s="9">
        <f t="shared" si="70"/>
        <v>0</v>
      </c>
      <c r="AC307" s="10">
        <f t="shared" si="71"/>
        <v>0</v>
      </c>
      <c r="AD307" s="9">
        <f t="shared" si="72"/>
        <v>1</v>
      </c>
      <c r="AE307" s="9">
        <f t="shared" si="66"/>
        <v>0</v>
      </c>
    </row>
    <row r="308" spans="1:31" x14ac:dyDescent="0.25">
      <c r="A308" s="21" t="s">
        <v>2479</v>
      </c>
      <c r="B308" s="21" t="s">
        <v>2471</v>
      </c>
      <c r="C308" s="21" t="s">
        <v>2472</v>
      </c>
      <c r="D308" s="21">
        <v>93.5</v>
      </c>
      <c r="E308" s="21">
        <v>158.5</v>
      </c>
      <c r="F308" s="21">
        <v>0</v>
      </c>
      <c r="G308" s="22">
        <v>0</v>
      </c>
      <c r="H308" s="21">
        <v>0</v>
      </c>
      <c r="I308" s="19">
        <v>0</v>
      </c>
      <c r="J308" s="21">
        <v>0</v>
      </c>
      <c r="K308" s="21"/>
      <c r="L308" s="21">
        <v>1</v>
      </c>
      <c r="M308" s="7">
        <f t="shared" si="76"/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1</v>
      </c>
      <c r="S308" s="17"/>
      <c r="T308" s="17"/>
      <c r="U308" s="17"/>
      <c r="V308" s="6">
        <f t="shared" si="67"/>
        <v>0</v>
      </c>
      <c r="W308" s="9">
        <f t="shared" si="68"/>
        <v>0</v>
      </c>
      <c r="X308" s="9">
        <f t="shared" si="69"/>
        <v>1</v>
      </c>
      <c r="Y308" s="37">
        <f t="shared" si="73"/>
        <v>0</v>
      </c>
      <c r="Z308" s="37">
        <f t="shared" si="74"/>
        <v>0</v>
      </c>
      <c r="AA308" s="37">
        <f t="shared" si="75"/>
        <v>0</v>
      </c>
      <c r="AB308" s="9">
        <f t="shared" si="70"/>
        <v>0</v>
      </c>
      <c r="AC308" s="10">
        <f t="shared" si="71"/>
        <v>0</v>
      </c>
      <c r="AD308" s="9">
        <f t="shared" si="72"/>
        <v>0</v>
      </c>
      <c r="AE308" s="9">
        <f t="shared" si="66"/>
        <v>0</v>
      </c>
    </row>
    <row r="309" spans="1:31" x14ac:dyDescent="0.25">
      <c r="A309" s="21" t="s">
        <v>2480</v>
      </c>
      <c r="B309" s="21" t="s">
        <v>2471</v>
      </c>
      <c r="C309" s="21" t="s">
        <v>2472</v>
      </c>
      <c r="D309" s="21">
        <v>157.5</v>
      </c>
      <c r="E309" s="21">
        <v>60</v>
      </c>
      <c r="F309" s="21">
        <v>0</v>
      </c>
      <c r="G309" s="22">
        <v>0</v>
      </c>
      <c r="H309" s="21">
        <v>0</v>
      </c>
      <c r="I309" s="19">
        <v>0</v>
      </c>
      <c r="J309" s="21">
        <v>0</v>
      </c>
      <c r="K309" s="21"/>
      <c r="L309" s="21">
        <v>1</v>
      </c>
      <c r="M309" s="7">
        <f t="shared" si="76"/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/>
      <c r="T309" s="17"/>
      <c r="U309" s="17"/>
      <c r="V309" s="6">
        <f t="shared" si="67"/>
        <v>0</v>
      </c>
      <c r="W309" s="9">
        <f t="shared" si="68"/>
        <v>1</v>
      </c>
      <c r="X309" s="9">
        <f t="shared" si="69"/>
        <v>0</v>
      </c>
      <c r="Y309" s="37">
        <f t="shared" si="73"/>
        <v>0</v>
      </c>
      <c r="Z309" s="37">
        <f t="shared" si="74"/>
        <v>0</v>
      </c>
      <c r="AA309" s="37">
        <f t="shared" si="75"/>
        <v>0</v>
      </c>
      <c r="AB309" s="9">
        <f t="shared" si="70"/>
        <v>0</v>
      </c>
      <c r="AC309" s="10">
        <f t="shared" si="71"/>
        <v>0</v>
      </c>
      <c r="AD309" s="9">
        <f t="shared" si="72"/>
        <v>0</v>
      </c>
      <c r="AE309" s="9">
        <f t="shared" si="66"/>
        <v>0</v>
      </c>
    </row>
    <row r="310" spans="1:31" x14ac:dyDescent="0.25">
      <c r="A310" s="21" t="s">
        <v>2481</v>
      </c>
      <c r="B310" s="21" t="s">
        <v>2471</v>
      </c>
      <c r="C310" s="21" t="s">
        <v>2472</v>
      </c>
      <c r="D310" s="21">
        <v>167</v>
      </c>
      <c r="E310" s="21">
        <v>139.5</v>
      </c>
      <c r="F310" s="21">
        <v>0</v>
      </c>
      <c r="G310" s="22">
        <v>0</v>
      </c>
      <c r="H310" s="21">
        <v>0</v>
      </c>
      <c r="I310" s="19">
        <v>0</v>
      </c>
      <c r="J310" s="21">
        <v>0</v>
      </c>
      <c r="K310" s="21"/>
      <c r="L310" s="21">
        <v>2</v>
      </c>
      <c r="M310" s="7">
        <f t="shared" si="76"/>
        <v>1</v>
      </c>
      <c r="N310" s="17">
        <v>1</v>
      </c>
      <c r="O310" s="17">
        <v>0</v>
      </c>
      <c r="P310" s="17">
        <v>0</v>
      </c>
      <c r="Q310" s="17">
        <v>0</v>
      </c>
      <c r="R310" s="17">
        <v>1</v>
      </c>
      <c r="S310" s="17"/>
      <c r="T310" s="17"/>
      <c r="U310" s="17"/>
      <c r="V310" s="6">
        <f t="shared" si="67"/>
        <v>0</v>
      </c>
      <c r="W310" s="9">
        <f t="shared" si="68"/>
        <v>0</v>
      </c>
      <c r="X310" s="9">
        <f t="shared" si="69"/>
        <v>0</v>
      </c>
      <c r="Y310" s="37">
        <f t="shared" si="73"/>
        <v>1</v>
      </c>
      <c r="Z310" s="37">
        <f t="shared" si="74"/>
        <v>0</v>
      </c>
      <c r="AA310" s="37">
        <f t="shared" si="75"/>
        <v>0</v>
      </c>
      <c r="AB310" s="9">
        <f t="shared" si="70"/>
        <v>0</v>
      </c>
      <c r="AC310" s="10">
        <f t="shared" si="71"/>
        <v>0</v>
      </c>
      <c r="AD310" s="9">
        <f t="shared" si="72"/>
        <v>0</v>
      </c>
      <c r="AE310" s="9">
        <f t="shared" si="66"/>
        <v>0</v>
      </c>
    </row>
    <row r="311" spans="1:31" x14ac:dyDescent="0.25">
      <c r="A311" s="21" t="s">
        <v>2482</v>
      </c>
      <c r="B311" s="21" t="s">
        <v>2471</v>
      </c>
      <c r="C311" s="21" t="s">
        <v>2472</v>
      </c>
      <c r="D311" s="21">
        <v>199</v>
      </c>
      <c r="E311" s="21">
        <v>198</v>
      </c>
      <c r="F311" s="21">
        <v>0</v>
      </c>
      <c r="G311" s="22">
        <v>0</v>
      </c>
      <c r="H311" s="21">
        <v>0</v>
      </c>
      <c r="I311" s="19">
        <v>0</v>
      </c>
      <c r="J311" s="21">
        <v>0</v>
      </c>
      <c r="K311" s="21"/>
      <c r="L311" s="21">
        <v>2</v>
      </c>
      <c r="M311" s="7">
        <f t="shared" si="76"/>
        <v>1</v>
      </c>
      <c r="N311" s="17">
        <v>1</v>
      </c>
      <c r="O311" s="17">
        <v>0</v>
      </c>
      <c r="P311" s="17">
        <v>0</v>
      </c>
      <c r="Q311" s="17">
        <v>0</v>
      </c>
      <c r="R311" s="17">
        <v>1</v>
      </c>
      <c r="S311" s="17"/>
      <c r="T311" s="17"/>
      <c r="U311" s="17"/>
      <c r="V311" s="6">
        <f t="shared" si="67"/>
        <v>0</v>
      </c>
      <c r="W311" s="9">
        <f t="shared" si="68"/>
        <v>0</v>
      </c>
      <c r="X311" s="9">
        <f t="shared" si="69"/>
        <v>0</v>
      </c>
      <c r="Y311" s="37">
        <f t="shared" si="73"/>
        <v>1</v>
      </c>
      <c r="Z311" s="37">
        <f t="shared" si="74"/>
        <v>0</v>
      </c>
      <c r="AA311" s="37">
        <f t="shared" si="75"/>
        <v>0</v>
      </c>
      <c r="AB311" s="9">
        <f t="shared" si="70"/>
        <v>0</v>
      </c>
      <c r="AC311" s="10">
        <f t="shared" si="71"/>
        <v>0</v>
      </c>
      <c r="AD311" s="9">
        <f t="shared" si="72"/>
        <v>0</v>
      </c>
      <c r="AE311" s="9">
        <f t="shared" si="66"/>
        <v>0</v>
      </c>
    </row>
    <row r="312" spans="1:31" x14ac:dyDescent="0.25">
      <c r="A312" s="21" t="s">
        <v>2483</v>
      </c>
      <c r="B312" s="21" t="s">
        <v>2471</v>
      </c>
      <c r="C312" s="21" t="s">
        <v>2472</v>
      </c>
      <c r="D312" s="21">
        <v>239.5</v>
      </c>
      <c r="E312" s="21">
        <v>112.5</v>
      </c>
      <c r="F312" s="21">
        <v>0</v>
      </c>
      <c r="G312" s="22">
        <v>0</v>
      </c>
      <c r="H312" s="21">
        <v>0</v>
      </c>
      <c r="I312" s="19">
        <v>0</v>
      </c>
      <c r="J312" s="21">
        <v>0</v>
      </c>
      <c r="K312" s="21"/>
      <c r="L312" s="21">
        <v>1</v>
      </c>
      <c r="M312" s="7">
        <f t="shared" si="76"/>
        <v>0</v>
      </c>
      <c r="N312" s="17">
        <v>0</v>
      </c>
      <c r="O312" s="17">
        <v>0</v>
      </c>
      <c r="P312" s="17">
        <v>1</v>
      </c>
      <c r="Q312" s="17">
        <v>0</v>
      </c>
      <c r="R312" s="17">
        <v>0</v>
      </c>
      <c r="S312" s="17"/>
      <c r="T312" s="17"/>
      <c r="U312" s="17"/>
      <c r="V312" s="6">
        <f t="shared" si="67"/>
        <v>1</v>
      </c>
      <c r="W312" s="9">
        <f t="shared" si="68"/>
        <v>0</v>
      </c>
      <c r="X312" s="9">
        <f t="shared" si="69"/>
        <v>0</v>
      </c>
      <c r="Y312" s="37">
        <f t="shared" si="73"/>
        <v>0</v>
      </c>
      <c r="Z312" s="37">
        <f t="shared" si="74"/>
        <v>0</v>
      </c>
      <c r="AA312" s="37">
        <f t="shared" si="75"/>
        <v>0</v>
      </c>
      <c r="AB312" s="9">
        <f t="shared" si="70"/>
        <v>0</v>
      </c>
      <c r="AC312" s="10">
        <f t="shared" si="71"/>
        <v>0</v>
      </c>
      <c r="AD312" s="9">
        <f t="shared" si="72"/>
        <v>0</v>
      </c>
      <c r="AE312" s="9">
        <f t="shared" si="66"/>
        <v>0</v>
      </c>
    </row>
    <row r="313" spans="1:31" x14ac:dyDescent="0.25">
      <c r="A313" s="21" t="s">
        <v>2484</v>
      </c>
      <c r="B313" s="21" t="s">
        <v>2471</v>
      </c>
      <c r="C313" s="21" t="s">
        <v>2472</v>
      </c>
      <c r="D313" s="21">
        <v>302.5</v>
      </c>
      <c r="E313" s="21">
        <v>168</v>
      </c>
      <c r="F313" s="21">
        <v>0</v>
      </c>
      <c r="G313" s="22">
        <v>0</v>
      </c>
      <c r="H313" s="21">
        <v>0</v>
      </c>
      <c r="I313" s="19">
        <v>0</v>
      </c>
      <c r="J313" s="21">
        <v>0</v>
      </c>
      <c r="K313" s="21"/>
      <c r="L313" s="21">
        <v>1</v>
      </c>
      <c r="M313" s="7">
        <f t="shared" si="76"/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1</v>
      </c>
      <c r="S313" s="17"/>
      <c r="T313" s="17"/>
      <c r="U313" s="17"/>
      <c r="V313" s="6">
        <f t="shared" si="67"/>
        <v>0</v>
      </c>
      <c r="W313" s="9">
        <f t="shared" si="68"/>
        <v>0</v>
      </c>
      <c r="X313" s="9">
        <f t="shared" si="69"/>
        <v>1</v>
      </c>
      <c r="Y313" s="37">
        <f t="shared" si="73"/>
        <v>0</v>
      </c>
      <c r="Z313" s="37">
        <f t="shared" si="74"/>
        <v>0</v>
      </c>
      <c r="AA313" s="37">
        <f t="shared" si="75"/>
        <v>0</v>
      </c>
      <c r="AB313" s="9">
        <f t="shared" si="70"/>
        <v>0</v>
      </c>
      <c r="AC313" s="10">
        <f t="shared" si="71"/>
        <v>0</v>
      </c>
      <c r="AD313" s="9">
        <f t="shared" si="72"/>
        <v>0</v>
      </c>
      <c r="AE313" s="9">
        <f t="shared" si="66"/>
        <v>0</v>
      </c>
    </row>
    <row r="314" spans="1:31" x14ac:dyDescent="0.25">
      <c r="A314" s="21" t="s">
        <v>2485</v>
      </c>
      <c r="B314" s="21" t="s">
        <v>2471</v>
      </c>
      <c r="C314" s="21" t="s">
        <v>2472</v>
      </c>
      <c r="D314" s="21">
        <v>317</v>
      </c>
      <c r="E314" s="21">
        <v>243.5</v>
      </c>
      <c r="F314" s="21">
        <v>395.34</v>
      </c>
      <c r="G314" s="22">
        <v>1</v>
      </c>
      <c r="H314" s="21">
        <v>1</v>
      </c>
      <c r="I314" s="19">
        <v>0</v>
      </c>
      <c r="J314" s="21">
        <v>1</v>
      </c>
      <c r="K314" s="21"/>
      <c r="L314" s="21">
        <v>1</v>
      </c>
      <c r="M314" s="7">
        <f t="shared" si="76"/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1</v>
      </c>
      <c r="S314" s="17"/>
      <c r="T314" s="17"/>
      <c r="U314" s="17"/>
      <c r="V314" s="6">
        <f t="shared" si="67"/>
        <v>0</v>
      </c>
      <c r="W314" s="9">
        <f t="shared" si="68"/>
        <v>0</v>
      </c>
      <c r="X314" s="9">
        <f t="shared" si="69"/>
        <v>1</v>
      </c>
      <c r="Y314" s="37">
        <f t="shared" si="73"/>
        <v>0</v>
      </c>
      <c r="Z314" s="37">
        <f t="shared" si="74"/>
        <v>0</v>
      </c>
      <c r="AA314" s="37">
        <f t="shared" si="75"/>
        <v>0</v>
      </c>
      <c r="AB314" s="9">
        <f t="shared" si="70"/>
        <v>0</v>
      </c>
      <c r="AC314" s="10">
        <f t="shared" si="71"/>
        <v>0</v>
      </c>
      <c r="AD314" s="9">
        <f t="shared" si="72"/>
        <v>0</v>
      </c>
      <c r="AE314" s="9">
        <f t="shared" si="66"/>
        <v>0</v>
      </c>
    </row>
    <row r="315" spans="1:31" x14ac:dyDescent="0.25">
      <c r="A315" s="21" t="s">
        <v>2486</v>
      </c>
      <c r="B315" s="21" t="s">
        <v>2471</v>
      </c>
      <c r="C315" s="21" t="s">
        <v>2472</v>
      </c>
      <c r="D315" s="21">
        <v>389</v>
      </c>
      <c r="E315" s="21">
        <v>112.5</v>
      </c>
      <c r="F315" s="21">
        <v>508.952</v>
      </c>
      <c r="G315" s="22">
        <v>1</v>
      </c>
      <c r="H315" s="21">
        <v>1</v>
      </c>
      <c r="I315" s="19">
        <v>0</v>
      </c>
      <c r="J315" s="21">
        <v>1</v>
      </c>
      <c r="K315" s="21"/>
      <c r="L315" s="21">
        <v>2</v>
      </c>
      <c r="M315" s="7">
        <f t="shared" si="76"/>
        <v>1</v>
      </c>
      <c r="N315" s="17">
        <v>1</v>
      </c>
      <c r="O315" s="17">
        <v>0</v>
      </c>
      <c r="P315" s="17">
        <v>0</v>
      </c>
      <c r="Q315" s="17">
        <v>0</v>
      </c>
      <c r="R315" s="17">
        <v>1</v>
      </c>
      <c r="S315" s="17"/>
      <c r="T315" s="17"/>
      <c r="U315" s="17"/>
      <c r="V315" s="6">
        <f t="shared" si="67"/>
        <v>0</v>
      </c>
      <c r="W315" s="9">
        <f t="shared" si="68"/>
        <v>0</v>
      </c>
      <c r="X315" s="9">
        <f t="shared" si="69"/>
        <v>0</v>
      </c>
      <c r="Y315" s="37">
        <f t="shared" si="73"/>
        <v>1</v>
      </c>
      <c r="Z315" s="37">
        <f t="shared" si="74"/>
        <v>0</v>
      </c>
      <c r="AA315" s="37">
        <f t="shared" si="75"/>
        <v>0</v>
      </c>
      <c r="AB315" s="9">
        <f t="shared" si="70"/>
        <v>0</v>
      </c>
      <c r="AC315" s="10">
        <f t="shared" si="71"/>
        <v>0</v>
      </c>
      <c r="AD315" s="9">
        <f t="shared" si="72"/>
        <v>0</v>
      </c>
      <c r="AE315" s="9">
        <f t="shared" si="66"/>
        <v>0</v>
      </c>
    </row>
    <row r="316" spans="1:31" x14ac:dyDescent="0.25">
      <c r="A316" s="21" t="s">
        <v>2487</v>
      </c>
      <c r="B316" s="21" t="s">
        <v>2471</v>
      </c>
      <c r="C316" s="21" t="s">
        <v>2472</v>
      </c>
      <c r="D316" s="21">
        <v>326</v>
      </c>
      <c r="E316" s="21">
        <v>94.5</v>
      </c>
      <c r="F316" s="21">
        <v>0</v>
      </c>
      <c r="G316" s="22">
        <v>0</v>
      </c>
      <c r="H316" s="21">
        <v>0</v>
      </c>
      <c r="I316" s="19">
        <v>0</v>
      </c>
      <c r="J316" s="21">
        <v>0</v>
      </c>
      <c r="K316" s="21"/>
      <c r="L316" s="21">
        <v>1</v>
      </c>
      <c r="M316" s="7">
        <f t="shared" si="76"/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/>
      <c r="T316" s="17"/>
      <c r="U316" s="17"/>
      <c r="V316" s="6">
        <f t="shared" si="67"/>
        <v>0</v>
      </c>
      <c r="W316" s="9">
        <f t="shared" si="68"/>
        <v>1</v>
      </c>
      <c r="X316" s="9">
        <f t="shared" si="69"/>
        <v>0</v>
      </c>
      <c r="Y316" s="37">
        <f t="shared" si="73"/>
        <v>0</v>
      </c>
      <c r="Z316" s="37">
        <f t="shared" si="74"/>
        <v>0</v>
      </c>
      <c r="AA316" s="37">
        <f t="shared" si="75"/>
        <v>0</v>
      </c>
      <c r="AB316" s="9">
        <f t="shared" si="70"/>
        <v>0</v>
      </c>
      <c r="AC316" s="10">
        <f t="shared" si="71"/>
        <v>0</v>
      </c>
      <c r="AD316" s="9">
        <f t="shared" si="72"/>
        <v>0</v>
      </c>
      <c r="AE316" s="9">
        <f t="shared" ref="AE316:AE379" si="77">IF(SUM(V316:AD316)&gt;1,1,0)</f>
        <v>0</v>
      </c>
    </row>
    <row r="317" spans="1:31" x14ac:dyDescent="0.25">
      <c r="A317" s="21" t="s">
        <v>2488</v>
      </c>
      <c r="B317" s="21" t="s">
        <v>2471</v>
      </c>
      <c r="C317" s="21" t="s">
        <v>2472</v>
      </c>
      <c r="D317" s="21">
        <v>459.5</v>
      </c>
      <c r="E317" s="21">
        <v>151</v>
      </c>
      <c r="F317" s="21">
        <v>702.08199999999999</v>
      </c>
      <c r="G317" s="22">
        <v>1</v>
      </c>
      <c r="H317" s="21">
        <v>1</v>
      </c>
      <c r="I317" s="19">
        <v>0</v>
      </c>
      <c r="J317" s="21">
        <v>1</v>
      </c>
      <c r="K317" s="21"/>
      <c r="L317" s="21">
        <v>1</v>
      </c>
      <c r="M317" s="7">
        <f t="shared" si="76"/>
        <v>0</v>
      </c>
      <c r="N317" s="17">
        <v>0</v>
      </c>
      <c r="O317" s="17">
        <v>0</v>
      </c>
      <c r="P317" s="17">
        <v>1</v>
      </c>
      <c r="Q317" s="17">
        <v>0</v>
      </c>
      <c r="R317" s="17">
        <v>0</v>
      </c>
      <c r="S317" s="17"/>
      <c r="T317" s="17"/>
      <c r="U317" s="17"/>
      <c r="V317" s="6">
        <f t="shared" si="67"/>
        <v>1</v>
      </c>
      <c r="W317" s="9">
        <f t="shared" si="68"/>
        <v>0</v>
      </c>
      <c r="X317" s="9">
        <f t="shared" si="69"/>
        <v>0</v>
      </c>
      <c r="Y317" s="37">
        <f t="shared" si="73"/>
        <v>0</v>
      </c>
      <c r="Z317" s="37">
        <f t="shared" si="74"/>
        <v>0</v>
      </c>
      <c r="AA317" s="37">
        <f t="shared" si="75"/>
        <v>0</v>
      </c>
      <c r="AB317" s="9">
        <f t="shared" si="70"/>
        <v>0</v>
      </c>
      <c r="AC317" s="10">
        <f t="shared" si="71"/>
        <v>0</v>
      </c>
      <c r="AD317" s="9">
        <f t="shared" si="72"/>
        <v>0</v>
      </c>
      <c r="AE317" s="9">
        <f t="shared" si="77"/>
        <v>0</v>
      </c>
    </row>
    <row r="318" spans="1:31" x14ac:dyDescent="0.25">
      <c r="A318" s="21" t="s">
        <v>2489</v>
      </c>
      <c r="B318" s="21" t="s">
        <v>2471</v>
      </c>
      <c r="C318" s="21" t="s">
        <v>2472</v>
      </c>
      <c r="D318" s="21">
        <v>421</v>
      </c>
      <c r="E318" s="21">
        <v>91.5</v>
      </c>
      <c r="F318" s="21">
        <v>0</v>
      </c>
      <c r="G318" s="22">
        <v>0</v>
      </c>
      <c r="H318" s="21">
        <v>0</v>
      </c>
      <c r="I318" s="19">
        <v>0</v>
      </c>
      <c r="J318" s="21">
        <v>0</v>
      </c>
      <c r="K318" s="21"/>
      <c r="L318" s="21">
        <v>1</v>
      </c>
      <c r="M318" s="7">
        <f t="shared" si="76"/>
        <v>0</v>
      </c>
      <c r="N318" s="17">
        <v>0</v>
      </c>
      <c r="O318" s="17">
        <v>0</v>
      </c>
      <c r="P318" s="17">
        <v>1</v>
      </c>
      <c r="Q318" s="17">
        <v>0</v>
      </c>
      <c r="R318" s="17">
        <v>0</v>
      </c>
      <c r="S318" s="17"/>
      <c r="T318" s="17"/>
      <c r="U318" s="17"/>
      <c r="V318" s="6">
        <f t="shared" si="67"/>
        <v>1</v>
      </c>
      <c r="W318" s="9">
        <f t="shared" si="68"/>
        <v>0</v>
      </c>
      <c r="X318" s="9">
        <f t="shared" si="69"/>
        <v>0</v>
      </c>
      <c r="Y318" s="37">
        <f t="shared" si="73"/>
        <v>0</v>
      </c>
      <c r="Z318" s="37">
        <f t="shared" si="74"/>
        <v>0</v>
      </c>
      <c r="AA318" s="37">
        <f t="shared" si="75"/>
        <v>0</v>
      </c>
      <c r="AB318" s="9">
        <f t="shared" si="70"/>
        <v>0</v>
      </c>
      <c r="AC318" s="10">
        <f t="shared" si="71"/>
        <v>0</v>
      </c>
      <c r="AD318" s="9">
        <f t="shared" si="72"/>
        <v>0</v>
      </c>
      <c r="AE318" s="9">
        <f t="shared" si="77"/>
        <v>0</v>
      </c>
    </row>
    <row r="319" spans="1:31" x14ac:dyDescent="0.25">
      <c r="A319" s="21" t="s">
        <v>2490</v>
      </c>
      <c r="B319" s="21" t="s">
        <v>2471</v>
      </c>
      <c r="C319" s="21" t="s">
        <v>2472</v>
      </c>
      <c r="D319" s="21">
        <v>471</v>
      </c>
      <c r="E319" s="21">
        <v>50</v>
      </c>
      <c r="F319" s="21">
        <v>927.30799999999999</v>
      </c>
      <c r="G319" s="22">
        <v>1</v>
      </c>
      <c r="H319" s="21">
        <v>2</v>
      </c>
      <c r="I319" s="19">
        <v>0</v>
      </c>
      <c r="J319" s="21">
        <v>2</v>
      </c>
      <c r="K319" s="21"/>
      <c r="L319" s="21">
        <v>1</v>
      </c>
      <c r="M319" s="7">
        <f t="shared" si="76"/>
        <v>0</v>
      </c>
      <c r="N319" s="17">
        <v>0</v>
      </c>
      <c r="O319" s="17">
        <v>0</v>
      </c>
      <c r="P319" s="17">
        <v>1</v>
      </c>
      <c r="Q319" s="17">
        <v>0</v>
      </c>
      <c r="R319" s="17">
        <v>0</v>
      </c>
      <c r="S319" s="17"/>
      <c r="T319" s="17"/>
      <c r="U319" s="17"/>
      <c r="V319" s="6">
        <f t="shared" ref="V319:V382" si="78">IF((M319=0)*AND(R319=0)*AND(P319=1)*AND(Q319=0),1,0)</f>
        <v>1</v>
      </c>
      <c r="W319" s="9">
        <f t="shared" ref="W319:W382" si="79">IF((M319=0)*AND(R319=0)*AND(P319=0)*AND(Q319=0),1,0)</f>
        <v>0</v>
      </c>
      <c r="X319" s="9">
        <f t="shared" ref="X319:X382" si="80">IF((R319=1)*AND(M319=0)*AND(Q319=0),1,0)</f>
        <v>0</v>
      </c>
      <c r="Y319" s="37">
        <f t="shared" si="73"/>
        <v>0</v>
      </c>
      <c r="Z319" s="37">
        <f t="shared" si="74"/>
        <v>0</v>
      </c>
      <c r="AA319" s="37">
        <f t="shared" si="75"/>
        <v>0</v>
      </c>
      <c r="AB319" s="9">
        <f t="shared" ref="AB319:AB382" si="81">IF((R319=1)*AND(Q319=1)*AND(O319=1)*AND(P319=1),1,0)</f>
        <v>0</v>
      </c>
      <c r="AC319" s="10">
        <f t="shared" ref="AC319:AC382" si="82">IF((R319=0)*AND(M319=1),1,0)</f>
        <v>0</v>
      </c>
      <c r="AD319" s="9">
        <f t="shared" ref="AD319:AD382" si="83">IF((V319+W319+X319+Y319+Z319+AA319+AB319+AC319)=0,1,0)</f>
        <v>0</v>
      </c>
      <c r="AE319" s="9">
        <f t="shared" si="77"/>
        <v>0</v>
      </c>
    </row>
    <row r="320" spans="1:31" x14ac:dyDescent="0.25">
      <c r="A320" s="21" t="s">
        <v>2491</v>
      </c>
      <c r="B320" s="21" t="s">
        <v>2471</v>
      </c>
      <c r="C320" s="21" t="s">
        <v>2472</v>
      </c>
      <c r="D320" s="21">
        <v>618.5</v>
      </c>
      <c r="E320" s="21">
        <v>115</v>
      </c>
      <c r="F320" s="21">
        <v>446.661</v>
      </c>
      <c r="G320" s="22">
        <v>1</v>
      </c>
      <c r="H320" s="21">
        <v>1</v>
      </c>
      <c r="I320" s="19">
        <v>0</v>
      </c>
      <c r="J320" s="21">
        <v>1</v>
      </c>
      <c r="K320" s="21"/>
      <c r="L320" s="21">
        <v>1</v>
      </c>
      <c r="M320" s="7">
        <f t="shared" si="76"/>
        <v>0</v>
      </c>
      <c r="N320" s="17">
        <v>0</v>
      </c>
      <c r="O320" s="17">
        <v>0</v>
      </c>
      <c r="P320" s="17">
        <v>1</v>
      </c>
      <c r="Q320" s="17">
        <v>0</v>
      </c>
      <c r="R320" s="17">
        <v>0</v>
      </c>
      <c r="S320" s="17"/>
      <c r="T320" s="17"/>
      <c r="U320" s="17"/>
      <c r="V320" s="6">
        <f t="shared" si="78"/>
        <v>1</v>
      </c>
      <c r="W320" s="9">
        <f t="shared" si="79"/>
        <v>0</v>
      </c>
      <c r="X320" s="9">
        <f t="shared" si="80"/>
        <v>0</v>
      </c>
      <c r="Y320" s="37">
        <f t="shared" si="73"/>
        <v>0</v>
      </c>
      <c r="Z320" s="37">
        <f t="shared" si="74"/>
        <v>0</v>
      </c>
      <c r="AA320" s="37">
        <f t="shared" si="75"/>
        <v>0</v>
      </c>
      <c r="AB320" s="9">
        <f t="shared" si="81"/>
        <v>0</v>
      </c>
      <c r="AC320" s="10">
        <f t="shared" si="82"/>
        <v>0</v>
      </c>
      <c r="AD320" s="9">
        <f t="shared" si="83"/>
        <v>0</v>
      </c>
      <c r="AE320" s="9">
        <f t="shared" si="77"/>
        <v>0</v>
      </c>
    </row>
    <row r="321" spans="1:31" x14ac:dyDescent="0.25">
      <c r="A321" s="21" t="s">
        <v>2492</v>
      </c>
      <c r="B321" s="21" t="s">
        <v>2471</v>
      </c>
      <c r="C321" s="21" t="s">
        <v>2472</v>
      </c>
      <c r="D321" s="21">
        <v>607</v>
      </c>
      <c r="E321" s="21">
        <v>33</v>
      </c>
      <c r="F321" s="21">
        <v>0</v>
      </c>
      <c r="G321" s="22">
        <v>0</v>
      </c>
      <c r="H321" s="21">
        <v>0</v>
      </c>
      <c r="I321" s="19">
        <v>0</v>
      </c>
      <c r="J321" s="21">
        <v>0</v>
      </c>
      <c r="K321" s="21"/>
      <c r="L321" s="21">
        <v>1</v>
      </c>
      <c r="M321" s="7">
        <f t="shared" si="76"/>
        <v>0</v>
      </c>
      <c r="N321" s="17">
        <v>0</v>
      </c>
      <c r="O321" s="17">
        <v>0</v>
      </c>
      <c r="P321" s="17">
        <v>1</v>
      </c>
      <c r="Q321" s="17">
        <v>0</v>
      </c>
      <c r="R321" s="17">
        <v>0</v>
      </c>
      <c r="S321" s="17"/>
      <c r="T321" s="17"/>
      <c r="U321" s="17"/>
      <c r="V321" s="6">
        <f t="shared" si="78"/>
        <v>1</v>
      </c>
      <c r="W321" s="9">
        <f t="shared" si="79"/>
        <v>0</v>
      </c>
      <c r="X321" s="9">
        <f t="shared" si="80"/>
        <v>0</v>
      </c>
      <c r="Y321" s="37">
        <f t="shared" si="73"/>
        <v>0</v>
      </c>
      <c r="Z321" s="37">
        <f t="shared" si="74"/>
        <v>0</v>
      </c>
      <c r="AA321" s="37">
        <f t="shared" si="75"/>
        <v>0</v>
      </c>
      <c r="AB321" s="9">
        <f t="shared" si="81"/>
        <v>0</v>
      </c>
      <c r="AC321" s="10">
        <f t="shared" si="82"/>
        <v>0</v>
      </c>
      <c r="AD321" s="9">
        <f t="shared" si="83"/>
        <v>0</v>
      </c>
      <c r="AE321" s="9">
        <f t="shared" si="77"/>
        <v>0</v>
      </c>
    </row>
    <row r="322" spans="1:31" s="37" customFormat="1" x14ac:dyDescent="0.25">
      <c r="A322" s="37" t="s">
        <v>2493</v>
      </c>
      <c r="B322" s="37" t="s">
        <v>2494</v>
      </c>
      <c r="C322" s="37" t="s">
        <v>2495</v>
      </c>
      <c r="D322" s="37">
        <v>272.5</v>
      </c>
      <c r="E322" s="37">
        <v>444.5</v>
      </c>
      <c r="F322" s="37">
        <v>7589.0870000000004</v>
      </c>
      <c r="G322" s="44">
        <v>10</v>
      </c>
      <c r="H322" s="37">
        <v>14</v>
      </c>
      <c r="I322" s="37">
        <v>0</v>
      </c>
      <c r="J322" s="37">
        <v>14</v>
      </c>
      <c r="L322" s="37">
        <v>2</v>
      </c>
      <c r="M322" s="42">
        <f t="shared" si="76"/>
        <v>1</v>
      </c>
      <c r="N322" s="38">
        <v>0</v>
      </c>
      <c r="O322" s="38">
        <v>1</v>
      </c>
      <c r="P322" s="38">
        <v>1</v>
      </c>
      <c r="Q322" s="38">
        <v>1</v>
      </c>
      <c r="R322" s="38">
        <v>1</v>
      </c>
      <c r="S322" s="38"/>
      <c r="T322" s="38"/>
      <c r="U322" s="38"/>
      <c r="V322" s="43">
        <f t="shared" si="78"/>
        <v>0</v>
      </c>
      <c r="W322" s="37">
        <f t="shared" si="79"/>
        <v>0</v>
      </c>
      <c r="X322" s="37">
        <f t="shared" si="80"/>
        <v>0</v>
      </c>
      <c r="Y322" s="37">
        <f t="shared" si="73"/>
        <v>0</v>
      </c>
      <c r="Z322" s="37">
        <f t="shared" si="74"/>
        <v>0</v>
      </c>
      <c r="AA322" s="37">
        <f t="shared" si="75"/>
        <v>0</v>
      </c>
      <c r="AB322" s="37">
        <f t="shared" si="81"/>
        <v>1</v>
      </c>
      <c r="AC322" s="37">
        <f t="shared" si="82"/>
        <v>0</v>
      </c>
      <c r="AD322" s="37">
        <f t="shared" si="83"/>
        <v>0</v>
      </c>
      <c r="AE322" s="37">
        <f t="shared" si="77"/>
        <v>0</v>
      </c>
    </row>
    <row r="323" spans="1:31" x14ac:dyDescent="0.25">
      <c r="A323" s="21" t="s">
        <v>2496</v>
      </c>
      <c r="B323" s="21" t="s">
        <v>2494</v>
      </c>
      <c r="C323" s="21" t="s">
        <v>2495</v>
      </c>
      <c r="D323" s="21">
        <v>225.5</v>
      </c>
      <c r="E323" s="21">
        <v>441</v>
      </c>
      <c r="F323" s="21">
        <v>0</v>
      </c>
      <c r="G323" s="22">
        <v>0</v>
      </c>
      <c r="H323" s="21">
        <v>0</v>
      </c>
      <c r="I323" s="19">
        <v>0</v>
      </c>
      <c r="J323" s="21">
        <v>0</v>
      </c>
      <c r="K323" s="21"/>
      <c r="L323" s="21">
        <v>1</v>
      </c>
      <c r="M323" s="7">
        <f t="shared" si="76"/>
        <v>0</v>
      </c>
      <c r="N323" s="17">
        <v>0</v>
      </c>
      <c r="O323" s="17">
        <v>0</v>
      </c>
      <c r="P323" s="17">
        <v>1</v>
      </c>
      <c r="Q323" s="17">
        <v>0</v>
      </c>
      <c r="R323" s="17">
        <v>0</v>
      </c>
      <c r="S323" s="17"/>
      <c r="T323" s="17"/>
      <c r="U323" s="17"/>
      <c r="V323" s="6">
        <f t="shared" si="78"/>
        <v>1</v>
      </c>
      <c r="W323" s="9">
        <f t="shared" si="79"/>
        <v>0</v>
      </c>
      <c r="X323" s="9">
        <f t="shared" si="80"/>
        <v>0</v>
      </c>
      <c r="Y323" s="37">
        <f t="shared" ref="Y323:Y386" si="84">IF((M323=1)*AND(OR(N323=0,N323=1))*AND(O323=0)*AND(R323=1)*AND(S323=0)*AND(Q323=0)*AND(OR(T323=0,T323=1)),1,0)</f>
        <v>0</v>
      </c>
      <c r="Z323" s="37">
        <f t="shared" ref="Z323:Z386" si="85">IF((M323=1)*AND(N323=1)*AND(O323=0)*AND(R323=1)*AND(S323=1)*AND(T323=1),1,0)</f>
        <v>0</v>
      </c>
      <c r="AA323" s="37">
        <f t="shared" ref="AA323:AA386" si="86">IF((R323=1)*AND(Q323=1)*AND(O323=1)*AND(P323=0)*AND(N323=0),1,0)</f>
        <v>0</v>
      </c>
      <c r="AB323" s="9">
        <f t="shared" si="81"/>
        <v>0</v>
      </c>
      <c r="AC323" s="10">
        <f t="shared" si="82"/>
        <v>0</v>
      </c>
      <c r="AD323" s="9">
        <f t="shared" si="83"/>
        <v>0</v>
      </c>
      <c r="AE323" s="9">
        <f t="shared" si="77"/>
        <v>0</v>
      </c>
    </row>
    <row r="324" spans="1:31" x14ac:dyDescent="0.25">
      <c r="A324" s="21" t="s">
        <v>2497</v>
      </c>
      <c r="B324" s="21" t="s">
        <v>2494</v>
      </c>
      <c r="C324" s="21" t="s">
        <v>2495</v>
      </c>
      <c r="D324" s="21">
        <v>118</v>
      </c>
      <c r="E324" s="21">
        <v>397.5</v>
      </c>
      <c r="F324" s="21">
        <v>0</v>
      </c>
      <c r="G324" s="22">
        <v>0</v>
      </c>
      <c r="H324" s="21">
        <v>0</v>
      </c>
      <c r="I324" s="19">
        <v>0</v>
      </c>
      <c r="J324" s="21">
        <v>0</v>
      </c>
      <c r="K324" s="21"/>
      <c r="L324" s="21">
        <v>1</v>
      </c>
      <c r="M324" s="7">
        <f t="shared" si="76"/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/>
      <c r="T324" s="17"/>
      <c r="U324" s="17"/>
      <c r="V324" s="6">
        <f t="shared" si="78"/>
        <v>0</v>
      </c>
      <c r="W324" s="9">
        <f t="shared" si="79"/>
        <v>1</v>
      </c>
      <c r="X324" s="9">
        <f t="shared" si="80"/>
        <v>0</v>
      </c>
      <c r="Y324" s="37">
        <f t="shared" si="84"/>
        <v>0</v>
      </c>
      <c r="Z324" s="37">
        <f t="shared" si="85"/>
        <v>0</v>
      </c>
      <c r="AA324" s="37">
        <f t="shared" si="86"/>
        <v>0</v>
      </c>
      <c r="AB324" s="9">
        <f t="shared" si="81"/>
        <v>0</v>
      </c>
      <c r="AC324" s="10">
        <f t="shared" si="82"/>
        <v>0</v>
      </c>
      <c r="AD324" s="9">
        <f t="shared" si="83"/>
        <v>0</v>
      </c>
      <c r="AE324" s="9">
        <f t="shared" si="77"/>
        <v>0</v>
      </c>
    </row>
    <row r="325" spans="1:31" x14ac:dyDescent="0.25">
      <c r="A325" s="21" t="s">
        <v>2498</v>
      </c>
      <c r="B325" s="21" t="s">
        <v>2494</v>
      </c>
      <c r="C325" s="21" t="s">
        <v>2495</v>
      </c>
      <c r="D325" s="21">
        <v>162.5</v>
      </c>
      <c r="E325" s="21">
        <v>444</v>
      </c>
      <c r="F325" s="21">
        <v>0</v>
      </c>
      <c r="G325" s="22">
        <v>0</v>
      </c>
      <c r="H325" s="21">
        <v>0</v>
      </c>
      <c r="I325" s="19">
        <v>0</v>
      </c>
      <c r="J325" s="21">
        <v>0</v>
      </c>
      <c r="K325" s="21"/>
      <c r="L325" s="21">
        <v>1</v>
      </c>
      <c r="M325" s="7">
        <f t="shared" si="76"/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1</v>
      </c>
      <c r="S325" s="17"/>
      <c r="T325" s="17"/>
      <c r="U325" s="17"/>
      <c r="V325" s="6">
        <f t="shared" si="78"/>
        <v>0</v>
      </c>
      <c r="W325" s="9">
        <f t="shared" si="79"/>
        <v>0</v>
      </c>
      <c r="X325" s="9">
        <f t="shared" si="80"/>
        <v>1</v>
      </c>
      <c r="Y325" s="37">
        <f t="shared" si="84"/>
        <v>0</v>
      </c>
      <c r="Z325" s="37">
        <f t="shared" si="85"/>
        <v>0</v>
      </c>
      <c r="AA325" s="37">
        <f t="shared" si="86"/>
        <v>0</v>
      </c>
      <c r="AB325" s="9">
        <f t="shared" si="81"/>
        <v>0</v>
      </c>
      <c r="AC325" s="10">
        <f t="shared" si="82"/>
        <v>0</v>
      </c>
      <c r="AD325" s="9">
        <f t="shared" si="83"/>
        <v>0</v>
      </c>
      <c r="AE325" s="9">
        <f t="shared" si="77"/>
        <v>0</v>
      </c>
    </row>
    <row r="326" spans="1:31" x14ac:dyDescent="0.25">
      <c r="A326" s="21" t="s">
        <v>2499</v>
      </c>
      <c r="B326" s="21" t="s">
        <v>2494</v>
      </c>
      <c r="C326" s="21" t="s">
        <v>2495</v>
      </c>
      <c r="D326" s="21">
        <v>139.5</v>
      </c>
      <c r="E326" s="21">
        <v>334</v>
      </c>
      <c r="F326" s="21">
        <v>0</v>
      </c>
      <c r="G326" s="22">
        <v>0</v>
      </c>
      <c r="H326" s="21">
        <v>0</v>
      </c>
      <c r="I326" s="19">
        <v>0</v>
      </c>
      <c r="J326" s="21">
        <v>0</v>
      </c>
      <c r="K326" s="21"/>
      <c r="L326" s="21">
        <v>1</v>
      </c>
      <c r="M326" s="7">
        <f t="shared" si="76"/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/>
      <c r="T326" s="17"/>
      <c r="U326" s="17"/>
      <c r="V326" s="6">
        <f t="shared" si="78"/>
        <v>0</v>
      </c>
      <c r="W326" s="9">
        <f t="shared" si="79"/>
        <v>1</v>
      </c>
      <c r="X326" s="9">
        <f t="shared" si="80"/>
        <v>0</v>
      </c>
      <c r="Y326" s="37">
        <f t="shared" si="84"/>
        <v>0</v>
      </c>
      <c r="Z326" s="37">
        <f t="shared" si="85"/>
        <v>0</v>
      </c>
      <c r="AA326" s="37">
        <f t="shared" si="86"/>
        <v>0</v>
      </c>
      <c r="AB326" s="9">
        <f t="shared" si="81"/>
        <v>0</v>
      </c>
      <c r="AC326" s="10">
        <f t="shared" si="82"/>
        <v>0</v>
      </c>
      <c r="AD326" s="9">
        <f t="shared" si="83"/>
        <v>0</v>
      </c>
      <c r="AE326" s="9">
        <f t="shared" si="77"/>
        <v>0</v>
      </c>
    </row>
    <row r="327" spans="1:31" x14ac:dyDescent="0.25">
      <c r="A327" s="21" t="s">
        <v>2500</v>
      </c>
      <c r="B327" s="21" t="s">
        <v>2494</v>
      </c>
      <c r="C327" s="21" t="s">
        <v>2495</v>
      </c>
      <c r="D327" s="21">
        <v>104.5</v>
      </c>
      <c r="E327" s="21">
        <v>276</v>
      </c>
      <c r="F327" s="21">
        <v>438.70699999999999</v>
      </c>
      <c r="G327" s="22">
        <v>1</v>
      </c>
      <c r="H327" s="21">
        <v>1</v>
      </c>
      <c r="I327" s="19">
        <v>0</v>
      </c>
      <c r="J327" s="21">
        <v>1</v>
      </c>
      <c r="K327" s="21"/>
      <c r="L327" s="21">
        <v>1</v>
      </c>
      <c r="M327" s="7">
        <f t="shared" si="76"/>
        <v>0</v>
      </c>
      <c r="N327" s="17">
        <v>0</v>
      </c>
      <c r="O327" s="17">
        <v>0</v>
      </c>
      <c r="P327" s="17">
        <v>1</v>
      </c>
      <c r="Q327" s="17">
        <v>0</v>
      </c>
      <c r="R327" s="17">
        <v>0</v>
      </c>
      <c r="S327" s="17"/>
      <c r="T327" s="17"/>
      <c r="U327" s="17"/>
      <c r="V327" s="6">
        <f t="shared" si="78"/>
        <v>1</v>
      </c>
      <c r="W327" s="9">
        <f t="shared" si="79"/>
        <v>0</v>
      </c>
      <c r="X327" s="9">
        <f t="shared" si="80"/>
        <v>0</v>
      </c>
      <c r="Y327" s="37">
        <f t="shared" si="84"/>
        <v>0</v>
      </c>
      <c r="Z327" s="37">
        <f t="shared" si="85"/>
        <v>0</v>
      </c>
      <c r="AA327" s="37">
        <f t="shared" si="86"/>
        <v>0</v>
      </c>
      <c r="AB327" s="9">
        <f t="shared" si="81"/>
        <v>0</v>
      </c>
      <c r="AC327" s="10">
        <f t="shared" si="82"/>
        <v>0</v>
      </c>
      <c r="AD327" s="9">
        <f t="shared" si="83"/>
        <v>0</v>
      </c>
      <c r="AE327" s="9">
        <f t="shared" si="77"/>
        <v>0</v>
      </c>
    </row>
    <row r="328" spans="1:31" x14ac:dyDescent="0.25">
      <c r="A328" s="21" t="s">
        <v>2501</v>
      </c>
      <c r="B328" s="21" t="s">
        <v>2494</v>
      </c>
      <c r="C328" s="21" t="s">
        <v>2495</v>
      </c>
      <c r="D328" s="21">
        <v>80.5</v>
      </c>
      <c r="E328" s="21">
        <v>206.5</v>
      </c>
      <c r="F328" s="21">
        <v>0</v>
      </c>
      <c r="G328" s="22">
        <v>0</v>
      </c>
      <c r="H328" s="21">
        <v>0</v>
      </c>
      <c r="I328" s="19">
        <v>0</v>
      </c>
      <c r="J328" s="21">
        <v>0</v>
      </c>
      <c r="K328" s="21"/>
      <c r="L328" s="21">
        <v>1</v>
      </c>
      <c r="M328" s="7">
        <f t="shared" si="76"/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/>
      <c r="T328" s="17"/>
      <c r="U328" s="17" t="s">
        <v>2502</v>
      </c>
      <c r="V328" s="6">
        <f t="shared" si="78"/>
        <v>0</v>
      </c>
      <c r="W328" s="9">
        <f t="shared" si="79"/>
        <v>1</v>
      </c>
      <c r="X328" s="9">
        <f t="shared" si="80"/>
        <v>0</v>
      </c>
      <c r="Y328" s="37">
        <f t="shared" si="84"/>
        <v>0</v>
      </c>
      <c r="Z328" s="37">
        <f t="shared" si="85"/>
        <v>0</v>
      </c>
      <c r="AA328" s="37">
        <f t="shared" si="86"/>
        <v>0</v>
      </c>
      <c r="AB328" s="9">
        <f t="shared" si="81"/>
        <v>0</v>
      </c>
      <c r="AC328" s="10">
        <f t="shared" si="82"/>
        <v>0</v>
      </c>
      <c r="AD328" s="9">
        <f t="shared" si="83"/>
        <v>0</v>
      </c>
      <c r="AE328" s="9">
        <f t="shared" si="77"/>
        <v>0</v>
      </c>
    </row>
    <row r="329" spans="1:31" x14ac:dyDescent="0.25">
      <c r="A329" s="21" t="s">
        <v>2503</v>
      </c>
      <c r="B329" s="21" t="s">
        <v>2494</v>
      </c>
      <c r="C329" s="21" t="s">
        <v>2495</v>
      </c>
      <c r="D329" s="21">
        <v>146</v>
      </c>
      <c r="E329" s="21">
        <v>190</v>
      </c>
      <c r="F329" s="21">
        <v>0</v>
      </c>
      <c r="G329" s="22">
        <v>0</v>
      </c>
      <c r="H329" s="21">
        <v>0</v>
      </c>
      <c r="I329" s="19">
        <v>0</v>
      </c>
      <c r="J329" s="21">
        <v>0</v>
      </c>
      <c r="K329" s="21"/>
      <c r="L329" s="21">
        <v>1</v>
      </c>
      <c r="M329" s="7">
        <f t="shared" si="76"/>
        <v>0</v>
      </c>
      <c r="N329" s="17">
        <v>0</v>
      </c>
      <c r="O329" s="17">
        <v>0</v>
      </c>
      <c r="P329" s="17">
        <v>1</v>
      </c>
      <c r="Q329" s="17">
        <v>0</v>
      </c>
      <c r="R329" s="17">
        <v>0</v>
      </c>
      <c r="S329" s="17"/>
      <c r="T329" s="17"/>
      <c r="U329" s="17" t="s">
        <v>2502</v>
      </c>
      <c r="V329" s="6">
        <f t="shared" si="78"/>
        <v>1</v>
      </c>
      <c r="W329" s="9">
        <f t="shared" si="79"/>
        <v>0</v>
      </c>
      <c r="X329" s="9">
        <f t="shared" si="80"/>
        <v>0</v>
      </c>
      <c r="Y329" s="37">
        <f t="shared" si="84"/>
        <v>0</v>
      </c>
      <c r="Z329" s="37">
        <f t="shared" si="85"/>
        <v>0</v>
      </c>
      <c r="AA329" s="37">
        <f t="shared" si="86"/>
        <v>0</v>
      </c>
      <c r="AB329" s="9">
        <f t="shared" si="81"/>
        <v>0</v>
      </c>
      <c r="AC329" s="10">
        <f t="shared" si="82"/>
        <v>0</v>
      </c>
      <c r="AD329" s="9">
        <f t="shared" si="83"/>
        <v>0</v>
      </c>
      <c r="AE329" s="9">
        <f t="shared" si="77"/>
        <v>0</v>
      </c>
    </row>
    <row r="330" spans="1:31" x14ac:dyDescent="0.25">
      <c r="A330" s="21" t="s">
        <v>2504</v>
      </c>
      <c r="B330" s="21" t="s">
        <v>2494</v>
      </c>
      <c r="C330" s="21" t="s">
        <v>2495</v>
      </c>
      <c r="D330" s="21">
        <v>178</v>
      </c>
      <c r="E330" s="21">
        <v>101.5</v>
      </c>
      <c r="F330" s="21">
        <v>0</v>
      </c>
      <c r="G330" s="22">
        <v>0</v>
      </c>
      <c r="H330" s="21">
        <v>0</v>
      </c>
      <c r="I330" s="19">
        <v>0</v>
      </c>
      <c r="J330" s="21">
        <v>0</v>
      </c>
      <c r="K330" s="21"/>
      <c r="L330" s="21">
        <v>2</v>
      </c>
      <c r="M330" s="7">
        <f t="shared" ref="M330:M393" si="87">L330-1</f>
        <v>1</v>
      </c>
      <c r="N330" s="17">
        <v>1</v>
      </c>
      <c r="O330" s="17">
        <v>0</v>
      </c>
      <c r="P330" s="17">
        <v>0</v>
      </c>
      <c r="Q330" s="17">
        <v>0</v>
      </c>
      <c r="R330" s="17">
        <v>1</v>
      </c>
      <c r="S330" s="17"/>
      <c r="T330" s="17"/>
      <c r="U330" s="17"/>
      <c r="V330" s="6">
        <f t="shared" si="78"/>
        <v>0</v>
      </c>
      <c r="W330" s="9">
        <f t="shared" si="79"/>
        <v>0</v>
      </c>
      <c r="X330" s="9">
        <f t="shared" si="80"/>
        <v>0</v>
      </c>
      <c r="Y330" s="37">
        <f t="shared" si="84"/>
        <v>1</v>
      </c>
      <c r="Z330" s="37">
        <f t="shared" si="85"/>
        <v>0</v>
      </c>
      <c r="AA330" s="37">
        <f t="shared" si="86"/>
        <v>0</v>
      </c>
      <c r="AB330" s="9">
        <f t="shared" si="81"/>
        <v>0</v>
      </c>
      <c r="AC330" s="10">
        <f t="shared" si="82"/>
        <v>0</v>
      </c>
      <c r="AD330" s="9">
        <f t="shared" si="83"/>
        <v>0</v>
      </c>
      <c r="AE330" s="9">
        <f t="shared" si="77"/>
        <v>0</v>
      </c>
    </row>
    <row r="331" spans="1:31" x14ac:dyDescent="0.25">
      <c r="A331" s="21" t="s">
        <v>2505</v>
      </c>
      <c r="B331" s="21" t="s">
        <v>2494</v>
      </c>
      <c r="C331" s="21" t="s">
        <v>2495</v>
      </c>
      <c r="D331" s="21">
        <v>227</v>
      </c>
      <c r="E331" s="21">
        <v>37.5</v>
      </c>
      <c r="F331" s="21">
        <v>0</v>
      </c>
      <c r="G331" s="22">
        <v>0</v>
      </c>
      <c r="H331" s="21">
        <v>0</v>
      </c>
      <c r="I331" s="19">
        <v>0</v>
      </c>
      <c r="J331" s="21">
        <v>0</v>
      </c>
      <c r="K331" s="21"/>
      <c r="L331" s="21">
        <v>1</v>
      </c>
      <c r="M331" s="7">
        <f t="shared" si="87"/>
        <v>0</v>
      </c>
      <c r="N331" s="17">
        <v>0</v>
      </c>
      <c r="O331" s="17">
        <v>0</v>
      </c>
      <c r="P331" s="17">
        <v>1</v>
      </c>
      <c r="Q331" s="17">
        <v>0</v>
      </c>
      <c r="R331" s="17">
        <v>0</v>
      </c>
      <c r="S331" s="17"/>
      <c r="T331" s="17"/>
      <c r="U331" s="17"/>
      <c r="V331" s="6">
        <f t="shared" si="78"/>
        <v>1</v>
      </c>
      <c r="W331" s="9">
        <f t="shared" si="79"/>
        <v>0</v>
      </c>
      <c r="X331" s="9">
        <f t="shared" si="80"/>
        <v>0</v>
      </c>
      <c r="Y331" s="37">
        <f t="shared" si="84"/>
        <v>0</v>
      </c>
      <c r="Z331" s="37">
        <f t="shared" si="85"/>
        <v>0</v>
      </c>
      <c r="AA331" s="37">
        <f t="shared" si="86"/>
        <v>0</v>
      </c>
      <c r="AB331" s="9">
        <f t="shared" si="81"/>
        <v>0</v>
      </c>
      <c r="AC331" s="10">
        <f t="shared" si="82"/>
        <v>0</v>
      </c>
      <c r="AD331" s="9">
        <f t="shared" si="83"/>
        <v>0</v>
      </c>
      <c r="AE331" s="9">
        <f t="shared" si="77"/>
        <v>0</v>
      </c>
    </row>
    <row r="332" spans="1:31" x14ac:dyDescent="0.25">
      <c r="A332" s="21" t="s">
        <v>2506</v>
      </c>
      <c r="B332" s="21" t="s">
        <v>2494</v>
      </c>
      <c r="C332" s="21" t="s">
        <v>2495</v>
      </c>
      <c r="D332" s="21">
        <v>313</v>
      </c>
      <c r="E332" s="21">
        <v>98</v>
      </c>
      <c r="F332" s="21">
        <v>0</v>
      </c>
      <c r="G332" s="22">
        <v>0</v>
      </c>
      <c r="H332" s="21">
        <v>0</v>
      </c>
      <c r="I332" s="19">
        <v>0</v>
      </c>
      <c r="J332" s="21">
        <v>0</v>
      </c>
      <c r="K332" s="21"/>
      <c r="L332" s="21">
        <v>1</v>
      </c>
      <c r="M332" s="7">
        <f t="shared" si="87"/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/>
      <c r="T332" s="17"/>
      <c r="U332" s="17"/>
      <c r="V332" s="6">
        <f t="shared" si="78"/>
        <v>0</v>
      </c>
      <c r="W332" s="9">
        <f t="shared" si="79"/>
        <v>1</v>
      </c>
      <c r="X332" s="9">
        <f t="shared" si="80"/>
        <v>0</v>
      </c>
      <c r="Y332" s="37">
        <f t="shared" si="84"/>
        <v>0</v>
      </c>
      <c r="Z332" s="37">
        <f t="shared" si="85"/>
        <v>0</v>
      </c>
      <c r="AA332" s="37">
        <f t="shared" si="86"/>
        <v>0</v>
      </c>
      <c r="AB332" s="9">
        <f t="shared" si="81"/>
        <v>0</v>
      </c>
      <c r="AC332" s="10">
        <f t="shared" si="82"/>
        <v>0</v>
      </c>
      <c r="AD332" s="9">
        <f t="shared" si="83"/>
        <v>0</v>
      </c>
      <c r="AE332" s="9">
        <f t="shared" si="77"/>
        <v>0</v>
      </c>
    </row>
    <row r="333" spans="1:31" x14ac:dyDescent="0.25">
      <c r="A333" s="21" t="s">
        <v>2507</v>
      </c>
      <c r="B333" s="21" t="s">
        <v>2494</v>
      </c>
      <c r="C333" s="21" t="s">
        <v>2495</v>
      </c>
      <c r="D333" s="21">
        <v>319.5</v>
      </c>
      <c r="E333" s="21">
        <v>34</v>
      </c>
      <c r="F333" s="21">
        <v>0</v>
      </c>
      <c r="G333" s="22">
        <v>0</v>
      </c>
      <c r="H333" s="21">
        <v>0</v>
      </c>
      <c r="I333" s="19">
        <v>0</v>
      </c>
      <c r="J333" s="21">
        <v>0</v>
      </c>
      <c r="K333" s="21"/>
      <c r="L333" s="21">
        <v>2</v>
      </c>
      <c r="M333" s="7">
        <f t="shared" si="87"/>
        <v>1</v>
      </c>
      <c r="N333" s="17">
        <v>1</v>
      </c>
      <c r="O333" s="17">
        <v>0</v>
      </c>
      <c r="P333" s="17">
        <v>0</v>
      </c>
      <c r="Q333" s="17">
        <v>0</v>
      </c>
      <c r="R333" s="17">
        <v>1</v>
      </c>
      <c r="S333" s="17"/>
      <c r="T333" s="17"/>
      <c r="U333" s="17"/>
      <c r="V333" s="6">
        <f t="shared" si="78"/>
        <v>0</v>
      </c>
      <c r="W333" s="9">
        <f t="shared" si="79"/>
        <v>0</v>
      </c>
      <c r="X333" s="9">
        <f t="shared" si="80"/>
        <v>0</v>
      </c>
      <c r="Y333" s="37">
        <f t="shared" si="84"/>
        <v>1</v>
      </c>
      <c r="Z333" s="37">
        <f t="shared" si="85"/>
        <v>0</v>
      </c>
      <c r="AA333" s="37">
        <f t="shared" si="86"/>
        <v>0</v>
      </c>
      <c r="AB333" s="9">
        <f t="shared" si="81"/>
        <v>0</v>
      </c>
      <c r="AC333" s="10">
        <f t="shared" si="82"/>
        <v>0</v>
      </c>
      <c r="AD333" s="9">
        <f t="shared" si="83"/>
        <v>0</v>
      </c>
      <c r="AE333" s="9">
        <f t="shared" si="77"/>
        <v>0</v>
      </c>
    </row>
    <row r="334" spans="1:31" x14ac:dyDescent="0.25">
      <c r="A334" s="21" t="s">
        <v>2508</v>
      </c>
      <c r="B334" s="21" t="s">
        <v>2494</v>
      </c>
      <c r="C334" s="21" t="s">
        <v>2495</v>
      </c>
      <c r="D334" s="21">
        <v>391</v>
      </c>
      <c r="E334" s="21">
        <v>52.5</v>
      </c>
      <c r="F334" s="21">
        <v>888.61</v>
      </c>
      <c r="G334" s="22">
        <v>1</v>
      </c>
      <c r="H334" s="21">
        <v>2</v>
      </c>
      <c r="I334" s="19">
        <v>0</v>
      </c>
      <c r="J334" s="21">
        <v>2</v>
      </c>
      <c r="K334" s="21"/>
      <c r="L334" s="21">
        <v>1</v>
      </c>
      <c r="M334" s="7">
        <f t="shared" si="87"/>
        <v>0</v>
      </c>
      <c r="N334" s="17">
        <v>0</v>
      </c>
      <c r="O334" s="17">
        <v>0</v>
      </c>
      <c r="P334" s="17">
        <v>1</v>
      </c>
      <c r="Q334" s="17">
        <v>0</v>
      </c>
      <c r="R334" s="17">
        <v>0</v>
      </c>
      <c r="S334" s="17"/>
      <c r="T334" s="17"/>
      <c r="U334" s="17"/>
      <c r="V334" s="6">
        <f t="shared" si="78"/>
        <v>1</v>
      </c>
      <c r="W334" s="9">
        <f t="shared" si="79"/>
        <v>0</v>
      </c>
      <c r="X334" s="9">
        <f t="shared" si="80"/>
        <v>0</v>
      </c>
      <c r="Y334" s="37">
        <f t="shared" si="84"/>
        <v>0</v>
      </c>
      <c r="Z334" s="37">
        <f t="shared" si="85"/>
        <v>0</v>
      </c>
      <c r="AA334" s="37">
        <f t="shared" si="86"/>
        <v>0</v>
      </c>
      <c r="AB334" s="9">
        <f t="shared" si="81"/>
        <v>0</v>
      </c>
      <c r="AC334" s="10">
        <f t="shared" si="82"/>
        <v>0</v>
      </c>
      <c r="AD334" s="9">
        <f t="shared" si="83"/>
        <v>0</v>
      </c>
      <c r="AE334" s="9">
        <f t="shared" si="77"/>
        <v>0</v>
      </c>
    </row>
    <row r="335" spans="1:31" x14ac:dyDescent="0.25">
      <c r="A335" s="21" t="s">
        <v>2509</v>
      </c>
      <c r="B335" s="21" t="s">
        <v>2494</v>
      </c>
      <c r="C335" s="21" t="s">
        <v>2495</v>
      </c>
      <c r="D335" s="21">
        <v>588.5</v>
      </c>
      <c r="E335" s="21">
        <v>87</v>
      </c>
      <c r="F335" s="21">
        <v>0</v>
      </c>
      <c r="G335" s="22">
        <v>0</v>
      </c>
      <c r="H335" s="21">
        <v>0</v>
      </c>
      <c r="I335" s="19">
        <v>0</v>
      </c>
      <c r="J335" s="21">
        <v>0</v>
      </c>
      <c r="K335" s="21"/>
      <c r="L335" s="21">
        <v>1</v>
      </c>
      <c r="M335" s="7">
        <f t="shared" si="87"/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/>
      <c r="T335" s="17"/>
      <c r="U335" s="17"/>
      <c r="V335" s="6">
        <f t="shared" si="78"/>
        <v>0</v>
      </c>
      <c r="W335" s="9">
        <f t="shared" si="79"/>
        <v>1</v>
      </c>
      <c r="X335" s="9">
        <f t="shared" si="80"/>
        <v>0</v>
      </c>
      <c r="Y335" s="37">
        <f t="shared" si="84"/>
        <v>0</v>
      </c>
      <c r="Z335" s="37">
        <f t="shared" si="85"/>
        <v>0</v>
      </c>
      <c r="AA335" s="37">
        <f t="shared" si="86"/>
        <v>0</v>
      </c>
      <c r="AB335" s="9">
        <f t="shared" si="81"/>
        <v>0</v>
      </c>
      <c r="AC335" s="10">
        <f t="shared" si="82"/>
        <v>0</v>
      </c>
      <c r="AD335" s="9">
        <f t="shared" si="83"/>
        <v>0</v>
      </c>
      <c r="AE335" s="9">
        <f t="shared" si="77"/>
        <v>0</v>
      </c>
    </row>
    <row r="336" spans="1:31" x14ac:dyDescent="0.25">
      <c r="A336" s="21" t="s">
        <v>2510</v>
      </c>
      <c r="B336" s="21" t="s">
        <v>2494</v>
      </c>
      <c r="C336" s="21" t="s">
        <v>2495</v>
      </c>
      <c r="D336" s="21">
        <v>501.5</v>
      </c>
      <c r="E336" s="21">
        <v>194</v>
      </c>
      <c r="F336" s="21">
        <v>0</v>
      </c>
      <c r="G336" s="22">
        <v>0</v>
      </c>
      <c r="H336" s="21">
        <v>0</v>
      </c>
      <c r="I336" s="19">
        <v>0</v>
      </c>
      <c r="J336" s="21">
        <v>0</v>
      </c>
      <c r="K336" s="21"/>
      <c r="L336" s="21">
        <v>1</v>
      </c>
      <c r="M336" s="7">
        <f t="shared" si="87"/>
        <v>0</v>
      </c>
      <c r="N336" s="17">
        <v>0</v>
      </c>
      <c r="O336" s="17">
        <v>0</v>
      </c>
      <c r="P336" s="17">
        <v>1</v>
      </c>
      <c r="Q336" s="17">
        <v>0</v>
      </c>
      <c r="R336" s="17">
        <v>0</v>
      </c>
      <c r="S336" s="17"/>
      <c r="T336" s="17"/>
      <c r="U336" s="17"/>
      <c r="V336" s="6">
        <f t="shared" si="78"/>
        <v>1</v>
      </c>
      <c r="W336" s="9">
        <f t="shared" si="79"/>
        <v>0</v>
      </c>
      <c r="X336" s="9">
        <f t="shared" si="80"/>
        <v>0</v>
      </c>
      <c r="Y336" s="37">
        <f t="shared" si="84"/>
        <v>0</v>
      </c>
      <c r="Z336" s="37">
        <f t="shared" si="85"/>
        <v>0</v>
      </c>
      <c r="AA336" s="37">
        <f t="shared" si="86"/>
        <v>0</v>
      </c>
      <c r="AB336" s="9">
        <f t="shared" si="81"/>
        <v>0</v>
      </c>
      <c r="AC336" s="10">
        <f t="shared" si="82"/>
        <v>0</v>
      </c>
      <c r="AD336" s="9">
        <f t="shared" si="83"/>
        <v>0</v>
      </c>
      <c r="AE336" s="9">
        <f t="shared" si="77"/>
        <v>0</v>
      </c>
    </row>
    <row r="337" spans="1:31" x14ac:dyDescent="0.25">
      <c r="A337" s="21" t="s">
        <v>2511</v>
      </c>
      <c r="B337" s="21" t="s">
        <v>2494</v>
      </c>
      <c r="C337" s="21" t="s">
        <v>2495</v>
      </c>
      <c r="D337" s="21">
        <v>464.5</v>
      </c>
      <c r="E337" s="21">
        <v>246</v>
      </c>
      <c r="F337" s="21">
        <v>0</v>
      </c>
      <c r="G337" s="22">
        <v>0</v>
      </c>
      <c r="H337" s="21">
        <v>0</v>
      </c>
      <c r="I337" s="19">
        <v>0</v>
      </c>
      <c r="J337" s="21">
        <v>0</v>
      </c>
      <c r="K337" s="21"/>
      <c r="L337" s="21">
        <v>1</v>
      </c>
      <c r="M337" s="7">
        <f t="shared" si="87"/>
        <v>0</v>
      </c>
      <c r="N337" s="17">
        <v>0</v>
      </c>
      <c r="O337" s="17">
        <v>0</v>
      </c>
      <c r="P337" s="17">
        <v>1</v>
      </c>
      <c r="Q337" s="17">
        <v>0</v>
      </c>
      <c r="R337" s="17">
        <v>0</v>
      </c>
      <c r="S337" s="17"/>
      <c r="T337" s="17"/>
      <c r="U337" s="17"/>
      <c r="V337" s="6">
        <f t="shared" si="78"/>
        <v>1</v>
      </c>
      <c r="W337" s="9">
        <f t="shared" si="79"/>
        <v>0</v>
      </c>
      <c r="X337" s="9">
        <f t="shared" si="80"/>
        <v>0</v>
      </c>
      <c r="Y337" s="37">
        <f t="shared" si="84"/>
        <v>0</v>
      </c>
      <c r="Z337" s="37">
        <f t="shared" si="85"/>
        <v>0</v>
      </c>
      <c r="AA337" s="37">
        <f t="shared" si="86"/>
        <v>0</v>
      </c>
      <c r="AB337" s="9">
        <f t="shared" si="81"/>
        <v>0</v>
      </c>
      <c r="AC337" s="10">
        <f t="shared" si="82"/>
        <v>0</v>
      </c>
      <c r="AD337" s="9">
        <f t="shared" si="83"/>
        <v>0</v>
      </c>
      <c r="AE337" s="9">
        <f t="shared" si="77"/>
        <v>0</v>
      </c>
    </row>
    <row r="338" spans="1:31" x14ac:dyDescent="0.25">
      <c r="A338" s="21" t="s">
        <v>2512</v>
      </c>
      <c r="B338" s="21" t="s">
        <v>2494</v>
      </c>
      <c r="C338" s="21" t="s">
        <v>2495</v>
      </c>
      <c r="D338" s="21">
        <v>457</v>
      </c>
      <c r="E338" s="21">
        <v>350</v>
      </c>
      <c r="F338" s="21">
        <v>0</v>
      </c>
      <c r="G338" s="22">
        <v>0</v>
      </c>
      <c r="H338" s="21">
        <v>0</v>
      </c>
      <c r="I338" s="19">
        <v>0</v>
      </c>
      <c r="J338" s="21">
        <v>0</v>
      </c>
      <c r="K338" s="21"/>
      <c r="L338" s="21">
        <v>2</v>
      </c>
      <c r="M338" s="7">
        <f t="shared" si="87"/>
        <v>1</v>
      </c>
      <c r="N338" s="17">
        <v>1</v>
      </c>
      <c r="O338" s="17">
        <v>0</v>
      </c>
      <c r="P338" s="17">
        <v>0</v>
      </c>
      <c r="Q338" s="17">
        <v>0</v>
      </c>
      <c r="R338" s="17">
        <v>1</v>
      </c>
      <c r="S338" s="17"/>
      <c r="T338" s="17"/>
      <c r="U338" s="17"/>
      <c r="V338" s="6">
        <f t="shared" si="78"/>
        <v>0</v>
      </c>
      <c r="W338" s="9">
        <f t="shared" si="79"/>
        <v>0</v>
      </c>
      <c r="X338" s="9">
        <f t="shared" si="80"/>
        <v>0</v>
      </c>
      <c r="Y338" s="37">
        <f t="shared" si="84"/>
        <v>1</v>
      </c>
      <c r="Z338" s="37">
        <f t="shared" si="85"/>
        <v>0</v>
      </c>
      <c r="AA338" s="37">
        <f t="shared" si="86"/>
        <v>0</v>
      </c>
      <c r="AB338" s="9">
        <f t="shared" si="81"/>
        <v>0</v>
      </c>
      <c r="AC338" s="10">
        <f t="shared" si="82"/>
        <v>0</v>
      </c>
      <c r="AD338" s="9">
        <f t="shared" si="83"/>
        <v>0</v>
      </c>
      <c r="AE338" s="9">
        <f t="shared" si="77"/>
        <v>0</v>
      </c>
    </row>
    <row r="339" spans="1:31" x14ac:dyDescent="0.25">
      <c r="A339" s="21" t="s">
        <v>2513</v>
      </c>
      <c r="B339" s="21" t="s">
        <v>2494</v>
      </c>
      <c r="C339" s="21" t="s">
        <v>2495</v>
      </c>
      <c r="D339" s="21">
        <v>579.5</v>
      </c>
      <c r="E339" s="21">
        <v>435</v>
      </c>
      <c r="F339" s="21">
        <v>0</v>
      </c>
      <c r="G339" s="22">
        <v>0</v>
      </c>
      <c r="H339" s="21">
        <v>0</v>
      </c>
      <c r="I339" s="19">
        <v>0</v>
      </c>
      <c r="J339" s="21">
        <v>0</v>
      </c>
      <c r="K339" s="21"/>
      <c r="L339" s="21">
        <v>2</v>
      </c>
      <c r="M339" s="7">
        <f t="shared" si="87"/>
        <v>1</v>
      </c>
      <c r="N339" s="17">
        <v>1</v>
      </c>
      <c r="O339" s="17">
        <v>0</v>
      </c>
      <c r="P339" s="17">
        <v>0</v>
      </c>
      <c r="Q339" s="17">
        <v>0</v>
      </c>
      <c r="R339" s="17">
        <v>1</v>
      </c>
      <c r="S339" s="17"/>
      <c r="T339" s="17"/>
      <c r="U339" s="17"/>
      <c r="V339" s="6">
        <f t="shared" si="78"/>
        <v>0</v>
      </c>
      <c r="W339" s="9">
        <f t="shared" si="79"/>
        <v>0</v>
      </c>
      <c r="X339" s="9">
        <f t="shared" si="80"/>
        <v>0</v>
      </c>
      <c r="Y339" s="37">
        <f t="shared" si="84"/>
        <v>1</v>
      </c>
      <c r="Z339" s="37">
        <f t="shared" si="85"/>
        <v>0</v>
      </c>
      <c r="AA339" s="37">
        <f t="shared" si="86"/>
        <v>0</v>
      </c>
      <c r="AB339" s="9">
        <f t="shared" si="81"/>
        <v>0</v>
      </c>
      <c r="AC339" s="10">
        <f t="shared" si="82"/>
        <v>0</v>
      </c>
      <c r="AD339" s="9">
        <f t="shared" si="83"/>
        <v>0</v>
      </c>
      <c r="AE339" s="9">
        <f t="shared" si="77"/>
        <v>0</v>
      </c>
    </row>
    <row r="340" spans="1:31" x14ac:dyDescent="0.25">
      <c r="A340" s="21" t="s">
        <v>2514</v>
      </c>
      <c r="B340" s="21" t="s">
        <v>2494</v>
      </c>
      <c r="C340" s="21" t="s">
        <v>2495</v>
      </c>
      <c r="D340" s="21">
        <v>611.5</v>
      </c>
      <c r="E340" s="21">
        <v>352</v>
      </c>
      <c r="F340" s="21">
        <v>0</v>
      </c>
      <c r="G340" s="22">
        <v>0</v>
      </c>
      <c r="H340" s="21">
        <v>0</v>
      </c>
      <c r="I340" s="19">
        <v>0</v>
      </c>
      <c r="J340" s="21">
        <v>0</v>
      </c>
      <c r="K340" s="21"/>
      <c r="L340" s="21">
        <v>1</v>
      </c>
      <c r="M340" s="7">
        <f t="shared" si="87"/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1</v>
      </c>
      <c r="S340" s="17"/>
      <c r="T340" s="17"/>
      <c r="U340" s="17"/>
      <c r="V340" s="6">
        <f t="shared" si="78"/>
        <v>0</v>
      </c>
      <c r="W340" s="9">
        <f t="shared" si="79"/>
        <v>0</v>
      </c>
      <c r="X340" s="9">
        <f t="shared" si="80"/>
        <v>1</v>
      </c>
      <c r="Y340" s="37">
        <f t="shared" si="84"/>
        <v>0</v>
      </c>
      <c r="Z340" s="37">
        <f t="shared" si="85"/>
        <v>0</v>
      </c>
      <c r="AA340" s="37">
        <f t="shared" si="86"/>
        <v>0</v>
      </c>
      <c r="AB340" s="9">
        <f t="shared" si="81"/>
        <v>0</v>
      </c>
      <c r="AC340" s="10">
        <f t="shared" si="82"/>
        <v>0</v>
      </c>
      <c r="AD340" s="9">
        <f t="shared" si="83"/>
        <v>0</v>
      </c>
      <c r="AE340" s="9">
        <f t="shared" si="77"/>
        <v>0</v>
      </c>
    </row>
    <row r="341" spans="1:31" x14ac:dyDescent="0.25">
      <c r="A341" s="21" t="s">
        <v>2515</v>
      </c>
      <c r="B341" s="21" t="s">
        <v>2494</v>
      </c>
      <c r="C341" s="21" t="s">
        <v>2495</v>
      </c>
      <c r="D341" s="21">
        <v>400.5</v>
      </c>
      <c r="E341" s="21">
        <v>387</v>
      </c>
      <c r="F341" s="21">
        <v>0</v>
      </c>
      <c r="G341" s="22">
        <v>0</v>
      </c>
      <c r="H341" s="21">
        <v>0</v>
      </c>
      <c r="I341" s="19">
        <v>0</v>
      </c>
      <c r="J341" s="21">
        <v>0</v>
      </c>
      <c r="K341" s="21"/>
      <c r="L341" s="21">
        <v>2</v>
      </c>
      <c r="M341" s="7">
        <f t="shared" si="87"/>
        <v>1</v>
      </c>
      <c r="N341" s="17">
        <v>1</v>
      </c>
      <c r="O341" s="17">
        <v>0</v>
      </c>
      <c r="P341" s="17">
        <v>0</v>
      </c>
      <c r="Q341" s="17">
        <v>0</v>
      </c>
      <c r="R341" s="17">
        <v>1</v>
      </c>
      <c r="S341" s="17"/>
      <c r="T341" s="17"/>
      <c r="U341" s="17"/>
      <c r="V341" s="6">
        <f t="shared" si="78"/>
        <v>0</v>
      </c>
      <c r="W341" s="9">
        <f t="shared" si="79"/>
        <v>0</v>
      </c>
      <c r="X341" s="9">
        <f t="shared" si="80"/>
        <v>0</v>
      </c>
      <c r="Y341" s="37">
        <f t="shared" si="84"/>
        <v>1</v>
      </c>
      <c r="Z341" s="37">
        <f t="shared" si="85"/>
        <v>0</v>
      </c>
      <c r="AA341" s="37">
        <f t="shared" si="86"/>
        <v>0</v>
      </c>
      <c r="AB341" s="9">
        <f t="shared" si="81"/>
        <v>0</v>
      </c>
      <c r="AC341" s="10">
        <f t="shared" si="82"/>
        <v>0</v>
      </c>
      <c r="AD341" s="9">
        <f t="shared" si="83"/>
        <v>0</v>
      </c>
      <c r="AE341" s="9">
        <f t="shared" si="77"/>
        <v>0</v>
      </c>
    </row>
    <row r="342" spans="1:31" x14ac:dyDescent="0.25">
      <c r="A342" s="21" t="s">
        <v>2516</v>
      </c>
      <c r="B342" s="21" t="s">
        <v>2494</v>
      </c>
      <c r="C342" s="21" t="s">
        <v>2495</v>
      </c>
      <c r="D342" s="21">
        <v>431</v>
      </c>
      <c r="E342" s="21">
        <v>456.5</v>
      </c>
      <c r="F342" s="21">
        <v>0</v>
      </c>
      <c r="G342" s="22">
        <v>0</v>
      </c>
      <c r="H342" s="21">
        <v>0</v>
      </c>
      <c r="I342" s="19">
        <v>0</v>
      </c>
      <c r="J342" s="21">
        <v>0</v>
      </c>
      <c r="K342" s="21"/>
      <c r="L342" s="21">
        <v>2</v>
      </c>
      <c r="M342" s="7">
        <f t="shared" si="87"/>
        <v>1</v>
      </c>
      <c r="N342" s="17">
        <v>0</v>
      </c>
      <c r="O342" s="17">
        <v>1</v>
      </c>
      <c r="P342" s="17">
        <v>0</v>
      </c>
      <c r="Q342" s="17">
        <v>1</v>
      </c>
      <c r="R342" s="17">
        <v>1</v>
      </c>
      <c r="S342" s="17"/>
      <c r="T342" s="17"/>
      <c r="U342" s="17"/>
      <c r="V342" s="6">
        <f t="shared" si="78"/>
        <v>0</v>
      </c>
      <c r="W342" s="9">
        <f t="shared" si="79"/>
        <v>0</v>
      </c>
      <c r="X342" s="9">
        <f t="shared" si="80"/>
        <v>0</v>
      </c>
      <c r="Y342" s="37">
        <f t="shared" si="84"/>
        <v>0</v>
      </c>
      <c r="Z342" s="37">
        <f t="shared" si="85"/>
        <v>0</v>
      </c>
      <c r="AA342" s="37">
        <f t="shared" si="86"/>
        <v>1</v>
      </c>
      <c r="AB342" s="9">
        <f t="shared" si="81"/>
        <v>0</v>
      </c>
      <c r="AC342" s="10">
        <f t="shared" si="82"/>
        <v>0</v>
      </c>
      <c r="AD342" s="9">
        <f t="shared" si="83"/>
        <v>0</v>
      </c>
      <c r="AE342" s="9">
        <f t="shared" si="77"/>
        <v>0</v>
      </c>
    </row>
    <row r="343" spans="1:31" x14ac:dyDescent="0.25">
      <c r="A343" s="21" t="s">
        <v>2517</v>
      </c>
      <c r="B343" s="21" t="s">
        <v>2494</v>
      </c>
      <c r="C343" s="21" t="s">
        <v>2495</v>
      </c>
      <c r="D343" s="21">
        <v>349.5</v>
      </c>
      <c r="E343" s="21">
        <v>462</v>
      </c>
      <c r="F343" s="21">
        <v>0</v>
      </c>
      <c r="G343" s="22">
        <v>0</v>
      </c>
      <c r="H343" s="21">
        <v>0</v>
      </c>
      <c r="I343" s="19">
        <v>0</v>
      </c>
      <c r="J343" s="21">
        <v>0</v>
      </c>
      <c r="K343" s="21"/>
      <c r="L343" s="21">
        <v>1</v>
      </c>
      <c r="M343" s="7">
        <f t="shared" si="87"/>
        <v>0</v>
      </c>
      <c r="N343" s="17">
        <v>2</v>
      </c>
      <c r="O343" s="17">
        <v>2</v>
      </c>
      <c r="P343" s="17">
        <v>2</v>
      </c>
      <c r="Q343" s="17">
        <v>2</v>
      </c>
      <c r="R343" s="17">
        <v>2</v>
      </c>
      <c r="S343" s="17"/>
      <c r="T343" s="17"/>
      <c r="U343" s="17"/>
      <c r="V343" s="6">
        <f t="shared" si="78"/>
        <v>0</v>
      </c>
      <c r="W343" s="9">
        <f t="shared" si="79"/>
        <v>0</v>
      </c>
      <c r="X343" s="9">
        <f t="shared" si="80"/>
        <v>0</v>
      </c>
      <c r="Y343" s="37">
        <f t="shared" si="84"/>
        <v>0</v>
      </c>
      <c r="Z343" s="37">
        <f t="shared" si="85"/>
        <v>0</v>
      </c>
      <c r="AA343" s="37">
        <f t="shared" si="86"/>
        <v>0</v>
      </c>
      <c r="AB343" s="9">
        <f t="shared" si="81"/>
        <v>0</v>
      </c>
      <c r="AC343" s="10">
        <f t="shared" si="82"/>
        <v>0</v>
      </c>
      <c r="AD343" s="9">
        <f t="shared" si="83"/>
        <v>1</v>
      </c>
      <c r="AE343" s="9">
        <f t="shared" si="77"/>
        <v>0</v>
      </c>
    </row>
    <row r="344" spans="1:31" x14ac:dyDescent="0.25">
      <c r="A344" s="21" t="s">
        <v>2518</v>
      </c>
      <c r="B344" s="21" t="s">
        <v>2494</v>
      </c>
      <c r="C344" s="21" t="s">
        <v>2495</v>
      </c>
      <c r="D344" s="21">
        <v>229.5</v>
      </c>
      <c r="E344" s="21">
        <v>206.5</v>
      </c>
      <c r="F344" s="21">
        <v>0</v>
      </c>
      <c r="G344" s="22">
        <v>0</v>
      </c>
      <c r="H344" s="21">
        <v>0</v>
      </c>
      <c r="I344" s="19">
        <v>0</v>
      </c>
      <c r="J344" s="21">
        <v>0</v>
      </c>
      <c r="K344" s="21"/>
      <c r="L344" s="21">
        <v>1</v>
      </c>
      <c r="M344" s="7">
        <f t="shared" si="87"/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1</v>
      </c>
      <c r="S344" s="17"/>
      <c r="T344" s="17"/>
      <c r="U344" s="17"/>
      <c r="V344" s="6">
        <f t="shared" si="78"/>
        <v>0</v>
      </c>
      <c r="W344" s="9">
        <f t="shared" si="79"/>
        <v>0</v>
      </c>
      <c r="X344" s="9">
        <f t="shared" si="80"/>
        <v>1</v>
      </c>
      <c r="Y344" s="37">
        <f t="shared" si="84"/>
        <v>0</v>
      </c>
      <c r="Z344" s="37">
        <f t="shared" si="85"/>
        <v>0</v>
      </c>
      <c r="AA344" s="37">
        <f t="shared" si="86"/>
        <v>0</v>
      </c>
      <c r="AB344" s="9">
        <f t="shared" si="81"/>
        <v>0</v>
      </c>
      <c r="AC344" s="10">
        <f t="shared" si="82"/>
        <v>0</v>
      </c>
      <c r="AD344" s="9">
        <f t="shared" si="83"/>
        <v>0</v>
      </c>
      <c r="AE344" s="9">
        <f t="shared" si="77"/>
        <v>0</v>
      </c>
    </row>
    <row r="345" spans="1:31" x14ac:dyDescent="0.25">
      <c r="A345" s="21" t="s">
        <v>2519</v>
      </c>
      <c r="B345" s="21" t="s">
        <v>2494</v>
      </c>
      <c r="C345" s="21" t="s">
        <v>2495</v>
      </c>
      <c r="D345" s="21">
        <v>346</v>
      </c>
      <c r="E345" s="21">
        <v>322</v>
      </c>
      <c r="F345" s="21">
        <v>746.57799999999997</v>
      </c>
      <c r="G345" s="22">
        <v>1</v>
      </c>
      <c r="H345" s="21">
        <v>1</v>
      </c>
      <c r="I345" s="19">
        <v>0</v>
      </c>
      <c r="J345" s="21">
        <v>1</v>
      </c>
      <c r="K345" s="21"/>
      <c r="L345" s="21">
        <v>2</v>
      </c>
      <c r="M345" s="7">
        <f t="shared" si="87"/>
        <v>1</v>
      </c>
      <c r="N345" s="17">
        <v>1</v>
      </c>
      <c r="O345" s="17">
        <v>0</v>
      </c>
      <c r="P345" s="17">
        <v>0</v>
      </c>
      <c r="Q345" s="17">
        <v>0</v>
      </c>
      <c r="R345" s="17">
        <v>1</v>
      </c>
      <c r="S345" s="17">
        <v>1</v>
      </c>
      <c r="T345" s="17">
        <v>1</v>
      </c>
      <c r="U345" s="17"/>
      <c r="V345" s="6">
        <f t="shared" si="78"/>
        <v>0</v>
      </c>
      <c r="W345" s="9">
        <f t="shared" si="79"/>
        <v>0</v>
      </c>
      <c r="X345" s="9">
        <f t="shared" si="80"/>
        <v>0</v>
      </c>
      <c r="Y345" s="37">
        <f t="shared" si="84"/>
        <v>0</v>
      </c>
      <c r="Z345" s="37">
        <f t="shared" si="85"/>
        <v>1</v>
      </c>
      <c r="AA345" s="37">
        <f t="shared" si="86"/>
        <v>0</v>
      </c>
      <c r="AB345" s="9">
        <f t="shared" si="81"/>
        <v>0</v>
      </c>
      <c r="AC345" s="10">
        <f t="shared" si="82"/>
        <v>0</v>
      </c>
      <c r="AD345" s="9">
        <f t="shared" si="83"/>
        <v>0</v>
      </c>
      <c r="AE345" s="9">
        <f t="shared" si="77"/>
        <v>0</v>
      </c>
    </row>
    <row r="346" spans="1:31" x14ac:dyDescent="0.25">
      <c r="A346" s="21" t="s">
        <v>2520</v>
      </c>
      <c r="B346" s="21" t="s">
        <v>2494</v>
      </c>
      <c r="C346" s="21" t="s">
        <v>2495</v>
      </c>
      <c r="D346" s="21">
        <v>649</v>
      </c>
      <c r="E346" s="21">
        <v>164</v>
      </c>
      <c r="F346" s="21">
        <v>0</v>
      </c>
      <c r="G346" s="22">
        <v>0</v>
      </c>
      <c r="H346" s="21">
        <v>0</v>
      </c>
      <c r="I346" s="19">
        <v>0</v>
      </c>
      <c r="J346" s="21">
        <v>0</v>
      </c>
      <c r="K346" s="21"/>
      <c r="L346" s="21">
        <v>1</v>
      </c>
      <c r="M346" s="7">
        <f t="shared" si="87"/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1</v>
      </c>
      <c r="S346" s="17"/>
      <c r="T346" s="17"/>
      <c r="U346" s="17"/>
      <c r="V346" s="6">
        <f t="shared" si="78"/>
        <v>0</v>
      </c>
      <c r="W346" s="9">
        <f t="shared" si="79"/>
        <v>0</v>
      </c>
      <c r="X346" s="9">
        <f t="shared" si="80"/>
        <v>1</v>
      </c>
      <c r="Y346" s="37">
        <f t="shared" si="84"/>
        <v>0</v>
      </c>
      <c r="Z346" s="37">
        <f t="shared" si="85"/>
        <v>0</v>
      </c>
      <c r="AA346" s="37">
        <f t="shared" si="86"/>
        <v>0</v>
      </c>
      <c r="AB346" s="9">
        <f t="shared" si="81"/>
        <v>0</v>
      </c>
      <c r="AC346" s="10">
        <f t="shared" si="82"/>
        <v>0</v>
      </c>
      <c r="AD346" s="9">
        <f t="shared" si="83"/>
        <v>0</v>
      </c>
      <c r="AE346" s="9">
        <f t="shared" si="77"/>
        <v>0</v>
      </c>
    </row>
    <row r="347" spans="1:31" s="37" customFormat="1" x14ac:dyDescent="0.25">
      <c r="A347" s="37" t="s">
        <v>2521</v>
      </c>
      <c r="B347" s="37" t="s">
        <v>2522</v>
      </c>
      <c r="C347" s="37" t="s">
        <v>2523</v>
      </c>
      <c r="D347" s="37">
        <v>73</v>
      </c>
      <c r="E347" s="37">
        <v>320</v>
      </c>
      <c r="F347" s="37">
        <v>0</v>
      </c>
      <c r="G347" s="44">
        <v>0</v>
      </c>
      <c r="H347" s="37">
        <v>0</v>
      </c>
      <c r="I347" s="37">
        <v>0</v>
      </c>
      <c r="J347" s="37">
        <v>0</v>
      </c>
      <c r="L347" s="37">
        <v>2</v>
      </c>
      <c r="M347" s="42">
        <f t="shared" si="87"/>
        <v>1</v>
      </c>
      <c r="N347" s="38">
        <v>0</v>
      </c>
      <c r="O347" s="38">
        <v>0</v>
      </c>
      <c r="P347" s="38">
        <v>0</v>
      </c>
      <c r="Q347" s="38">
        <v>0</v>
      </c>
      <c r="R347" s="38">
        <v>1</v>
      </c>
      <c r="S347" s="38"/>
      <c r="T347" s="38"/>
      <c r="U347" s="38"/>
      <c r="V347" s="43">
        <f t="shared" si="78"/>
        <v>0</v>
      </c>
      <c r="W347" s="37">
        <f t="shared" si="79"/>
        <v>0</v>
      </c>
      <c r="X347" s="37">
        <f t="shared" si="80"/>
        <v>0</v>
      </c>
      <c r="Y347" s="37">
        <f t="shared" si="84"/>
        <v>1</v>
      </c>
      <c r="Z347" s="37">
        <f t="shared" si="85"/>
        <v>0</v>
      </c>
      <c r="AA347" s="37">
        <f t="shared" si="86"/>
        <v>0</v>
      </c>
      <c r="AB347" s="37">
        <f t="shared" si="81"/>
        <v>0</v>
      </c>
      <c r="AC347" s="37">
        <f t="shared" si="82"/>
        <v>0</v>
      </c>
      <c r="AD347" s="37">
        <f t="shared" si="83"/>
        <v>0</v>
      </c>
      <c r="AE347" s="37">
        <f t="shared" si="77"/>
        <v>0</v>
      </c>
    </row>
    <row r="348" spans="1:31" x14ac:dyDescent="0.25">
      <c r="A348" s="21" t="s">
        <v>2524</v>
      </c>
      <c r="B348" s="21" t="s">
        <v>2522</v>
      </c>
      <c r="C348" s="21" t="s">
        <v>2523</v>
      </c>
      <c r="D348" s="21">
        <v>146</v>
      </c>
      <c r="E348" s="21">
        <v>348</v>
      </c>
      <c r="F348" s="21">
        <v>2952.1959999999999</v>
      </c>
      <c r="G348" s="22">
        <v>6</v>
      </c>
      <c r="H348" s="21">
        <v>6</v>
      </c>
      <c r="I348" s="19">
        <v>0</v>
      </c>
      <c r="J348" s="21">
        <v>6</v>
      </c>
      <c r="K348" s="21"/>
      <c r="L348" s="21">
        <v>2</v>
      </c>
      <c r="M348" s="7">
        <f t="shared" si="87"/>
        <v>1</v>
      </c>
      <c r="N348" s="17">
        <v>0</v>
      </c>
      <c r="O348" s="17">
        <v>1</v>
      </c>
      <c r="P348" s="17">
        <v>1</v>
      </c>
      <c r="Q348" s="17">
        <v>1</v>
      </c>
      <c r="R348" s="17">
        <v>1</v>
      </c>
      <c r="S348" s="17"/>
      <c r="T348" s="17"/>
      <c r="U348" s="17"/>
      <c r="V348" s="6">
        <f t="shared" si="78"/>
        <v>0</v>
      </c>
      <c r="W348" s="9">
        <f t="shared" si="79"/>
        <v>0</v>
      </c>
      <c r="X348" s="9">
        <f t="shared" si="80"/>
        <v>0</v>
      </c>
      <c r="Y348" s="37">
        <f t="shared" si="84"/>
        <v>0</v>
      </c>
      <c r="Z348" s="37">
        <f t="shared" si="85"/>
        <v>0</v>
      </c>
      <c r="AA348" s="37">
        <f t="shared" si="86"/>
        <v>0</v>
      </c>
      <c r="AB348" s="9">
        <f t="shared" si="81"/>
        <v>1</v>
      </c>
      <c r="AC348" s="10">
        <f t="shared" si="82"/>
        <v>0</v>
      </c>
      <c r="AD348" s="9">
        <f t="shared" si="83"/>
        <v>0</v>
      </c>
      <c r="AE348" s="9">
        <f t="shared" si="77"/>
        <v>0</v>
      </c>
    </row>
    <row r="349" spans="1:31" x14ac:dyDescent="0.25">
      <c r="A349" s="21" t="s">
        <v>2525</v>
      </c>
      <c r="B349" s="21" t="s">
        <v>2522</v>
      </c>
      <c r="C349" s="21" t="s">
        <v>2523</v>
      </c>
      <c r="D349" s="21">
        <v>104.5</v>
      </c>
      <c r="E349" s="21">
        <v>450.5</v>
      </c>
      <c r="F349" s="21">
        <v>0</v>
      </c>
      <c r="G349" s="22">
        <v>0</v>
      </c>
      <c r="H349" s="21">
        <v>0</v>
      </c>
      <c r="I349" s="19">
        <v>0</v>
      </c>
      <c r="J349" s="21">
        <v>0</v>
      </c>
      <c r="K349" s="21"/>
      <c r="L349" s="21">
        <v>1</v>
      </c>
      <c r="M349" s="7">
        <f t="shared" si="87"/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/>
      <c r="T349" s="17"/>
      <c r="U349" s="17"/>
      <c r="V349" s="6">
        <f t="shared" si="78"/>
        <v>0</v>
      </c>
      <c r="W349" s="9">
        <f t="shared" si="79"/>
        <v>1</v>
      </c>
      <c r="X349" s="9">
        <f t="shared" si="80"/>
        <v>0</v>
      </c>
      <c r="Y349" s="37">
        <f t="shared" si="84"/>
        <v>0</v>
      </c>
      <c r="Z349" s="37">
        <f t="shared" si="85"/>
        <v>0</v>
      </c>
      <c r="AA349" s="37">
        <f t="shared" si="86"/>
        <v>0</v>
      </c>
      <c r="AB349" s="9">
        <f t="shared" si="81"/>
        <v>0</v>
      </c>
      <c r="AC349" s="10">
        <f t="shared" si="82"/>
        <v>0</v>
      </c>
      <c r="AD349" s="9">
        <f t="shared" si="83"/>
        <v>0</v>
      </c>
      <c r="AE349" s="9">
        <f t="shared" si="77"/>
        <v>0</v>
      </c>
    </row>
    <row r="350" spans="1:31" x14ac:dyDescent="0.25">
      <c r="A350" s="21" t="s">
        <v>2526</v>
      </c>
      <c r="B350" s="21" t="s">
        <v>2522</v>
      </c>
      <c r="C350" s="21" t="s">
        <v>2523</v>
      </c>
      <c r="D350" s="21">
        <v>324</v>
      </c>
      <c r="E350" s="21">
        <v>443.5</v>
      </c>
      <c r="F350" s="21">
        <v>3479.386</v>
      </c>
      <c r="G350" s="22">
        <v>7</v>
      </c>
      <c r="H350" s="21">
        <v>8</v>
      </c>
      <c r="I350" s="19">
        <v>0</v>
      </c>
      <c r="J350" s="21">
        <v>8</v>
      </c>
      <c r="K350" s="21"/>
      <c r="L350" s="21">
        <v>2</v>
      </c>
      <c r="M350" s="7">
        <f t="shared" si="87"/>
        <v>1</v>
      </c>
      <c r="N350" s="17">
        <v>0</v>
      </c>
      <c r="O350" s="17">
        <v>1</v>
      </c>
      <c r="P350" s="17">
        <v>1</v>
      </c>
      <c r="Q350" s="17">
        <v>1</v>
      </c>
      <c r="R350" s="17">
        <v>1</v>
      </c>
      <c r="S350" s="17"/>
      <c r="T350" s="17"/>
      <c r="U350" s="17"/>
      <c r="V350" s="6">
        <f t="shared" si="78"/>
        <v>0</v>
      </c>
      <c r="W350" s="9">
        <f t="shared" si="79"/>
        <v>0</v>
      </c>
      <c r="X350" s="9">
        <f t="shared" si="80"/>
        <v>0</v>
      </c>
      <c r="Y350" s="37">
        <f t="shared" si="84"/>
        <v>0</v>
      </c>
      <c r="Z350" s="37">
        <f t="shared" si="85"/>
        <v>0</v>
      </c>
      <c r="AA350" s="37">
        <f t="shared" si="86"/>
        <v>0</v>
      </c>
      <c r="AB350" s="9">
        <f t="shared" si="81"/>
        <v>1</v>
      </c>
      <c r="AC350" s="10">
        <f t="shared" si="82"/>
        <v>0</v>
      </c>
      <c r="AD350" s="9">
        <f t="shared" si="83"/>
        <v>0</v>
      </c>
      <c r="AE350" s="9">
        <f t="shared" si="77"/>
        <v>0</v>
      </c>
    </row>
    <row r="351" spans="1:31" x14ac:dyDescent="0.25">
      <c r="A351" s="21" t="s">
        <v>2527</v>
      </c>
      <c r="B351" s="21" t="s">
        <v>2522</v>
      </c>
      <c r="C351" s="21" t="s">
        <v>2523</v>
      </c>
      <c r="D351" s="21">
        <v>268</v>
      </c>
      <c r="E351" s="21">
        <v>383.5</v>
      </c>
      <c r="F351" s="21">
        <v>411.98200000000003</v>
      </c>
      <c r="G351" s="22">
        <v>1</v>
      </c>
      <c r="H351" s="21">
        <v>1</v>
      </c>
      <c r="I351" s="19">
        <v>0</v>
      </c>
      <c r="J351" s="21">
        <v>1</v>
      </c>
      <c r="K351" s="21"/>
      <c r="L351" s="21">
        <v>1</v>
      </c>
      <c r="M351" s="7">
        <f t="shared" si="87"/>
        <v>0</v>
      </c>
      <c r="N351" s="17">
        <v>0</v>
      </c>
      <c r="O351" s="17">
        <v>0</v>
      </c>
      <c r="P351" s="17">
        <v>1</v>
      </c>
      <c r="Q351" s="17">
        <v>0</v>
      </c>
      <c r="R351" s="17">
        <v>0</v>
      </c>
      <c r="S351" s="17"/>
      <c r="T351" s="17"/>
      <c r="U351" s="17"/>
      <c r="V351" s="6">
        <f t="shared" si="78"/>
        <v>1</v>
      </c>
      <c r="W351" s="9">
        <f t="shared" si="79"/>
        <v>0</v>
      </c>
      <c r="X351" s="9">
        <f t="shared" si="80"/>
        <v>0</v>
      </c>
      <c r="Y351" s="37">
        <f t="shared" si="84"/>
        <v>0</v>
      </c>
      <c r="Z351" s="37">
        <f t="shared" si="85"/>
        <v>0</v>
      </c>
      <c r="AA351" s="37">
        <f t="shared" si="86"/>
        <v>0</v>
      </c>
      <c r="AB351" s="9">
        <f t="shared" si="81"/>
        <v>0</v>
      </c>
      <c r="AC351" s="10">
        <f t="shared" si="82"/>
        <v>0</v>
      </c>
      <c r="AD351" s="9">
        <f t="shared" si="83"/>
        <v>0</v>
      </c>
      <c r="AE351" s="9">
        <f t="shared" si="77"/>
        <v>0</v>
      </c>
    </row>
    <row r="352" spans="1:31" x14ac:dyDescent="0.25">
      <c r="A352" s="21" t="s">
        <v>2528</v>
      </c>
      <c r="B352" s="21" t="s">
        <v>2522</v>
      </c>
      <c r="C352" s="21" t="s">
        <v>2523</v>
      </c>
      <c r="D352" s="21">
        <v>206.5</v>
      </c>
      <c r="E352" s="21">
        <v>434.5</v>
      </c>
      <c r="F352" s="21">
        <v>597.26700000000005</v>
      </c>
      <c r="G352" s="22">
        <v>1</v>
      </c>
      <c r="H352" s="21">
        <v>1</v>
      </c>
      <c r="I352" s="19">
        <v>0</v>
      </c>
      <c r="J352" s="21">
        <v>1</v>
      </c>
      <c r="K352" s="21"/>
      <c r="L352" s="21">
        <v>1</v>
      </c>
      <c r="M352" s="7">
        <f t="shared" si="87"/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1</v>
      </c>
      <c r="S352" s="17"/>
      <c r="T352" s="17"/>
      <c r="U352" s="17"/>
      <c r="V352" s="6">
        <f t="shared" si="78"/>
        <v>0</v>
      </c>
      <c r="W352" s="9">
        <f t="shared" si="79"/>
        <v>0</v>
      </c>
      <c r="X352" s="9">
        <f t="shared" si="80"/>
        <v>1</v>
      </c>
      <c r="Y352" s="37">
        <f t="shared" si="84"/>
        <v>0</v>
      </c>
      <c r="Z352" s="37">
        <f t="shared" si="85"/>
        <v>0</v>
      </c>
      <c r="AA352" s="37">
        <f t="shared" si="86"/>
        <v>0</v>
      </c>
      <c r="AB352" s="9">
        <f t="shared" si="81"/>
        <v>0</v>
      </c>
      <c r="AC352" s="10">
        <f t="shared" si="82"/>
        <v>0</v>
      </c>
      <c r="AD352" s="9">
        <f t="shared" si="83"/>
        <v>0</v>
      </c>
      <c r="AE352" s="9">
        <f t="shared" si="77"/>
        <v>0</v>
      </c>
    </row>
    <row r="353" spans="1:31" x14ac:dyDescent="0.25">
      <c r="A353" s="21" t="s">
        <v>2529</v>
      </c>
      <c r="B353" s="21" t="s">
        <v>2522</v>
      </c>
      <c r="C353" s="21" t="s">
        <v>2523</v>
      </c>
      <c r="D353" s="21">
        <v>215.5</v>
      </c>
      <c r="E353" s="21">
        <v>341.5</v>
      </c>
      <c r="F353" s="21">
        <v>0</v>
      </c>
      <c r="G353" s="22">
        <v>0</v>
      </c>
      <c r="H353" s="21">
        <v>0</v>
      </c>
      <c r="I353" s="19">
        <v>0</v>
      </c>
      <c r="J353" s="21">
        <v>0</v>
      </c>
      <c r="K353" s="21"/>
      <c r="L353" s="21">
        <v>1</v>
      </c>
      <c r="M353" s="7">
        <f t="shared" si="87"/>
        <v>0</v>
      </c>
      <c r="N353" s="17">
        <v>0</v>
      </c>
      <c r="O353" s="17">
        <v>0</v>
      </c>
      <c r="P353" s="17">
        <v>1</v>
      </c>
      <c r="Q353" s="17">
        <v>0</v>
      </c>
      <c r="R353" s="17">
        <v>0</v>
      </c>
      <c r="S353" s="17"/>
      <c r="T353" s="17"/>
      <c r="U353" s="17"/>
      <c r="V353" s="6">
        <f t="shared" si="78"/>
        <v>1</v>
      </c>
      <c r="W353" s="9">
        <f t="shared" si="79"/>
        <v>0</v>
      </c>
      <c r="X353" s="9">
        <f t="shared" si="80"/>
        <v>0</v>
      </c>
      <c r="Y353" s="37">
        <f t="shared" si="84"/>
        <v>0</v>
      </c>
      <c r="Z353" s="37">
        <f t="shared" si="85"/>
        <v>0</v>
      </c>
      <c r="AA353" s="37">
        <f t="shared" si="86"/>
        <v>0</v>
      </c>
      <c r="AB353" s="9">
        <f t="shared" si="81"/>
        <v>0</v>
      </c>
      <c r="AC353" s="10">
        <f t="shared" si="82"/>
        <v>0</v>
      </c>
      <c r="AD353" s="9">
        <f t="shared" si="83"/>
        <v>0</v>
      </c>
      <c r="AE353" s="9">
        <f t="shared" si="77"/>
        <v>0</v>
      </c>
    </row>
    <row r="354" spans="1:31" x14ac:dyDescent="0.25">
      <c r="A354" s="21" t="s">
        <v>2530</v>
      </c>
      <c r="B354" s="21" t="s">
        <v>2522</v>
      </c>
      <c r="C354" s="21" t="s">
        <v>2523</v>
      </c>
      <c r="D354" s="21">
        <v>228</v>
      </c>
      <c r="E354" s="21">
        <v>267.5</v>
      </c>
      <c r="F354" s="21">
        <v>0</v>
      </c>
      <c r="G354" s="22">
        <v>0</v>
      </c>
      <c r="H354" s="21">
        <v>0</v>
      </c>
      <c r="I354" s="19">
        <v>0</v>
      </c>
      <c r="J354" s="21">
        <v>0</v>
      </c>
      <c r="K354" s="21"/>
      <c r="L354" s="21">
        <v>2</v>
      </c>
      <c r="M354" s="7">
        <f t="shared" si="87"/>
        <v>1</v>
      </c>
      <c r="N354" s="17">
        <v>1</v>
      </c>
      <c r="O354" s="17">
        <v>0</v>
      </c>
      <c r="P354" s="17">
        <v>0</v>
      </c>
      <c r="Q354" s="17">
        <v>0</v>
      </c>
      <c r="R354" s="17">
        <v>1</v>
      </c>
      <c r="S354" s="17"/>
      <c r="T354" s="17"/>
      <c r="U354" s="17"/>
      <c r="V354" s="6">
        <f t="shared" si="78"/>
        <v>0</v>
      </c>
      <c r="W354" s="9">
        <f t="shared" si="79"/>
        <v>0</v>
      </c>
      <c r="X354" s="9">
        <f t="shared" si="80"/>
        <v>0</v>
      </c>
      <c r="Y354" s="37">
        <f t="shared" si="84"/>
        <v>1</v>
      </c>
      <c r="Z354" s="37">
        <f t="shared" si="85"/>
        <v>0</v>
      </c>
      <c r="AA354" s="37">
        <f t="shared" si="86"/>
        <v>0</v>
      </c>
      <c r="AB354" s="9">
        <f t="shared" si="81"/>
        <v>0</v>
      </c>
      <c r="AC354" s="10">
        <f t="shared" si="82"/>
        <v>0</v>
      </c>
      <c r="AD354" s="9">
        <f t="shared" si="83"/>
        <v>0</v>
      </c>
      <c r="AE354" s="9">
        <f t="shared" si="77"/>
        <v>0</v>
      </c>
    </row>
    <row r="355" spans="1:31" x14ac:dyDescent="0.25">
      <c r="A355" s="21" t="s">
        <v>2531</v>
      </c>
      <c r="B355" s="21" t="s">
        <v>2522</v>
      </c>
      <c r="C355" s="21" t="s">
        <v>2523</v>
      </c>
      <c r="D355" s="21">
        <v>278.5</v>
      </c>
      <c r="E355" s="21">
        <v>231.5</v>
      </c>
      <c r="F355" s="21">
        <v>0</v>
      </c>
      <c r="G355" s="22">
        <v>0</v>
      </c>
      <c r="H355" s="21">
        <v>0</v>
      </c>
      <c r="I355" s="19">
        <v>0</v>
      </c>
      <c r="J355" s="21">
        <v>0</v>
      </c>
      <c r="K355" s="21"/>
      <c r="L355" s="21">
        <v>2</v>
      </c>
      <c r="M355" s="7">
        <f t="shared" si="87"/>
        <v>1</v>
      </c>
      <c r="N355" s="17">
        <v>0</v>
      </c>
      <c r="O355" s="17">
        <v>1</v>
      </c>
      <c r="P355" s="17">
        <v>0</v>
      </c>
      <c r="Q355" s="17">
        <v>1</v>
      </c>
      <c r="R355" s="17">
        <v>1</v>
      </c>
      <c r="S355" s="17"/>
      <c r="T355" s="17"/>
      <c r="U355" s="17"/>
      <c r="V355" s="6">
        <f t="shared" si="78"/>
        <v>0</v>
      </c>
      <c r="W355" s="9">
        <f t="shared" si="79"/>
        <v>0</v>
      </c>
      <c r="X355" s="9">
        <f t="shared" si="80"/>
        <v>0</v>
      </c>
      <c r="Y355" s="37">
        <f t="shared" si="84"/>
        <v>0</v>
      </c>
      <c r="Z355" s="37">
        <f t="shared" si="85"/>
        <v>0</v>
      </c>
      <c r="AA355" s="37">
        <f t="shared" si="86"/>
        <v>1</v>
      </c>
      <c r="AB355" s="9">
        <f t="shared" si="81"/>
        <v>0</v>
      </c>
      <c r="AC355" s="10">
        <f t="shared" si="82"/>
        <v>0</v>
      </c>
      <c r="AD355" s="9">
        <f t="shared" si="83"/>
        <v>0</v>
      </c>
      <c r="AE355" s="9">
        <f t="shared" si="77"/>
        <v>0</v>
      </c>
    </row>
    <row r="356" spans="1:31" x14ac:dyDescent="0.25">
      <c r="A356" s="21" t="s">
        <v>2532</v>
      </c>
      <c r="B356" s="21" t="s">
        <v>2522</v>
      </c>
      <c r="C356" s="21" t="s">
        <v>2523</v>
      </c>
      <c r="D356" s="21">
        <v>191.5</v>
      </c>
      <c r="E356" s="21">
        <v>171.5</v>
      </c>
      <c r="F356" s="21">
        <v>0</v>
      </c>
      <c r="G356" s="22">
        <v>0</v>
      </c>
      <c r="H356" s="21">
        <v>0</v>
      </c>
      <c r="I356" s="19">
        <v>0</v>
      </c>
      <c r="J356" s="21">
        <v>0</v>
      </c>
      <c r="K356" s="21"/>
      <c r="L356" s="21">
        <v>1</v>
      </c>
      <c r="M356" s="7">
        <f t="shared" si="87"/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/>
      <c r="T356" s="17"/>
      <c r="U356" s="17"/>
      <c r="V356" s="6">
        <f t="shared" si="78"/>
        <v>0</v>
      </c>
      <c r="W356" s="9">
        <f t="shared" si="79"/>
        <v>1</v>
      </c>
      <c r="X356" s="9">
        <f t="shared" si="80"/>
        <v>0</v>
      </c>
      <c r="Y356" s="37">
        <f t="shared" si="84"/>
        <v>0</v>
      </c>
      <c r="Z356" s="37">
        <f t="shared" si="85"/>
        <v>0</v>
      </c>
      <c r="AA356" s="37">
        <f t="shared" si="86"/>
        <v>0</v>
      </c>
      <c r="AB356" s="9">
        <f t="shared" si="81"/>
        <v>0</v>
      </c>
      <c r="AC356" s="10">
        <f t="shared" si="82"/>
        <v>0</v>
      </c>
      <c r="AD356" s="9">
        <f t="shared" si="83"/>
        <v>0</v>
      </c>
      <c r="AE356" s="9">
        <f t="shared" si="77"/>
        <v>0</v>
      </c>
    </row>
    <row r="357" spans="1:31" x14ac:dyDescent="0.25">
      <c r="A357" s="21" t="s">
        <v>2533</v>
      </c>
      <c r="B357" s="21" t="s">
        <v>2522</v>
      </c>
      <c r="C357" s="21" t="s">
        <v>2523</v>
      </c>
      <c r="D357" s="21">
        <v>125.5</v>
      </c>
      <c r="E357" s="21">
        <v>55</v>
      </c>
      <c r="F357" s="21">
        <v>477.55700000000002</v>
      </c>
      <c r="G357" s="22">
        <v>1</v>
      </c>
      <c r="H357" s="21">
        <v>1</v>
      </c>
      <c r="I357" s="19">
        <v>0</v>
      </c>
      <c r="J357" s="21">
        <v>1</v>
      </c>
      <c r="K357" s="21"/>
      <c r="L357" s="21">
        <v>1</v>
      </c>
      <c r="M357" s="7">
        <f t="shared" si="87"/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/>
      <c r="T357" s="17"/>
      <c r="U357" s="17"/>
      <c r="V357" s="6">
        <f t="shared" si="78"/>
        <v>0</v>
      </c>
      <c r="W357" s="9">
        <f t="shared" si="79"/>
        <v>1</v>
      </c>
      <c r="X357" s="9">
        <f t="shared" si="80"/>
        <v>0</v>
      </c>
      <c r="Y357" s="37">
        <f t="shared" si="84"/>
        <v>0</v>
      </c>
      <c r="Z357" s="37">
        <f t="shared" si="85"/>
        <v>0</v>
      </c>
      <c r="AA357" s="37">
        <f t="shared" si="86"/>
        <v>0</v>
      </c>
      <c r="AB357" s="9">
        <f t="shared" si="81"/>
        <v>0</v>
      </c>
      <c r="AC357" s="10">
        <f t="shared" si="82"/>
        <v>0</v>
      </c>
      <c r="AD357" s="9">
        <f t="shared" si="83"/>
        <v>0</v>
      </c>
      <c r="AE357" s="9">
        <f t="shared" si="77"/>
        <v>0</v>
      </c>
    </row>
    <row r="358" spans="1:31" x14ac:dyDescent="0.25">
      <c r="A358" s="21" t="s">
        <v>2534</v>
      </c>
      <c r="B358" s="21" t="s">
        <v>2522</v>
      </c>
      <c r="C358" s="21" t="s">
        <v>2523</v>
      </c>
      <c r="D358" s="21">
        <v>213.5</v>
      </c>
      <c r="E358" s="21">
        <v>92.5</v>
      </c>
      <c r="F358" s="21">
        <v>0</v>
      </c>
      <c r="G358" s="22">
        <v>0</v>
      </c>
      <c r="H358" s="21">
        <v>0</v>
      </c>
      <c r="I358" s="19">
        <v>0</v>
      </c>
      <c r="J358" s="21">
        <v>0</v>
      </c>
      <c r="K358" s="21"/>
      <c r="L358" s="21">
        <v>1</v>
      </c>
      <c r="M358" s="7">
        <f t="shared" si="87"/>
        <v>0</v>
      </c>
      <c r="N358" s="17">
        <v>0</v>
      </c>
      <c r="O358" s="17">
        <v>0</v>
      </c>
      <c r="P358" s="17">
        <v>1</v>
      </c>
      <c r="Q358" s="17">
        <v>0</v>
      </c>
      <c r="R358" s="17">
        <v>0</v>
      </c>
      <c r="S358" s="17"/>
      <c r="T358" s="17"/>
      <c r="U358" s="17"/>
      <c r="V358" s="6">
        <f t="shared" si="78"/>
        <v>1</v>
      </c>
      <c r="W358" s="9">
        <f t="shared" si="79"/>
        <v>0</v>
      </c>
      <c r="X358" s="9">
        <f t="shared" si="80"/>
        <v>0</v>
      </c>
      <c r="Y358" s="37">
        <f t="shared" si="84"/>
        <v>0</v>
      </c>
      <c r="Z358" s="37">
        <f t="shared" si="85"/>
        <v>0</v>
      </c>
      <c r="AA358" s="37">
        <f t="shared" si="86"/>
        <v>0</v>
      </c>
      <c r="AB358" s="9">
        <f t="shared" si="81"/>
        <v>0</v>
      </c>
      <c r="AC358" s="10">
        <f t="shared" si="82"/>
        <v>0</v>
      </c>
      <c r="AD358" s="9">
        <f t="shared" si="83"/>
        <v>0</v>
      </c>
      <c r="AE358" s="9">
        <f t="shared" si="77"/>
        <v>0</v>
      </c>
    </row>
    <row r="359" spans="1:31" x14ac:dyDescent="0.25">
      <c r="A359" s="21" t="s">
        <v>2535</v>
      </c>
      <c r="B359" s="21" t="s">
        <v>2522</v>
      </c>
      <c r="C359" s="21" t="s">
        <v>2523</v>
      </c>
      <c r="D359" s="21">
        <v>280.5</v>
      </c>
      <c r="E359" s="21">
        <v>129</v>
      </c>
      <c r="F359" s="21">
        <v>0</v>
      </c>
      <c r="G359" s="22">
        <v>0</v>
      </c>
      <c r="H359" s="21">
        <v>0</v>
      </c>
      <c r="I359" s="19">
        <v>0</v>
      </c>
      <c r="J359" s="21">
        <v>0</v>
      </c>
      <c r="K359" s="21"/>
      <c r="L359" s="21">
        <v>1</v>
      </c>
      <c r="M359" s="7">
        <f t="shared" si="87"/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/>
      <c r="T359" s="17"/>
      <c r="U359" s="17"/>
      <c r="V359" s="6">
        <f t="shared" si="78"/>
        <v>0</v>
      </c>
      <c r="W359" s="9">
        <f t="shared" si="79"/>
        <v>1</v>
      </c>
      <c r="X359" s="9">
        <f>IF((R359=1)*AND(M359=0)*AND(Q359=0),1,0)</f>
        <v>0</v>
      </c>
      <c r="Y359" s="37">
        <f t="shared" si="84"/>
        <v>0</v>
      </c>
      <c r="Z359" s="37">
        <f t="shared" si="85"/>
        <v>0</v>
      </c>
      <c r="AA359" s="37">
        <f t="shared" si="86"/>
        <v>0</v>
      </c>
      <c r="AB359" s="9">
        <f t="shared" si="81"/>
        <v>0</v>
      </c>
      <c r="AC359" s="10">
        <f t="shared" si="82"/>
        <v>0</v>
      </c>
      <c r="AD359" s="9">
        <f t="shared" si="83"/>
        <v>0</v>
      </c>
      <c r="AE359" s="9">
        <f t="shared" si="77"/>
        <v>0</v>
      </c>
    </row>
    <row r="360" spans="1:31" x14ac:dyDescent="0.25">
      <c r="A360" s="21" t="s">
        <v>2536</v>
      </c>
      <c r="B360" s="21" t="s">
        <v>2522</v>
      </c>
      <c r="C360" s="21" t="s">
        <v>2523</v>
      </c>
      <c r="D360" s="21">
        <v>508</v>
      </c>
      <c r="E360" s="21">
        <v>107.5</v>
      </c>
      <c r="F360" s="21">
        <v>0</v>
      </c>
      <c r="G360" s="22">
        <v>0</v>
      </c>
      <c r="H360" s="21">
        <v>0</v>
      </c>
      <c r="I360" s="19">
        <v>0</v>
      </c>
      <c r="J360" s="21">
        <v>0</v>
      </c>
      <c r="K360" s="21"/>
      <c r="L360" s="21">
        <v>1</v>
      </c>
      <c r="M360" s="7">
        <f t="shared" si="87"/>
        <v>0</v>
      </c>
      <c r="N360" s="17">
        <v>0</v>
      </c>
      <c r="O360" s="17">
        <v>0</v>
      </c>
      <c r="P360" s="17">
        <v>1</v>
      </c>
      <c r="Q360" s="17">
        <v>0</v>
      </c>
      <c r="R360" s="17">
        <v>0</v>
      </c>
      <c r="S360" s="17"/>
      <c r="T360" s="17"/>
      <c r="U360" s="17"/>
      <c r="V360" s="6">
        <f t="shared" si="78"/>
        <v>1</v>
      </c>
      <c r="W360" s="9">
        <f t="shared" si="79"/>
        <v>0</v>
      </c>
      <c r="X360" s="9">
        <f t="shared" si="80"/>
        <v>0</v>
      </c>
      <c r="Y360" s="37">
        <f t="shared" si="84"/>
        <v>0</v>
      </c>
      <c r="Z360" s="37">
        <f t="shared" si="85"/>
        <v>0</v>
      </c>
      <c r="AA360" s="37">
        <f t="shared" si="86"/>
        <v>0</v>
      </c>
      <c r="AB360" s="9">
        <f t="shared" si="81"/>
        <v>0</v>
      </c>
      <c r="AC360" s="10">
        <f t="shared" si="82"/>
        <v>0</v>
      </c>
      <c r="AD360" s="9">
        <f t="shared" si="83"/>
        <v>0</v>
      </c>
      <c r="AE360" s="9">
        <f t="shared" si="77"/>
        <v>0</v>
      </c>
    </row>
    <row r="361" spans="1:31" x14ac:dyDescent="0.25">
      <c r="A361" s="21" t="s">
        <v>2537</v>
      </c>
      <c r="B361" s="21" t="s">
        <v>2522</v>
      </c>
      <c r="C361" s="21" t="s">
        <v>2523</v>
      </c>
      <c r="D361" s="21">
        <v>626</v>
      </c>
      <c r="E361" s="21">
        <v>92.5</v>
      </c>
      <c r="F361" s="21">
        <v>9148.2119999999995</v>
      </c>
      <c r="G361" s="22">
        <v>14</v>
      </c>
      <c r="H361" s="21">
        <v>16</v>
      </c>
      <c r="I361" s="19">
        <v>1</v>
      </c>
      <c r="J361" s="21">
        <v>12</v>
      </c>
      <c r="K361" s="21"/>
      <c r="L361" s="21">
        <v>2</v>
      </c>
      <c r="M361" s="7">
        <f t="shared" si="87"/>
        <v>1</v>
      </c>
      <c r="N361" s="17">
        <v>0</v>
      </c>
      <c r="O361" s="17">
        <v>1</v>
      </c>
      <c r="P361" s="17">
        <v>1</v>
      </c>
      <c r="Q361" s="17">
        <v>1</v>
      </c>
      <c r="R361" s="17">
        <v>1</v>
      </c>
      <c r="S361" s="17"/>
      <c r="T361" s="17"/>
      <c r="U361" s="17"/>
      <c r="V361" s="6">
        <f t="shared" si="78"/>
        <v>0</v>
      </c>
      <c r="W361" s="9">
        <f t="shared" si="79"/>
        <v>0</v>
      </c>
      <c r="X361" s="9">
        <f t="shared" si="80"/>
        <v>0</v>
      </c>
      <c r="Y361" s="37">
        <f t="shared" si="84"/>
        <v>0</v>
      </c>
      <c r="Z361" s="37">
        <f t="shared" si="85"/>
        <v>0</v>
      </c>
      <c r="AA361" s="37">
        <f t="shared" si="86"/>
        <v>0</v>
      </c>
      <c r="AB361" s="9">
        <f t="shared" si="81"/>
        <v>1</v>
      </c>
      <c r="AC361" s="10">
        <f t="shared" si="82"/>
        <v>0</v>
      </c>
      <c r="AD361" s="9">
        <f t="shared" si="83"/>
        <v>0</v>
      </c>
      <c r="AE361" s="9">
        <f t="shared" si="77"/>
        <v>0</v>
      </c>
    </row>
    <row r="362" spans="1:31" x14ac:dyDescent="0.25">
      <c r="A362" s="21" t="s">
        <v>2538</v>
      </c>
      <c r="B362" s="21" t="s">
        <v>2522</v>
      </c>
      <c r="C362" s="21" t="s">
        <v>2523</v>
      </c>
      <c r="D362" s="21">
        <v>588.5</v>
      </c>
      <c r="E362" s="21">
        <v>164.5</v>
      </c>
      <c r="F362" s="21">
        <v>0</v>
      </c>
      <c r="G362" s="22">
        <v>0</v>
      </c>
      <c r="H362" s="21">
        <v>0</v>
      </c>
      <c r="I362" s="19">
        <v>0</v>
      </c>
      <c r="J362" s="21">
        <v>0</v>
      </c>
      <c r="K362" s="21"/>
      <c r="L362" s="21">
        <v>1</v>
      </c>
      <c r="M362" s="7">
        <f t="shared" si="87"/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/>
      <c r="T362" s="17"/>
      <c r="U362" s="17"/>
      <c r="V362" s="6">
        <f t="shared" si="78"/>
        <v>0</v>
      </c>
      <c r="W362" s="9">
        <f t="shared" si="79"/>
        <v>1</v>
      </c>
      <c r="X362" s="9">
        <f t="shared" si="80"/>
        <v>0</v>
      </c>
      <c r="Y362" s="37">
        <f t="shared" si="84"/>
        <v>0</v>
      </c>
      <c r="Z362" s="37">
        <f t="shared" si="85"/>
        <v>0</v>
      </c>
      <c r="AA362" s="37">
        <f t="shared" si="86"/>
        <v>0</v>
      </c>
      <c r="AB362" s="9">
        <f t="shared" si="81"/>
        <v>0</v>
      </c>
      <c r="AC362" s="10">
        <f t="shared" si="82"/>
        <v>0</v>
      </c>
      <c r="AD362" s="9">
        <f t="shared" si="83"/>
        <v>0</v>
      </c>
      <c r="AE362" s="9">
        <f t="shared" si="77"/>
        <v>0</v>
      </c>
    </row>
    <row r="363" spans="1:31" x14ac:dyDescent="0.25">
      <c r="A363" s="21" t="s">
        <v>2539</v>
      </c>
      <c r="B363" s="21" t="s">
        <v>2522</v>
      </c>
      <c r="C363" s="21" t="s">
        <v>2523</v>
      </c>
      <c r="D363" s="21">
        <v>405</v>
      </c>
      <c r="E363" s="21">
        <v>323.5</v>
      </c>
      <c r="F363" s="21">
        <v>0</v>
      </c>
      <c r="G363" s="22">
        <v>0</v>
      </c>
      <c r="H363" s="21">
        <v>0</v>
      </c>
      <c r="I363" s="19">
        <v>0</v>
      </c>
      <c r="J363" s="21">
        <v>0</v>
      </c>
      <c r="K363" s="21"/>
      <c r="L363" s="21">
        <v>1</v>
      </c>
      <c r="M363" s="7">
        <f t="shared" si="87"/>
        <v>0</v>
      </c>
      <c r="N363" s="17">
        <v>0</v>
      </c>
      <c r="O363" s="17">
        <v>0</v>
      </c>
      <c r="P363" s="17">
        <v>1</v>
      </c>
      <c r="Q363" s="17">
        <v>0</v>
      </c>
      <c r="R363" s="17">
        <v>0</v>
      </c>
      <c r="S363" s="17"/>
      <c r="T363" s="17"/>
      <c r="U363" s="17"/>
      <c r="V363" s="6">
        <f t="shared" si="78"/>
        <v>1</v>
      </c>
      <c r="W363" s="9">
        <f t="shared" si="79"/>
        <v>0</v>
      </c>
      <c r="X363" s="9">
        <f t="shared" si="80"/>
        <v>0</v>
      </c>
      <c r="Y363" s="37">
        <f t="shared" si="84"/>
        <v>0</v>
      </c>
      <c r="Z363" s="37">
        <f t="shared" si="85"/>
        <v>0</v>
      </c>
      <c r="AA363" s="37">
        <f t="shared" si="86"/>
        <v>0</v>
      </c>
      <c r="AB363" s="9">
        <f t="shared" si="81"/>
        <v>0</v>
      </c>
      <c r="AC363" s="10">
        <f t="shared" si="82"/>
        <v>0</v>
      </c>
      <c r="AD363" s="9">
        <f t="shared" si="83"/>
        <v>0</v>
      </c>
      <c r="AE363" s="9">
        <f t="shared" si="77"/>
        <v>0</v>
      </c>
    </row>
    <row r="364" spans="1:31" x14ac:dyDescent="0.25">
      <c r="A364" s="21" t="s">
        <v>2540</v>
      </c>
      <c r="B364" s="21" t="s">
        <v>2522</v>
      </c>
      <c r="C364" s="21" t="s">
        <v>2523</v>
      </c>
      <c r="D364" s="21">
        <v>412.5</v>
      </c>
      <c r="E364" s="21">
        <v>394</v>
      </c>
      <c r="F364" s="21">
        <v>0</v>
      </c>
      <c r="G364" s="22">
        <v>0</v>
      </c>
      <c r="H364" s="21">
        <v>0</v>
      </c>
      <c r="I364" s="19">
        <v>0</v>
      </c>
      <c r="J364" s="21">
        <v>0</v>
      </c>
      <c r="K364" s="21"/>
      <c r="L364" s="21">
        <v>1</v>
      </c>
      <c r="M364" s="7">
        <f t="shared" si="87"/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/>
      <c r="T364" s="17"/>
      <c r="U364" s="17"/>
      <c r="V364" s="6">
        <f t="shared" si="78"/>
        <v>0</v>
      </c>
      <c r="W364" s="9">
        <f t="shared" si="79"/>
        <v>1</v>
      </c>
      <c r="X364" s="9">
        <f t="shared" si="80"/>
        <v>0</v>
      </c>
      <c r="Y364" s="37">
        <f t="shared" si="84"/>
        <v>0</v>
      </c>
      <c r="Z364" s="37">
        <f t="shared" si="85"/>
        <v>0</v>
      </c>
      <c r="AA364" s="37">
        <f t="shared" si="86"/>
        <v>0</v>
      </c>
      <c r="AB364" s="9">
        <f t="shared" si="81"/>
        <v>0</v>
      </c>
      <c r="AC364" s="10">
        <f t="shared" si="82"/>
        <v>0</v>
      </c>
      <c r="AD364" s="9">
        <f t="shared" si="83"/>
        <v>0</v>
      </c>
      <c r="AE364" s="9">
        <f t="shared" si="77"/>
        <v>0</v>
      </c>
    </row>
    <row r="365" spans="1:31" x14ac:dyDescent="0.25">
      <c r="A365" s="21" t="s">
        <v>2541</v>
      </c>
      <c r="B365" s="21" t="s">
        <v>2522</v>
      </c>
      <c r="C365" s="21" t="s">
        <v>2523</v>
      </c>
      <c r="D365" s="21">
        <v>466.5</v>
      </c>
      <c r="E365" s="21">
        <v>455</v>
      </c>
      <c r="F365" s="21">
        <v>0</v>
      </c>
      <c r="G365" s="22">
        <v>0</v>
      </c>
      <c r="H365" s="21">
        <v>0</v>
      </c>
      <c r="I365" s="19">
        <v>0</v>
      </c>
      <c r="J365" s="21">
        <v>0</v>
      </c>
      <c r="K365" s="21"/>
      <c r="L365" s="21">
        <v>1</v>
      </c>
      <c r="M365" s="7">
        <f t="shared" si="87"/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1</v>
      </c>
      <c r="S365" s="17"/>
      <c r="T365" s="17"/>
      <c r="U365" s="17"/>
      <c r="V365" s="6">
        <f t="shared" si="78"/>
        <v>0</v>
      </c>
      <c r="W365" s="9">
        <f t="shared" si="79"/>
        <v>0</v>
      </c>
      <c r="X365" s="9">
        <f t="shared" si="80"/>
        <v>1</v>
      </c>
      <c r="Y365" s="37">
        <f t="shared" si="84"/>
        <v>0</v>
      </c>
      <c r="Z365" s="37">
        <f t="shared" si="85"/>
        <v>0</v>
      </c>
      <c r="AA365" s="37">
        <f t="shared" si="86"/>
        <v>0</v>
      </c>
      <c r="AB365" s="9">
        <f t="shared" si="81"/>
        <v>0</v>
      </c>
      <c r="AC365" s="10">
        <f t="shared" si="82"/>
        <v>0</v>
      </c>
      <c r="AD365" s="9">
        <f t="shared" si="83"/>
        <v>0</v>
      </c>
      <c r="AE365" s="9">
        <f t="shared" si="77"/>
        <v>0</v>
      </c>
    </row>
    <row r="366" spans="1:31" x14ac:dyDescent="0.25">
      <c r="A366" s="21" t="s">
        <v>2542</v>
      </c>
      <c r="B366" s="21" t="s">
        <v>2522</v>
      </c>
      <c r="C366" s="21" t="s">
        <v>2523</v>
      </c>
      <c r="D366" s="21">
        <v>404.5</v>
      </c>
      <c r="E366" s="21">
        <v>453.5</v>
      </c>
      <c r="F366" s="21">
        <v>0</v>
      </c>
      <c r="G366" s="22">
        <v>0</v>
      </c>
      <c r="H366" s="21">
        <v>0</v>
      </c>
      <c r="I366" s="19">
        <v>0</v>
      </c>
      <c r="J366" s="21">
        <v>0</v>
      </c>
      <c r="K366" s="21"/>
      <c r="L366" s="21">
        <v>1</v>
      </c>
      <c r="M366" s="7">
        <f t="shared" si="87"/>
        <v>0</v>
      </c>
      <c r="N366" s="17">
        <v>0</v>
      </c>
      <c r="O366" s="17">
        <v>0</v>
      </c>
      <c r="P366" s="17">
        <v>1</v>
      </c>
      <c r="Q366" s="17">
        <v>0</v>
      </c>
      <c r="R366" s="17">
        <v>0</v>
      </c>
      <c r="S366" s="17"/>
      <c r="T366" s="17"/>
      <c r="U366" s="17"/>
      <c r="V366" s="6">
        <f t="shared" si="78"/>
        <v>1</v>
      </c>
      <c r="W366" s="9">
        <f t="shared" si="79"/>
        <v>0</v>
      </c>
      <c r="X366" s="9">
        <f t="shared" si="80"/>
        <v>0</v>
      </c>
      <c r="Y366" s="37">
        <f t="shared" si="84"/>
        <v>0</v>
      </c>
      <c r="Z366" s="37">
        <f t="shared" si="85"/>
        <v>0</v>
      </c>
      <c r="AA366" s="37">
        <f t="shared" si="86"/>
        <v>0</v>
      </c>
      <c r="AB366" s="9">
        <f t="shared" si="81"/>
        <v>0</v>
      </c>
      <c r="AC366" s="10">
        <f t="shared" si="82"/>
        <v>0</v>
      </c>
      <c r="AD366" s="9">
        <f t="shared" si="83"/>
        <v>0</v>
      </c>
      <c r="AE366" s="9">
        <f t="shared" si="77"/>
        <v>0</v>
      </c>
    </row>
    <row r="367" spans="1:31" x14ac:dyDescent="0.25">
      <c r="A367" s="21" t="s">
        <v>2543</v>
      </c>
      <c r="B367" s="21" t="s">
        <v>2522</v>
      </c>
      <c r="C367" s="21" t="s">
        <v>2523</v>
      </c>
      <c r="D367" s="21">
        <v>609.5</v>
      </c>
      <c r="E367" s="21">
        <v>435.5</v>
      </c>
      <c r="F367" s="21">
        <v>0</v>
      </c>
      <c r="G367" s="22">
        <v>0</v>
      </c>
      <c r="H367" s="21">
        <v>0</v>
      </c>
      <c r="I367" s="19">
        <v>0</v>
      </c>
      <c r="J367" s="21">
        <v>0</v>
      </c>
      <c r="K367" s="21"/>
      <c r="L367" s="21">
        <v>2</v>
      </c>
      <c r="M367" s="7">
        <f t="shared" si="87"/>
        <v>1</v>
      </c>
      <c r="N367" s="17">
        <v>1</v>
      </c>
      <c r="O367" s="17">
        <v>0</v>
      </c>
      <c r="P367" s="17">
        <v>0</v>
      </c>
      <c r="Q367" s="17">
        <v>0</v>
      </c>
      <c r="R367" s="17">
        <v>1</v>
      </c>
      <c r="S367" s="17"/>
      <c r="T367" s="17"/>
      <c r="U367" s="17"/>
      <c r="V367" s="6">
        <f t="shared" si="78"/>
        <v>0</v>
      </c>
      <c r="W367" s="9">
        <f t="shared" si="79"/>
        <v>0</v>
      </c>
      <c r="X367" s="9">
        <f t="shared" si="80"/>
        <v>0</v>
      </c>
      <c r="Y367" s="37">
        <f t="shared" si="84"/>
        <v>1</v>
      </c>
      <c r="Z367" s="37">
        <f t="shared" si="85"/>
        <v>0</v>
      </c>
      <c r="AA367" s="37">
        <f t="shared" si="86"/>
        <v>0</v>
      </c>
      <c r="AB367" s="9">
        <f t="shared" si="81"/>
        <v>0</v>
      </c>
      <c r="AC367" s="10">
        <f t="shared" si="82"/>
        <v>0</v>
      </c>
      <c r="AD367" s="9">
        <f t="shared" si="83"/>
        <v>0</v>
      </c>
      <c r="AE367" s="9">
        <f t="shared" si="77"/>
        <v>0</v>
      </c>
    </row>
    <row r="368" spans="1:31" x14ac:dyDescent="0.25">
      <c r="A368" s="21" t="s">
        <v>2544</v>
      </c>
      <c r="B368" s="21" t="s">
        <v>2522</v>
      </c>
      <c r="C368" s="21" t="s">
        <v>2523</v>
      </c>
      <c r="D368" s="21">
        <v>552.5</v>
      </c>
      <c r="E368" s="21">
        <v>390.5</v>
      </c>
      <c r="F368" s="21">
        <v>0</v>
      </c>
      <c r="G368" s="22">
        <v>0</v>
      </c>
      <c r="H368" s="21">
        <v>0</v>
      </c>
      <c r="I368" s="19">
        <v>0</v>
      </c>
      <c r="J368" s="21">
        <v>0</v>
      </c>
      <c r="K368" s="21"/>
      <c r="L368" s="21">
        <v>1</v>
      </c>
      <c r="M368" s="7">
        <f t="shared" si="87"/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/>
      <c r="T368" s="17"/>
      <c r="U368" s="17"/>
      <c r="V368" s="6">
        <f t="shared" si="78"/>
        <v>0</v>
      </c>
      <c r="W368" s="9">
        <f t="shared" si="79"/>
        <v>1</v>
      </c>
      <c r="X368" s="9">
        <f t="shared" si="80"/>
        <v>0</v>
      </c>
      <c r="Y368" s="37">
        <f t="shared" si="84"/>
        <v>0</v>
      </c>
      <c r="Z368" s="37">
        <f t="shared" si="85"/>
        <v>0</v>
      </c>
      <c r="AA368" s="37">
        <f t="shared" si="86"/>
        <v>0</v>
      </c>
      <c r="AB368" s="9">
        <f t="shared" si="81"/>
        <v>0</v>
      </c>
      <c r="AC368" s="10">
        <f t="shared" si="82"/>
        <v>0</v>
      </c>
      <c r="AD368" s="9">
        <f t="shared" si="83"/>
        <v>0</v>
      </c>
      <c r="AE368" s="9">
        <f t="shared" si="77"/>
        <v>0</v>
      </c>
    </row>
    <row r="369" spans="1:31" x14ac:dyDescent="0.25">
      <c r="A369" s="21" t="s">
        <v>2545</v>
      </c>
      <c r="B369" s="21" t="s">
        <v>2522</v>
      </c>
      <c r="C369" s="21" t="s">
        <v>2523</v>
      </c>
      <c r="D369" s="21">
        <v>602</v>
      </c>
      <c r="E369" s="21">
        <v>345</v>
      </c>
      <c r="F369" s="21">
        <v>2298.38</v>
      </c>
      <c r="G369" s="22">
        <v>4</v>
      </c>
      <c r="H369" s="21">
        <v>4</v>
      </c>
      <c r="I369" s="19">
        <v>0</v>
      </c>
      <c r="J369" s="21">
        <v>4</v>
      </c>
      <c r="K369" s="21"/>
      <c r="L369" s="21">
        <v>1</v>
      </c>
      <c r="M369" s="7">
        <f t="shared" si="87"/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/>
      <c r="T369" s="17"/>
      <c r="U369" s="17"/>
      <c r="V369" s="6">
        <f t="shared" si="78"/>
        <v>0</v>
      </c>
      <c r="W369" s="9">
        <f t="shared" si="79"/>
        <v>1</v>
      </c>
      <c r="X369" s="9">
        <f t="shared" si="80"/>
        <v>0</v>
      </c>
      <c r="Y369" s="37">
        <f t="shared" si="84"/>
        <v>0</v>
      </c>
      <c r="Z369" s="37">
        <f t="shared" si="85"/>
        <v>0</v>
      </c>
      <c r="AA369" s="37">
        <f t="shared" si="86"/>
        <v>0</v>
      </c>
      <c r="AB369" s="9">
        <f t="shared" si="81"/>
        <v>0</v>
      </c>
      <c r="AC369" s="10">
        <f t="shared" si="82"/>
        <v>0</v>
      </c>
      <c r="AD369" s="9">
        <f t="shared" si="83"/>
        <v>0</v>
      </c>
      <c r="AE369" s="9">
        <f t="shared" si="77"/>
        <v>0</v>
      </c>
    </row>
    <row r="370" spans="1:31" x14ac:dyDescent="0.25">
      <c r="A370" s="21" t="s">
        <v>2546</v>
      </c>
      <c r="B370" s="21" t="s">
        <v>2522</v>
      </c>
      <c r="C370" s="21" t="s">
        <v>2523</v>
      </c>
      <c r="D370" s="21">
        <v>643</v>
      </c>
      <c r="E370" s="21">
        <v>376</v>
      </c>
      <c r="F370" s="21">
        <v>0</v>
      </c>
      <c r="G370" s="22">
        <v>0</v>
      </c>
      <c r="H370" s="21">
        <v>0</v>
      </c>
      <c r="I370" s="19">
        <v>0</v>
      </c>
      <c r="J370" s="21">
        <v>0</v>
      </c>
      <c r="K370" s="21"/>
      <c r="L370" s="21">
        <v>1</v>
      </c>
      <c r="M370" s="7">
        <f t="shared" si="87"/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/>
      <c r="T370" s="17"/>
      <c r="U370" s="17"/>
      <c r="V370" s="6">
        <f t="shared" si="78"/>
        <v>0</v>
      </c>
      <c r="W370" s="9">
        <f t="shared" si="79"/>
        <v>1</v>
      </c>
      <c r="X370" s="9">
        <f t="shared" si="80"/>
        <v>0</v>
      </c>
      <c r="Y370" s="37">
        <f t="shared" si="84"/>
        <v>0</v>
      </c>
      <c r="Z370" s="37">
        <f t="shared" si="85"/>
        <v>0</v>
      </c>
      <c r="AA370" s="37">
        <f t="shared" si="86"/>
        <v>0</v>
      </c>
      <c r="AB370" s="9">
        <f t="shared" si="81"/>
        <v>0</v>
      </c>
      <c r="AC370" s="10">
        <f t="shared" si="82"/>
        <v>0</v>
      </c>
      <c r="AD370" s="9">
        <f t="shared" si="83"/>
        <v>0</v>
      </c>
      <c r="AE370" s="9">
        <f t="shared" si="77"/>
        <v>0</v>
      </c>
    </row>
    <row r="371" spans="1:31" x14ac:dyDescent="0.25">
      <c r="A371" s="21" t="s">
        <v>2547</v>
      </c>
      <c r="B371" s="21" t="s">
        <v>2522</v>
      </c>
      <c r="C371" s="21" t="s">
        <v>2523</v>
      </c>
      <c r="D371" s="21">
        <v>637.5</v>
      </c>
      <c r="E371" s="21">
        <v>254</v>
      </c>
      <c r="F371" s="21">
        <v>0</v>
      </c>
      <c r="G371" s="22">
        <v>0</v>
      </c>
      <c r="H371" s="21">
        <v>0</v>
      </c>
      <c r="I371" s="19">
        <v>0</v>
      </c>
      <c r="J371" s="21">
        <v>0</v>
      </c>
      <c r="K371" s="21"/>
      <c r="L371" s="21">
        <v>2</v>
      </c>
      <c r="M371" s="7">
        <f t="shared" si="87"/>
        <v>1</v>
      </c>
      <c r="N371" s="17">
        <v>1</v>
      </c>
      <c r="O371" s="17">
        <v>0</v>
      </c>
      <c r="P371" s="17">
        <v>0</v>
      </c>
      <c r="Q371" s="17">
        <v>0</v>
      </c>
      <c r="R371" s="17">
        <v>1</v>
      </c>
      <c r="S371" s="17"/>
      <c r="T371" s="17"/>
      <c r="U371" s="17"/>
      <c r="V371" s="6">
        <f t="shared" si="78"/>
        <v>0</v>
      </c>
      <c r="W371" s="9">
        <f t="shared" si="79"/>
        <v>0</v>
      </c>
      <c r="X371" s="9">
        <f t="shared" si="80"/>
        <v>0</v>
      </c>
      <c r="Y371" s="37">
        <f t="shared" si="84"/>
        <v>1</v>
      </c>
      <c r="Z371" s="37">
        <f t="shared" si="85"/>
        <v>0</v>
      </c>
      <c r="AA371" s="37">
        <f t="shared" si="86"/>
        <v>0</v>
      </c>
      <c r="AB371" s="9">
        <f t="shared" si="81"/>
        <v>0</v>
      </c>
      <c r="AC371" s="10">
        <f t="shared" si="82"/>
        <v>0</v>
      </c>
      <c r="AD371" s="9">
        <f t="shared" si="83"/>
        <v>0</v>
      </c>
      <c r="AE371" s="9">
        <f t="shared" si="77"/>
        <v>0</v>
      </c>
    </row>
    <row r="372" spans="1:31" s="37" customFormat="1" x14ac:dyDescent="0.25">
      <c r="A372" s="37" t="s">
        <v>2548</v>
      </c>
      <c r="B372" s="37" t="s">
        <v>2549</v>
      </c>
      <c r="C372" s="37" t="s">
        <v>2550</v>
      </c>
      <c r="D372" s="37">
        <v>463</v>
      </c>
      <c r="E372" s="37">
        <v>103</v>
      </c>
      <c r="F372" s="37">
        <v>0</v>
      </c>
      <c r="G372" s="44">
        <v>0</v>
      </c>
      <c r="H372" s="37">
        <v>0</v>
      </c>
      <c r="I372" s="37">
        <v>0</v>
      </c>
      <c r="J372" s="37">
        <v>0</v>
      </c>
      <c r="L372" s="37">
        <v>2</v>
      </c>
      <c r="M372" s="42">
        <f t="shared" si="87"/>
        <v>1</v>
      </c>
      <c r="N372" s="38">
        <v>1</v>
      </c>
      <c r="O372" s="38">
        <v>0</v>
      </c>
      <c r="P372" s="38">
        <v>0</v>
      </c>
      <c r="Q372" s="38">
        <v>0</v>
      </c>
      <c r="R372" s="38">
        <v>1</v>
      </c>
      <c r="S372" s="38"/>
      <c r="T372" s="38"/>
      <c r="U372" s="38"/>
      <c r="V372" s="43">
        <f t="shared" si="78"/>
        <v>0</v>
      </c>
      <c r="W372" s="37">
        <f t="shared" si="79"/>
        <v>0</v>
      </c>
      <c r="X372" s="37">
        <f t="shared" si="80"/>
        <v>0</v>
      </c>
      <c r="Y372" s="37">
        <f t="shared" si="84"/>
        <v>1</v>
      </c>
      <c r="Z372" s="37">
        <f t="shared" si="85"/>
        <v>0</v>
      </c>
      <c r="AA372" s="37">
        <f t="shared" si="86"/>
        <v>0</v>
      </c>
      <c r="AB372" s="37">
        <f t="shared" si="81"/>
        <v>0</v>
      </c>
      <c r="AC372" s="37">
        <f t="shared" si="82"/>
        <v>0</v>
      </c>
      <c r="AD372" s="37">
        <f t="shared" si="83"/>
        <v>0</v>
      </c>
      <c r="AE372" s="37">
        <f t="shared" si="77"/>
        <v>0</v>
      </c>
    </row>
    <row r="373" spans="1:31" x14ac:dyDescent="0.25">
      <c r="A373" s="21" t="s">
        <v>2551</v>
      </c>
      <c r="B373" s="21" t="s">
        <v>2549</v>
      </c>
      <c r="C373" s="21" t="s">
        <v>2550</v>
      </c>
      <c r="D373" s="21">
        <v>390</v>
      </c>
      <c r="E373" s="21">
        <v>87.5</v>
      </c>
      <c r="F373" s="21">
        <v>0</v>
      </c>
      <c r="G373" s="22">
        <v>0</v>
      </c>
      <c r="H373" s="21">
        <v>0</v>
      </c>
      <c r="I373" s="19">
        <v>0</v>
      </c>
      <c r="J373" s="21">
        <v>0</v>
      </c>
      <c r="K373" s="21"/>
      <c r="L373" s="21">
        <v>1</v>
      </c>
      <c r="M373" s="7">
        <f t="shared" si="87"/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/>
      <c r="T373" s="17"/>
      <c r="U373" s="17"/>
      <c r="V373" s="6">
        <f t="shared" si="78"/>
        <v>0</v>
      </c>
      <c r="W373" s="9">
        <f t="shared" si="79"/>
        <v>1</v>
      </c>
      <c r="X373" s="9">
        <f t="shared" si="80"/>
        <v>0</v>
      </c>
      <c r="Y373" s="37">
        <f t="shared" si="84"/>
        <v>0</v>
      </c>
      <c r="Z373" s="37">
        <f t="shared" si="85"/>
        <v>0</v>
      </c>
      <c r="AA373" s="37">
        <f t="shared" si="86"/>
        <v>0</v>
      </c>
      <c r="AB373" s="9">
        <f t="shared" si="81"/>
        <v>0</v>
      </c>
      <c r="AC373" s="10">
        <f t="shared" si="82"/>
        <v>0</v>
      </c>
      <c r="AD373" s="9">
        <f t="shared" si="83"/>
        <v>0</v>
      </c>
      <c r="AE373" s="9">
        <f t="shared" si="77"/>
        <v>0</v>
      </c>
    </row>
    <row r="374" spans="1:31" x14ac:dyDescent="0.25">
      <c r="A374" s="21" t="s">
        <v>2552</v>
      </c>
      <c r="B374" s="21" t="s">
        <v>2549</v>
      </c>
      <c r="C374" s="21" t="s">
        <v>2550</v>
      </c>
      <c r="D374" s="21">
        <v>244.5</v>
      </c>
      <c r="E374" s="21">
        <v>71.5</v>
      </c>
      <c r="F374" s="21">
        <v>500.31200000000001</v>
      </c>
      <c r="G374" s="22">
        <v>1</v>
      </c>
      <c r="H374" s="21">
        <v>1</v>
      </c>
      <c r="I374" s="19">
        <v>0</v>
      </c>
      <c r="J374" s="21">
        <v>1</v>
      </c>
      <c r="K374" s="21"/>
      <c r="L374" s="21">
        <v>1</v>
      </c>
      <c r="M374" s="7">
        <f t="shared" si="87"/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1</v>
      </c>
      <c r="S374" s="17"/>
      <c r="T374" s="17"/>
      <c r="U374" s="17"/>
      <c r="V374" s="6">
        <f t="shared" si="78"/>
        <v>0</v>
      </c>
      <c r="W374" s="9">
        <f t="shared" si="79"/>
        <v>0</v>
      </c>
      <c r="X374" s="9">
        <f t="shared" si="80"/>
        <v>1</v>
      </c>
      <c r="Y374" s="37">
        <f t="shared" si="84"/>
        <v>0</v>
      </c>
      <c r="Z374" s="37">
        <f t="shared" si="85"/>
        <v>0</v>
      </c>
      <c r="AA374" s="37">
        <f t="shared" si="86"/>
        <v>0</v>
      </c>
      <c r="AB374" s="9">
        <f t="shared" si="81"/>
        <v>0</v>
      </c>
      <c r="AC374" s="10">
        <f t="shared" si="82"/>
        <v>0</v>
      </c>
      <c r="AD374" s="9">
        <f t="shared" si="83"/>
        <v>0</v>
      </c>
      <c r="AE374" s="9">
        <f t="shared" si="77"/>
        <v>0</v>
      </c>
    </row>
    <row r="375" spans="1:31" x14ac:dyDescent="0.25">
      <c r="A375" s="21" t="s">
        <v>2553</v>
      </c>
      <c r="B375" s="21" t="s">
        <v>2549</v>
      </c>
      <c r="C375" s="21" t="s">
        <v>2550</v>
      </c>
      <c r="D375" s="21">
        <v>186.5</v>
      </c>
      <c r="E375" s="21">
        <v>56.5</v>
      </c>
      <c r="F375" s="21">
        <v>0</v>
      </c>
      <c r="G375" s="22">
        <v>0</v>
      </c>
      <c r="H375" s="21">
        <v>0</v>
      </c>
      <c r="I375" s="19">
        <v>0</v>
      </c>
      <c r="J375" s="21">
        <v>0</v>
      </c>
      <c r="K375" s="21"/>
      <c r="L375" s="21">
        <v>2</v>
      </c>
      <c r="M375" s="7">
        <f t="shared" si="87"/>
        <v>1</v>
      </c>
      <c r="N375" s="17">
        <v>1</v>
      </c>
      <c r="O375" s="17">
        <v>0</v>
      </c>
      <c r="P375" s="17">
        <v>0</v>
      </c>
      <c r="Q375" s="17">
        <v>0</v>
      </c>
      <c r="R375" s="17">
        <v>1</v>
      </c>
      <c r="S375" s="17"/>
      <c r="T375" s="17"/>
      <c r="U375" s="17"/>
      <c r="V375" s="6">
        <f t="shared" si="78"/>
        <v>0</v>
      </c>
      <c r="W375" s="9">
        <f t="shared" si="79"/>
        <v>0</v>
      </c>
      <c r="X375" s="9">
        <f t="shared" si="80"/>
        <v>0</v>
      </c>
      <c r="Y375" s="37">
        <f t="shared" si="84"/>
        <v>1</v>
      </c>
      <c r="Z375" s="37">
        <f t="shared" si="85"/>
        <v>0</v>
      </c>
      <c r="AA375" s="37">
        <f t="shared" si="86"/>
        <v>0</v>
      </c>
      <c r="AB375" s="9">
        <f t="shared" si="81"/>
        <v>0</v>
      </c>
      <c r="AC375" s="10">
        <f t="shared" si="82"/>
        <v>0</v>
      </c>
      <c r="AD375" s="9">
        <f t="shared" si="83"/>
        <v>0</v>
      </c>
      <c r="AE375" s="9">
        <f t="shared" si="77"/>
        <v>0</v>
      </c>
    </row>
    <row r="376" spans="1:31" x14ac:dyDescent="0.25">
      <c r="A376" s="21" t="s">
        <v>2554</v>
      </c>
      <c r="B376" s="21" t="s">
        <v>2549</v>
      </c>
      <c r="C376" s="21" t="s">
        <v>2550</v>
      </c>
      <c r="D376" s="21">
        <v>169</v>
      </c>
      <c r="E376" s="21">
        <v>172.5</v>
      </c>
      <c r="F376" s="21">
        <v>1170.6690000000001</v>
      </c>
      <c r="G376" s="22">
        <v>2</v>
      </c>
      <c r="H376" s="21">
        <v>2</v>
      </c>
      <c r="I376" s="19">
        <v>0</v>
      </c>
      <c r="J376" s="21">
        <v>2</v>
      </c>
      <c r="K376" s="21"/>
      <c r="L376" s="21">
        <v>1</v>
      </c>
      <c r="M376" s="7">
        <f t="shared" si="87"/>
        <v>0</v>
      </c>
      <c r="N376" s="17">
        <v>0</v>
      </c>
      <c r="O376" s="17">
        <v>0</v>
      </c>
      <c r="P376" s="17">
        <v>1</v>
      </c>
      <c r="Q376" s="17">
        <v>0</v>
      </c>
      <c r="R376" s="17">
        <v>0</v>
      </c>
      <c r="S376" s="17"/>
      <c r="T376" s="17"/>
      <c r="U376" s="17"/>
      <c r="V376" s="6">
        <f t="shared" si="78"/>
        <v>1</v>
      </c>
      <c r="W376" s="9">
        <f t="shared" si="79"/>
        <v>0</v>
      </c>
      <c r="X376" s="9">
        <f t="shared" si="80"/>
        <v>0</v>
      </c>
      <c r="Y376" s="37">
        <f t="shared" si="84"/>
        <v>0</v>
      </c>
      <c r="Z376" s="37">
        <f t="shared" si="85"/>
        <v>0</v>
      </c>
      <c r="AA376" s="37">
        <f t="shared" si="86"/>
        <v>0</v>
      </c>
      <c r="AB376" s="9">
        <f t="shared" si="81"/>
        <v>0</v>
      </c>
      <c r="AC376" s="10">
        <f t="shared" si="82"/>
        <v>0</v>
      </c>
      <c r="AD376" s="9">
        <f t="shared" si="83"/>
        <v>0</v>
      </c>
      <c r="AE376" s="9">
        <f t="shared" si="77"/>
        <v>0</v>
      </c>
    </row>
    <row r="377" spans="1:31" x14ac:dyDescent="0.25">
      <c r="A377" s="21" t="s">
        <v>2555</v>
      </c>
      <c r="B377" s="21" t="s">
        <v>2549</v>
      </c>
      <c r="C377" s="21" t="s">
        <v>2550</v>
      </c>
      <c r="D377" s="21">
        <v>304</v>
      </c>
      <c r="E377" s="21">
        <v>250.5</v>
      </c>
      <c r="F377" s="21">
        <v>0</v>
      </c>
      <c r="G377" s="22">
        <v>0</v>
      </c>
      <c r="H377" s="21">
        <v>0</v>
      </c>
      <c r="I377" s="19">
        <v>0</v>
      </c>
      <c r="J377" s="21">
        <v>0</v>
      </c>
      <c r="K377" s="21"/>
      <c r="L377" s="21">
        <v>1</v>
      </c>
      <c r="M377" s="7">
        <f t="shared" si="87"/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1</v>
      </c>
      <c r="S377" s="17"/>
      <c r="T377" s="17"/>
      <c r="U377" s="17"/>
      <c r="V377" s="6">
        <f t="shared" si="78"/>
        <v>0</v>
      </c>
      <c r="W377" s="9">
        <f t="shared" si="79"/>
        <v>0</v>
      </c>
      <c r="X377" s="9">
        <f t="shared" si="80"/>
        <v>1</v>
      </c>
      <c r="Y377" s="37">
        <f t="shared" si="84"/>
        <v>0</v>
      </c>
      <c r="Z377" s="37">
        <f t="shared" si="85"/>
        <v>0</v>
      </c>
      <c r="AA377" s="37">
        <f t="shared" si="86"/>
        <v>0</v>
      </c>
      <c r="AB377" s="9">
        <f t="shared" si="81"/>
        <v>0</v>
      </c>
      <c r="AC377" s="10">
        <f t="shared" si="82"/>
        <v>0</v>
      </c>
      <c r="AD377" s="9">
        <f t="shared" si="83"/>
        <v>0</v>
      </c>
      <c r="AE377" s="9">
        <f t="shared" si="77"/>
        <v>0</v>
      </c>
    </row>
    <row r="378" spans="1:31" x14ac:dyDescent="0.25">
      <c r="A378" s="21" t="s">
        <v>2556</v>
      </c>
      <c r="B378" s="21" t="s">
        <v>2549</v>
      </c>
      <c r="C378" s="21" t="s">
        <v>2550</v>
      </c>
      <c r="D378" s="21">
        <v>330</v>
      </c>
      <c r="E378" s="21">
        <v>345</v>
      </c>
      <c r="F378" s="21">
        <v>0</v>
      </c>
      <c r="G378" s="22">
        <v>0</v>
      </c>
      <c r="H378" s="21">
        <v>0</v>
      </c>
      <c r="I378" s="19">
        <v>0</v>
      </c>
      <c r="J378" s="21">
        <v>0</v>
      </c>
      <c r="K378" s="21"/>
      <c r="L378" s="21">
        <v>2</v>
      </c>
      <c r="M378" s="7">
        <f t="shared" si="87"/>
        <v>1</v>
      </c>
      <c r="N378" s="17">
        <v>1</v>
      </c>
      <c r="O378" s="17">
        <v>0</v>
      </c>
      <c r="P378" s="17">
        <v>0</v>
      </c>
      <c r="Q378" s="17">
        <v>0</v>
      </c>
      <c r="R378" s="17">
        <v>1</v>
      </c>
      <c r="S378" s="17">
        <v>1</v>
      </c>
      <c r="T378" s="17">
        <v>1</v>
      </c>
      <c r="U378" s="17"/>
      <c r="V378" s="6">
        <f t="shared" si="78"/>
        <v>0</v>
      </c>
      <c r="W378" s="9">
        <f t="shared" si="79"/>
        <v>0</v>
      </c>
      <c r="X378" s="9">
        <f t="shared" si="80"/>
        <v>0</v>
      </c>
      <c r="Y378" s="37">
        <f t="shared" si="84"/>
        <v>0</v>
      </c>
      <c r="Z378" s="37">
        <f t="shared" si="85"/>
        <v>1</v>
      </c>
      <c r="AA378" s="37">
        <f t="shared" si="86"/>
        <v>0</v>
      </c>
      <c r="AB378" s="9">
        <f t="shared" si="81"/>
        <v>0</v>
      </c>
      <c r="AC378" s="10">
        <f t="shared" si="82"/>
        <v>0</v>
      </c>
      <c r="AD378" s="9">
        <f t="shared" si="83"/>
        <v>0</v>
      </c>
      <c r="AE378" s="9">
        <f t="shared" si="77"/>
        <v>0</v>
      </c>
    </row>
    <row r="379" spans="1:31" x14ac:dyDescent="0.25">
      <c r="A379" s="21" t="s">
        <v>2557</v>
      </c>
      <c r="B379" s="21" t="s">
        <v>2549</v>
      </c>
      <c r="C379" s="21" t="s">
        <v>2550</v>
      </c>
      <c r="D379" s="21">
        <v>401.5</v>
      </c>
      <c r="E379" s="21">
        <v>407</v>
      </c>
      <c r="F379" s="21">
        <v>0</v>
      </c>
      <c r="G379" s="22">
        <v>0</v>
      </c>
      <c r="H379" s="21">
        <v>0</v>
      </c>
      <c r="I379" s="19">
        <v>0</v>
      </c>
      <c r="J379" s="21">
        <v>0</v>
      </c>
      <c r="K379" s="21"/>
      <c r="L379" s="21">
        <v>1</v>
      </c>
      <c r="M379" s="7">
        <f t="shared" si="87"/>
        <v>0</v>
      </c>
      <c r="N379" s="17">
        <v>0</v>
      </c>
      <c r="O379" s="17">
        <v>0</v>
      </c>
      <c r="P379" s="17">
        <v>1</v>
      </c>
      <c r="Q379" s="17">
        <v>0</v>
      </c>
      <c r="R379" s="17">
        <v>0</v>
      </c>
      <c r="S379" s="17"/>
      <c r="T379" s="17"/>
      <c r="U379" s="17"/>
      <c r="V379" s="6">
        <f t="shared" si="78"/>
        <v>1</v>
      </c>
      <c r="W379" s="9">
        <f t="shared" si="79"/>
        <v>0</v>
      </c>
      <c r="X379" s="9">
        <f t="shared" si="80"/>
        <v>0</v>
      </c>
      <c r="Y379" s="37">
        <f t="shared" si="84"/>
        <v>0</v>
      </c>
      <c r="Z379" s="37">
        <f t="shared" si="85"/>
        <v>0</v>
      </c>
      <c r="AA379" s="37">
        <f t="shared" si="86"/>
        <v>0</v>
      </c>
      <c r="AB379" s="9">
        <f t="shared" si="81"/>
        <v>0</v>
      </c>
      <c r="AC379" s="10">
        <f t="shared" si="82"/>
        <v>0</v>
      </c>
      <c r="AD379" s="9">
        <f t="shared" si="83"/>
        <v>0</v>
      </c>
      <c r="AE379" s="9">
        <f t="shared" si="77"/>
        <v>0</v>
      </c>
    </row>
    <row r="380" spans="1:31" x14ac:dyDescent="0.25">
      <c r="A380" s="21" t="s">
        <v>2558</v>
      </c>
      <c r="B380" s="21" t="s">
        <v>2549</v>
      </c>
      <c r="C380" s="21" t="s">
        <v>2550</v>
      </c>
      <c r="D380" s="21">
        <v>340</v>
      </c>
      <c r="E380" s="21">
        <v>466</v>
      </c>
      <c r="F380" s="21">
        <v>460.17700000000002</v>
      </c>
      <c r="G380" s="22">
        <v>1</v>
      </c>
      <c r="H380" s="21">
        <v>1</v>
      </c>
      <c r="I380" s="19">
        <v>0</v>
      </c>
      <c r="J380" s="21">
        <v>1</v>
      </c>
      <c r="K380" s="21"/>
      <c r="L380" s="21">
        <v>1</v>
      </c>
      <c r="M380" s="7">
        <f t="shared" si="87"/>
        <v>0</v>
      </c>
      <c r="N380" s="17">
        <v>0</v>
      </c>
      <c r="O380" s="17">
        <v>0</v>
      </c>
      <c r="P380" s="17">
        <v>1</v>
      </c>
      <c r="Q380" s="17">
        <v>0</v>
      </c>
      <c r="R380" s="17">
        <v>0</v>
      </c>
      <c r="S380" s="17"/>
      <c r="T380" s="17"/>
      <c r="U380" s="17"/>
      <c r="V380" s="6">
        <f t="shared" si="78"/>
        <v>1</v>
      </c>
      <c r="W380" s="9">
        <f t="shared" si="79"/>
        <v>0</v>
      </c>
      <c r="X380" s="9">
        <f t="shared" si="80"/>
        <v>0</v>
      </c>
      <c r="Y380" s="37">
        <f t="shared" si="84"/>
        <v>0</v>
      </c>
      <c r="Z380" s="37">
        <f t="shared" si="85"/>
        <v>0</v>
      </c>
      <c r="AA380" s="37">
        <f t="shared" si="86"/>
        <v>0</v>
      </c>
      <c r="AB380" s="9">
        <f t="shared" si="81"/>
        <v>0</v>
      </c>
      <c r="AC380" s="10">
        <f t="shared" si="82"/>
        <v>0</v>
      </c>
      <c r="AD380" s="9">
        <f t="shared" si="83"/>
        <v>0</v>
      </c>
      <c r="AE380" s="9">
        <f t="shared" ref="AE380:AE428" si="88">IF(SUM(V380:AD380)&gt;1,1,0)</f>
        <v>0</v>
      </c>
    </row>
    <row r="381" spans="1:31" x14ac:dyDescent="0.25">
      <c r="A381" s="21" t="s">
        <v>2559</v>
      </c>
      <c r="B381" s="21" t="s">
        <v>2549</v>
      </c>
      <c r="C381" s="21" t="s">
        <v>2550</v>
      </c>
      <c r="D381" s="21">
        <v>272.5</v>
      </c>
      <c r="E381" s="21">
        <v>445</v>
      </c>
      <c r="F381" s="21">
        <v>0</v>
      </c>
      <c r="G381" s="22">
        <v>0</v>
      </c>
      <c r="H381" s="21">
        <v>0</v>
      </c>
      <c r="I381" s="19">
        <v>0</v>
      </c>
      <c r="J381" s="21">
        <v>0</v>
      </c>
      <c r="K381" s="21"/>
      <c r="L381" s="21">
        <v>2</v>
      </c>
      <c r="M381" s="7">
        <f t="shared" si="87"/>
        <v>1</v>
      </c>
      <c r="N381" s="17">
        <v>1</v>
      </c>
      <c r="O381" s="17">
        <v>0</v>
      </c>
      <c r="P381" s="17">
        <v>0</v>
      </c>
      <c r="Q381" s="17">
        <v>0</v>
      </c>
      <c r="R381" s="17">
        <v>1</v>
      </c>
      <c r="S381" s="17"/>
      <c r="T381" s="17"/>
      <c r="U381" s="17"/>
      <c r="V381" s="6">
        <f t="shared" si="78"/>
        <v>0</v>
      </c>
      <c r="W381" s="9">
        <f t="shared" si="79"/>
        <v>0</v>
      </c>
      <c r="X381" s="9">
        <f t="shared" si="80"/>
        <v>0</v>
      </c>
      <c r="Y381" s="37">
        <f t="shared" si="84"/>
        <v>1</v>
      </c>
      <c r="Z381" s="37">
        <f t="shared" si="85"/>
        <v>0</v>
      </c>
      <c r="AA381" s="37">
        <f t="shared" si="86"/>
        <v>0</v>
      </c>
      <c r="AB381" s="9">
        <f t="shared" si="81"/>
        <v>0</v>
      </c>
      <c r="AC381" s="10">
        <f t="shared" si="82"/>
        <v>0</v>
      </c>
      <c r="AD381" s="9">
        <f t="shared" si="83"/>
        <v>0</v>
      </c>
      <c r="AE381" s="9">
        <f t="shared" si="88"/>
        <v>0</v>
      </c>
    </row>
    <row r="382" spans="1:31" x14ac:dyDescent="0.25">
      <c r="A382" s="21" t="s">
        <v>2560</v>
      </c>
      <c r="B382" s="21" t="s">
        <v>2549</v>
      </c>
      <c r="C382" s="21" t="s">
        <v>2550</v>
      </c>
      <c r="D382" s="21">
        <v>184.5</v>
      </c>
      <c r="E382" s="21">
        <v>425</v>
      </c>
      <c r="F382" s="21">
        <v>0</v>
      </c>
      <c r="G382" s="22">
        <v>0</v>
      </c>
      <c r="H382" s="21">
        <v>0</v>
      </c>
      <c r="I382" s="19">
        <v>0</v>
      </c>
      <c r="J382" s="21">
        <v>0</v>
      </c>
      <c r="K382" s="21"/>
      <c r="L382" s="21">
        <v>1</v>
      </c>
      <c r="M382" s="7">
        <f t="shared" si="87"/>
        <v>0</v>
      </c>
      <c r="N382" s="17">
        <v>0</v>
      </c>
      <c r="O382" s="17">
        <v>0</v>
      </c>
      <c r="P382" s="17">
        <v>1</v>
      </c>
      <c r="Q382" s="17">
        <v>0</v>
      </c>
      <c r="R382" s="17">
        <v>0</v>
      </c>
      <c r="S382" s="17"/>
      <c r="T382" s="17"/>
      <c r="U382" s="17"/>
      <c r="V382" s="6">
        <f t="shared" si="78"/>
        <v>1</v>
      </c>
      <c r="W382" s="9">
        <f t="shared" si="79"/>
        <v>0</v>
      </c>
      <c r="X382" s="9">
        <f t="shared" si="80"/>
        <v>0</v>
      </c>
      <c r="Y382" s="37">
        <f t="shared" si="84"/>
        <v>0</v>
      </c>
      <c r="Z382" s="37">
        <f t="shared" si="85"/>
        <v>0</v>
      </c>
      <c r="AA382" s="37">
        <f t="shared" si="86"/>
        <v>0</v>
      </c>
      <c r="AB382" s="9">
        <f t="shared" si="81"/>
        <v>0</v>
      </c>
      <c r="AC382" s="10">
        <f t="shared" si="82"/>
        <v>0</v>
      </c>
      <c r="AD382" s="9">
        <f t="shared" si="83"/>
        <v>0</v>
      </c>
      <c r="AE382" s="9">
        <f t="shared" si="88"/>
        <v>0</v>
      </c>
    </row>
    <row r="383" spans="1:31" x14ac:dyDescent="0.25">
      <c r="A383" s="21" t="s">
        <v>2561</v>
      </c>
      <c r="B383" s="21" t="s">
        <v>2549</v>
      </c>
      <c r="C383" s="21" t="s">
        <v>2550</v>
      </c>
      <c r="D383" s="21">
        <v>52.5</v>
      </c>
      <c r="E383" s="21">
        <v>382.5</v>
      </c>
      <c r="F383" s="21">
        <v>0</v>
      </c>
      <c r="G383" s="22">
        <v>0</v>
      </c>
      <c r="H383" s="21">
        <v>0</v>
      </c>
      <c r="I383" s="19">
        <v>0</v>
      </c>
      <c r="J383" s="21">
        <v>0</v>
      </c>
      <c r="K383" s="21"/>
      <c r="L383" s="21">
        <v>1</v>
      </c>
      <c r="M383" s="7">
        <f t="shared" si="87"/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/>
      <c r="T383" s="17"/>
      <c r="U383" s="17"/>
      <c r="V383" s="6">
        <f t="shared" ref="V383:V428" si="89">IF((M383=0)*AND(R383=0)*AND(P383=1)*AND(Q383=0),1,0)</f>
        <v>0</v>
      </c>
      <c r="W383" s="9">
        <f t="shared" ref="W383:W428" si="90">IF((M383=0)*AND(R383=0)*AND(P383=0)*AND(Q383=0),1,0)</f>
        <v>1</v>
      </c>
      <c r="X383" s="9">
        <f t="shared" ref="X383:X428" si="91">IF((R383=1)*AND(M383=0)*AND(Q383=0),1,0)</f>
        <v>0</v>
      </c>
      <c r="Y383" s="37">
        <f t="shared" si="84"/>
        <v>0</v>
      </c>
      <c r="Z383" s="37">
        <f t="shared" si="85"/>
        <v>0</v>
      </c>
      <c r="AA383" s="37">
        <f t="shared" si="86"/>
        <v>0</v>
      </c>
      <c r="AB383" s="9">
        <f t="shared" ref="AB383:AB428" si="92">IF((R383=1)*AND(Q383=1)*AND(O383=1)*AND(P383=1),1,0)</f>
        <v>0</v>
      </c>
      <c r="AC383" s="10">
        <f t="shared" ref="AC383:AC428" si="93">IF((R383=0)*AND(M383=1),1,0)</f>
        <v>0</v>
      </c>
      <c r="AD383" s="9">
        <f t="shared" ref="AD383:AD428" si="94">IF((V383+W383+X383+Y383+Z383+AA383+AB383+AC383)=0,1,0)</f>
        <v>0</v>
      </c>
      <c r="AE383" s="9">
        <f t="shared" si="88"/>
        <v>0</v>
      </c>
    </row>
    <row r="384" spans="1:31" x14ac:dyDescent="0.25">
      <c r="A384" s="21" t="s">
        <v>2562</v>
      </c>
      <c r="B384" s="21" t="s">
        <v>2549</v>
      </c>
      <c r="C384" s="21" t="s">
        <v>2550</v>
      </c>
      <c r="D384" s="21">
        <v>46.5</v>
      </c>
      <c r="E384" s="21">
        <v>463.5</v>
      </c>
      <c r="F384" s="21">
        <v>0</v>
      </c>
      <c r="G384" s="22">
        <v>0</v>
      </c>
      <c r="H384" s="21">
        <v>0</v>
      </c>
      <c r="I384" s="19">
        <v>0</v>
      </c>
      <c r="J384" s="21">
        <v>0</v>
      </c>
      <c r="K384" s="21"/>
      <c r="L384" s="21">
        <v>1</v>
      </c>
      <c r="M384" s="7">
        <f t="shared" si="87"/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1</v>
      </c>
      <c r="S384" s="17"/>
      <c r="T384" s="17"/>
      <c r="U384" s="17"/>
      <c r="V384" s="6">
        <f t="shared" si="89"/>
        <v>0</v>
      </c>
      <c r="W384" s="9">
        <f t="shared" si="90"/>
        <v>0</v>
      </c>
      <c r="X384" s="9">
        <f t="shared" si="91"/>
        <v>1</v>
      </c>
      <c r="Y384" s="37">
        <f t="shared" si="84"/>
        <v>0</v>
      </c>
      <c r="Z384" s="37">
        <f t="shared" si="85"/>
        <v>0</v>
      </c>
      <c r="AA384" s="37">
        <f t="shared" si="86"/>
        <v>0</v>
      </c>
      <c r="AB384" s="9">
        <f t="shared" si="92"/>
        <v>0</v>
      </c>
      <c r="AC384" s="10">
        <f t="shared" si="93"/>
        <v>0</v>
      </c>
      <c r="AD384" s="9">
        <f t="shared" si="94"/>
        <v>0</v>
      </c>
      <c r="AE384" s="9">
        <f t="shared" si="88"/>
        <v>0</v>
      </c>
    </row>
    <row r="385" spans="1:31" x14ac:dyDescent="0.25">
      <c r="A385" s="21" t="s">
        <v>2563</v>
      </c>
      <c r="B385" s="21" t="s">
        <v>2549</v>
      </c>
      <c r="C385" s="21" t="s">
        <v>2550</v>
      </c>
      <c r="D385" s="21">
        <v>484.5</v>
      </c>
      <c r="E385" s="21">
        <v>331.5</v>
      </c>
      <c r="F385" s="21">
        <v>0</v>
      </c>
      <c r="G385" s="22">
        <v>0</v>
      </c>
      <c r="H385" s="21">
        <v>0</v>
      </c>
      <c r="I385" s="19">
        <v>0</v>
      </c>
      <c r="J385" s="21">
        <v>0</v>
      </c>
      <c r="K385" s="21"/>
      <c r="L385" s="21">
        <v>1</v>
      </c>
      <c r="M385" s="7">
        <f t="shared" si="87"/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/>
      <c r="T385" s="17"/>
      <c r="U385" s="17"/>
      <c r="V385" s="6">
        <f t="shared" si="89"/>
        <v>0</v>
      </c>
      <c r="W385" s="9">
        <f t="shared" si="90"/>
        <v>1</v>
      </c>
      <c r="X385" s="9">
        <f t="shared" si="91"/>
        <v>0</v>
      </c>
      <c r="Y385" s="37">
        <f t="shared" si="84"/>
        <v>0</v>
      </c>
      <c r="Z385" s="37">
        <f t="shared" si="85"/>
        <v>0</v>
      </c>
      <c r="AA385" s="37">
        <f t="shared" si="86"/>
        <v>0</v>
      </c>
      <c r="AB385" s="9">
        <f t="shared" si="92"/>
        <v>0</v>
      </c>
      <c r="AC385" s="10">
        <f t="shared" si="93"/>
        <v>0</v>
      </c>
      <c r="AD385" s="9">
        <f t="shared" si="94"/>
        <v>0</v>
      </c>
      <c r="AE385" s="9">
        <f t="shared" si="88"/>
        <v>0</v>
      </c>
    </row>
    <row r="386" spans="1:31" x14ac:dyDescent="0.25">
      <c r="A386" s="21" t="s">
        <v>2564</v>
      </c>
      <c r="B386" s="21" t="s">
        <v>2549</v>
      </c>
      <c r="C386" s="21" t="s">
        <v>2550</v>
      </c>
      <c r="D386" s="21">
        <v>542</v>
      </c>
      <c r="E386" s="21">
        <v>421</v>
      </c>
      <c r="F386" s="21">
        <v>0</v>
      </c>
      <c r="G386" s="22">
        <v>0</v>
      </c>
      <c r="H386" s="21">
        <v>0</v>
      </c>
      <c r="I386" s="19">
        <v>0</v>
      </c>
      <c r="J386" s="21">
        <v>0</v>
      </c>
      <c r="K386" s="21"/>
      <c r="L386" s="21">
        <v>1</v>
      </c>
      <c r="M386" s="7">
        <f t="shared" si="87"/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/>
      <c r="T386" s="17"/>
      <c r="U386" s="17"/>
      <c r="V386" s="6">
        <f t="shared" si="89"/>
        <v>0</v>
      </c>
      <c r="W386" s="9">
        <f t="shared" si="90"/>
        <v>1</v>
      </c>
      <c r="X386" s="9">
        <f t="shared" si="91"/>
        <v>0</v>
      </c>
      <c r="Y386" s="37">
        <f t="shared" si="84"/>
        <v>0</v>
      </c>
      <c r="Z386" s="37">
        <f t="shared" si="85"/>
        <v>0</v>
      </c>
      <c r="AA386" s="37">
        <f t="shared" si="86"/>
        <v>0</v>
      </c>
      <c r="AB386" s="9">
        <f t="shared" si="92"/>
        <v>0</v>
      </c>
      <c r="AC386" s="10">
        <f t="shared" si="93"/>
        <v>0</v>
      </c>
      <c r="AD386" s="9">
        <f t="shared" si="94"/>
        <v>0</v>
      </c>
      <c r="AE386" s="9">
        <f t="shared" si="88"/>
        <v>0</v>
      </c>
    </row>
    <row r="387" spans="1:31" x14ac:dyDescent="0.25">
      <c r="A387" s="21" t="s">
        <v>2565</v>
      </c>
      <c r="B387" s="21" t="s">
        <v>2549</v>
      </c>
      <c r="C387" s="21" t="s">
        <v>2550</v>
      </c>
      <c r="D387" s="21">
        <v>558</v>
      </c>
      <c r="E387" s="21">
        <v>484.5</v>
      </c>
      <c r="F387" s="21">
        <v>0</v>
      </c>
      <c r="G387" s="22">
        <v>0</v>
      </c>
      <c r="H387" s="21">
        <v>0</v>
      </c>
      <c r="I387" s="19">
        <v>0</v>
      </c>
      <c r="J387" s="21">
        <v>0</v>
      </c>
      <c r="K387" s="21"/>
      <c r="L387" s="21">
        <v>1</v>
      </c>
      <c r="M387" s="7">
        <f t="shared" si="87"/>
        <v>0</v>
      </c>
      <c r="N387" s="17">
        <v>0</v>
      </c>
      <c r="O387" s="17">
        <v>0</v>
      </c>
      <c r="P387" s="17">
        <v>1</v>
      </c>
      <c r="Q387" s="17">
        <v>0</v>
      </c>
      <c r="R387" s="17">
        <v>0</v>
      </c>
      <c r="S387" s="17"/>
      <c r="T387" s="17"/>
      <c r="U387" s="17"/>
      <c r="V387" s="6">
        <f t="shared" si="89"/>
        <v>1</v>
      </c>
      <c r="W387" s="9">
        <f t="shared" si="90"/>
        <v>0</v>
      </c>
      <c r="X387" s="9">
        <f t="shared" si="91"/>
        <v>0</v>
      </c>
      <c r="Y387" s="37">
        <f t="shared" ref="Y387:Y428" si="95">IF((M387=1)*AND(OR(N387=0,N387=1))*AND(O387=0)*AND(R387=1)*AND(S387=0)*AND(Q387=0)*AND(OR(T387=0,T387=1)),1,0)</f>
        <v>0</v>
      </c>
      <c r="Z387" s="37">
        <f t="shared" ref="Z387:Z428" si="96">IF((M387=1)*AND(N387=1)*AND(O387=0)*AND(R387=1)*AND(S387=1)*AND(T387=1),1,0)</f>
        <v>0</v>
      </c>
      <c r="AA387" s="37">
        <f t="shared" ref="AA387:AA428" si="97">IF((R387=1)*AND(Q387=1)*AND(O387=1)*AND(P387=0)*AND(N387=0),1,0)</f>
        <v>0</v>
      </c>
      <c r="AB387" s="9">
        <f t="shared" si="92"/>
        <v>0</v>
      </c>
      <c r="AC387" s="10">
        <f t="shared" si="93"/>
        <v>0</v>
      </c>
      <c r="AD387" s="9">
        <f t="shared" si="94"/>
        <v>0</v>
      </c>
      <c r="AE387" s="9">
        <f t="shared" si="88"/>
        <v>0</v>
      </c>
    </row>
    <row r="388" spans="1:31" x14ac:dyDescent="0.25">
      <c r="A388" s="21" t="s">
        <v>2566</v>
      </c>
      <c r="B388" s="21" t="s">
        <v>2549</v>
      </c>
      <c r="C388" s="21" t="s">
        <v>2550</v>
      </c>
      <c r="D388" s="21">
        <v>529.5</v>
      </c>
      <c r="E388" s="21">
        <v>287</v>
      </c>
      <c r="F388" s="21">
        <v>0</v>
      </c>
      <c r="G388" s="22">
        <v>0</v>
      </c>
      <c r="H388" s="21">
        <v>0</v>
      </c>
      <c r="I388" s="19">
        <v>0</v>
      </c>
      <c r="J388" s="21">
        <v>0</v>
      </c>
      <c r="K388" s="21"/>
      <c r="L388" s="21">
        <v>1</v>
      </c>
      <c r="M388" s="7">
        <f t="shared" si="87"/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/>
      <c r="T388" s="17"/>
      <c r="U388" s="17"/>
      <c r="V388" s="6">
        <f t="shared" si="89"/>
        <v>0</v>
      </c>
      <c r="W388" s="9">
        <f t="shared" si="90"/>
        <v>1</v>
      </c>
      <c r="X388" s="9">
        <f t="shared" si="91"/>
        <v>0</v>
      </c>
      <c r="Y388" s="37">
        <f t="shared" si="95"/>
        <v>0</v>
      </c>
      <c r="Z388" s="37">
        <f t="shared" si="96"/>
        <v>0</v>
      </c>
      <c r="AA388" s="37">
        <f t="shared" si="97"/>
        <v>0</v>
      </c>
      <c r="AB388" s="9">
        <f t="shared" si="92"/>
        <v>0</v>
      </c>
      <c r="AC388" s="10">
        <f t="shared" si="93"/>
        <v>0</v>
      </c>
      <c r="AD388" s="9">
        <f t="shared" si="94"/>
        <v>0</v>
      </c>
      <c r="AE388" s="9">
        <f t="shared" si="88"/>
        <v>0</v>
      </c>
    </row>
    <row r="389" spans="1:31" x14ac:dyDescent="0.25">
      <c r="A389" s="21" t="s">
        <v>2567</v>
      </c>
      <c r="B389" s="21" t="s">
        <v>2549</v>
      </c>
      <c r="C389" s="21" t="s">
        <v>2550</v>
      </c>
      <c r="D389" s="21">
        <v>491</v>
      </c>
      <c r="E389" s="21">
        <v>219.5</v>
      </c>
      <c r="F389" s="21">
        <v>0</v>
      </c>
      <c r="G389" s="22">
        <v>0</v>
      </c>
      <c r="H389" s="21">
        <v>0</v>
      </c>
      <c r="I389" s="19">
        <v>0</v>
      </c>
      <c r="J389" s="21">
        <v>0</v>
      </c>
      <c r="K389" s="21"/>
      <c r="L389" s="21">
        <v>1</v>
      </c>
      <c r="M389" s="7">
        <f t="shared" si="87"/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/>
      <c r="T389" s="17"/>
      <c r="U389" s="17"/>
      <c r="V389" s="6">
        <f t="shared" si="89"/>
        <v>0</v>
      </c>
      <c r="W389" s="9">
        <f t="shared" si="90"/>
        <v>1</v>
      </c>
      <c r="X389" s="9">
        <f t="shared" si="91"/>
        <v>0</v>
      </c>
      <c r="Y389" s="37">
        <f t="shared" si="95"/>
        <v>0</v>
      </c>
      <c r="Z389" s="37">
        <f t="shared" si="96"/>
        <v>0</v>
      </c>
      <c r="AA389" s="37">
        <f t="shared" si="97"/>
        <v>0</v>
      </c>
      <c r="AB389" s="9">
        <f t="shared" si="92"/>
        <v>0</v>
      </c>
      <c r="AC389" s="10">
        <f t="shared" si="93"/>
        <v>0</v>
      </c>
      <c r="AD389" s="9">
        <f t="shared" si="94"/>
        <v>0</v>
      </c>
      <c r="AE389" s="9">
        <f t="shared" si="88"/>
        <v>0</v>
      </c>
    </row>
    <row r="390" spans="1:31" x14ac:dyDescent="0.25">
      <c r="A390" s="21" t="s">
        <v>2568</v>
      </c>
      <c r="B390" s="21" t="s">
        <v>2549</v>
      </c>
      <c r="C390" s="21" t="s">
        <v>2550</v>
      </c>
      <c r="D390" s="21">
        <v>565</v>
      </c>
      <c r="E390" s="21">
        <v>225</v>
      </c>
      <c r="F390" s="21">
        <v>0</v>
      </c>
      <c r="G390" s="22">
        <v>0</v>
      </c>
      <c r="H390" s="21">
        <v>0</v>
      </c>
      <c r="I390" s="19">
        <v>0</v>
      </c>
      <c r="J390" s="21">
        <v>0</v>
      </c>
      <c r="K390" s="21"/>
      <c r="L390" s="21">
        <v>1</v>
      </c>
      <c r="M390" s="7">
        <f t="shared" si="87"/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/>
      <c r="T390" s="17"/>
      <c r="U390" s="17"/>
      <c r="V390" s="6">
        <f t="shared" si="89"/>
        <v>0</v>
      </c>
      <c r="W390" s="9">
        <f t="shared" si="90"/>
        <v>1</v>
      </c>
      <c r="X390" s="9">
        <f t="shared" si="91"/>
        <v>0</v>
      </c>
      <c r="Y390" s="37">
        <f t="shared" si="95"/>
        <v>0</v>
      </c>
      <c r="Z390" s="37">
        <f t="shared" si="96"/>
        <v>0</v>
      </c>
      <c r="AA390" s="37">
        <f t="shared" si="97"/>
        <v>0</v>
      </c>
      <c r="AB390" s="9">
        <f t="shared" si="92"/>
        <v>0</v>
      </c>
      <c r="AC390" s="10">
        <f t="shared" si="93"/>
        <v>0</v>
      </c>
      <c r="AD390" s="9">
        <f t="shared" si="94"/>
        <v>0</v>
      </c>
      <c r="AE390" s="9">
        <f t="shared" si="88"/>
        <v>0</v>
      </c>
    </row>
    <row r="391" spans="1:31" x14ac:dyDescent="0.25">
      <c r="A391" s="21" t="s">
        <v>2569</v>
      </c>
      <c r="B391" s="21" t="s">
        <v>2549</v>
      </c>
      <c r="C391" s="21" t="s">
        <v>2550</v>
      </c>
      <c r="D391" s="21">
        <v>533.5</v>
      </c>
      <c r="E391" s="21">
        <v>142</v>
      </c>
      <c r="F391" s="21">
        <v>10611.999</v>
      </c>
      <c r="G391" s="22">
        <v>18</v>
      </c>
      <c r="H391" s="21">
        <v>19</v>
      </c>
      <c r="I391" s="19">
        <v>0</v>
      </c>
      <c r="J391" s="21">
        <v>19</v>
      </c>
      <c r="K391" s="21"/>
      <c r="L391" s="21">
        <v>2</v>
      </c>
      <c r="M391" s="7">
        <f t="shared" si="87"/>
        <v>1</v>
      </c>
      <c r="N391" s="17">
        <v>0</v>
      </c>
      <c r="O391" s="17">
        <v>1</v>
      </c>
      <c r="P391" s="17">
        <v>0</v>
      </c>
      <c r="Q391" s="17">
        <v>1</v>
      </c>
      <c r="R391" s="17">
        <v>1</v>
      </c>
      <c r="S391" s="17"/>
      <c r="T391" s="17"/>
      <c r="U391" s="17"/>
      <c r="V391" s="6">
        <f t="shared" si="89"/>
        <v>0</v>
      </c>
      <c r="W391" s="9">
        <f t="shared" si="90"/>
        <v>0</v>
      </c>
      <c r="X391" s="9">
        <f t="shared" si="91"/>
        <v>0</v>
      </c>
      <c r="Y391" s="37">
        <f t="shared" si="95"/>
        <v>0</v>
      </c>
      <c r="Z391" s="37">
        <f t="shared" si="96"/>
        <v>0</v>
      </c>
      <c r="AA391" s="37">
        <f t="shared" si="97"/>
        <v>1</v>
      </c>
      <c r="AB391" s="9">
        <f t="shared" si="92"/>
        <v>0</v>
      </c>
      <c r="AC391" s="10">
        <f t="shared" si="93"/>
        <v>0</v>
      </c>
      <c r="AD391" s="9">
        <f t="shared" si="94"/>
        <v>0</v>
      </c>
      <c r="AE391" s="9">
        <f t="shared" si="88"/>
        <v>0</v>
      </c>
    </row>
    <row r="392" spans="1:31" x14ac:dyDescent="0.25">
      <c r="A392" s="21" t="s">
        <v>2570</v>
      </c>
      <c r="B392" s="21" t="s">
        <v>2549</v>
      </c>
      <c r="C392" s="21" t="s">
        <v>2550</v>
      </c>
      <c r="D392" s="21">
        <v>569</v>
      </c>
      <c r="E392" s="21">
        <v>56.5</v>
      </c>
      <c r="F392" s="21">
        <v>0</v>
      </c>
      <c r="G392" s="22">
        <v>0</v>
      </c>
      <c r="H392" s="21">
        <v>0</v>
      </c>
      <c r="I392" s="19">
        <v>0</v>
      </c>
      <c r="J392" s="21">
        <v>0</v>
      </c>
      <c r="K392" s="21"/>
      <c r="L392" s="21">
        <v>1</v>
      </c>
      <c r="M392" s="7">
        <f t="shared" si="87"/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1</v>
      </c>
      <c r="S392" s="17"/>
      <c r="T392" s="17"/>
      <c r="U392" s="17"/>
      <c r="V392" s="6">
        <f t="shared" si="89"/>
        <v>0</v>
      </c>
      <c r="W392" s="9">
        <f t="shared" si="90"/>
        <v>0</v>
      </c>
      <c r="X392" s="9">
        <f t="shared" si="91"/>
        <v>1</v>
      </c>
      <c r="Y392" s="37">
        <f t="shared" si="95"/>
        <v>0</v>
      </c>
      <c r="Z392" s="37">
        <f t="shared" si="96"/>
        <v>0</v>
      </c>
      <c r="AA392" s="37">
        <f t="shared" si="97"/>
        <v>0</v>
      </c>
      <c r="AB392" s="9">
        <f t="shared" si="92"/>
        <v>0</v>
      </c>
      <c r="AC392" s="10">
        <f t="shared" si="93"/>
        <v>0</v>
      </c>
      <c r="AD392" s="9">
        <f t="shared" si="94"/>
        <v>0</v>
      </c>
      <c r="AE392" s="9">
        <f t="shared" si="88"/>
        <v>0</v>
      </c>
    </row>
    <row r="393" spans="1:31" x14ac:dyDescent="0.25">
      <c r="A393" s="21" t="s">
        <v>2571</v>
      </c>
      <c r="B393" s="21" t="s">
        <v>2549</v>
      </c>
      <c r="C393" s="21" t="s">
        <v>2550</v>
      </c>
      <c r="D393" s="21">
        <v>634.5</v>
      </c>
      <c r="E393" s="21">
        <v>153</v>
      </c>
      <c r="F393" s="21">
        <v>0</v>
      </c>
      <c r="G393" s="22">
        <v>0</v>
      </c>
      <c r="H393" s="21">
        <v>0</v>
      </c>
      <c r="I393" s="19">
        <v>0</v>
      </c>
      <c r="J393" s="21">
        <v>0</v>
      </c>
      <c r="K393" s="21"/>
      <c r="L393" s="21">
        <v>1</v>
      </c>
      <c r="M393" s="7">
        <f t="shared" si="87"/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/>
      <c r="T393" s="17"/>
      <c r="U393" s="17"/>
      <c r="V393" s="6">
        <f t="shared" si="89"/>
        <v>0</v>
      </c>
      <c r="W393" s="9">
        <f t="shared" si="90"/>
        <v>1</v>
      </c>
      <c r="X393" s="9">
        <f t="shared" si="91"/>
        <v>0</v>
      </c>
      <c r="Y393" s="37">
        <f t="shared" si="95"/>
        <v>0</v>
      </c>
      <c r="Z393" s="37">
        <f t="shared" si="96"/>
        <v>0</v>
      </c>
      <c r="AA393" s="37">
        <f t="shared" si="97"/>
        <v>0</v>
      </c>
      <c r="AB393" s="9">
        <f t="shared" si="92"/>
        <v>0</v>
      </c>
      <c r="AC393" s="10">
        <f t="shared" si="93"/>
        <v>0</v>
      </c>
      <c r="AD393" s="9">
        <f t="shared" si="94"/>
        <v>0</v>
      </c>
      <c r="AE393" s="9">
        <f t="shared" si="88"/>
        <v>0</v>
      </c>
    </row>
    <row r="394" spans="1:31" s="37" customFormat="1" x14ac:dyDescent="0.25">
      <c r="A394" s="37" t="s">
        <v>2572</v>
      </c>
      <c r="B394" s="37" t="s">
        <v>2573</v>
      </c>
      <c r="C394" s="37" t="s">
        <v>2574</v>
      </c>
      <c r="D394" s="37">
        <v>473</v>
      </c>
      <c r="E394" s="37">
        <v>288</v>
      </c>
      <c r="F394" s="37">
        <v>957.36199999999997</v>
      </c>
      <c r="G394" s="44">
        <v>2</v>
      </c>
      <c r="H394" s="37">
        <v>2</v>
      </c>
      <c r="I394" s="37">
        <v>0</v>
      </c>
      <c r="J394" s="37">
        <v>2</v>
      </c>
      <c r="L394" s="37">
        <v>1</v>
      </c>
      <c r="M394" s="42">
        <f t="shared" ref="M394:M428" si="98">L394-1</f>
        <v>0</v>
      </c>
      <c r="N394" s="38">
        <v>0</v>
      </c>
      <c r="O394" s="38">
        <v>0</v>
      </c>
      <c r="P394" s="38">
        <v>1</v>
      </c>
      <c r="Q394" s="38">
        <v>0</v>
      </c>
      <c r="R394" s="38">
        <v>0</v>
      </c>
      <c r="S394" s="38"/>
      <c r="T394" s="38"/>
      <c r="U394" s="38"/>
      <c r="V394" s="43">
        <f t="shared" si="89"/>
        <v>1</v>
      </c>
      <c r="W394" s="37">
        <f t="shared" si="90"/>
        <v>0</v>
      </c>
      <c r="X394" s="37">
        <f t="shared" si="91"/>
        <v>0</v>
      </c>
      <c r="Y394" s="37">
        <f t="shared" si="95"/>
        <v>0</v>
      </c>
      <c r="Z394" s="37">
        <f t="shared" si="96"/>
        <v>0</v>
      </c>
      <c r="AA394" s="37">
        <f t="shared" si="97"/>
        <v>0</v>
      </c>
      <c r="AB394" s="37">
        <f t="shared" si="92"/>
        <v>0</v>
      </c>
      <c r="AC394" s="37">
        <f t="shared" si="93"/>
        <v>0</v>
      </c>
      <c r="AD394" s="37">
        <f t="shared" si="94"/>
        <v>0</v>
      </c>
      <c r="AE394" s="37">
        <f t="shared" si="88"/>
        <v>0</v>
      </c>
    </row>
    <row r="395" spans="1:31" x14ac:dyDescent="0.25">
      <c r="A395" s="21" t="s">
        <v>2575</v>
      </c>
      <c r="B395" s="21" t="s">
        <v>2573</v>
      </c>
      <c r="C395" s="21" t="s">
        <v>2574</v>
      </c>
      <c r="D395" s="21">
        <v>281.5</v>
      </c>
      <c r="E395" s="21">
        <v>185.5</v>
      </c>
      <c r="F395" s="21">
        <v>0</v>
      </c>
      <c r="G395" s="22">
        <v>0</v>
      </c>
      <c r="H395" s="21">
        <v>0</v>
      </c>
      <c r="I395" s="19">
        <v>0</v>
      </c>
      <c r="J395" s="21">
        <v>0</v>
      </c>
      <c r="K395" s="21"/>
      <c r="L395" s="21">
        <v>2</v>
      </c>
      <c r="M395" s="7">
        <f t="shared" si="98"/>
        <v>1</v>
      </c>
      <c r="N395" s="17">
        <v>0</v>
      </c>
      <c r="O395" s="17">
        <v>1</v>
      </c>
      <c r="P395" s="17">
        <v>0</v>
      </c>
      <c r="Q395" s="17">
        <v>1</v>
      </c>
      <c r="R395" s="17">
        <v>1</v>
      </c>
      <c r="S395" s="17"/>
      <c r="T395" s="17"/>
      <c r="U395" s="17"/>
      <c r="V395" s="6">
        <f t="shared" si="89"/>
        <v>0</v>
      </c>
      <c r="W395" s="9">
        <f t="shared" si="90"/>
        <v>0</v>
      </c>
      <c r="X395" s="9">
        <f t="shared" si="91"/>
        <v>0</v>
      </c>
      <c r="Y395" s="37">
        <f t="shared" si="95"/>
        <v>0</v>
      </c>
      <c r="Z395" s="37">
        <f t="shared" si="96"/>
        <v>0</v>
      </c>
      <c r="AA395" s="37">
        <f t="shared" si="97"/>
        <v>1</v>
      </c>
      <c r="AB395" s="9">
        <f t="shared" si="92"/>
        <v>0</v>
      </c>
      <c r="AC395" s="10">
        <f t="shared" si="93"/>
        <v>0</v>
      </c>
      <c r="AD395" s="9">
        <f t="shared" si="94"/>
        <v>0</v>
      </c>
      <c r="AE395" s="9">
        <f t="shared" si="88"/>
        <v>0</v>
      </c>
    </row>
    <row r="396" spans="1:31" x14ac:dyDescent="0.25">
      <c r="A396" s="21" t="s">
        <v>2576</v>
      </c>
      <c r="B396" s="21" t="s">
        <v>2573</v>
      </c>
      <c r="C396" s="21" t="s">
        <v>2574</v>
      </c>
      <c r="D396" s="21">
        <v>193.5</v>
      </c>
      <c r="E396" s="21">
        <v>111.5</v>
      </c>
      <c r="F396" s="21">
        <v>390.84699999999998</v>
      </c>
      <c r="G396" s="22">
        <v>1</v>
      </c>
      <c r="H396" s="21">
        <v>1</v>
      </c>
      <c r="I396" s="19">
        <v>0</v>
      </c>
      <c r="J396" s="21">
        <v>1</v>
      </c>
      <c r="K396" s="21"/>
      <c r="L396" s="21">
        <v>1</v>
      </c>
      <c r="M396" s="7">
        <f t="shared" si="98"/>
        <v>0</v>
      </c>
      <c r="N396" s="17">
        <v>0</v>
      </c>
      <c r="O396" s="17">
        <v>0</v>
      </c>
      <c r="P396" s="17">
        <v>1</v>
      </c>
      <c r="Q396" s="17">
        <v>0</v>
      </c>
      <c r="R396" s="17">
        <v>0</v>
      </c>
      <c r="S396" s="17"/>
      <c r="T396" s="17"/>
      <c r="U396" s="17"/>
      <c r="V396" s="6">
        <f t="shared" si="89"/>
        <v>1</v>
      </c>
      <c r="W396" s="9">
        <f t="shared" si="90"/>
        <v>0</v>
      </c>
      <c r="X396" s="9">
        <f t="shared" si="91"/>
        <v>0</v>
      </c>
      <c r="Y396" s="37">
        <f t="shared" si="95"/>
        <v>0</v>
      </c>
      <c r="Z396" s="37">
        <f t="shared" si="96"/>
        <v>0</v>
      </c>
      <c r="AA396" s="37">
        <f t="shared" si="97"/>
        <v>0</v>
      </c>
      <c r="AB396" s="9">
        <f t="shared" si="92"/>
        <v>0</v>
      </c>
      <c r="AC396" s="10">
        <f t="shared" si="93"/>
        <v>0</v>
      </c>
      <c r="AD396" s="9">
        <f t="shared" si="94"/>
        <v>0</v>
      </c>
      <c r="AE396" s="9">
        <f t="shared" si="88"/>
        <v>0</v>
      </c>
    </row>
    <row r="397" spans="1:31" x14ac:dyDescent="0.25">
      <c r="A397" s="21" t="s">
        <v>2577</v>
      </c>
      <c r="B397" s="21" t="s">
        <v>2573</v>
      </c>
      <c r="C397" s="21" t="s">
        <v>2574</v>
      </c>
      <c r="D397" s="21">
        <v>184</v>
      </c>
      <c r="E397" s="21">
        <v>223</v>
      </c>
      <c r="F397" s="21">
        <v>0</v>
      </c>
      <c r="G397" s="22">
        <v>0</v>
      </c>
      <c r="H397" s="21">
        <v>0</v>
      </c>
      <c r="I397" s="19">
        <v>0</v>
      </c>
      <c r="J397" s="21">
        <v>0</v>
      </c>
      <c r="K397" s="21"/>
      <c r="L397" s="21">
        <v>2</v>
      </c>
      <c r="M397" s="7">
        <f t="shared" si="98"/>
        <v>1</v>
      </c>
      <c r="N397" s="17">
        <v>1</v>
      </c>
      <c r="O397" s="17">
        <v>0</v>
      </c>
      <c r="P397" s="17">
        <v>0</v>
      </c>
      <c r="Q397" s="17">
        <v>0</v>
      </c>
      <c r="R397" s="17">
        <v>1</v>
      </c>
      <c r="S397" s="17"/>
      <c r="T397" s="17"/>
      <c r="U397" s="17"/>
      <c r="V397" s="6">
        <f t="shared" si="89"/>
        <v>0</v>
      </c>
      <c r="W397" s="9">
        <f t="shared" si="90"/>
        <v>0</v>
      </c>
      <c r="X397" s="9">
        <f t="shared" si="91"/>
        <v>0</v>
      </c>
      <c r="Y397" s="37">
        <f t="shared" si="95"/>
        <v>1</v>
      </c>
      <c r="Z397" s="37">
        <f t="shared" si="96"/>
        <v>0</v>
      </c>
      <c r="AA397" s="37">
        <f t="shared" si="97"/>
        <v>0</v>
      </c>
      <c r="AB397" s="9">
        <f t="shared" si="92"/>
        <v>0</v>
      </c>
      <c r="AC397" s="10">
        <f t="shared" si="93"/>
        <v>0</v>
      </c>
      <c r="AD397" s="9">
        <f t="shared" si="94"/>
        <v>0</v>
      </c>
      <c r="AE397" s="9">
        <f t="shared" si="88"/>
        <v>0</v>
      </c>
    </row>
    <row r="398" spans="1:31" x14ac:dyDescent="0.25">
      <c r="A398" s="21" t="s">
        <v>2578</v>
      </c>
      <c r="B398" s="21" t="s">
        <v>2573</v>
      </c>
      <c r="C398" s="21" t="s">
        <v>2574</v>
      </c>
      <c r="D398" s="21">
        <v>145</v>
      </c>
      <c r="E398" s="21">
        <v>357.5</v>
      </c>
      <c r="F398" s="21">
        <v>0</v>
      </c>
      <c r="G398" s="22">
        <v>0</v>
      </c>
      <c r="H398" s="21">
        <v>0</v>
      </c>
      <c r="I398" s="19">
        <v>0</v>
      </c>
      <c r="J398" s="21">
        <v>0</v>
      </c>
      <c r="K398" s="21"/>
      <c r="L398" s="21">
        <v>1</v>
      </c>
      <c r="M398" s="7">
        <f t="shared" si="98"/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/>
      <c r="T398" s="17"/>
      <c r="U398" s="17"/>
      <c r="V398" s="6">
        <f t="shared" si="89"/>
        <v>0</v>
      </c>
      <c r="W398" s="9">
        <f t="shared" si="90"/>
        <v>1</v>
      </c>
      <c r="X398" s="9">
        <f t="shared" si="91"/>
        <v>0</v>
      </c>
      <c r="Y398" s="37">
        <f t="shared" si="95"/>
        <v>0</v>
      </c>
      <c r="Z398" s="37">
        <f t="shared" si="96"/>
        <v>0</v>
      </c>
      <c r="AA398" s="37">
        <f t="shared" si="97"/>
        <v>0</v>
      </c>
      <c r="AB398" s="9">
        <f t="shared" si="92"/>
        <v>0</v>
      </c>
      <c r="AC398" s="10">
        <f t="shared" si="93"/>
        <v>0</v>
      </c>
      <c r="AD398" s="9">
        <f t="shared" si="94"/>
        <v>0</v>
      </c>
      <c r="AE398" s="9">
        <f t="shared" si="88"/>
        <v>0</v>
      </c>
    </row>
    <row r="399" spans="1:31" x14ac:dyDescent="0.25">
      <c r="A399" s="21" t="s">
        <v>2579</v>
      </c>
      <c r="B399" s="21" t="s">
        <v>2573</v>
      </c>
      <c r="C399" s="21" t="s">
        <v>2574</v>
      </c>
      <c r="D399" s="21">
        <v>45.5</v>
      </c>
      <c r="E399" s="21">
        <v>480.5</v>
      </c>
      <c r="F399" s="21">
        <v>453.04399999999998</v>
      </c>
      <c r="G399" s="22">
        <v>1</v>
      </c>
      <c r="H399" s="21">
        <v>1</v>
      </c>
      <c r="I399" s="19">
        <v>0</v>
      </c>
      <c r="J399" s="21">
        <v>1</v>
      </c>
      <c r="K399" s="21"/>
      <c r="L399" s="21">
        <v>1</v>
      </c>
      <c r="M399" s="7">
        <f t="shared" si="98"/>
        <v>0</v>
      </c>
      <c r="N399" s="17">
        <v>0</v>
      </c>
      <c r="O399" s="17">
        <v>0</v>
      </c>
      <c r="P399" s="17">
        <v>1</v>
      </c>
      <c r="Q399" s="17">
        <v>0</v>
      </c>
      <c r="R399" s="17">
        <v>0</v>
      </c>
      <c r="S399" s="17"/>
      <c r="T399" s="17"/>
      <c r="U399" s="17"/>
      <c r="V399" s="6">
        <f t="shared" si="89"/>
        <v>1</v>
      </c>
      <c r="W399" s="9">
        <f>IF((M399=0)*AND(R399=0)*AND(P399=0)*AND(Q399=0),1,0)</f>
        <v>0</v>
      </c>
      <c r="X399" s="9">
        <f t="shared" si="91"/>
        <v>0</v>
      </c>
      <c r="Y399" s="37">
        <f t="shared" si="95"/>
        <v>0</v>
      </c>
      <c r="Z399" s="37">
        <f t="shared" si="96"/>
        <v>0</v>
      </c>
      <c r="AA399" s="37">
        <f t="shared" si="97"/>
        <v>0</v>
      </c>
      <c r="AB399" s="9">
        <f t="shared" si="92"/>
        <v>0</v>
      </c>
      <c r="AC399" s="10">
        <f t="shared" si="93"/>
        <v>0</v>
      </c>
      <c r="AD399" s="9">
        <f>IF((V399+W399+X399+Y399+Z399+AA399+AB399+AC399)=0,1,0)</f>
        <v>0</v>
      </c>
      <c r="AE399" s="9">
        <f t="shared" si="88"/>
        <v>0</v>
      </c>
    </row>
    <row r="400" spans="1:31" x14ac:dyDescent="0.25">
      <c r="A400" s="21" t="s">
        <v>2580</v>
      </c>
      <c r="B400" s="21" t="s">
        <v>2573</v>
      </c>
      <c r="C400" s="21" t="s">
        <v>2574</v>
      </c>
      <c r="D400" s="21">
        <v>302.5</v>
      </c>
      <c r="E400" s="21">
        <v>378.5</v>
      </c>
      <c r="F400" s="21">
        <v>0</v>
      </c>
      <c r="G400" s="22">
        <v>0</v>
      </c>
      <c r="H400" s="21">
        <v>0</v>
      </c>
      <c r="I400" s="19">
        <v>0</v>
      </c>
      <c r="J400" s="21">
        <v>0</v>
      </c>
      <c r="K400" s="21"/>
      <c r="L400" s="21">
        <v>1</v>
      </c>
      <c r="M400" s="7">
        <f t="shared" si="98"/>
        <v>0</v>
      </c>
      <c r="N400" s="17">
        <v>0</v>
      </c>
      <c r="O400" s="17">
        <v>0</v>
      </c>
      <c r="P400" s="17">
        <v>1</v>
      </c>
      <c r="Q400" s="17">
        <v>0</v>
      </c>
      <c r="R400" s="17">
        <v>0</v>
      </c>
      <c r="S400" s="17"/>
      <c r="T400" s="17"/>
      <c r="U400" s="17"/>
      <c r="V400" s="6">
        <f t="shared" si="89"/>
        <v>1</v>
      </c>
      <c r="W400" s="9">
        <f>IF((M400=0)*AND(R400=0)*AND(P400=0)*AND(Q400=0),1,0)</f>
        <v>0</v>
      </c>
      <c r="X400" s="9">
        <f t="shared" si="91"/>
        <v>0</v>
      </c>
      <c r="Y400" s="37">
        <f t="shared" si="95"/>
        <v>0</v>
      </c>
      <c r="Z400" s="37">
        <f t="shared" si="96"/>
        <v>0</v>
      </c>
      <c r="AA400" s="37">
        <f t="shared" si="97"/>
        <v>0</v>
      </c>
      <c r="AB400" s="9">
        <f t="shared" si="92"/>
        <v>0</v>
      </c>
      <c r="AC400" s="10">
        <f t="shared" si="93"/>
        <v>0</v>
      </c>
      <c r="AD400" s="9">
        <f>IF((V400+W400+X400+Y400+Z400+AA400+AB400+AC400)=0,1,0)</f>
        <v>0</v>
      </c>
      <c r="AE400" s="9">
        <f t="shared" si="88"/>
        <v>0</v>
      </c>
    </row>
    <row r="401" spans="1:31" x14ac:dyDescent="0.25">
      <c r="A401" s="21" t="s">
        <v>2581</v>
      </c>
      <c r="B401" s="21" t="s">
        <v>2573</v>
      </c>
      <c r="C401" s="21" t="s">
        <v>2574</v>
      </c>
      <c r="D401" s="21">
        <v>310.5</v>
      </c>
      <c r="E401" s="21">
        <v>311</v>
      </c>
      <c r="F401" s="21">
        <v>0</v>
      </c>
      <c r="G401" s="22">
        <v>0</v>
      </c>
      <c r="H401" s="21">
        <v>0</v>
      </c>
      <c r="I401" s="19">
        <v>0</v>
      </c>
      <c r="J401" s="21">
        <v>0</v>
      </c>
      <c r="K401" s="21"/>
      <c r="L401" s="21">
        <v>1</v>
      </c>
      <c r="M401" s="7">
        <f t="shared" si="98"/>
        <v>0</v>
      </c>
      <c r="N401" s="17">
        <v>0</v>
      </c>
      <c r="O401" s="17">
        <v>0</v>
      </c>
      <c r="P401" s="17">
        <v>1</v>
      </c>
      <c r="Q401" s="17">
        <v>0</v>
      </c>
      <c r="R401" s="17">
        <v>0</v>
      </c>
      <c r="S401" s="17"/>
      <c r="T401" s="17"/>
      <c r="U401" s="17"/>
      <c r="V401" s="6">
        <f t="shared" si="89"/>
        <v>1</v>
      </c>
      <c r="W401" s="9">
        <f t="shared" si="90"/>
        <v>0</v>
      </c>
      <c r="X401" s="9">
        <f t="shared" si="91"/>
        <v>0</v>
      </c>
      <c r="Y401" s="37">
        <f t="shared" si="95"/>
        <v>0</v>
      </c>
      <c r="Z401" s="37">
        <f t="shared" si="96"/>
        <v>0</v>
      </c>
      <c r="AA401" s="37">
        <f t="shared" si="97"/>
        <v>0</v>
      </c>
      <c r="AB401" s="9">
        <f t="shared" si="92"/>
        <v>0</v>
      </c>
      <c r="AC401" s="10">
        <f t="shared" si="93"/>
        <v>0</v>
      </c>
      <c r="AD401" s="9">
        <f t="shared" si="94"/>
        <v>0</v>
      </c>
      <c r="AE401" s="9">
        <f t="shared" si="88"/>
        <v>0</v>
      </c>
    </row>
    <row r="402" spans="1:31" x14ac:dyDescent="0.25">
      <c r="A402" s="21" t="s">
        <v>2582</v>
      </c>
      <c r="B402" s="21" t="s">
        <v>2573</v>
      </c>
      <c r="C402" s="21" t="s">
        <v>2574</v>
      </c>
      <c r="D402" s="21">
        <v>376.5</v>
      </c>
      <c r="E402" s="21">
        <v>260.5</v>
      </c>
      <c r="F402" s="21">
        <v>0</v>
      </c>
      <c r="G402" s="22">
        <v>0</v>
      </c>
      <c r="H402" s="21">
        <v>0</v>
      </c>
      <c r="I402" s="19">
        <v>0</v>
      </c>
      <c r="J402" s="21">
        <v>0</v>
      </c>
      <c r="K402" s="21"/>
      <c r="L402" s="21">
        <v>2</v>
      </c>
      <c r="M402" s="7">
        <f t="shared" si="98"/>
        <v>1</v>
      </c>
      <c r="N402" s="17">
        <v>1</v>
      </c>
      <c r="O402" s="17">
        <v>0</v>
      </c>
      <c r="P402" s="17">
        <v>0</v>
      </c>
      <c r="Q402" s="17">
        <v>0</v>
      </c>
      <c r="R402" s="17">
        <v>1</v>
      </c>
      <c r="S402" s="17"/>
      <c r="T402" s="17"/>
      <c r="U402" s="17"/>
      <c r="V402" s="6">
        <f t="shared" si="89"/>
        <v>0</v>
      </c>
      <c r="W402" s="9">
        <f t="shared" si="90"/>
        <v>0</v>
      </c>
      <c r="X402" s="9">
        <f t="shared" si="91"/>
        <v>0</v>
      </c>
      <c r="Y402" s="37">
        <f t="shared" si="95"/>
        <v>1</v>
      </c>
      <c r="Z402" s="37">
        <f t="shared" si="96"/>
        <v>0</v>
      </c>
      <c r="AA402" s="37">
        <f t="shared" si="97"/>
        <v>0</v>
      </c>
      <c r="AB402" s="9">
        <f t="shared" si="92"/>
        <v>0</v>
      </c>
      <c r="AC402" s="10">
        <f t="shared" si="93"/>
        <v>0</v>
      </c>
      <c r="AD402" s="9">
        <f t="shared" si="94"/>
        <v>0</v>
      </c>
      <c r="AE402" s="9">
        <f t="shared" si="88"/>
        <v>0</v>
      </c>
    </row>
    <row r="403" spans="1:31" x14ac:dyDescent="0.25">
      <c r="A403" s="21" t="s">
        <v>2583</v>
      </c>
      <c r="B403" s="21" t="s">
        <v>2573</v>
      </c>
      <c r="C403" s="21" t="s">
        <v>2574</v>
      </c>
      <c r="D403" s="21">
        <v>403</v>
      </c>
      <c r="E403" s="21">
        <v>176.5</v>
      </c>
      <c r="F403" s="21">
        <v>0</v>
      </c>
      <c r="G403" s="22">
        <v>0</v>
      </c>
      <c r="H403" s="21">
        <v>0</v>
      </c>
      <c r="I403" s="19">
        <v>0</v>
      </c>
      <c r="J403" s="21">
        <v>0</v>
      </c>
      <c r="K403" s="21"/>
      <c r="L403" s="21">
        <v>1</v>
      </c>
      <c r="M403" s="7">
        <f t="shared" si="98"/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1</v>
      </c>
      <c r="S403" s="17"/>
      <c r="T403" s="17"/>
      <c r="U403" s="17"/>
      <c r="V403" s="6">
        <f t="shared" si="89"/>
        <v>0</v>
      </c>
      <c r="W403" s="9">
        <f t="shared" si="90"/>
        <v>0</v>
      </c>
      <c r="X403" s="9">
        <f t="shared" si="91"/>
        <v>1</v>
      </c>
      <c r="Y403" s="37">
        <f t="shared" si="95"/>
        <v>0</v>
      </c>
      <c r="Z403" s="37">
        <f t="shared" si="96"/>
        <v>0</v>
      </c>
      <c r="AA403" s="37">
        <f t="shared" si="97"/>
        <v>0</v>
      </c>
      <c r="AB403" s="9">
        <f t="shared" si="92"/>
        <v>0</v>
      </c>
      <c r="AC403" s="10">
        <f t="shared" si="93"/>
        <v>0</v>
      </c>
      <c r="AD403" s="9">
        <f t="shared" si="94"/>
        <v>0</v>
      </c>
      <c r="AE403" s="9">
        <f t="shared" si="88"/>
        <v>0</v>
      </c>
    </row>
    <row r="404" spans="1:31" x14ac:dyDescent="0.25">
      <c r="A404" s="21" t="s">
        <v>2584</v>
      </c>
      <c r="B404" s="21" t="s">
        <v>2573</v>
      </c>
      <c r="C404" s="21" t="s">
        <v>2574</v>
      </c>
      <c r="D404" s="21">
        <v>343.5</v>
      </c>
      <c r="E404" s="21">
        <v>117.5</v>
      </c>
      <c r="F404" s="21">
        <v>409.21499999999997</v>
      </c>
      <c r="G404" s="22">
        <v>1</v>
      </c>
      <c r="H404" s="21">
        <v>1</v>
      </c>
      <c r="I404" s="19">
        <v>0</v>
      </c>
      <c r="J404" s="21">
        <v>1</v>
      </c>
      <c r="K404" s="21"/>
      <c r="L404" s="21">
        <v>2</v>
      </c>
      <c r="M404" s="7">
        <f t="shared" si="98"/>
        <v>1</v>
      </c>
      <c r="N404" s="17">
        <v>0</v>
      </c>
      <c r="O404" s="17">
        <v>0</v>
      </c>
      <c r="P404" s="17">
        <v>0</v>
      </c>
      <c r="Q404" s="17">
        <v>0</v>
      </c>
      <c r="R404" s="17">
        <v>1</v>
      </c>
      <c r="S404" s="17"/>
      <c r="T404" s="17"/>
      <c r="U404" s="17"/>
      <c r="V404" s="6">
        <f t="shared" si="89"/>
        <v>0</v>
      </c>
      <c r="W404" s="9">
        <f t="shared" si="90"/>
        <v>0</v>
      </c>
      <c r="X404" s="9">
        <f t="shared" si="91"/>
        <v>0</v>
      </c>
      <c r="Y404" s="37">
        <f t="shared" si="95"/>
        <v>1</v>
      </c>
      <c r="Z404" s="37">
        <f t="shared" si="96"/>
        <v>0</v>
      </c>
      <c r="AA404" s="37">
        <f t="shared" si="97"/>
        <v>0</v>
      </c>
      <c r="AB404" s="9">
        <f t="shared" si="92"/>
        <v>0</v>
      </c>
      <c r="AC404" s="10">
        <f t="shared" si="93"/>
        <v>0</v>
      </c>
      <c r="AD404" s="9">
        <f t="shared" si="94"/>
        <v>0</v>
      </c>
      <c r="AE404" s="9">
        <f t="shared" si="88"/>
        <v>0</v>
      </c>
    </row>
    <row r="405" spans="1:31" x14ac:dyDescent="0.25">
      <c r="A405" s="21" t="s">
        <v>2585</v>
      </c>
      <c r="B405" s="21" t="s">
        <v>2573</v>
      </c>
      <c r="C405" s="21" t="s">
        <v>2574</v>
      </c>
      <c r="D405" s="21">
        <v>405.5</v>
      </c>
      <c r="E405" s="21">
        <v>70</v>
      </c>
      <c r="F405" s="21">
        <v>0</v>
      </c>
      <c r="G405" s="22">
        <v>0</v>
      </c>
      <c r="H405" s="21">
        <v>0</v>
      </c>
      <c r="I405" s="19">
        <v>0</v>
      </c>
      <c r="J405" s="21">
        <v>0</v>
      </c>
      <c r="K405" s="21"/>
      <c r="L405" s="21">
        <v>1</v>
      </c>
      <c r="M405" s="7">
        <f t="shared" si="98"/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/>
      <c r="T405" s="17"/>
      <c r="U405" s="17"/>
      <c r="V405" s="6">
        <f t="shared" si="89"/>
        <v>0</v>
      </c>
      <c r="W405" s="9">
        <f t="shared" si="90"/>
        <v>1</v>
      </c>
      <c r="X405" s="9">
        <f t="shared" si="91"/>
        <v>0</v>
      </c>
      <c r="Y405" s="37">
        <f t="shared" si="95"/>
        <v>0</v>
      </c>
      <c r="Z405" s="37">
        <f t="shared" si="96"/>
        <v>0</v>
      </c>
      <c r="AA405" s="37">
        <f t="shared" si="97"/>
        <v>0</v>
      </c>
      <c r="AB405" s="9">
        <f t="shared" si="92"/>
        <v>0</v>
      </c>
      <c r="AC405" s="10">
        <f t="shared" si="93"/>
        <v>0</v>
      </c>
      <c r="AD405" s="9">
        <f t="shared" si="94"/>
        <v>0</v>
      </c>
      <c r="AE405" s="9">
        <f t="shared" si="88"/>
        <v>0</v>
      </c>
    </row>
    <row r="406" spans="1:31" x14ac:dyDescent="0.25">
      <c r="A406" s="21" t="s">
        <v>2586</v>
      </c>
      <c r="B406" s="21" t="s">
        <v>2573</v>
      </c>
      <c r="C406" s="21" t="s">
        <v>2574</v>
      </c>
      <c r="D406" s="21">
        <v>604.5</v>
      </c>
      <c r="E406" s="21">
        <v>140</v>
      </c>
      <c r="F406" s="21">
        <v>0</v>
      </c>
      <c r="G406" s="22">
        <v>0</v>
      </c>
      <c r="H406" s="21">
        <v>0</v>
      </c>
      <c r="I406" s="19">
        <v>0</v>
      </c>
      <c r="J406" s="21">
        <v>0</v>
      </c>
      <c r="K406" s="21"/>
      <c r="L406" s="21">
        <v>1</v>
      </c>
      <c r="M406" s="7">
        <f t="shared" si="98"/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/>
      <c r="T406" s="17"/>
      <c r="U406" s="17"/>
      <c r="V406" s="6">
        <f t="shared" si="89"/>
        <v>0</v>
      </c>
      <c r="W406" s="9">
        <f t="shared" si="90"/>
        <v>1</v>
      </c>
      <c r="X406" s="9">
        <f t="shared" si="91"/>
        <v>0</v>
      </c>
      <c r="Y406" s="37">
        <f t="shared" si="95"/>
        <v>0</v>
      </c>
      <c r="Z406" s="37">
        <f t="shared" si="96"/>
        <v>0</v>
      </c>
      <c r="AA406" s="37">
        <f t="shared" si="97"/>
        <v>0</v>
      </c>
      <c r="AB406" s="9">
        <f t="shared" si="92"/>
        <v>0</v>
      </c>
      <c r="AC406" s="10">
        <f t="shared" si="93"/>
        <v>0</v>
      </c>
      <c r="AD406" s="9">
        <f t="shared" si="94"/>
        <v>0</v>
      </c>
      <c r="AE406" s="9">
        <f t="shared" si="88"/>
        <v>0</v>
      </c>
    </row>
    <row r="407" spans="1:31" x14ac:dyDescent="0.25">
      <c r="A407" s="21" t="s">
        <v>2587</v>
      </c>
      <c r="B407" s="21" t="s">
        <v>2573</v>
      </c>
      <c r="C407" s="21" t="s">
        <v>2574</v>
      </c>
      <c r="D407" s="21">
        <v>569</v>
      </c>
      <c r="E407" s="21">
        <v>235</v>
      </c>
      <c r="F407" s="21">
        <v>0</v>
      </c>
      <c r="G407" s="22">
        <v>0</v>
      </c>
      <c r="H407" s="21">
        <v>0</v>
      </c>
      <c r="I407" s="19">
        <v>0</v>
      </c>
      <c r="J407" s="21">
        <v>0</v>
      </c>
      <c r="K407" s="21"/>
      <c r="L407" s="21">
        <v>1</v>
      </c>
      <c r="M407" s="7">
        <f t="shared" si="98"/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/>
      <c r="T407" s="17"/>
      <c r="U407" s="17"/>
      <c r="V407" s="6">
        <f t="shared" si="89"/>
        <v>0</v>
      </c>
      <c r="W407" s="9">
        <f t="shared" si="90"/>
        <v>1</v>
      </c>
      <c r="X407" s="9">
        <f t="shared" si="91"/>
        <v>0</v>
      </c>
      <c r="Y407" s="37">
        <f t="shared" si="95"/>
        <v>0</v>
      </c>
      <c r="Z407" s="37">
        <f t="shared" si="96"/>
        <v>0</v>
      </c>
      <c r="AA407" s="37">
        <f t="shared" si="97"/>
        <v>0</v>
      </c>
      <c r="AB407" s="9">
        <f t="shared" si="92"/>
        <v>0</v>
      </c>
      <c r="AC407" s="10">
        <f t="shared" si="93"/>
        <v>0</v>
      </c>
      <c r="AD407" s="9">
        <f t="shared" si="94"/>
        <v>0</v>
      </c>
      <c r="AE407" s="9">
        <f t="shared" si="88"/>
        <v>0</v>
      </c>
    </row>
    <row r="408" spans="1:31" x14ac:dyDescent="0.25">
      <c r="A408" s="21" t="s">
        <v>2588</v>
      </c>
      <c r="B408" s="21" t="s">
        <v>2573</v>
      </c>
      <c r="C408" s="21" t="s">
        <v>2574</v>
      </c>
      <c r="D408" s="21">
        <v>646.5</v>
      </c>
      <c r="E408" s="21">
        <v>287</v>
      </c>
      <c r="F408" s="21">
        <v>674.18799999999999</v>
      </c>
      <c r="G408" s="22">
        <v>1</v>
      </c>
      <c r="H408" s="21">
        <v>1</v>
      </c>
      <c r="I408" s="19">
        <v>0</v>
      </c>
      <c r="J408" s="21">
        <v>1</v>
      </c>
      <c r="K408" s="21"/>
      <c r="L408" s="21">
        <v>1</v>
      </c>
      <c r="M408" s="7">
        <f t="shared" si="98"/>
        <v>0</v>
      </c>
      <c r="N408" s="17">
        <v>0</v>
      </c>
      <c r="O408" s="17">
        <v>0</v>
      </c>
      <c r="P408" s="17">
        <v>1</v>
      </c>
      <c r="Q408" s="17">
        <v>0</v>
      </c>
      <c r="R408" s="17">
        <v>0</v>
      </c>
      <c r="S408" s="17"/>
      <c r="T408" s="17"/>
      <c r="U408" s="17"/>
      <c r="V408" s="6">
        <f t="shared" si="89"/>
        <v>1</v>
      </c>
      <c r="W408" s="9">
        <f t="shared" si="90"/>
        <v>0</v>
      </c>
      <c r="X408" s="9">
        <f t="shared" si="91"/>
        <v>0</v>
      </c>
      <c r="Y408" s="37">
        <f t="shared" si="95"/>
        <v>0</v>
      </c>
      <c r="Z408" s="37">
        <f t="shared" si="96"/>
        <v>0</v>
      </c>
      <c r="AA408" s="37">
        <f t="shared" si="97"/>
        <v>0</v>
      </c>
      <c r="AB408" s="9">
        <f t="shared" si="92"/>
        <v>0</v>
      </c>
      <c r="AC408" s="10">
        <f t="shared" si="93"/>
        <v>0</v>
      </c>
      <c r="AD408" s="9">
        <f t="shared" si="94"/>
        <v>0</v>
      </c>
      <c r="AE408" s="9">
        <f t="shared" si="88"/>
        <v>0</v>
      </c>
    </row>
    <row r="409" spans="1:31" s="37" customFormat="1" x14ac:dyDescent="0.25">
      <c r="A409" s="37" t="s">
        <v>2589</v>
      </c>
      <c r="B409" s="37" t="s">
        <v>2590</v>
      </c>
      <c r="C409" s="37" t="s">
        <v>2591</v>
      </c>
      <c r="D409" s="37">
        <v>136</v>
      </c>
      <c r="E409" s="37">
        <v>178.5</v>
      </c>
      <c r="F409" s="37">
        <v>0</v>
      </c>
      <c r="G409" s="44">
        <v>0</v>
      </c>
      <c r="H409" s="37">
        <v>0</v>
      </c>
      <c r="I409" s="37">
        <v>0</v>
      </c>
      <c r="J409" s="37">
        <v>0</v>
      </c>
      <c r="L409" s="37">
        <v>1</v>
      </c>
      <c r="M409" s="42">
        <f t="shared" si="98"/>
        <v>0</v>
      </c>
      <c r="N409" s="38">
        <v>0</v>
      </c>
      <c r="O409" s="38">
        <v>0</v>
      </c>
      <c r="P409" s="38">
        <v>0</v>
      </c>
      <c r="Q409" s="38">
        <v>0</v>
      </c>
      <c r="R409" s="38">
        <v>1</v>
      </c>
      <c r="S409" s="38"/>
      <c r="T409" s="38"/>
      <c r="U409" s="38"/>
      <c r="V409" s="43">
        <f t="shared" si="89"/>
        <v>0</v>
      </c>
      <c r="W409" s="37">
        <f t="shared" si="90"/>
        <v>0</v>
      </c>
      <c r="X409" s="37">
        <f t="shared" si="91"/>
        <v>1</v>
      </c>
      <c r="Y409" s="37">
        <f t="shared" si="95"/>
        <v>0</v>
      </c>
      <c r="Z409" s="37">
        <f t="shared" si="96"/>
        <v>0</v>
      </c>
      <c r="AA409" s="37">
        <f t="shared" si="97"/>
        <v>0</v>
      </c>
      <c r="AB409" s="37">
        <f t="shared" si="92"/>
        <v>0</v>
      </c>
      <c r="AC409" s="37">
        <f t="shared" si="93"/>
        <v>0</v>
      </c>
      <c r="AD409" s="37">
        <f t="shared" si="94"/>
        <v>0</v>
      </c>
      <c r="AE409" s="37">
        <f t="shared" si="88"/>
        <v>0</v>
      </c>
    </row>
    <row r="410" spans="1:31" x14ac:dyDescent="0.25">
      <c r="A410" s="21" t="s">
        <v>2592</v>
      </c>
      <c r="B410" s="21" t="s">
        <v>2590</v>
      </c>
      <c r="C410" s="21" t="s">
        <v>2591</v>
      </c>
      <c r="D410" s="21">
        <v>378</v>
      </c>
      <c r="E410" s="21">
        <v>170.5</v>
      </c>
      <c r="F410" s="21">
        <v>0</v>
      </c>
      <c r="G410" s="22">
        <v>0</v>
      </c>
      <c r="H410" s="21">
        <v>0</v>
      </c>
      <c r="I410" s="19">
        <v>0</v>
      </c>
      <c r="J410" s="21">
        <v>0</v>
      </c>
      <c r="K410" s="21"/>
      <c r="L410" s="21">
        <v>1</v>
      </c>
      <c r="M410" s="7">
        <f t="shared" si="98"/>
        <v>0</v>
      </c>
      <c r="N410" s="17">
        <v>0</v>
      </c>
      <c r="O410" s="17">
        <v>0</v>
      </c>
      <c r="P410" s="17">
        <v>1</v>
      </c>
      <c r="Q410" s="17">
        <v>0</v>
      </c>
      <c r="R410" s="17">
        <v>0</v>
      </c>
      <c r="S410" s="17"/>
      <c r="T410" s="17"/>
      <c r="U410" s="17"/>
      <c r="V410" s="6">
        <f t="shared" si="89"/>
        <v>1</v>
      </c>
      <c r="W410" s="9">
        <f t="shared" si="90"/>
        <v>0</v>
      </c>
      <c r="X410" s="9">
        <f t="shared" si="91"/>
        <v>0</v>
      </c>
      <c r="Y410" s="37">
        <f t="shared" si="95"/>
        <v>0</v>
      </c>
      <c r="Z410" s="37">
        <f t="shared" si="96"/>
        <v>0</v>
      </c>
      <c r="AA410" s="37">
        <f t="shared" si="97"/>
        <v>0</v>
      </c>
      <c r="AB410" s="9">
        <f t="shared" si="92"/>
        <v>0</v>
      </c>
      <c r="AC410" s="10">
        <f t="shared" si="93"/>
        <v>0</v>
      </c>
      <c r="AD410" s="9">
        <f t="shared" si="94"/>
        <v>0</v>
      </c>
      <c r="AE410" s="9">
        <f t="shared" si="88"/>
        <v>0</v>
      </c>
    </row>
    <row r="411" spans="1:31" x14ac:dyDescent="0.25">
      <c r="A411" s="21" t="s">
        <v>2593</v>
      </c>
      <c r="B411" s="21" t="s">
        <v>2590</v>
      </c>
      <c r="C411" s="21" t="s">
        <v>2591</v>
      </c>
      <c r="D411" s="21">
        <v>423.5</v>
      </c>
      <c r="E411" s="21">
        <v>205.5</v>
      </c>
      <c r="F411" s="21">
        <v>0</v>
      </c>
      <c r="G411" s="22">
        <v>0</v>
      </c>
      <c r="H411" s="21">
        <v>0</v>
      </c>
      <c r="I411" s="19">
        <v>0</v>
      </c>
      <c r="J411" s="21">
        <v>0</v>
      </c>
      <c r="K411" s="21"/>
      <c r="L411" s="21">
        <v>1</v>
      </c>
      <c r="M411" s="7">
        <f t="shared" si="98"/>
        <v>0</v>
      </c>
      <c r="N411" s="17">
        <v>0</v>
      </c>
      <c r="O411" s="17">
        <v>0</v>
      </c>
      <c r="P411" s="17">
        <v>1</v>
      </c>
      <c r="Q411" s="17">
        <v>0</v>
      </c>
      <c r="R411" s="17">
        <v>0</v>
      </c>
      <c r="S411" s="17"/>
      <c r="T411" s="17"/>
      <c r="U411" s="17"/>
      <c r="V411" s="6">
        <f t="shared" si="89"/>
        <v>1</v>
      </c>
      <c r="W411" s="9">
        <f t="shared" si="90"/>
        <v>0</v>
      </c>
      <c r="X411" s="9">
        <f t="shared" si="91"/>
        <v>0</v>
      </c>
      <c r="Y411" s="37">
        <f t="shared" si="95"/>
        <v>0</v>
      </c>
      <c r="Z411" s="37">
        <f t="shared" si="96"/>
        <v>0</v>
      </c>
      <c r="AA411" s="37">
        <f t="shared" si="97"/>
        <v>0</v>
      </c>
      <c r="AB411" s="9">
        <f t="shared" si="92"/>
        <v>0</v>
      </c>
      <c r="AC411" s="10">
        <f t="shared" si="93"/>
        <v>0</v>
      </c>
      <c r="AD411" s="9">
        <f t="shared" si="94"/>
        <v>0</v>
      </c>
      <c r="AE411" s="9">
        <f t="shared" si="88"/>
        <v>0</v>
      </c>
    </row>
    <row r="412" spans="1:31" x14ac:dyDescent="0.25">
      <c r="A412" s="21" t="s">
        <v>2594</v>
      </c>
      <c r="B412" s="21" t="s">
        <v>2590</v>
      </c>
      <c r="C412" s="21" t="s">
        <v>2591</v>
      </c>
      <c r="D412" s="21">
        <v>532</v>
      </c>
      <c r="E412" s="21">
        <v>77</v>
      </c>
      <c r="F412" s="21">
        <v>0</v>
      </c>
      <c r="G412" s="22">
        <v>0</v>
      </c>
      <c r="H412" s="21">
        <v>0</v>
      </c>
      <c r="I412" s="19">
        <v>0</v>
      </c>
      <c r="J412" s="21">
        <v>0</v>
      </c>
      <c r="K412" s="21"/>
      <c r="L412" s="21">
        <v>1</v>
      </c>
      <c r="M412" s="7">
        <f t="shared" si="98"/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/>
      <c r="T412" s="17"/>
      <c r="U412" s="17"/>
      <c r="V412" s="6">
        <f t="shared" si="89"/>
        <v>0</v>
      </c>
      <c r="W412" s="9">
        <f t="shared" si="90"/>
        <v>1</v>
      </c>
      <c r="X412" s="9">
        <f t="shared" si="91"/>
        <v>0</v>
      </c>
      <c r="Y412" s="37">
        <f t="shared" si="95"/>
        <v>0</v>
      </c>
      <c r="Z412" s="37">
        <f t="shared" si="96"/>
        <v>0</v>
      </c>
      <c r="AA412" s="37">
        <f t="shared" si="97"/>
        <v>0</v>
      </c>
      <c r="AB412" s="9">
        <f t="shared" si="92"/>
        <v>0</v>
      </c>
      <c r="AC412" s="10">
        <f t="shared" si="93"/>
        <v>0</v>
      </c>
      <c r="AD412" s="9">
        <f t="shared" si="94"/>
        <v>0</v>
      </c>
      <c r="AE412" s="9">
        <f t="shared" si="88"/>
        <v>0</v>
      </c>
    </row>
    <row r="413" spans="1:31" x14ac:dyDescent="0.25">
      <c r="A413" s="21" t="s">
        <v>2595</v>
      </c>
      <c r="B413" s="21" t="s">
        <v>2590</v>
      </c>
      <c r="C413" s="21" t="s">
        <v>2591</v>
      </c>
      <c r="D413" s="21">
        <v>616.5</v>
      </c>
      <c r="E413" s="21">
        <v>102.5</v>
      </c>
      <c r="F413" s="21">
        <v>0</v>
      </c>
      <c r="G413" s="22">
        <v>0</v>
      </c>
      <c r="H413" s="21">
        <v>0</v>
      </c>
      <c r="I413" s="19">
        <v>0</v>
      </c>
      <c r="J413" s="21">
        <v>0</v>
      </c>
      <c r="K413" s="21"/>
      <c r="L413" s="21">
        <v>1</v>
      </c>
      <c r="M413" s="7">
        <f t="shared" si="98"/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1</v>
      </c>
      <c r="S413" s="17"/>
      <c r="T413" s="17"/>
      <c r="U413" s="17"/>
      <c r="V413" s="6">
        <f t="shared" si="89"/>
        <v>0</v>
      </c>
      <c r="W413" s="9">
        <f t="shared" si="90"/>
        <v>0</v>
      </c>
      <c r="X413" s="9">
        <f t="shared" si="91"/>
        <v>1</v>
      </c>
      <c r="Y413" s="37">
        <f t="shared" si="95"/>
        <v>0</v>
      </c>
      <c r="Z413" s="37">
        <f t="shared" si="96"/>
        <v>0</v>
      </c>
      <c r="AA413" s="37">
        <f t="shared" si="97"/>
        <v>0</v>
      </c>
      <c r="AB413" s="9">
        <f t="shared" si="92"/>
        <v>0</v>
      </c>
      <c r="AC413" s="10">
        <f t="shared" si="93"/>
        <v>0</v>
      </c>
      <c r="AD413" s="9">
        <f t="shared" si="94"/>
        <v>0</v>
      </c>
      <c r="AE413" s="9">
        <f t="shared" si="88"/>
        <v>0</v>
      </c>
    </row>
    <row r="414" spans="1:31" x14ac:dyDescent="0.25">
      <c r="A414" s="21" t="s">
        <v>2596</v>
      </c>
      <c r="B414" s="21" t="s">
        <v>2590</v>
      </c>
      <c r="C414" s="21" t="s">
        <v>2591</v>
      </c>
      <c r="D414" s="21">
        <v>621.5</v>
      </c>
      <c r="E414" s="21">
        <v>185</v>
      </c>
      <c r="F414" s="21">
        <v>0</v>
      </c>
      <c r="G414" s="22">
        <v>0</v>
      </c>
      <c r="H414" s="21">
        <v>0</v>
      </c>
      <c r="I414" s="19">
        <v>0</v>
      </c>
      <c r="J414" s="21">
        <v>0</v>
      </c>
      <c r="K414" s="21"/>
      <c r="L414" s="21">
        <v>1</v>
      </c>
      <c r="M414" s="7">
        <f t="shared" si="98"/>
        <v>0</v>
      </c>
      <c r="N414" s="17">
        <v>0</v>
      </c>
      <c r="O414" s="17">
        <v>0</v>
      </c>
      <c r="P414" s="17">
        <v>1</v>
      </c>
      <c r="Q414" s="17">
        <v>0</v>
      </c>
      <c r="R414" s="17">
        <v>0</v>
      </c>
      <c r="S414" s="17"/>
      <c r="T414" s="17"/>
      <c r="U414" s="17"/>
      <c r="V414" s="6">
        <f t="shared" si="89"/>
        <v>1</v>
      </c>
      <c r="W414" s="9">
        <f t="shared" si="90"/>
        <v>0</v>
      </c>
      <c r="X414" s="9">
        <f t="shared" si="91"/>
        <v>0</v>
      </c>
      <c r="Y414" s="37">
        <f t="shared" si="95"/>
        <v>0</v>
      </c>
      <c r="Z414" s="37">
        <f t="shared" si="96"/>
        <v>0</v>
      </c>
      <c r="AA414" s="37">
        <f t="shared" si="97"/>
        <v>0</v>
      </c>
      <c r="AB414" s="9">
        <f t="shared" si="92"/>
        <v>0</v>
      </c>
      <c r="AC414" s="10">
        <f t="shared" si="93"/>
        <v>0</v>
      </c>
      <c r="AD414" s="9">
        <f t="shared" si="94"/>
        <v>0</v>
      </c>
      <c r="AE414" s="9">
        <f t="shared" si="88"/>
        <v>0</v>
      </c>
    </row>
    <row r="415" spans="1:31" x14ac:dyDescent="0.25">
      <c r="A415" s="21" t="s">
        <v>2597</v>
      </c>
      <c r="B415" s="21" t="s">
        <v>2590</v>
      </c>
      <c r="C415" s="21" t="s">
        <v>2591</v>
      </c>
      <c r="D415" s="21">
        <v>559</v>
      </c>
      <c r="E415" s="21">
        <v>287</v>
      </c>
      <c r="F415" s="21">
        <v>7699.5770000000002</v>
      </c>
      <c r="G415" s="22">
        <v>10</v>
      </c>
      <c r="H415" s="21">
        <v>14</v>
      </c>
      <c r="I415" s="19">
        <v>2</v>
      </c>
      <c r="J415" s="21">
        <v>8</v>
      </c>
      <c r="K415" s="21"/>
      <c r="L415" s="21">
        <v>2</v>
      </c>
      <c r="M415" s="7">
        <f t="shared" si="98"/>
        <v>1</v>
      </c>
      <c r="N415" s="17">
        <v>0</v>
      </c>
      <c r="O415" s="17">
        <v>1</v>
      </c>
      <c r="P415" s="17">
        <v>0</v>
      </c>
      <c r="Q415" s="17">
        <v>1</v>
      </c>
      <c r="R415" s="17">
        <v>1</v>
      </c>
      <c r="S415" s="17"/>
      <c r="T415" s="17"/>
      <c r="U415" s="17"/>
      <c r="V415" s="6">
        <f t="shared" si="89"/>
        <v>0</v>
      </c>
      <c r="W415" s="9">
        <f t="shared" si="90"/>
        <v>0</v>
      </c>
      <c r="X415" s="9">
        <f t="shared" si="91"/>
        <v>0</v>
      </c>
      <c r="Y415" s="37">
        <f t="shared" si="95"/>
        <v>0</v>
      </c>
      <c r="Z415" s="37">
        <f t="shared" si="96"/>
        <v>0</v>
      </c>
      <c r="AA415" s="37">
        <f t="shared" si="97"/>
        <v>1</v>
      </c>
      <c r="AB415" s="9">
        <f t="shared" si="92"/>
        <v>0</v>
      </c>
      <c r="AC415" s="10">
        <f t="shared" si="93"/>
        <v>0</v>
      </c>
      <c r="AD415" s="9">
        <f t="shared" si="94"/>
        <v>0</v>
      </c>
      <c r="AE415" s="9">
        <f t="shared" si="88"/>
        <v>0</v>
      </c>
    </row>
    <row r="416" spans="1:31" x14ac:dyDescent="0.25">
      <c r="A416" s="21" t="s">
        <v>2598</v>
      </c>
      <c r="B416" s="21" t="s">
        <v>2590</v>
      </c>
      <c r="C416" s="21" t="s">
        <v>2591</v>
      </c>
      <c r="D416" s="21">
        <v>424</v>
      </c>
      <c r="E416" s="21">
        <v>273.5</v>
      </c>
      <c r="F416" s="21">
        <v>0</v>
      </c>
      <c r="G416" s="22">
        <v>0</v>
      </c>
      <c r="H416" s="21">
        <v>0</v>
      </c>
      <c r="I416" s="19">
        <v>0</v>
      </c>
      <c r="J416" s="21">
        <v>0</v>
      </c>
      <c r="K416" s="21"/>
      <c r="L416" s="21">
        <v>2</v>
      </c>
      <c r="M416" s="7">
        <f t="shared" si="98"/>
        <v>1</v>
      </c>
      <c r="N416" s="17">
        <v>0</v>
      </c>
      <c r="O416" s="17">
        <v>0</v>
      </c>
      <c r="P416" s="17">
        <v>0</v>
      </c>
      <c r="Q416" s="17">
        <v>0</v>
      </c>
      <c r="R416" s="17">
        <v>1</v>
      </c>
      <c r="S416" s="17"/>
      <c r="T416" s="17"/>
      <c r="U416" s="17"/>
      <c r="V416" s="6">
        <f t="shared" si="89"/>
        <v>0</v>
      </c>
      <c r="W416" s="9">
        <f t="shared" si="90"/>
        <v>0</v>
      </c>
      <c r="X416" s="9">
        <f t="shared" si="91"/>
        <v>0</v>
      </c>
      <c r="Y416" s="37">
        <f t="shared" si="95"/>
        <v>1</v>
      </c>
      <c r="Z416" s="37">
        <f t="shared" si="96"/>
        <v>0</v>
      </c>
      <c r="AA416" s="37">
        <f t="shared" si="97"/>
        <v>0</v>
      </c>
      <c r="AB416" s="9">
        <f t="shared" si="92"/>
        <v>0</v>
      </c>
      <c r="AC416" s="10">
        <f t="shared" si="93"/>
        <v>0</v>
      </c>
      <c r="AD416" s="9">
        <f t="shared" si="94"/>
        <v>0</v>
      </c>
      <c r="AE416" s="9">
        <f t="shared" si="88"/>
        <v>0</v>
      </c>
    </row>
    <row r="417" spans="1:31" x14ac:dyDescent="0.25">
      <c r="A417" s="21" t="s">
        <v>2599</v>
      </c>
      <c r="B417" s="21" t="s">
        <v>2590</v>
      </c>
      <c r="C417" s="21" t="s">
        <v>2591</v>
      </c>
      <c r="D417" s="21">
        <v>293</v>
      </c>
      <c r="E417" s="21">
        <v>311</v>
      </c>
      <c r="F417" s="21">
        <v>0</v>
      </c>
      <c r="G417" s="22">
        <v>0</v>
      </c>
      <c r="H417" s="21">
        <v>0</v>
      </c>
      <c r="I417" s="19">
        <v>0</v>
      </c>
      <c r="J417" s="21">
        <v>0</v>
      </c>
      <c r="K417" s="21"/>
      <c r="L417" s="21">
        <v>1</v>
      </c>
      <c r="M417" s="7">
        <f t="shared" si="98"/>
        <v>0</v>
      </c>
      <c r="N417" s="17">
        <v>0</v>
      </c>
      <c r="O417" s="17">
        <v>0</v>
      </c>
      <c r="P417" s="17">
        <v>1</v>
      </c>
      <c r="Q417" s="17">
        <v>0</v>
      </c>
      <c r="R417" s="17">
        <v>0</v>
      </c>
      <c r="S417" s="17"/>
      <c r="T417" s="17"/>
      <c r="U417" s="17"/>
      <c r="V417" s="6">
        <f t="shared" si="89"/>
        <v>1</v>
      </c>
      <c r="W417" s="9">
        <f t="shared" si="90"/>
        <v>0</v>
      </c>
      <c r="X417" s="9">
        <f t="shared" si="91"/>
        <v>0</v>
      </c>
      <c r="Y417" s="37">
        <f t="shared" si="95"/>
        <v>0</v>
      </c>
      <c r="Z417" s="37">
        <f t="shared" si="96"/>
        <v>0</v>
      </c>
      <c r="AA417" s="37">
        <f t="shared" si="97"/>
        <v>0</v>
      </c>
      <c r="AB417" s="9">
        <f t="shared" si="92"/>
        <v>0</v>
      </c>
      <c r="AC417" s="10">
        <f t="shared" si="93"/>
        <v>0</v>
      </c>
      <c r="AD417" s="9">
        <f t="shared" si="94"/>
        <v>0</v>
      </c>
      <c r="AE417" s="9">
        <f t="shared" si="88"/>
        <v>0</v>
      </c>
    </row>
    <row r="418" spans="1:31" x14ac:dyDescent="0.25">
      <c r="A418" s="21" t="s">
        <v>2600</v>
      </c>
      <c r="B418" s="21" t="s">
        <v>2590</v>
      </c>
      <c r="C418" s="21" t="s">
        <v>2591</v>
      </c>
      <c r="D418" s="21">
        <v>217.5</v>
      </c>
      <c r="E418" s="21">
        <v>321</v>
      </c>
      <c r="F418" s="21">
        <v>0</v>
      </c>
      <c r="G418" s="22">
        <v>0</v>
      </c>
      <c r="H418" s="21">
        <v>0</v>
      </c>
      <c r="I418" s="19">
        <v>0</v>
      </c>
      <c r="J418" s="21">
        <v>0</v>
      </c>
      <c r="K418" s="21"/>
      <c r="L418" s="21">
        <v>1</v>
      </c>
      <c r="M418" s="7">
        <f t="shared" si="98"/>
        <v>0</v>
      </c>
      <c r="N418" s="17">
        <v>0</v>
      </c>
      <c r="O418" s="17">
        <v>0</v>
      </c>
      <c r="P418" s="17">
        <v>1</v>
      </c>
      <c r="Q418" s="17">
        <v>0</v>
      </c>
      <c r="R418" s="17">
        <v>0</v>
      </c>
      <c r="S418" s="17"/>
      <c r="T418" s="17"/>
      <c r="U418" s="17"/>
      <c r="V418" s="6">
        <f t="shared" si="89"/>
        <v>1</v>
      </c>
      <c r="W418" s="9">
        <f t="shared" si="90"/>
        <v>0</v>
      </c>
      <c r="X418" s="9">
        <f t="shared" si="91"/>
        <v>0</v>
      </c>
      <c r="Y418" s="37">
        <f t="shared" si="95"/>
        <v>0</v>
      </c>
      <c r="Z418" s="37">
        <f t="shared" si="96"/>
        <v>0</v>
      </c>
      <c r="AA418" s="37">
        <f t="shared" si="97"/>
        <v>0</v>
      </c>
      <c r="AB418" s="9">
        <f t="shared" si="92"/>
        <v>0</v>
      </c>
      <c r="AC418" s="10">
        <f t="shared" si="93"/>
        <v>0</v>
      </c>
      <c r="AD418" s="9">
        <f t="shared" si="94"/>
        <v>0</v>
      </c>
      <c r="AE418" s="9">
        <f t="shared" si="88"/>
        <v>0</v>
      </c>
    </row>
    <row r="419" spans="1:31" x14ac:dyDescent="0.25">
      <c r="A419" s="21" t="s">
        <v>2601</v>
      </c>
      <c r="B419" s="21" t="s">
        <v>2590</v>
      </c>
      <c r="C419" s="21" t="s">
        <v>2591</v>
      </c>
      <c r="D419" s="21">
        <v>185.5</v>
      </c>
      <c r="E419" s="21">
        <v>368</v>
      </c>
      <c r="F419" s="21">
        <v>0</v>
      </c>
      <c r="G419" s="22">
        <v>0</v>
      </c>
      <c r="H419" s="21">
        <v>0</v>
      </c>
      <c r="I419" s="19">
        <v>0</v>
      </c>
      <c r="J419" s="21">
        <v>0</v>
      </c>
      <c r="K419" s="21"/>
      <c r="L419" s="21">
        <v>1</v>
      </c>
      <c r="M419" s="7">
        <f t="shared" si="98"/>
        <v>0</v>
      </c>
      <c r="N419" s="17">
        <v>0</v>
      </c>
      <c r="O419" s="17">
        <v>0</v>
      </c>
      <c r="P419" s="17">
        <v>1</v>
      </c>
      <c r="Q419" s="17">
        <v>0</v>
      </c>
      <c r="R419" s="17">
        <v>0</v>
      </c>
      <c r="S419" s="17"/>
      <c r="T419" s="17"/>
      <c r="U419" s="17"/>
      <c r="V419" s="6">
        <f t="shared" si="89"/>
        <v>1</v>
      </c>
      <c r="W419" s="9">
        <f t="shared" si="90"/>
        <v>0</v>
      </c>
      <c r="X419" s="9">
        <f t="shared" si="91"/>
        <v>0</v>
      </c>
      <c r="Y419" s="37">
        <f t="shared" si="95"/>
        <v>0</v>
      </c>
      <c r="Z419" s="37">
        <f t="shared" si="96"/>
        <v>0</v>
      </c>
      <c r="AA419" s="37">
        <f t="shared" si="97"/>
        <v>0</v>
      </c>
      <c r="AB419" s="9">
        <f t="shared" si="92"/>
        <v>0</v>
      </c>
      <c r="AC419" s="10">
        <f t="shared" si="93"/>
        <v>0</v>
      </c>
      <c r="AD419" s="9">
        <f t="shared" si="94"/>
        <v>0</v>
      </c>
      <c r="AE419" s="9">
        <f t="shared" si="88"/>
        <v>0</v>
      </c>
    </row>
    <row r="420" spans="1:31" x14ac:dyDescent="0.25">
      <c r="A420" s="21" t="s">
        <v>2602</v>
      </c>
      <c r="B420" s="21" t="s">
        <v>2590</v>
      </c>
      <c r="C420" s="21" t="s">
        <v>2591</v>
      </c>
      <c r="D420" s="21">
        <v>112</v>
      </c>
      <c r="E420" s="21">
        <v>398</v>
      </c>
      <c r="F420" s="21">
        <v>0</v>
      </c>
      <c r="G420" s="22">
        <v>0</v>
      </c>
      <c r="H420" s="21">
        <v>0</v>
      </c>
      <c r="I420" s="19">
        <v>0</v>
      </c>
      <c r="J420" s="21">
        <v>0</v>
      </c>
      <c r="K420" s="21"/>
      <c r="L420" s="21">
        <v>1</v>
      </c>
      <c r="M420" s="7">
        <f t="shared" si="98"/>
        <v>0</v>
      </c>
      <c r="N420" s="17">
        <v>0</v>
      </c>
      <c r="O420" s="17">
        <v>0</v>
      </c>
      <c r="P420" s="17">
        <v>1</v>
      </c>
      <c r="Q420" s="17">
        <v>0</v>
      </c>
      <c r="R420" s="17">
        <v>0</v>
      </c>
      <c r="S420" s="17"/>
      <c r="T420" s="17"/>
      <c r="U420" s="17"/>
      <c r="V420" s="6">
        <f t="shared" si="89"/>
        <v>1</v>
      </c>
      <c r="W420" s="9">
        <f t="shared" si="90"/>
        <v>0</v>
      </c>
      <c r="X420" s="9">
        <f t="shared" si="91"/>
        <v>0</v>
      </c>
      <c r="Y420" s="37">
        <f t="shared" si="95"/>
        <v>0</v>
      </c>
      <c r="Z420" s="37">
        <f t="shared" si="96"/>
        <v>0</v>
      </c>
      <c r="AA420" s="37">
        <f t="shared" si="97"/>
        <v>0</v>
      </c>
      <c r="AB420" s="9">
        <f t="shared" si="92"/>
        <v>0</v>
      </c>
      <c r="AC420" s="10">
        <f t="shared" si="93"/>
        <v>0</v>
      </c>
      <c r="AD420" s="9">
        <f t="shared" si="94"/>
        <v>0</v>
      </c>
      <c r="AE420" s="9">
        <f t="shared" si="88"/>
        <v>0</v>
      </c>
    </row>
    <row r="421" spans="1:31" x14ac:dyDescent="0.25">
      <c r="A421" s="21" t="s">
        <v>2603</v>
      </c>
      <c r="B421" s="21" t="s">
        <v>2590</v>
      </c>
      <c r="C421" s="21" t="s">
        <v>2591</v>
      </c>
      <c r="D421" s="21">
        <v>143.5</v>
      </c>
      <c r="E421" s="21">
        <v>476</v>
      </c>
      <c r="F421" s="21">
        <v>0</v>
      </c>
      <c r="G421" s="22">
        <v>0</v>
      </c>
      <c r="H421" s="21">
        <v>0</v>
      </c>
      <c r="I421" s="19">
        <v>0</v>
      </c>
      <c r="J421" s="21">
        <v>0</v>
      </c>
      <c r="K421" s="21"/>
      <c r="L421" s="21">
        <v>1</v>
      </c>
      <c r="M421" s="7">
        <f t="shared" si="98"/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1</v>
      </c>
      <c r="S421" s="17"/>
      <c r="T421" s="17"/>
      <c r="U421" s="17"/>
      <c r="V421" s="6">
        <f t="shared" si="89"/>
        <v>0</v>
      </c>
      <c r="W421" s="9">
        <f t="shared" si="90"/>
        <v>0</v>
      </c>
      <c r="X421" s="9">
        <f t="shared" si="91"/>
        <v>1</v>
      </c>
      <c r="Y421" s="37">
        <f t="shared" si="95"/>
        <v>0</v>
      </c>
      <c r="Z421" s="37">
        <f t="shared" si="96"/>
        <v>0</v>
      </c>
      <c r="AA421" s="37">
        <f t="shared" si="97"/>
        <v>0</v>
      </c>
      <c r="AB421" s="9">
        <f t="shared" si="92"/>
        <v>0</v>
      </c>
      <c r="AC421" s="10">
        <f t="shared" si="93"/>
        <v>0</v>
      </c>
      <c r="AD421" s="9">
        <f t="shared" si="94"/>
        <v>0</v>
      </c>
      <c r="AE421" s="9">
        <f t="shared" si="88"/>
        <v>0</v>
      </c>
    </row>
    <row r="422" spans="1:31" x14ac:dyDescent="0.25">
      <c r="A422" s="21" t="s">
        <v>2604</v>
      </c>
      <c r="B422" s="21" t="s">
        <v>2590</v>
      </c>
      <c r="C422" s="21" t="s">
        <v>2591</v>
      </c>
      <c r="D422" s="21">
        <v>234</v>
      </c>
      <c r="E422" s="21">
        <v>444.5</v>
      </c>
      <c r="F422" s="21">
        <v>0</v>
      </c>
      <c r="G422" s="22">
        <v>0</v>
      </c>
      <c r="H422" s="21">
        <v>0</v>
      </c>
      <c r="I422" s="19">
        <v>0</v>
      </c>
      <c r="J422" s="21">
        <v>0</v>
      </c>
      <c r="K422" s="21"/>
      <c r="L422" s="21">
        <v>1</v>
      </c>
      <c r="M422" s="7">
        <f t="shared" si="98"/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/>
      <c r="T422" s="17"/>
      <c r="U422" s="17"/>
      <c r="V422" s="6">
        <f t="shared" si="89"/>
        <v>0</v>
      </c>
      <c r="W422" s="9">
        <f t="shared" si="90"/>
        <v>1</v>
      </c>
      <c r="X422" s="9">
        <f t="shared" si="91"/>
        <v>0</v>
      </c>
      <c r="Y422" s="37">
        <f t="shared" si="95"/>
        <v>0</v>
      </c>
      <c r="Z422" s="37">
        <f t="shared" si="96"/>
        <v>0</v>
      </c>
      <c r="AA422" s="37">
        <f t="shared" si="97"/>
        <v>0</v>
      </c>
      <c r="AB422" s="9">
        <f t="shared" si="92"/>
        <v>0</v>
      </c>
      <c r="AC422" s="10">
        <f t="shared" si="93"/>
        <v>0</v>
      </c>
      <c r="AD422" s="9">
        <f t="shared" si="94"/>
        <v>0</v>
      </c>
      <c r="AE422" s="9">
        <f t="shared" si="88"/>
        <v>0</v>
      </c>
    </row>
    <row r="423" spans="1:31" x14ac:dyDescent="0.25">
      <c r="A423" s="21" t="s">
        <v>2605</v>
      </c>
      <c r="B423" s="21" t="s">
        <v>2590</v>
      </c>
      <c r="C423" s="21" t="s">
        <v>2591</v>
      </c>
      <c r="D423" s="21">
        <v>313</v>
      </c>
      <c r="E423" s="21">
        <v>453</v>
      </c>
      <c r="F423" s="21">
        <v>418.29899999999998</v>
      </c>
      <c r="G423" s="22">
        <v>1</v>
      </c>
      <c r="H423" s="21">
        <v>1</v>
      </c>
      <c r="I423" s="19">
        <v>0</v>
      </c>
      <c r="J423" s="21">
        <v>1</v>
      </c>
      <c r="K423" s="21"/>
      <c r="L423" s="21">
        <v>2</v>
      </c>
      <c r="M423" s="7">
        <f t="shared" si="98"/>
        <v>1</v>
      </c>
      <c r="N423" s="17">
        <v>0</v>
      </c>
      <c r="O423" s="17">
        <v>1</v>
      </c>
      <c r="P423" s="17">
        <v>0</v>
      </c>
      <c r="Q423" s="17">
        <v>1</v>
      </c>
      <c r="R423" s="17">
        <v>1</v>
      </c>
      <c r="S423" s="17"/>
      <c r="T423" s="17"/>
      <c r="U423" s="17"/>
      <c r="V423" s="6">
        <f t="shared" si="89"/>
        <v>0</v>
      </c>
      <c r="W423" s="9">
        <f t="shared" si="90"/>
        <v>0</v>
      </c>
      <c r="X423" s="9">
        <f t="shared" si="91"/>
        <v>0</v>
      </c>
      <c r="Y423" s="37">
        <f t="shared" si="95"/>
        <v>0</v>
      </c>
      <c r="Z423" s="37">
        <f t="shared" si="96"/>
        <v>0</v>
      </c>
      <c r="AA423" s="37">
        <f t="shared" si="97"/>
        <v>1</v>
      </c>
      <c r="AB423" s="9">
        <f t="shared" si="92"/>
        <v>0</v>
      </c>
      <c r="AC423" s="10">
        <f t="shared" si="93"/>
        <v>0</v>
      </c>
      <c r="AD423" s="9">
        <f t="shared" si="94"/>
        <v>0</v>
      </c>
      <c r="AE423" s="9">
        <f t="shared" si="88"/>
        <v>0</v>
      </c>
    </row>
    <row r="424" spans="1:31" x14ac:dyDescent="0.25">
      <c r="A424" s="21" t="s">
        <v>2606</v>
      </c>
      <c r="B424" s="21" t="s">
        <v>2590</v>
      </c>
      <c r="C424" s="21" t="s">
        <v>2591</v>
      </c>
      <c r="D424" s="21">
        <v>373.5</v>
      </c>
      <c r="E424" s="21">
        <v>345</v>
      </c>
      <c r="F424" s="21">
        <v>0</v>
      </c>
      <c r="G424" s="22">
        <v>0</v>
      </c>
      <c r="H424" s="21">
        <v>0</v>
      </c>
      <c r="I424" s="19">
        <v>0</v>
      </c>
      <c r="J424" s="21">
        <v>0</v>
      </c>
      <c r="K424" s="21"/>
      <c r="L424" s="21">
        <v>2</v>
      </c>
      <c r="M424" s="7">
        <f t="shared" si="98"/>
        <v>1</v>
      </c>
      <c r="N424" s="17">
        <v>1</v>
      </c>
      <c r="O424" s="17">
        <v>0</v>
      </c>
      <c r="P424" s="17">
        <v>0</v>
      </c>
      <c r="Q424" s="17">
        <v>0</v>
      </c>
      <c r="R424" s="17">
        <v>1</v>
      </c>
      <c r="S424" s="17">
        <v>1</v>
      </c>
      <c r="T424" s="17">
        <v>1</v>
      </c>
      <c r="U424" s="17"/>
      <c r="V424" s="6">
        <f t="shared" si="89"/>
        <v>0</v>
      </c>
      <c r="W424" s="9">
        <f t="shared" si="90"/>
        <v>0</v>
      </c>
      <c r="X424" s="9">
        <f t="shared" si="91"/>
        <v>0</v>
      </c>
      <c r="Y424" s="37">
        <f t="shared" si="95"/>
        <v>0</v>
      </c>
      <c r="Z424" s="37">
        <f t="shared" si="96"/>
        <v>1</v>
      </c>
      <c r="AA424" s="37">
        <f t="shared" si="97"/>
        <v>0</v>
      </c>
      <c r="AB424" s="9">
        <f t="shared" si="92"/>
        <v>0</v>
      </c>
      <c r="AC424" s="10">
        <f t="shared" si="93"/>
        <v>0</v>
      </c>
      <c r="AD424" s="9">
        <f t="shared" si="94"/>
        <v>0</v>
      </c>
      <c r="AE424" s="9">
        <f t="shared" si="88"/>
        <v>0</v>
      </c>
    </row>
    <row r="425" spans="1:31" x14ac:dyDescent="0.25">
      <c r="A425" s="21" t="s">
        <v>2607</v>
      </c>
      <c r="B425" s="21" t="s">
        <v>2590</v>
      </c>
      <c r="C425" s="21" t="s">
        <v>2591</v>
      </c>
      <c r="D425" s="21">
        <v>490.5</v>
      </c>
      <c r="E425" s="21">
        <v>331</v>
      </c>
      <c r="F425" s="21">
        <v>0</v>
      </c>
      <c r="G425" s="22">
        <v>0</v>
      </c>
      <c r="H425" s="21">
        <v>0</v>
      </c>
      <c r="I425" s="19">
        <v>0</v>
      </c>
      <c r="J425" s="21">
        <v>0</v>
      </c>
      <c r="K425" s="21"/>
      <c r="L425" s="21">
        <v>2</v>
      </c>
      <c r="M425" s="7">
        <f t="shared" si="98"/>
        <v>1</v>
      </c>
      <c r="N425" s="17">
        <v>1</v>
      </c>
      <c r="O425" s="17">
        <v>0</v>
      </c>
      <c r="P425" s="17">
        <v>0</v>
      </c>
      <c r="Q425" s="17">
        <v>0</v>
      </c>
      <c r="R425" s="17">
        <v>1</v>
      </c>
      <c r="S425" s="17"/>
      <c r="T425" s="17"/>
      <c r="U425" s="17"/>
      <c r="V425" s="6">
        <f t="shared" si="89"/>
        <v>0</v>
      </c>
      <c r="W425" s="9">
        <f t="shared" si="90"/>
        <v>0</v>
      </c>
      <c r="X425" s="9">
        <f t="shared" si="91"/>
        <v>0</v>
      </c>
      <c r="Y425" s="37">
        <f t="shared" si="95"/>
        <v>1</v>
      </c>
      <c r="Z425" s="37">
        <f t="shared" si="96"/>
        <v>0</v>
      </c>
      <c r="AA425" s="37">
        <f t="shared" si="97"/>
        <v>0</v>
      </c>
      <c r="AB425" s="9">
        <f t="shared" si="92"/>
        <v>0</v>
      </c>
      <c r="AC425" s="10">
        <f t="shared" si="93"/>
        <v>0</v>
      </c>
      <c r="AD425" s="9">
        <f t="shared" si="94"/>
        <v>0</v>
      </c>
      <c r="AE425" s="9">
        <f t="shared" si="88"/>
        <v>0</v>
      </c>
    </row>
    <row r="426" spans="1:31" x14ac:dyDescent="0.25">
      <c r="A426" s="21" t="s">
        <v>2608</v>
      </c>
      <c r="B426" s="21" t="s">
        <v>2590</v>
      </c>
      <c r="C426" s="21" t="s">
        <v>2591</v>
      </c>
      <c r="D426" s="21">
        <v>445</v>
      </c>
      <c r="E426" s="21">
        <v>375</v>
      </c>
      <c r="F426" s="21">
        <v>0</v>
      </c>
      <c r="G426" s="22">
        <v>0</v>
      </c>
      <c r="H426" s="21">
        <v>0</v>
      </c>
      <c r="I426" s="19">
        <v>0</v>
      </c>
      <c r="J426" s="21">
        <v>0</v>
      </c>
      <c r="K426" s="21"/>
      <c r="L426" s="21">
        <v>2</v>
      </c>
      <c r="M426" s="7">
        <f t="shared" si="98"/>
        <v>1</v>
      </c>
      <c r="N426" s="17">
        <v>1</v>
      </c>
      <c r="O426" s="17">
        <v>0</v>
      </c>
      <c r="P426" s="17">
        <v>0</v>
      </c>
      <c r="Q426" s="17">
        <v>0</v>
      </c>
      <c r="R426" s="17">
        <v>1</v>
      </c>
      <c r="S426" s="17"/>
      <c r="T426" s="17"/>
      <c r="U426" s="17"/>
      <c r="V426" s="6">
        <f t="shared" si="89"/>
        <v>0</v>
      </c>
      <c r="W426" s="9">
        <f t="shared" si="90"/>
        <v>0</v>
      </c>
      <c r="X426" s="9">
        <f t="shared" si="91"/>
        <v>0</v>
      </c>
      <c r="Y426" s="37">
        <f t="shared" si="95"/>
        <v>1</v>
      </c>
      <c r="Z426" s="37">
        <f t="shared" si="96"/>
        <v>0</v>
      </c>
      <c r="AA426" s="37">
        <f t="shared" si="97"/>
        <v>0</v>
      </c>
      <c r="AB426" s="9">
        <f t="shared" si="92"/>
        <v>0</v>
      </c>
      <c r="AC426" s="10">
        <f t="shared" si="93"/>
        <v>0</v>
      </c>
      <c r="AD426" s="9">
        <f t="shared" si="94"/>
        <v>0</v>
      </c>
      <c r="AE426" s="9">
        <f t="shared" si="88"/>
        <v>0</v>
      </c>
    </row>
    <row r="427" spans="1:31" x14ac:dyDescent="0.25">
      <c r="A427" s="21" t="s">
        <v>2609</v>
      </c>
      <c r="B427" s="21" t="s">
        <v>2590</v>
      </c>
      <c r="C427" s="21" t="s">
        <v>2591</v>
      </c>
      <c r="D427" s="21">
        <v>475</v>
      </c>
      <c r="E427" s="21">
        <v>447.5</v>
      </c>
      <c r="F427" s="21">
        <v>0</v>
      </c>
      <c r="G427" s="22">
        <v>0</v>
      </c>
      <c r="H427" s="21">
        <v>0</v>
      </c>
      <c r="I427" s="19">
        <v>0</v>
      </c>
      <c r="J427" s="21">
        <v>0</v>
      </c>
      <c r="K427" s="21"/>
      <c r="L427" s="21">
        <v>1</v>
      </c>
      <c r="M427" s="7">
        <f t="shared" si="98"/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1</v>
      </c>
      <c r="S427" s="17"/>
      <c r="T427" s="17"/>
      <c r="U427" s="17"/>
      <c r="V427" s="6">
        <f t="shared" si="89"/>
        <v>0</v>
      </c>
      <c r="W427" s="9">
        <f t="shared" si="90"/>
        <v>0</v>
      </c>
      <c r="X427" s="9">
        <f t="shared" si="91"/>
        <v>1</v>
      </c>
      <c r="Y427" s="37">
        <f t="shared" si="95"/>
        <v>0</v>
      </c>
      <c r="Z427" s="37">
        <f t="shared" si="96"/>
        <v>0</v>
      </c>
      <c r="AA427" s="37">
        <f t="shared" si="97"/>
        <v>0</v>
      </c>
      <c r="AB427" s="9">
        <f t="shared" si="92"/>
        <v>0</v>
      </c>
      <c r="AC427" s="10">
        <f t="shared" si="93"/>
        <v>0</v>
      </c>
      <c r="AD427" s="9">
        <f t="shared" si="94"/>
        <v>0</v>
      </c>
      <c r="AE427" s="9">
        <f t="shared" si="88"/>
        <v>0</v>
      </c>
    </row>
    <row r="428" spans="1:31" x14ac:dyDescent="0.25">
      <c r="A428" s="21" t="s">
        <v>2610</v>
      </c>
      <c r="B428" s="21" t="s">
        <v>2590</v>
      </c>
      <c r="C428" s="21" t="s">
        <v>2591</v>
      </c>
      <c r="D428" s="21">
        <v>54</v>
      </c>
      <c r="E428" s="21">
        <v>38.5</v>
      </c>
      <c r="F428" s="21">
        <v>0</v>
      </c>
      <c r="G428" s="22">
        <v>0</v>
      </c>
      <c r="H428" s="21">
        <v>0</v>
      </c>
      <c r="I428" s="19">
        <v>0</v>
      </c>
      <c r="J428" s="21">
        <v>0</v>
      </c>
      <c r="K428" s="21"/>
      <c r="L428" s="21">
        <v>1</v>
      </c>
      <c r="M428" s="7">
        <f t="shared" si="98"/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1</v>
      </c>
      <c r="S428" s="17"/>
      <c r="T428" s="17"/>
      <c r="U428" s="17"/>
      <c r="V428" s="6">
        <f t="shared" si="89"/>
        <v>0</v>
      </c>
      <c r="W428" s="9">
        <f t="shared" si="90"/>
        <v>0</v>
      </c>
      <c r="X428" s="9">
        <f t="shared" si="91"/>
        <v>1</v>
      </c>
      <c r="Y428" s="37">
        <f t="shared" si="95"/>
        <v>0</v>
      </c>
      <c r="Z428" s="37">
        <f t="shared" si="96"/>
        <v>0</v>
      </c>
      <c r="AA428" s="37">
        <f t="shared" si="97"/>
        <v>0</v>
      </c>
      <c r="AB428" s="9">
        <f t="shared" si="92"/>
        <v>0</v>
      </c>
      <c r="AC428" s="10">
        <f t="shared" si="93"/>
        <v>0</v>
      </c>
      <c r="AD428" s="9">
        <f t="shared" si="94"/>
        <v>0</v>
      </c>
      <c r="AE428" s="9">
        <f t="shared" si="88"/>
        <v>0</v>
      </c>
    </row>
    <row r="435" spans="8:32" x14ac:dyDescent="0.25">
      <c r="H435" s="25" t="s">
        <v>2611</v>
      </c>
      <c r="I435" s="16">
        <f>COUNTIF(I2:I428,  "&gt;0")</f>
        <v>6</v>
      </c>
      <c r="J435" s="16"/>
      <c r="L435" s="9"/>
      <c r="M435" s="26"/>
      <c r="N435" s="27"/>
      <c r="O435" s="27"/>
      <c r="P435" s="27"/>
      <c r="Q435" s="27"/>
      <c r="R435" s="27"/>
      <c r="S435" s="27"/>
      <c r="T435" s="27"/>
      <c r="U435" s="27"/>
      <c r="V435" s="9">
        <f>COUNTIFS($I$2:$I$428, "&gt;0",V2:V428, "=1")</f>
        <v>0</v>
      </c>
      <c r="W435" s="9">
        <f>COUNTIFS($I$2:$I$428, "&gt;0",W2:W428, "=1")</f>
        <v>1</v>
      </c>
      <c r="X435" s="9">
        <f t="shared" ref="X435:AE435" si="99">COUNTIFS($I$2:$I$428, "&gt;0",X2:X428, "=1")</f>
        <v>0</v>
      </c>
      <c r="Y435" s="9">
        <f t="shared" si="99"/>
        <v>1</v>
      </c>
      <c r="Z435" s="9">
        <f t="shared" si="99"/>
        <v>0</v>
      </c>
      <c r="AA435" s="9">
        <f t="shared" si="99"/>
        <v>2</v>
      </c>
      <c r="AB435" s="9">
        <f t="shared" si="99"/>
        <v>2</v>
      </c>
      <c r="AC435" s="9">
        <f t="shared" si="99"/>
        <v>0</v>
      </c>
      <c r="AD435" s="9">
        <f t="shared" si="99"/>
        <v>0</v>
      </c>
      <c r="AE435" s="9">
        <f t="shared" si="99"/>
        <v>0</v>
      </c>
      <c r="AF435" s="28" t="e">
        <f>COUNTIFS(#REF!, "&gt;0",AF294:AF430, "=1")</f>
        <v>#REF!</v>
      </c>
    </row>
    <row r="436" spans="8:32" x14ac:dyDescent="0.25">
      <c r="H436" s="25" t="s">
        <v>2612</v>
      </c>
      <c r="I436" s="16">
        <f>I435*100/AF439</f>
        <v>1.405152224824356</v>
      </c>
      <c r="J436" s="16"/>
      <c r="L436" s="9"/>
      <c r="M436" s="26"/>
      <c r="N436" s="29"/>
      <c r="O436" s="29"/>
      <c r="P436" s="29"/>
      <c r="Q436" s="29"/>
      <c r="R436" s="29"/>
      <c r="S436" s="29"/>
      <c r="T436" s="29"/>
      <c r="U436" s="29"/>
      <c r="V436" s="6">
        <f>V435*100/V439</f>
        <v>0</v>
      </c>
      <c r="W436" s="6">
        <f t="shared" ref="W436:AA436" si="100">W435*100/W439</f>
        <v>1.075268817204301</v>
      </c>
      <c r="X436" s="6">
        <f t="shared" si="100"/>
        <v>0</v>
      </c>
      <c r="Y436" s="6">
        <f t="shared" si="100"/>
        <v>1.5873015873015872</v>
      </c>
      <c r="Z436" s="6">
        <f t="shared" si="100"/>
        <v>0</v>
      </c>
      <c r="AA436" s="6">
        <f t="shared" si="100"/>
        <v>7.4074074074074074</v>
      </c>
      <c r="AB436" s="6">
        <f>AB435*100/AB439</f>
        <v>16.666666666666668</v>
      </c>
      <c r="AC436" s="6">
        <f t="shared" ref="AC436:AF436" si="101">AC435*100/AC439</f>
        <v>0</v>
      </c>
      <c r="AD436" s="6">
        <f t="shared" si="101"/>
        <v>0</v>
      </c>
      <c r="AE436" s="6" t="e">
        <f t="shared" si="101"/>
        <v>#DIV/0!</v>
      </c>
      <c r="AF436" s="30" t="e">
        <f t="shared" si="101"/>
        <v>#REF!</v>
      </c>
    </row>
    <row r="437" spans="8:32" x14ac:dyDescent="0.25">
      <c r="I437" s="16"/>
      <c r="L437" s="9"/>
      <c r="M437" s="26"/>
      <c r="N437" s="29"/>
      <c r="O437" s="29"/>
      <c r="P437" s="29"/>
      <c r="Q437" s="29"/>
      <c r="R437" s="29"/>
      <c r="S437" s="29"/>
      <c r="T437" s="29"/>
      <c r="U437" s="29"/>
      <c r="V437" s="6"/>
      <c r="W437" s="9"/>
      <c r="X437" s="9"/>
      <c r="Y437" s="9"/>
      <c r="Z437" s="9"/>
      <c r="AA437" s="9"/>
      <c r="AB437" s="9"/>
      <c r="AC437" s="10"/>
      <c r="AD437" s="9"/>
      <c r="AE437" s="9"/>
    </row>
    <row r="438" spans="8:32" x14ac:dyDescent="0.25">
      <c r="I438" s="16"/>
      <c r="L438" s="9"/>
      <c r="M438" s="26"/>
      <c r="N438" s="27"/>
      <c r="O438" s="29"/>
      <c r="P438" s="29"/>
      <c r="Q438" s="29">
        <v>0</v>
      </c>
      <c r="R438" s="29">
        <v>0</v>
      </c>
      <c r="S438" s="29"/>
      <c r="T438" s="29"/>
      <c r="U438" s="29">
        <v>0</v>
      </c>
      <c r="V438" s="4" t="s">
        <v>19</v>
      </c>
      <c r="W438" s="4" t="s">
        <v>20</v>
      </c>
      <c r="X438" s="4" t="s">
        <v>2613</v>
      </c>
      <c r="Y438" s="4" t="s">
        <v>22</v>
      </c>
      <c r="Z438" s="4" t="s">
        <v>23</v>
      </c>
      <c r="AA438" s="4" t="s">
        <v>24</v>
      </c>
      <c r="AB438" s="4" t="s">
        <v>25</v>
      </c>
      <c r="AC438" s="5" t="s">
        <v>2614</v>
      </c>
      <c r="AD438" s="4" t="s">
        <v>27</v>
      </c>
      <c r="AE438" s="6" t="s">
        <v>28</v>
      </c>
    </row>
    <row r="439" spans="8:32" x14ac:dyDescent="0.25">
      <c r="I439" s="16"/>
      <c r="L439" s="9"/>
      <c r="M439" s="26"/>
      <c r="N439" s="27"/>
      <c r="O439" s="29"/>
      <c r="P439" s="29"/>
      <c r="Q439" s="29">
        <v>0</v>
      </c>
      <c r="R439" s="29">
        <v>0</v>
      </c>
      <c r="S439" s="29"/>
      <c r="T439" s="29"/>
      <c r="U439" s="29">
        <v>0</v>
      </c>
      <c r="V439" s="6">
        <f>SUM(V2:V428)</f>
        <v>124</v>
      </c>
      <c r="W439" s="6">
        <f t="shared" ref="W439:AE439" si="102">SUM(W2:W428)</f>
        <v>93</v>
      </c>
      <c r="X439" s="6">
        <f t="shared" si="102"/>
        <v>80</v>
      </c>
      <c r="Y439" s="6">
        <f t="shared" si="102"/>
        <v>63</v>
      </c>
      <c r="Z439" s="6">
        <f t="shared" si="102"/>
        <v>18</v>
      </c>
      <c r="AA439" s="6">
        <f t="shared" si="102"/>
        <v>27</v>
      </c>
      <c r="AB439" s="6">
        <f t="shared" si="102"/>
        <v>12</v>
      </c>
      <c r="AC439" s="6">
        <f t="shared" si="102"/>
        <v>2</v>
      </c>
      <c r="AD439" s="6">
        <f t="shared" si="102"/>
        <v>8</v>
      </c>
      <c r="AE439" s="6">
        <f t="shared" si="102"/>
        <v>0</v>
      </c>
      <c r="AF439" s="6">
        <f>SUM(V439:AE439)</f>
        <v>427</v>
      </c>
    </row>
    <row r="440" spans="8:32" x14ac:dyDescent="0.25">
      <c r="I440" s="16"/>
      <c r="L440" s="9"/>
      <c r="M440" s="26"/>
      <c r="N440" s="27"/>
      <c r="O440" s="29"/>
      <c r="P440" s="29"/>
      <c r="Q440" s="29">
        <v>0</v>
      </c>
      <c r="R440" s="29">
        <v>0</v>
      </c>
      <c r="S440" s="29"/>
      <c r="T440" s="29"/>
      <c r="U440" s="29">
        <v>0</v>
      </c>
      <c r="V440" s="31">
        <f>V439/$AF$439</f>
        <v>0.29039812646370022</v>
      </c>
      <c r="W440" s="31">
        <f t="shared" ref="W440:AE440" si="103">W439/$AF$439</f>
        <v>0.21779859484777517</v>
      </c>
      <c r="X440" s="31">
        <f t="shared" si="103"/>
        <v>0.18735362997658081</v>
      </c>
      <c r="Y440" s="31">
        <f t="shared" si="103"/>
        <v>0.14754098360655737</v>
      </c>
      <c r="Z440" s="31">
        <f t="shared" si="103"/>
        <v>4.2154566744730677E-2</v>
      </c>
      <c r="AA440" s="31">
        <f t="shared" si="103"/>
        <v>6.323185011709602E-2</v>
      </c>
      <c r="AB440" s="31">
        <f t="shared" si="103"/>
        <v>2.8103044496487119E-2</v>
      </c>
      <c r="AC440" s="31">
        <f t="shared" si="103"/>
        <v>4.6838407494145199E-3</v>
      </c>
      <c r="AD440" s="31">
        <f t="shared" si="103"/>
        <v>1.873536299765808E-2</v>
      </c>
      <c r="AE440" s="31">
        <f t="shared" si="103"/>
        <v>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2"/>
  <sheetViews>
    <sheetView zoomScale="80" zoomScaleNormal="80" zoomScalePageLayoutView="80" workbookViewId="0">
      <selection activeCell="Y56" sqref="Y56"/>
    </sheetView>
  </sheetViews>
  <sheetFormatPr baseColWidth="10" defaultColWidth="11.42578125" defaultRowHeight="15" x14ac:dyDescent="0.25"/>
  <sheetData>
    <row r="2" spans="19:19" ht="26.25" x14ac:dyDescent="0.4">
      <c r="S2" s="36" t="s">
        <v>2647</v>
      </c>
    </row>
  </sheetData>
  <pageMargins left="0.7" right="0.7" top="0.78740157499999996" bottom="0.78740157499999996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16</vt:i4>
      </vt:variant>
    </vt:vector>
  </HeadingPairs>
  <TitlesOfParts>
    <vt:vector size="25" baseType="lpstr">
      <vt:lpstr>Pivot</vt:lpstr>
      <vt:lpstr>noStress</vt:lpstr>
      <vt:lpstr>15min</vt:lpstr>
      <vt:lpstr>30min</vt:lpstr>
      <vt:lpstr>45min</vt:lpstr>
      <vt:lpstr>60min</vt:lpstr>
      <vt:lpstr>90min</vt:lpstr>
      <vt:lpstr>Pcl9vsSic1</vt:lpstr>
      <vt:lpstr>Tabelle2</vt:lpstr>
      <vt:lpstr>'15min'!_20140327_Sic1_0min</vt:lpstr>
      <vt:lpstr>'30min'!_20140327_Sic1_0min</vt:lpstr>
      <vt:lpstr>'45min'!_20140327_Sic1_0min</vt:lpstr>
      <vt:lpstr>'60min'!_20140327_Sic1_0min</vt:lpstr>
      <vt:lpstr>'90min'!_20140327_Sic1_0min</vt:lpstr>
      <vt:lpstr>noStress!_20140327_Sic1_0min</vt:lpstr>
      <vt:lpstr>'90min'!Export_A11_90min_Pcl9Q670_CY5.</vt:lpstr>
      <vt:lpstr>'45min'!Export_A8_45min_Pcl9Q670_CY5.</vt:lpstr>
      <vt:lpstr>'60min'!Export_A9_60min_Pcl9Q670_CY5.</vt:lpstr>
      <vt:lpstr>noStress!Export_cells_Pcl9_CY5_A1.</vt:lpstr>
      <vt:lpstr>noStress!Export_cells_Pcl9_CY5_A1._1</vt:lpstr>
      <vt:lpstr>'90min'!Export_cells_Pcl9_CY5_A11.</vt:lpstr>
      <vt:lpstr>'15min'!Export_cells_Pcl9_CY5_A4.</vt:lpstr>
      <vt:lpstr>'30min'!Export_cells_Pcl9_CY5_A7.</vt:lpstr>
      <vt:lpstr>'45min'!Export_cells_Pcl9_CY5_A8.</vt:lpstr>
      <vt:lpstr>'60min'!Export_cells_Pcl9_CY5_A9.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lteufel</dc:creator>
  <cp:lastModifiedBy>lteufel</cp:lastModifiedBy>
  <dcterms:created xsi:type="dcterms:W3CDTF">2014-11-05T13:32:47Z</dcterms:created>
  <dcterms:modified xsi:type="dcterms:W3CDTF">2015-10-05T12:57:44Z</dcterms:modified>
</cp:coreProperties>
</file>