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ocuments\ORCAMENTOS_LE_V2\ORCAMENTO_V2\orcamentos_lanca_encanto\"/>
    </mc:Choice>
  </mc:AlternateContent>
  <xr:revisionPtr revIDLastSave="0" documentId="8_{513E3C38-81B2-4D2A-B8EA-FDCB56B67886}" xr6:coauthVersionLast="47" xr6:coauthVersionMax="47" xr10:uidLastSave="{00000000-0000-0000-0000-000000000000}"/>
  <bookViews>
    <workbookView xWindow="38400" yWindow="1155" windowWidth="37755" windowHeight="18525" xr2:uid="{00000000-000D-0000-FFFF-FFFF00000000}"/>
  </bookViews>
  <sheets>
    <sheet name="Resumo Geral" sheetId="1" r:id="rId1"/>
    <sheet name="Resumo Placas" sheetId="2" r:id="rId2"/>
    <sheet name="Resumo Orlas" sheetId="3" r:id="rId3"/>
  </sheets>
  <definedNames>
    <definedName name="_xlnm._FilterDatabase" localSheetId="0" hidden="1">'Resumo Geral'!$A$1:$CD$32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8" i="1" l="1"/>
  <c r="AW37" i="1"/>
  <c r="AW36" i="1"/>
  <c r="AW35" i="1"/>
  <c r="AW34" i="1"/>
  <c r="AU35" i="1" l="1"/>
  <c r="AU36" i="1"/>
  <c r="AU37" i="1"/>
  <c r="AU38" i="1"/>
  <c r="AU34" i="1"/>
</calcChain>
</file>

<file path=xl/sharedStrings.xml><?xml version="1.0" encoding="utf-8"?>
<sst xmlns="http://schemas.openxmlformats.org/spreadsheetml/2006/main" count="455" uniqueCount="185">
  <si>
    <t>id</t>
  </si>
  <si>
    <t>descricao_livre</t>
  </si>
  <si>
    <t>def_peca</t>
  </si>
  <si>
    <t>descricao</t>
  </si>
  <si>
    <t>qt_mod</t>
  </si>
  <si>
    <t>qt_und</t>
  </si>
  <si>
    <t>comp</t>
  </si>
  <si>
    <t>larg</t>
  </si>
  <si>
    <t>esp</t>
  </si>
  <si>
    <t>mps</t>
  </si>
  <si>
    <t>mo</t>
  </si>
  <si>
    <t>orla</t>
  </si>
  <si>
    <t>blk</t>
  </si>
  <si>
    <t>mat_default</t>
  </si>
  <si>
    <t>tab_default</t>
  </si>
  <si>
    <t>ids</t>
  </si>
  <si>
    <t>num_orc</t>
  </si>
  <si>
    <t>ver_orc</t>
  </si>
  <si>
    <t>ref_le</t>
  </si>
  <si>
    <t>descricao_no_orcamento</t>
  </si>
  <si>
    <t>ptab</t>
  </si>
  <si>
    <t>pliq</t>
  </si>
  <si>
    <t>des1plus</t>
  </si>
  <si>
    <t>des1minus</t>
  </si>
  <si>
    <t>und</t>
  </si>
  <si>
    <t>desp</t>
  </si>
  <si>
    <t>corres_orla_0_4</t>
  </si>
  <si>
    <t>corres_orla_1_0</t>
  </si>
  <si>
    <t>tipo</t>
  </si>
  <si>
    <t>familia</t>
  </si>
  <si>
    <t>comp_mp</t>
  </si>
  <si>
    <t>larg_mp</t>
  </si>
  <si>
    <t>esp_mp</t>
  </si>
  <si>
    <t>mp</t>
  </si>
  <si>
    <t>comp_ass_1</t>
  </si>
  <si>
    <t>comp_ass_2</t>
  </si>
  <si>
    <t>comp_ass_3</t>
  </si>
  <si>
    <t>orla_c1</t>
  </si>
  <si>
    <t>orla_c2</t>
  </si>
  <si>
    <t>orla_l1</t>
  </si>
  <si>
    <t>orla_l2</t>
  </si>
  <si>
    <t>ml_c1</t>
  </si>
  <si>
    <t>ml_c2</t>
  </si>
  <si>
    <t>ml_l1</t>
  </si>
  <si>
    <t>ml_l2</t>
  </si>
  <si>
    <t>custo_ml_c1</t>
  </si>
  <si>
    <t>custo_ml_c2</t>
  </si>
  <si>
    <t>custo_ml_l1</t>
  </si>
  <si>
    <t>custo_ml_l2</t>
  </si>
  <si>
    <t>qt_total</t>
  </si>
  <si>
    <t>comp_res</t>
  </si>
  <si>
    <t>larg_res</t>
  </si>
  <si>
    <t>esp_res</t>
  </si>
  <si>
    <t>gravar_modulo</t>
  </si>
  <si>
    <t>area_m2_und</t>
  </si>
  <si>
    <t>spp_ml_und</t>
  </si>
  <si>
    <t>cp09_custo_mp</t>
  </si>
  <si>
    <t>custo_mp_und</t>
  </si>
  <si>
    <t>custo_mp_total</t>
  </si>
  <si>
    <t>acb_sup</t>
  </si>
  <si>
    <t>acb_inf</t>
  </si>
  <si>
    <t>acb_sup_und</t>
  </si>
  <si>
    <t>acb_inf_und</t>
  </si>
  <si>
    <t>cp01_sec</t>
  </si>
  <si>
    <t>cp01_sec_und</t>
  </si>
  <si>
    <t>cp02_orl</t>
  </si>
  <si>
    <t>cp02_orl_und</t>
  </si>
  <si>
    <t>cp03_cnc</t>
  </si>
  <si>
    <t>cp03_cnc_und</t>
  </si>
  <si>
    <t>cp04_abd</t>
  </si>
  <si>
    <t>cp04_abd_und</t>
  </si>
  <si>
    <t>cp05_prensa</t>
  </si>
  <si>
    <t>cp05_prensa_und</t>
  </si>
  <si>
    <t>cp06_esquad</t>
  </si>
  <si>
    <t>cp06_esquad_und</t>
  </si>
  <si>
    <t>cp07_embalagem</t>
  </si>
  <si>
    <t>cp07_embalagem_und</t>
  </si>
  <si>
    <t>cp08_mao_de_obra</t>
  </si>
  <si>
    <t>cp08_mao_de_obra_und</t>
  </si>
  <si>
    <t>soma_custo_und</t>
  </si>
  <si>
    <t>soma_custo_total</t>
  </si>
  <si>
    <t>soma_custo_acb</t>
  </si>
  <si>
    <t>MODULO</t>
  </si>
  <si>
    <t>PORTA ABRIR [2222] + DOBRADICA</t>
  </si>
  <si>
    <t>DOBRADICA</t>
  </si>
  <si>
    <t>COSTA CHAPAR [2222]</t>
  </si>
  <si>
    <t>LATERAL [2000]</t>
  </si>
  <si>
    <t>TETO [2000]</t>
  </si>
  <si>
    <t>COSTA CHAPAR [0000]</t>
  </si>
  <si>
    <t>PRATELEIRA AMOVIVEL [2111] + VARAO + SUPORTE VARAO</t>
  </si>
  <si>
    <t>VARAO ROUPEIRO</t>
  </si>
  <si>
    <t>SUPORTE VARAO</t>
  </si>
  <si>
    <t>TETO [2222]</t>
  </si>
  <si>
    <t>LATERAL [2222]</t>
  </si>
  <si>
    <t>para costas</t>
  </si>
  <si>
    <t>para laterais</t>
  </si>
  <si>
    <t>de laterais</t>
  </si>
  <si>
    <t>1 x 1</t>
  </si>
  <si>
    <t>1 x 1 x 4</t>
  </si>
  <si>
    <t>3</t>
  </si>
  <si>
    <t>3 x 1</t>
  </si>
  <si>
    <t>5</t>
  </si>
  <si>
    <t>5 x 3</t>
  </si>
  <si>
    <t>5 x 6</t>
  </si>
  <si>
    <t>5 x 6 x 1</t>
  </si>
  <si>
    <t>5 x 6 x 2</t>
  </si>
  <si>
    <t>6</t>
  </si>
  <si>
    <t>6 x 3</t>
  </si>
  <si>
    <t>6 x 2</t>
  </si>
  <si>
    <t>6 x 1</t>
  </si>
  <si>
    <t>6 x 2 x 3</t>
  </si>
  <si>
    <t>2</t>
  </si>
  <si>
    <t>2 x 2</t>
  </si>
  <si>
    <t>2 x 1</t>
  </si>
  <si>
    <t>2 x 3</t>
  </si>
  <si>
    <t>2000</t>
  </si>
  <si>
    <t>H</t>
  </si>
  <si>
    <t>HM</t>
  </si>
  <si>
    <t>LM/2</t>
  </si>
  <si>
    <t>LM</t>
  </si>
  <si>
    <t>1000.00</t>
  </si>
  <si>
    <t>H/2</t>
  </si>
  <si>
    <t>600</t>
  </si>
  <si>
    <t>L</t>
  </si>
  <si>
    <t>PM</t>
  </si>
  <si>
    <t>L/2</t>
  </si>
  <si>
    <t>19.0</t>
  </si>
  <si>
    <t>0.0</t>
  </si>
  <si>
    <t>P</t>
  </si>
  <si>
    <t>10.0</t>
  </si>
  <si>
    <t>16.0</t>
  </si>
  <si>
    <t>20.0</t>
  </si>
  <si>
    <t>P+50</t>
  </si>
  <si>
    <t>Mat_Portas_Abrir</t>
  </si>
  <si>
    <t>Fer_Dobradica</t>
  </si>
  <si>
    <t>Mat_Costas</t>
  </si>
  <si>
    <t>Mat_Laterais</t>
  </si>
  <si>
    <t>Mat_Tetos</t>
  </si>
  <si>
    <t>Mat_Prat_Amoviveis</t>
  </si>
  <si>
    <t>Fer_Varao_SPP</t>
  </si>
  <si>
    <t>Fer_Suporte Varao</t>
  </si>
  <si>
    <t>Tab_Material_11</t>
  </si>
  <si>
    <t>Tab_Ferragens_11</t>
  </si>
  <si>
    <t>1</t>
  </si>
  <si>
    <t>250001</t>
  </si>
  <si>
    <t>250002</t>
  </si>
  <si>
    <t>01</t>
  </si>
  <si>
    <t>00</t>
  </si>
  <si>
    <t>PLC00005</t>
  </si>
  <si>
    <t>FER0010</t>
  </si>
  <si>
    <t>PLC00001</t>
  </si>
  <si>
    <t>PLC00003</t>
  </si>
  <si>
    <t>PLC00002</t>
  </si>
  <si>
    <t>FER0008</t>
  </si>
  <si>
    <t>FER0007</t>
  </si>
  <si>
    <t>PLC00007</t>
  </si>
  <si>
    <t>MDF MR MLM BRANCO B3002/MA 2800X2070X19</t>
  </si>
  <si>
    <t>DOBRADICA BLUM RETA 107º CLIP TOP 75B1550   + CALÇO BLUM DUEPL V500 NI 174H7100E</t>
  </si>
  <si>
    <t>AGL MLM LINHO CANCUN 12G 2850X2100X10</t>
  </si>
  <si>
    <t>AGL MLM LINHO CANCUN 12G 2850X2100X19</t>
  </si>
  <si>
    <t>AGL MLM LINHO CANCUN 12G 2850X2100X16</t>
  </si>
  <si>
    <t>VARAO ROUPEIRO ESTRIADO ADONIZADO MATE</t>
  </si>
  <si>
    <t>SUPORTE VARAO ROUPEIRO F233</t>
  </si>
  <si>
    <t>AGL MLM BRANCO B3768/SC 2800X2070X19</t>
  </si>
  <si>
    <t>M2</t>
  </si>
  <si>
    <t>UND</t>
  </si>
  <si>
    <t>ML</t>
  </si>
  <si>
    <t>FO00013</t>
  </si>
  <si>
    <t>FO00035</t>
  </si>
  <si>
    <t>FO00019</t>
  </si>
  <si>
    <t>FO00037</t>
  </si>
  <si>
    <t>FO00014</t>
  </si>
  <si>
    <t>qt_placas_utilizadas</t>
  </si>
  <si>
    <t>area_placa</t>
  </si>
  <si>
    <t>m2_consumidos</t>
  </si>
  <si>
    <t>custo_placas_utilizadas</t>
  </si>
  <si>
    <t>ref_orla</t>
  </si>
  <si>
    <t>largura_orla</t>
  </si>
  <si>
    <t>espessura_orla</t>
  </si>
  <si>
    <t>ml_total</t>
  </si>
  <si>
    <t>custo_total</t>
  </si>
  <si>
    <t>qtd_pecas</t>
  </si>
  <si>
    <t>0.4mm</t>
  </si>
  <si>
    <t>1.0mm</t>
  </si>
  <si>
    <t>ml_total = 122,2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</si>
</sst>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40"/>
  <sheetViews>
    <sheetView tabSelected="1" topLeftCell="I1" workbookViewId="0">
      <selection activeCell="AW34" sqref="AW34:AW38"/>
    </sheetView>
  </sheetViews>
  <sheetFormatPr defaultRowHeight="15" x14ac:dyDescent="0.25"/>
  <cols>
    <col min="1" max="1" width="7.28515625" bestFit="1" customWidth="1"/>
    <col min="2" max="2" width="19" bestFit="1" customWidth="1"/>
    <col min="3" max="3" width="53.5703125" bestFit="1" customWidth="1"/>
    <col min="4" max="4" width="13.85546875" bestFit="1" customWidth="1"/>
    <col min="5" max="5" width="12.42578125" bestFit="1" customWidth="1"/>
    <col min="6" max="6" width="11.85546875" bestFit="1" customWidth="1"/>
    <col min="7" max="7" width="10.42578125" bestFit="1" customWidth="1"/>
    <col min="8" max="8" width="8.85546875" bestFit="1" customWidth="1"/>
    <col min="9" max="9" width="8.7109375" bestFit="1" customWidth="1"/>
    <col min="10" max="10" width="9.28515625" bestFit="1" customWidth="1"/>
    <col min="11" max="11" width="8.42578125" bestFit="1" customWidth="1"/>
    <col min="12" max="12" width="9" bestFit="1" customWidth="1"/>
    <col min="13" max="13" width="8.28515625" bestFit="1" customWidth="1"/>
    <col min="14" max="14" width="19.5703125" bestFit="1" customWidth="1"/>
    <col min="15" max="15" width="17" bestFit="1" customWidth="1"/>
    <col min="16" max="16" width="8.140625" bestFit="1" customWidth="1"/>
    <col min="17" max="17" width="13.28515625" bestFit="1" customWidth="1"/>
    <col min="18" max="18" width="12.140625" bestFit="1" customWidth="1"/>
    <col min="19" max="19" width="10.85546875" bestFit="1" customWidth="1"/>
    <col min="20" max="20" width="81.140625" bestFit="1" customWidth="1"/>
    <col min="21" max="21" width="9.5703125" bestFit="1" customWidth="1"/>
    <col min="22" max="22" width="9" bestFit="1" customWidth="1"/>
    <col min="23" max="23" width="13.42578125" bestFit="1" customWidth="1"/>
    <col min="24" max="24" width="15.140625" bestFit="1" customWidth="1"/>
    <col min="25" max="25" width="9" bestFit="1" customWidth="1"/>
    <col min="26" max="26" width="9.85546875" bestFit="1" customWidth="1"/>
    <col min="27" max="28" width="19.5703125" bestFit="1" customWidth="1"/>
    <col min="29" max="29" width="9.140625" bestFit="1" customWidth="1"/>
    <col min="30" max="30" width="11.7109375" bestFit="1" customWidth="1"/>
    <col min="31" max="31" width="14.28515625" bestFit="1" customWidth="1"/>
    <col min="32" max="32" width="12.7109375" bestFit="1" customWidth="1"/>
    <col min="33" max="33" width="12.5703125" bestFit="1" customWidth="1"/>
    <col min="34" max="34" width="8.42578125" bestFit="1" customWidth="1"/>
    <col min="35" max="35" width="17.28515625" bestFit="1" customWidth="1"/>
    <col min="36" max="37" width="16.140625" bestFit="1" customWidth="1"/>
    <col min="38" max="39" width="11.85546875" bestFit="1" customWidth="1"/>
    <col min="40" max="41" width="11.5703125" bestFit="1" customWidth="1"/>
    <col min="42" max="43" width="10.7109375" bestFit="1" customWidth="1"/>
    <col min="44" max="44" width="10.42578125" bestFit="1" customWidth="1"/>
    <col min="45" max="45" width="16.140625" customWidth="1"/>
    <col min="46" max="47" width="16.42578125" bestFit="1" customWidth="1"/>
    <col min="48" max="49" width="16.140625" bestFit="1" customWidth="1"/>
    <col min="50" max="50" width="12.5703125" bestFit="1" customWidth="1"/>
    <col min="51" max="51" width="14.140625" bestFit="1" customWidth="1"/>
    <col min="52" max="52" width="12.5703125" bestFit="1" customWidth="1"/>
    <col min="53" max="53" width="12.42578125" bestFit="1" customWidth="1"/>
    <col min="54" max="54" width="19" bestFit="1" customWidth="1"/>
    <col min="55" max="55" width="17.7109375" bestFit="1" customWidth="1"/>
    <col min="56" max="56" width="16.42578125" bestFit="1" customWidth="1"/>
    <col min="57" max="57" width="19.28515625" bestFit="1" customWidth="1"/>
    <col min="58" max="58" width="18.7109375" bestFit="1" customWidth="1"/>
    <col min="59" max="59" width="19.42578125" bestFit="1" customWidth="1"/>
    <col min="60" max="60" width="12.7109375" bestFit="1" customWidth="1"/>
    <col min="61" max="61" width="12" bestFit="1" customWidth="1"/>
    <col min="62" max="62" width="17.140625" bestFit="1" customWidth="1"/>
    <col min="63" max="63" width="16.42578125" bestFit="1" customWidth="1"/>
    <col min="64" max="64" width="13.42578125" bestFit="1" customWidth="1"/>
    <col min="65" max="65" width="18" bestFit="1" customWidth="1"/>
    <col min="66" max="66" width="13" bestFit="1" customWidth="1"/>
    <col min="67" max="67" width="17.42578125" bestFit="1" customWidth="1"/>
    <col min="68" max="68" width="13.42578125" bestFit="1" customWidth="1"/>
    <col min="69" max="69" width="18" bestFit="1" customWidth="1"/>
    <col min="70" max="70" width="13.85546875" bestFit="1" customWidth="1"/>
    <col min="71" max="71" width="18.42578125" bestFit="1" customWidth="1"/>
    <col min="72" max="72" width="16.5703125" bestFit="1" customWidth="1"/>
    <col min="73" max="73" width="21.140625" bestFit="1" customWidth="1"/>
    <col min="74" max="74" width="17" bestFit="1" customWidth="1"/>
    <col min="75" max="75" width="21.5703125" bestFit="1" customWidth="1"/>
    <col min="76" max="76" width="21.140625" bestFit="1" customWidth="1"/>
    <col min="77" max="77" width="25.7109375" bestFit="1" customWidth="1"/>
    <col min="78" max="78" width="23" bestFit="1" customWidth="1"/>
    <col min="79" max="79" width="27.5703125" bestFit="1" customWidth="1"/>
    <col min="80" max="80" width="20.5703125" bestFit="1" customWidth="1"/>
    <col min="81" max="81" width="21.28515625" bestFit="1" customWidth="1"/>
    <col min="82" max="82" width="20.14062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idden="1" x14ac:dyDescent="0.25">
      <c r="A2">
        <v>1100</v>
      </c>
      <c r="J2">
        <v>0</v>
      </c>
      <c r="K2">
        <v>0</v>
      </c>
      <c r="L2">
        <v>0</v>
      </c>
      <c r="M2">
        <v>0</v>
      </c>
      <c r="P2" t="s">
        <v>143</v>
      </c>
      <c r="Q2" t="s">
        <v>144</v>
      </c>
      <c r="R2" t="s">
        <v>146</v>
      </c>
      <c r="AH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hidden="1" x14ac:dyDescent="0.25">
      <c r="A3">
        <v>1166</v>
      </c>
      <c r="J3">
        <v>0</v>
      </c>
      <c r="K3">
        <v>0</v>
      </c>
      <c r="L3">
        <v>0</v>
      </c>
      <c r="M3">
        <v>0</v>
      </c>
      <c r="P3" t="s">
        <v>143</v>
      </c>
      <c r="Q3" t="s">
        <v>145</v>
      </c>
      <c r="R3" t="s">
        <v>147</v>
      </c>
      <c r="AH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hidden="1" x14ac:dyDescent="0.25">
      <c r="A4">
        <v>1167</v>
      </c>
      <c r="C4" t="s">
        <v>82</v>
      </c>
      <c r="J4">
        <v>0</v>
      </c>
      <c r="K4">
        <v>0</v>
      </c>
      <c r="L4">
        <v>0</v>
      </c>
      <c r="M4">
        <v>0</v>
      </c>
      <c r="P4" t="s">
        <v>143</v>
      </c>
      <c r="Q4" t="s">
        <v>145</v>
      </c>
      <c r="R4" t="s">
        <v>147</v>
      </c>
      <c r="AH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5">
      <c r="A5">
        <v>1168</v>
      </c>
      <c r="C5" t="s">
        <v>83</v>
      </c>
      <c r="E5" t="s">
        <v>97</v>
      </c>
      <c r="F5">
        <v>1</v>
      </c>
      <c r="G5" t="s">
        <v>115</v>
      </c>
      <c r="H5" t="s">
        <v>122</v>
      </c>
      <c r="I5" t="s">
        <v>126</v>
      </c>
      <c r="J5">
        <v>0</v>
      </c>
      <c r="K5">
        <v>0</v>
      </c>
      <c r="L5">
        <v>0</v>
      </c>
      <c r="M5">
        <v>0</v>
      </c>
      <c r="N5" t="s">
        <v>133</v>
      </c>
      <c r="O5" t="s">
        <v>141</v>
      </c>
      <c r="P5" t="s">
        <v>143</v>
      </c>
      <c r="Q5" t="s">
        <v>145</v>
      </c>
      <c r="R5" t="s">
        <v>147</v>
      </c>
      <c r="S5" t="s">
        <v>148</v>
      </c>
      <c r="T5" t="s">
        <v>156</v>
      </c>
      <c r="U5">
        <v>99</v>
      </c>
      <c r="V5">
        <v>96.99</v>
      </c>
      <c r="W5">
        <v>0.03</v>
      </c>
      <c r="X5">
        <v>0.01</v>
      </c>
      <c r="Y5" t="s">
        <v>164</v>
      </c>
      <c r="Z5">
        <v>0.01</v>
      </c>
      <c r="AA5" t="s">
        <v>167</v>
      </c>
      <c r="AB5" t="s">
        <v>169</v>
      </c>
      <c r="AE5">
        <v>2800</v>
      </c>
      <c r="AF5">
        <v>2070</v>
      </c>
      <c r="AG5">
        <v>19</v>
      </c>
      <c r="AH5">
        <v>0</v>
      </c>
      <c r="AI5" t="s">
        <v>84</v>
      </c>
      <c r="AL5">
        <v>1</v>
      </c>
      <c r="AM5">
        <v>1</v>
      </c>
      <c r="AN5">
        <v>1</v>
      </c>
      <c r="AO5">
        <v>1</v>
      </c>
      <c r="AP5">
        <v>2</v>
      </c>
      <c r="AQ5">
        <v>2</v>
      </c>
      <c r="AR5">
        <v>0.6</v>
      </c>
      <c r="AS5">
        <v>0.6</v>
      </c>
      <c r="AT5">
        <v>0.47</v>
      </c>
      <c r="AU5">
        <v>0.47</v>
      </c>
      <c r="AV5">
        <v>0.14000000000000001</v>
      </c>
      <c r="AW5">
        <v>0.14000000000000001</v>
      </c>
      <c r="AX5">
        <v>1</v>
      </c>
      <c r="AY5">
        <v>2000</v>
      </c>
      <c r="AZ5">
        <v>600</v>
      </c>
      <c r="BA5">
        <v>19</v>
      </c>
      <c r="BB5">
        <v>0</v>
      </c>
      <c r="BC5">
        <v>1.2</v>
      </c>
      <c r="BD5">
        <v>0</v>
      </c>
      <c r="BE5">
        <v>1</v>
      </c>
      <c r="BF5">
        <v>117.55</v>
      </c>
      <c r="BG5">
        <v>117.55</v>
      </c>
      <c r="BH5">
        <v>0</v>
      </c>
      <c r="BI5">
        <v>0</v>
      </c>
      <c r="BJ5">
        <v>0</v>
      </c>
      <c r="BK5">
        <v>0</v>
      </c>
      <c r="BL5">
        <v>1</v>
      </c>
      <c r="BM5">
        <v>5.2</v>
      </c>
      <c r="BN5">
        <v>1</v>
      </c>
      <c r="BO5">
        <v>3.64</v>
      </c>
      <c r="BP5">
        <v>3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0.37</v>
      </c>
      <c r="CB5">
        <v>12.21</v>
      </c>
      <c r="CC5">
        <v>130.97999999999999</v>
      </c>
      <c r="CD5">
        <v>0</v>
      </c>
    </row>
    <row r="6" spans="1:82" hidden="1" x14ac:dyDescent="0.25">
      <c r="A6">
        <v>1169</v>
      </c>
      <c r="C6" t="s">
        <v>84</v>
      </c>
      <c r="E6" t="s">
        <v>98</v>
      </c>
      <c r="F6">
        <v>4</v>
      </c>
      <c r="I6" t="s">
        <v>127</v>
      </c>
      <c r="J6">
        <v>0</v>
      </c>
      <c r="K6">
        <v>0</v>
      </c>
      <c r="L6">
        <v>0</v>
      </c>
      <c r="M6">
        <v>0</v>
      </c>
      <c r="N6" t="s">
        <v>134</v>
      </c>
      <c r="O6" t="s">
        <v>142</v>
      </c>
      <c r="P6" t="s">
        <v>143</v>
      </c>
      <c r="Q6" t="s">
        <v>145</v>
      </c>
      <c r="R6" t="s">
        <v>147</v>
      </c>
      <c r="S6" t="s">
        <v>149</v>
      </c>
      <c r="T6" t="s">
        <v>157</v>
      </c>
      <c r="U6">
        <v>3.15</v>
      </c>
      <c r="V6">
        <v>2.68</v>
      </c>
      <c r="W6">
        <v>0.15</v>
      </c>
      <c r="X6">
        <v>0</v>
      </c>
      <c r="Y6" t="s">
        <v>165</v>
      </c>
      <c r="Z6">
        <v>0.06</v>
      </c>
      <c r="AE6">
        <v>0</v>
      </c>
      <c r="AF6">
        <v>0</v>
      </c>
      <c r="AG6">
        <v>0</v>
      </c>
      <c r="AH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BA6">
        <v>0</v>
      </c>
      <c r="BB6">
        <v>0</v>
      </c>
      <c r="BC6">
        <v>0</v>
      </c>
      <c r="BD6">
        <v>0</v>
      </c>
      <c r="BE6">
        <v>1</v>
      </c>
      <c r="BF6">
        <v>2.84</v>
      </c>
      <c r="BG6">
        <v>11.36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11.36</v>
      </c>
      <c r="CD6">
        <v>0</v>
      </c>
    </row>
    <row r="7" spans="1:82" hidden="1" x14ac:dyDescent="0.25">
      <c r="A7">
        <v>1230</v>
      </c>
      <c r="C7" t="s">
        <v>82</v>
      </c>
      <c r="E7" t="s">
        <v>99</v>
      </c>
      <c r="G7" t="s">
        <v>116</v>
      </c>
      <c r="H7" t="s">
        <v>123</v>
      </c>
      <c r="I7" t="s">
        <v>128</v>
      </c>
      <c r="J7">
        <v>0</v>
      </c>
      <c r="K7">
        <v>0</v>
      </c>
      <c r="L7">
        <v>0</v>
      </c>
      <c r="M7">
        <v>0</v>
      </c>
      <c r="P7" t="s">
        <v>143</v>
      </c>
      <c r="Q7" t="s">
        <v>144</v>
      </c>
      <c r="R7" t="s">
        <v>147</v>
      </c>
      <c r="AH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2500</v>
      </c>
      <c r="AZ7">
        <v>800</v>
      </c>
      <c r="BA7">
        <v>600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hidden="1" x14ac:dyDescent="0.25">
      <c r="A8">
        <v>1231</v>
      </c>
      <c r="C8" t="s">
        <v>85</v>
      </c>
      <c r="D8" t="s">
        <v>94</v>
      </c>
      <c r="E8" t="s">
        <v>100</v>
      </c>
      <c r="F8">
        <v>1</v>
      </c>
      <c r="G8" t="s">
        <v>117</v>
      </c>
      <c r="H8" t="s">
        <v>119</v>
      </c>
      <c r="I8" t="s">
        <v>129</v>
      </c>
      <c r="J8">
        <v>0</v>
      </c>
      <c r="K8">
        <v>0</v>
      </c>
      <c r="L8">
        <v>0</v>
      </c>
      <c r="M8">
        <v>0</v>
      </c>
      <c r="N8" t="s">
        <v>135</v>
      </c>
      <c r="O8" t="s">
        <v>141</v>
      </c>
      <c r="P8" t="s">
        <v>143</v>
      </c>
      <c r="Q8" t="s">
        <v>144</v>
      </c>
      <c r="R8" t="s">
        <v>147</v>
      </c>
      <c r="S8" t="s">
        <v>150</v>
      </c>
      <c r="T8" t="s">
        <v>158</v>
      </c>
      <c r="U8">
        <v>7.68</v>
      </c>
      <c r="V8">
        <v>7.68</v>
      </c>
      <c r="W8">
        <v>0</v>
      </c>
      <c r="X8">
        <v>0</v>
      </c>
      <c r="Y8" t="s">
        <v>164</v>
      </c>
      <c r="Z8">
        <v>0.15</v>
      </c>
      <c r="AA8" t="s">
        <v>168</v>
      </c>
      <c r="AB8" t="s">
        <v>170</v>
      </c>
      <c r="AE8">
        <v>2850</v>
      </c>
      <c r="AF8">
        <v>2100</v>
      </c>
      <c r="AG8">
        <v>10</v>
      </c>
      <c r="AH8">
        <v>0</v>
      </c>
      <c r="AL8">
        <v>1</v>
      </c>
      <c r="AM8">
        <v>1</v>
      </c>
      <c r="AN8">
        <v>1</v>
      </c>
      <c r="AO8">
        <v>1</v>
      </c>
      <c r="AP8">
        <v>7.5</v>
      </c>
      <c r="AQ8">
        <v>7.5</v>
      </c>
      <c r="AR8">
        <v>2.4</v>
      </c>
      <c r="AS8">
        <v>2.4</v>
      </c>
      <c r="AT8">
        <v>1.95</v>
      </c>
      <c r="AU8">
        <v>1.95</v>
      </c>
      <c r="AV8">
        <v>0.62</v>
      </c>
      <c r="AW8">
        <v>0.62</v>
      </c>
      <c r="AX8">
        <v>3</v>
      </c>
      <c r="AY8">
        <v>2500</v>
      </c>
      <c r="AZ8">
        <v>800</v>
      </c>
      <c r="BA8">
        <v>10</v>
      </c>
      <c r="BB8">
        <v>0</v>
      </c>
      <c r="BC8">
        <v>2</v>
      </c>
      <c r="BD8">
        <v>0</v>
      </c>
      <c r="BE8">
        <v>1</v>
      </c>
      <c r="BF8">
        <v>17.66</v>
      </c>
      <c r="BG8">
        <v>52.99</v>
      </c>
      <c r="BH8">
        <v>0</v>
      </c>
      <c r="BI8">
        <v>0</v>
      </c>
      <c r="BJ8">
        <v>0</v>
      </c>
      <c r="BK8">
        <v>0</v>
      </c>
      <c r="BL8">
        <v>1</v>
      </c>
      <c r="BM8">
        <v>6.6</v>
      </c>
      <c r="BN8">
        <v>1</v>
      </c>
      <c r="BO8">
        <v>4.62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0.73</v>
      </c>
      <c r="CB8">
        <v>11.95</v>
      </c>
      <c r="CC8">
        <v>104.25</v>
      </c>
      <c r="CD8">
        <v>0</v>
      </c>
    </row>
    <row r="9" spans="1:82" hidden="1" x14ac:dyDescent="0.25">
      <c r="A9">
        <v>1232</v>
      </c>
      <c r="C9" t="s">
        <v>86</v>
      </c>
      <c r="D9" t="s">
        <v>95</v>
      </c>
      <c r="E9" t="s">
        <v>100</v>
      </c>
      <c r="F9">
        <v>1</v>
      </c>
      <c r="G9" t="s">
        <v>117</v>
      </c>
      <c r="H9" t="s">
        <v>124</v>
      </c>
      <c r="I9" t="s">
        <v>126</v>
      </c>
      <c r="J9">
        <v>0</v>
      </c>
      <c r="K9">
        <v>0</v>
      </c>
      <c r="L9">
        <v>0</v>
      </c>
      <c r="M9">
        <v>0</v>
      </c>
      <c r="N9" t="s">
        <v>136</v>
      </c>
      <c r="O9" t="s">
        <v>141</v>
      </c>
      <c r="P9" t="s">
        <v>143</v>
      </c>
      <c r="Q9" t="s">
        <v>144</v>
      </c>
      <c r="R9" t="s">
        <v>147</v>
      </c>
      <c r="S9" t="s">
        <v>151</v>
      </c>
      <c r="T9" t="s">
        <v>159</v>
      </c>
      <c r="U9">
        <v>9.4499999999999993</v>
      </c>
      <c r="V9">
        <v>10.87</v>
      </c>
      <c r="W9">
        <v>0.15</v>
      </c>
      <c r="X9">
        <v>0</v>
      </c>
      <c r="Y9" t="s">
        <v>164</v>
      </c>
      <c r="Z9">
        <v>0.1</v>
      </c>
      <c r="AA9" t="s">
        <v>168</v>
      </c>
      <c r="AB9" t="s">
        <v>170</v>
      </c>
      <c r="AE9">
        <v>2850</v>
      </c>
      <c r="AF9">
        <v>2100</v>
      </c>
      <c r="AG9">
        <v>19</v>
      </c>
      <c r="AH9">
        <v>0</v>
      </c>
      <c r="AL9">
        <v>1</v>
      </c>
      <c r="AP9">
        <v>7.5</v>
      </c>
      <c r="AQ9">
        <v>0</v>
      </c>
      <c r="AR9">
        <v>0</v>
      </c>
      <c r="AS9">
        <v>0</v>
      </c>
      <c r="AT9">
        <v>1.95</v>
      </c>
      <c r="AU9">
        <v>0</v>
      </c>
      <c r="AV9">
        <v>0</v>
      </c>
      <c r="AW9">
        <v>0</v>
      </c>
      <c r="AX9">
        <v>3</v>
      </c>
      <c r="AY9">
        <v>2500</v>
      </c>
      <c r="AZ9">
        <v>600</v>
      </c>
      <c r="BA9">
        <v>19</v>
      </c>
      <c r="BB9">
        <v>0</v>
      </c>
      <c r="BC9">
        <v>1.5</v>
      </c>
      <c r="BD9">
        <v>0</v>
      </c>
      <c r="BE9">
        <v>1</v>
      </c>
      <c r="BF9">
        <v>17.940000000000001</v>
      </c>
      <c r="BG9">
        <v>53.81</v>
      </c>
      <c r="BH9">
        <v>0</v>
      </c>
      <c r="BI9">
        <v>0</v>
      </c>
      <c r="BJ9">
        <v>0</v>
      </c>
      <c r="BK9">
        <v>0</v>
      </c>
      <c r="BL9">
        <v>1</v>
      </c>
      <c r="BM9">
        <v>6.2</v>
      </c>
      <c r="BN9">
        <v>1</v>
      </c>
      <c r="BO9">
        <v>1.75</v>
      </c>
      <c r="BP9">
        <v>3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0.73</v>
      </c>
      <c r="CB9">
        <v>11.68</v>
      </c>
      <c r="CC9">
        <v>94.71</v>
      </c>
      <c r="CD9">
        <v>0</v>
      </c>
    </row>
    <row r="10" spans="1:82" hidden="1" x14ac:dyDescent="0.25">
      <c r="A10">
        <v>1233</v>
      </c>
      <c r="C10" t="s">
        <v>87</v>
      </c>
      <c r="E10" t="s">
        <v>100</v>
      </c>
      <c r="F10">
        <v>1</v>
      </c>
      <c r="G10" t="s">
        <v>118</v>
      </c>
      <c r="H10" t="s">
        <v>124</v>
      </c>
      <c r="I10" t="s">
        <v>126</v>
      </c>
      <c r="J10">
        <v>0</v>
      </c>
      <c r="K10">
        <v>0</v>
      </c>
      <c r="L10">
        <v>0</v>
      </c>
      <c r="M10">
        <v>0</v>
      </c>
      <c r="N10" t="s">
        <v>137</v>
      </c>
      <c r="O10" t="s">
        <v>141</v>
      </c>
      <c r="P10" t="s">
        <v>143</v>
      </c>
      <c r="Q10" t="s">
        <v>144</v>
      </c>
      <c r="R10" t="s">
        <v>147</v>
      </c>
      <c r="S10" t="s">
        <v>151</v>
      </c>
      <c r="T10" t="s">
        <v>159</v>
      </c>
      <c r="U10">
        <v>9.4499999999999993</v>
      </c>
      <c r="V10">
        <v>8.0299999999999994</v>
      </c>
      <c r="W10">
        <v>0.15</v>
      </c>
      <c r="X10">
        <v>0</v>
      </c>
      <c r="Y10" t="s">
        <v>164</v>
      </c>
      <c r="Z10">
        <v>0.1</v>
      </c>
      <c r="AA10" t="s">
        <v>168</v>
      </c>
      <c r="AB10" t="s">
        <v>170</v>
      </c>
      <c r="AE10">
        <v>2850</v>
      </c>
      <c r="AF10">
        <v>2100</v>
      </c>
      <c r="AG10">
        <v>19</v>
      </c>
      <c r="AH10">
        <v>0</v>
      </c>
      <c r="AL10">
        <v>1</v>
      </c>
      <c r="AP10">
        <v>1.2</v>
      </c>
      <c r="AQ10">
        <v>0</v>
      </c>
      <c r="AR10">
        <v>0</v>
      </c>
      <c r="AS10">
        <v>0</v>
      </c>
      <c r="AT10">
        <v>0.31</v>
      </c>
      <c r="AU10">
        <v>0</v>
      </c>
      <c r="AV10">
        <v>0</v>
      </c>
      <c r="AW10">
        <v>0</v>
      </c>
      <c r="AX10">
        <v>3</v>
      </c>
      <c r="AY10">
        <v>400</v>
      </c>
      <c r="AZ10">
        <v>600</v>
      </c>
      <c r="BA10">
        <v>19</v>
      </c>
      <c r="BB10">
        <v>0</v>
      </c>
      <c r="BC10">
        <v>0.24</v>
      </c>
      <c r="BD10">
        <v>0</v>
      </c>
      <c r="BE10">
        <v>1</v>
      </c>
      <c r="BF10">
        <v>2.12</v>
      </c>
      <c r="BG10">
        <v>6.36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</v>
      </c>
      <c r="BN10">
        <v>1</v>
      </c>
      <c r="BO10">
        <v>0.28000000000000003</v>
      </c>
      <c r="BP10">
        <v>2</v>
      </c>
      <c r="BQ10">
        <v>2</v>
      </c>
      <c r="BR10">
        <v>1</v>
      </c>
      <c r="BS10">
        <v>0.8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0.37</v>
      </c>
      <c r="CB10">
        <v>5.45</v>
      </c>
      <c r="CC10">
        <v>23.64</v>
      </c>
      <c r="CD10">
        <v>0</v>
      </c>
    </row>
    <row r="11" spans="1:82" hidden="1" x14ac:dyDescent="0.25">
      <c r="A11">
        <v>1272</v>
      </c>
      <c r="C11" t="s">
        <v>82</v>
      </c>
      <c r="E11" t="s">
        <v>101</v>
      </c>
      <c r="G11" t="s">
        <v>116</v>
      </c>
      <c r="H11" t="s">
        <v>123</v>
      </c>
      <c r="I11" t="s">
        <v>128</v>
      </c>
      <c r="J11">
        <v>0</v>
      </c>
      <c r="K11">
        <v>0</v>
      </c>
      <c r="L11">
        <v>0</v>
      </c>
      <c r="M11">
        <v>0</v>
      </c>
      <c r="P11" t="s">
        <v>111</v>
      </c>
      <c r="Q11" t="s">
        <v>144</v>
      </c>
      <c r="R11" t="s">
        <v>146</v>
      </c>
      <c r="AH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  <c r="AY11">
        <v>2500</v>
      </c>
      <c r="AZ11">
        <v>1000</v>
      </c>
      <c r="BA11">
        <v>600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hidden="1" x14ac:dyDescent="0.25">
      <c r="A12">
        <v>1273</v>
      </c>
      <c r="C12" t="s">
        <v>88</v>
      </c>
      <c r="D12" t="s">
        <v>94</v>
      </c>
      <c r="E12" t="s">
        <v>102</v>
      </c>
      <c r="F12">
        <v>3</v>
      </c>
      <c r="G12" t="s">
        <v>117</v>
      </c>
      <c r="H12" t="s">
        <v>119</v>
      </c>
      <c r="I12" t="s">
        <v>129</v>
      </c>
      <c r="J12">
        <v>0</v>
      </c>
      <c r="K12">
        <v>0</v>
      </c>
      <c r="L12">
        <v>0</v>
      </c>
      <c r="M12">
        <v>0</v>
      </c>
      <c r="N12" t="s">
        <v>135</v>
      </c>
      <c r="O12" t="s">
        <v>141</v>
      </c>
      <c r="P12" t="s">
        <v>111</v>
      </c>
      <c r="Q12" t="s">
        <v>144</v>
      </c>
      <c r="R12" t="s">
        <v>146</v>
      </c>
      <c r="S12" t="s">
        <v>150</v>
      </c>
      <c r="T12" t="s">
        <v>158</v>
      </c>
      <c r="U12">
        <v>7.68</v>
      </c>
      <c r="V12">
        <v>7.68</v>
      </c>
      <c r="W12">
        <v>0</v>
      </c>
      <c r="X12">
        <v>0</v>
      </c>
      <c r="Y12" t="s">
        <v>164</v>
      </c>
      <c r="Z12">
        <v>0.15</v>
      </c>
      <c r="AA12" t="s">
        <v>168</v>
      </c>
      <c r="AB12" t="s">
        <v>170</v>
      </c>
      <c r="AE12">
        <v>2850</v>
      </c>
      <c r="AF12">
        <v>2100</v>
      </c>
      <c r="AG12">
        <v>10</v>
      </c>
      <c r="AH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</v>
      </c>
      <c r="AY12">
        <v>2500</v>
      </c>
      <c r="AZ12">
        <v>1000</v>
      </c>
      <c r="BA12">
        <v>10</v>
      </c>
      <c r="BB12">
        <v>0</v>
      </c>
      <c r="BC12">
        <v>2.5</v>
      </c>
      <c r="BD12">
        <v>0</v>
      </c>
      <c r="BE12">
        <v>1</v>
      </c>
      <c r="BF12">
        <v>22.08</v>
      </c>
      <c r="BG12">
        <v>331.2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0.73</v>
      </c>
      <c r="CB12">
        <v>7.73</v>
      </c>
      <c r="CC12">
        <v>447.15</v>
      </c>
      <c r="CD12">
        <v>0</v>
      </c>
    </row>
    <row r="13" spans="1:82" hidden="1" x14ac:dyDescent="0.25">
      <c r="A13">
        <v>1274</v>
      </c>
      <c r="C13" t="s">
        <v>89</v>
      </c>
      <c r="E13" t="s">
        <v>103</v>
      </c>
      <c r="F13">
        <v>6</v>
      </c>
      <c r="G13" t="s">
        <v>119</v>
      </c>
      <c r="H13" t="s">
        <v>124</v>
      </c>
      <c r="I13" t="s">
        <v>130</v>
      </c>
      <c r="J13">
        <v>0</v>
      </c>
      <c r="K13">
        <v>0</v>
      </c>
      <c r="L13">
        <v>0</v>
      </c>
      <c r="M13">
        <v>0</v>
      </c>
      <c r="N13" t="s">
        <v>138</v>
      </c>
      <c r="O13" t="s">
        <v>141</v>
      </c>
      <c r="P13" t="s">
        <v>111</v>
      </c>
      <c r="Q13" t="s">
        <v>144</v>
      </c>
      <c r="R13" t="s">
        <v>146</v>
      </c>
      <c r="S13" t="s">
        <v>152</v>
      </c>
      <c r="T13" t="s">
        <v>160</v>
      </c>
      <c r="U13">
        <v>8.3800000000000008</v>
      </c>
      <c r="V13">
        <v>7.12</v>
      </c>
      <c r="W13">
        <v>0.15</v>
      </c>
      <c r="X13">
        <v>0</v>
      </c>
      <c r="Y13" t="s">
        <v>164</v>
      </c>
      <c r="Z13">
        <v>0.1</v>
      </c>
      <c r="AA13" t="s">
        <v>168</v>
      </c>
      <c r="AB13" t="s">
        <v>170</v>
      </c>
      <c r="AE13">
        <v>2850</v>
      </c>
      <c r="AF13">
        <v>2100</v>
      </c>
      <c r="AG13">
        <v>16</v>
      </c>
      <c r="AH13">
        <v>0</v>
      </c>
      <c r="AI13" t="s">
        <v>90</v>
      </c>
      <c r="AJ13" t="s">
        <v>91</v>
      </c>
      <c r="AL13">
        <v>1</v>
      </c>
      <c r="AM13">
        <v>0.4</v>
      </c>
      <c r="AN13">
        <v>0.4</v>
      </c>
      <c r="AO13">
        <v>0.4</v>
      </c>
      <c r="AP13">
        <v>30</v>
      </c>
      <c r="AQ13">
        <v>30</v>
      </c>
      <c r="AR13">
        <v>18</v>
      </c>
      <c r="AS13">
        <v>18</v>
      </c>
      <c r="AT13">
        <v>7.8</v>
      </c>
      <c r="AU13">
        <v>4.5999999999999996</v>
      </c>
      <c r="AV13">
        <v>2.76</v>
      </c>
      <c r="AW13">
        <v>2.76</v>
      </c>
      <c r="AX13">
        <v>30</v>
      </c>
      <c r="AY13">
        <v>1000</v>
      </c>
      <c r="AZ13">
        <v>600</v>
      </c>
      <c r="BA13">
        <v>16</v>
      </c>
      <c r="BB13">
        <v>0</v>
      </c>
      <c r="BC13">
        <v>0.6</v>
      </c>
      <c r="BD13">
        <v>0</v>
      </c>
      <c r="BE13">
        <v>1</v>
      </c>
      <c r="BF13">
        <v>4.7</v>
      </c>
      <c r="BG13">
        <v>140.97999999999999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3.2</v>
      </c>
      <c r="BN13">
        <v>1</v>
      </c>
      <c r="BO13">
        <v>2.2400000000000002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0.37</v>
      </c>
      <c r="CB13">
        <v>5.81</v>
      </c>
      <c r="CC13">
        <v>852.9</v>
      </c>
      <c r="CD13">
        <v>0</v>
      </c>
    </row>
    <row r="14" spans="1:82" hidden="1" x14ac:dyDescent="0.25">
      <c r="A14">
        <v>1275</v>
      </c>
      <c r="C14" t="s">
        <v>90</v>
      </c>
      <c r="E14" t="s">
        <v>104</v>
      </c>
      <c r="F14">
        <v>1</v>
      </c>
      <c r="G14" t="s">
        <v>120</v>
      </c>
      <c r="I14" t="s">
        <v>131</v>
      </c>
      <c r="J14">
        <v>0</v>
      </c>
      <c r="K14">
        <v>0</v>
      </c>
      <c r="L14">
        <v>0</v>
      </c>
      <c r="M14">
        <v>0</v>
      </c>
      <c r="N14" t="s">
        <v>139</v>
      </c>
      <c r="O14" t="s">
        <v>142</v>
      </c>
      <c r="P14" t="s">
        <v>111</v>
      </c>
      <c r="Q14" t="s">
        <v>144</v>
      </c>
      <c r="R14" t="s">
        <v>146</v>
      </c>
      <c r="S14" t="s">
        <v>153</v>
      </c>
      <c r="T14" t="s">
        <v>161</v>
      </c>
      <c r="U14">
        <v>1.1499999999999999</v>
      </c>
      <c r="V14">
        <v>0.98</v>
      </c>
      <c r="W14">
        <v>0.15</v>
      </c>
      <c r="X14">
        <v>0</v>
      </c>
      <c r="Y14" t="s">
        <v>166</v>
      </c>
      <c r="Z14">
        <v>0.15</v>
      </c>
      <c r="AE14">
        <v>0</v>
      </c>
      <c r="AF14">
        <v>30</v>
      </c>
      <c r="AG14">
        <v>20</v>
      </c>
      <c r="AH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</v>
      </c>
      <c r="AY14">
        <v>1000</v>
      </c>
      <c r="BA14">
        <v>20</v>
      </c>
      <c r="BB14">
        <v>0</v>
      </c>
      <c r="BC14">
        <v>0</v>
      </c>
      <c r="BD14">
        <v>1</v>
      </c>
      <c r="BE14">
        <v>1</v>
      </c>
      <c r="BF14">
        <v>1.1299999999999999</v>
      </c>
      <c r="BG14">
        <v>33.81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0.67</v>
      </c>
      <c r="BX14">
        <v>0</v>
      </c>
      <c r="BY14">
        <v>0</v>
      </c>
      <c r="BZ14">
        <v>0</v>
      </c>
      <c r="CA14">
        <v>0</v>
      </c>
      <c r="CB14">
        <v>0.67</v>
      </c>
      <c r="CC14">
        <v>54</v>
      </c>
      <c r="CD14">
        <v>0</v>
      </c>
    </row>
    <row r="15" spans="1:82" hidden="1" x14ac:dyDescent="0.25">
      <c r="A15">
        <v>1276</v>
      </c>
      <c r="C15" t="s">
        <v>91</v>
      </c>
      <c r="E15" t="s">
        <v>105</v>
      </c>
      <c r="F15">
        <v>2</v>
      </c>
      <c r="I15" t="s">
        <v>127</v>
      </c>
      <c r="J15">
        <v>0</v>
      </c>
      <c r="K15">
        <v>0</v>
      </c>
      <c r="L15">
        <v>0</v>
      </c>
      <c r="M15">
        <v>0</v>
      </c>
      <c r="N15" t="s">
        <v>140</v>
      </c>
      <c r="O15" t="s">
        <v>142</v>
      </c>
      <c r="P15" t="s">
        <v>111</v>
      </c>
      <c r="Q15" t="s">
        <v>144</v>
      </c>
      <c r="R15" t="s">
        <v>146</v>
      </c>
      <c r="S15" t="s">
        <v>154</v>
      </c>
      <c r="T15" t="s">
        <v>162</v>
      </c>
      <c r="U15">
        <v>0.1</v>
      </c>
      <c r="V15">
        <v>0.09</v>
      </c>
      <c r="W15">
        <v>0.15</v>
      </c>
      <c r="X15">
        <v>0</v>
      </c>
      <c r="Y15" t="s">
        <v>165</v>
      </c>
      <c r="Z15">
        <v>0.05</v>
      </c>
      <c r="AE15">
        <v>0</v>
      </c>
      <c r="AF15">
        <v>0</v>
      </c>
      <c r="AG15">
        <v>0</v>
      </c>
      <c r="AH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0.09</v>
      </c>
      <c r="BG15">
        <v>5.67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5.4</v>
      </c>
      <c r="CD15">
        <v>0</v>
      </c>
    </row>
    <row r="16" spans="1:82" hidden="1" x14ac:dyDescent="0.25">
      <c r="A16">
        <v>1277</v>
      </c>
      <c r="J16">
        <v>0</v>
      </c>
      <c r="K16">
        <v>0</v>
      </c>
      <c r="L16">
        <v>0</v>
      </c>
      <c r="M16">
        <v>0</v>
      </c>
      <c r="P16" t="s">
        <v>111</v>
      </c>
      <c r="Q16" t="s">
        <v>144</v>
      </c>
      <c r="R16" t="s">
        <v>146</v>
      </c>
      <c r="AH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hidden="1" x14ac:dyDescent="0.25">
      <c r="A17">
        <v>1278</v>
      </c>
      <c r="J17">
        <v>0</v>
      </c>
      <c r="K17">
        <v>0</v>
      </c>
      <c r="L17">
        <v>0</v>
      </c>
      <c r="M17">
        <v>0</v>
      </c>
      <c r="P17" t="s">
        <v>111</v>
      </c>
      <c r="Q17" t="s">
        <v>144</v>
      </c>
      <c r="R17" t="s">
        <v>146</v>
      </c>
      <c r="AH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hidden="1" x14ac:dyDescent="0.25">
      <c r="A18">
        <v>1279</v>
      </c>
      <c r="C18" t="s">
        <v>82</v>
      </c>
      <c r="E18" t="s">
        <v>106</v>
      </c>
      <c r="G18" t="s">
        <v>121</v>
      </c>
      <c r="H18" t="s">
        <v>125</v>
      </c>
      <c r="I18" t="s">
        <v>128</v>
      </c>
      <c r="J18">
        <v>0</v>
      </c>
      <c r="K18">
        <v>0</v>
      </c>
      <c r="L18">
        <v>0</v>
      </c>
      <c r="M18">
        <v>0</v>
      </c>
      <c r="P18" t="s">
        <v>111</v>
      </c>
      <c r="Q18" t="s">
        <v>144</v>
      </c>
      <c r="R18" t="s">
        <v>146</v>
      </c>
      <c r="AH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</v>
      </c>
      <c r="AY18">
        <v>1250</v>
      </c>
      <c r="AZ18">
        <v>500</v>
      </c>
      <c r="BA18">
        <v>600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5">
      <c r="A19">
        <v>1280</v>
      </c>
      <c r="C19" t="s">
        <v>92</v>
      </c>
      <c r="E19" t="s">
        <v>107</v>
      </c>
      <c r="F19">
        <v>3</v>
      </c>
      <c r="G19" t="s">
        <v>119</v>
      </c>
      <c r="H19" t="s">
        <v>124</v>
      </c>
      <c r="I19" t="s">
        <v>126</v>
      </c>
      <c r="J19">
        <v>0</v>
      </c>
      <c r="K19">
        <v>0</v>
      </c>
      <c r="L19">
        <v>0</v>
      </c>
      <c r="M19">
        <v>0</v>
      </c>
      <c r="N19" t="s">
        <v>137</v>
      </c>
      <c r="O19" t="s">
        <v>141</v>
      </c>
      <c r="P19" t="s">
        <v>111</v>
      </c>
      <c r="Q19" t="s">
        <v>144</v>
      </c>
      <c r="R19" t="s">
        <v>146</v>
      </c>
      <c r="S19" t="s">
        <v>155</v>
      </c>
      <c r="T19" t="s">
        <v>163</v>
      </c>
      <c r="U19">
        <v>7.85</v>
      </c>
      <c r="V19">
        <v>6.67</v>
      </c>
      <c r="W19">
        <v>0.15</v>
      </c>
      <c r="X19">
        <v>0</v>
      </c>
      <c r="Y19" t="s">
        <v>164</v>
      </c>
      <c r="Z19">
        <v>0.1</v>
      </c>
      <c r="AA19" t="s">
        <v>167</v>
      </c>
      <c r="AB19" t="s">
        <v>171</v>
      </c>
      <c r="AE19">
        <v>2800</v>
      </c>
      <c r="AF19">
        <v>2070</v>
      </c>
      <c r="AG19">
        <v>19</v>
      </c>
      <c r="AH19">
        <v>0</v>
      </c>
      <c r="AL19">
        <v>1</v>
      </c>
      <c r="AM19">
        <v>1</v>
      </c>
      <c r="AN19">
        <v>1</v>
      </c>
      <c r="AO19">
        <v>1</v>
      </c>
      <c r="AP19">
        <v>9</v>
      </c>
      <c r="AQ19">
        <v>9</v>
      </c>
      <c r="AR19">
        <v>10.8</v>
      </c>
      <c r="AS19">
        <v>10.8</v>
      </c>
      <c r="AT19">
        <v>3</v>
      </c>
      <c r="AU19">
        <v>3</v>
      </c>
      <c r="AV19">
        <v>3.59</v>
      </c>
      <c r="AW19">
        <v>3.59</v>
      </c>
      <c r="AX19">
        <v>18</v>
      </c>
      <c r="AY19">
        <v>500</v>
      </c>
      <c r="AZ19">
        <v>600</v>
      </c>
      <c r="BA19">
        <v>19</v>
      </c>
      <c r="BB19">
        <v>0</v>
      </c>
      <c r="BC19">
        <v>0.3</v>
      </c>
      <c r="BD19">
        <v>0</v>
      </c>
      <c r="BE19">
        <v>1</v>
      </c>
      <c r="BF19">
        <v>2.2000000000000002</v>
      </c>
      <c r="BG19">
        <v>39.619999999999997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2.2000000000000002</v>
      </c>
      <c r="BN19">
        <v>1</v>
      </c>
      <c r="BO19">
        <v>1.54</v>
      </c>
      <c r="BP19">
        <v>2</v>
      </c>
      <c r="BQ19">
        <v>2</v>
      </c>
      <c r="BR19">
        <v>1</v>
      </c>
      <c r="BS19">
        <v>0.8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0.37</v>
      </c>
      <c r="CB19">
        <v>6.91</v>
      </c>
      <c r="CC19">
        <v>401.22</v>
      </c>
      <c r="CD19">
        <v>0</v>
      </c>
    </row>
    <row r="20" spans="1:82" x14ac:dyDescent="0.25">
      <c r="A20">
        <v>1281</v>
      </c>
      <c r="C20" t="s">
        <v>92</v>
      </c>
      <c r="E20" t="s">
        <v>108</v>
      </c>
      <c r="F20">
        <v>2</v>
      </c>
      <c r="G20" t="s">
        <v>119</v>
      </c>
      <c r="H20" t="s">
        <v>124</v>
      </c>
      <c r="I20" t="s">
        <v>126</v>
      </c>
      <c r="J20">
        <v>0</v>
      </c>
      <c r="K20">
        <v>0</v>
      </c>
      <c r="L20">
        <v>0</v>
      </c>
      <c r="M20">
        <v>0</v>
      </c>
      <c r="N20" t="s">
        <v>137</v>
      </c>
      <c r="O20" t="s">
        <v>141</v>
      </c>
      <c r="P20" t="s">
        <v>111</v>
      </c>
      <c r="Q20" t="s">
        <v>144</v>
      </c>
      <c r="R20" t="s">
        <v>146</v>
      </c>
      <c r="S20" t="s">
        <v>155</v>
      </c>
      <c r="T20" t="s">
        <v>163</v>
      </c>
      <c r="U20">
        <v>7.85</v>
      </c>
      <c r="V20">
        <v>6.67</v>
      </c>
      <c r="W20">
        <v>0.15</v>
      </c>
      <c r="X20">
        <v>0</v>
      </c>
      <c r="Y20" t="s">
        <v>164</v>
      </c>
      <c r="Z20">
        <v>0.1</v>
      </c>
      <c r="AA20" t="s">
        <v>167</v>
      </c>
      <c r="AB20" t="s">
        <v>171</v>
      </c>
      <c r="AE20">
        <v>2800</v>
      </c>
      <c r="AF20">
        <v>2070</v>
      </c>
      <c r="AG20">
        <v>19</v>
      </c>
      <c r="AH20">
        <v>0</v>
      </c>
      <c r="AL20">
        <v>1</v>
      </c>
      <c r="AM20">
        <v>1</v>
      </c>
      <c r="AN20">
        <v>1</v>
      </c>
      <c r="AO20">
        <v>1</v>
      </c>
      <c r="AP20">
        <v>6</v>
      </c>
      <c r="AQ20">
        <v>6</v>
      </c>
      <c r="AR20">
        <v>7.2</v>
      </c>
      <c r="AS20">
        <v>7.2</v>
      </c>
      <c r="AT20">
        <v>2</v>
      </c>
      <c r="AU20">
        <v>2</v>
      </c>
      <c r="AV20">
        <v>2.4</v>
      </c>
      <c r="AW20">
        <v>2.4</v>
      </c>
      <c r="AX20">
        <v>12</v>
      </c>
      <c r="AY20">
        <v>500</v>
      </c>
      <c r="AZ20">
        <v>600</v>
      </c>
      <c r="BA20">
        <v>19</v>
      </c>
      <c r="BB20">
        <v>0</v>
      </c>
      <c r="BC20">
        <v>0.3</v>
      </c>
      <c r="BD20">
        <v>0</v>
      </c>
      <c r="BE20">
        <v>1</v>
      </c>
      <c r="BF20">
        <v>2.2000000000000002</v>
      </c>
      <c r="BG20">
        <v>26.41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2.2000000000000002</v>
      </c>
      <c r="BN20">
        <v>1</v>
      </c>
      <c r="BO20">
        <v>1.54</v>
      </c>
      <c r="BP20">
        <v>2</v>
      </c>
      <c r="BQ20">
        <v>2</v>
      </c>
      <c r="BR20">
        <v>1</v>
      </c>
      <c r="BS20">
        <v>0.8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0.37</v>
      </c>
      <c r="CB20">
        <v>6.91</v>
      </c>
      <c r="CC20">
        <v>214.92</v>
      </c>
      <c r="CD20">
        <v>0</v>
      </c>
    </row>
    <row r="21" spans="1:82" hidden="1" x14ac:dyDescent="0.25">
      <c r="A21">
        <v>1282</v>
      </c>
      <c r="C21" t="s">
        <v>93</v>
      </c>
      <c r="D21" t="s">
        <v>96</v>
      </c>
      <c r="E21" t="s">
        <v>108</v>
      </c>
      <c r="F21">
        <v>2</v>
      </c>
      <c r="G21" t="s">
        <v>117</v>
      </c>
      <c r="H21" t="s">
        <v>124</v>
      </c>
      <c r="I21" t="s">
        <v>126</v>
      </c>
      <c r="J21">
        <v>0</v>
      </c>
      <c r="K21">
        <v>0</v>
      </c>
      <c r="L21">
        <v>0</v>
      </c>
      <c r="M21">
        <v>0</v>
      </c>
      <c r="N21" t="s">
        <v>136</v>
      </c>
      <c r="O21" t="s">
        <v>141</v>
      </c>
      <c r="P21" t="s">
        <v>111</v>
      </c>
      <c r="Q21" t="s">
        <v>144</v>
      </c>
      <c r="R21" t="s">
        <v>146</v>
      </c>
      <c r="S21" t="s">
        <v>151</v>
      </c>
      <c r="T21" t="s">
        <v>159</v>
      </c>
      <c r="U21">
        <v>9.4499999999999993</v>
      </c>
      <c r="V21">
        <v>10.87</v>
      </c>
      <c r="W21">
        <v>0.15</v>
      </c>
      <c r="X21">
        <v>0</v>
      </c>
      <c r="Y21" t="s">
        <v>164</v>
      </c>
      <c r="Z21">
        <v>0.1</v>
      </c>
      <c r="AA21" t="s">
        <v>168</v>
      </c>
      <c r="AB21" t="s">
        <v>170</v>
      </c>
      <c r="AE21">
        <v>2850</v>
      </c>
      <c r="AF21">
        <v>2100</v>
      </c>
      <c r="AG21">
        <v>19</v>
      </c>
      <c r="AH21">
        <v>0</v>
      </c>
      <c r="AL21">
        <v>1</v>
      </c>
      <c r="AM21">
        <v>1</v>
      </c>
      <c r="AN21">
        <v>1</v>
      </c>
      <c r="AO21">
        <v>1</v>
      </c>
      <c r="AP21">
        <v>15</v>
      </c>
      <c r="AQ21">
        <v>15</v>
      </c>
      <c r="AR21">
        <v>7.2</v>
      </c>
      <c r="AS21">
        <v>7.2</v>
      </c>
      <c r="AT21">
        <v>3.9</v>
      </c>
      <c r="AU21">
        <v>3.9</v>
      </c>
      <c r="AV21">
        <v>1.87</v>
      </c>
      <c r="AW21">
        <v>1.87</v>
      </c>
      <c r="AX21">
        <v>12</v>
      </c>
      <c r="AY21">
        <v>1250</v>
      </c>
      <c r="AZ21">
        <v>600</v>
      </c>
      <c r="BA21">
        <v>19</v>
      </c>
      <c r="BB21">
        <v>0</v>
      </c>
      <c r="BC21">
        <v>0.75</v>
      </c>
      <c r="BD21">
        <v>0</v>
      </c>
      <c r="BE21">
        <v>1</v>
      </c>
      <c r="BF21">
        <v>8.9700000000000006</v>
      </c>
      <c r="BG21">
        <v>107.61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3.7</v>
      </c>
      <c r="BN21">
        <v>1</v>
      </c>
      <c r="BO21">
        <v>2.59</v>
      </c>
      <c r="BP21">
        <v>3</v>
      </c>
      <c r="BQ21">
        <v>2.5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</v>
      </c>
      <c r="CA21">
        <v>0.73</v>
      </c>
      <c r="CB21">
        <v>9.52</v>
      </c>
      <c r="CC21">
        <v>360.36</v>
      </c>
      <c r="CD21">
        <v>0</v>
      </c>
    </row>
    <row r="22" spans="1:82" hidden="1" x14ac:dyDescent="0.25">
      <c r="A22">
        <v>1283</v>
      </c>
      <c r="C22" t="s">
        <v>88</v>
      </c>
      <c r="D22" t="s">
        <v>94</v>
      </c>
      <c r="E22" t="s">
        <v>109</v>
      </c>
      <c r="F22">
        <v>1</v>
      </c>
      <c r="G22" t="s">
        <v>117</v>
      </c>
      <c r="H22" t="s">
        <v>124</v>
      </c>
      <c r="I22" t="s">
        <v>129</v>
      </c>
      <c r="J22">
        <v>0</v>
      </c>
      <c r="K22">
        <v>0</v>
      </c>
      <c r="L22">
        <v>0</v>
      </c>
      <c r="M22">
        <v>0</v>
      </c>
      <c r="N22" t="s">
        <v>135</v>
      </c>
      <c r="O22" t="s">
        <v>141</v>
      </c>
      <c r="P22" t="s">
        <v>111</v>
      </c>
      <c r="Q22" t="s">
        <v>144</v>
      </c>
      <c r="R22" t="s">
        <v>146</v>
      </c>
      <c r="S22" t="s">
        <v>150</v>
      </c>
      <c r="T22" t="s">
        <v>158</v>
      </c>
      <c r="U22">
        <v>7.68</v>
      </c>
      <c r="V22">
        <v>7.68</v>
      </c>
      <c r="W22">
        <v>0</v>
      </c>
      <c r="X22">
        <v>0</v>
      </c>
      <c r="Y22" t="s">
        <v>164</v>
      </c>
      <c r="Z22">
        <v>0.15</v>
      </c>
      <c r="AA22" t="s">
        <v>168</v>
      </c>
      <c r="AB22" t="s">
        <v>170</v>
      </c>
      <c r="AE22">
        <v>2850</v>
      </c>
      <c r="AF22">
        <v>2100</v>
      </c>
      <c r="AG22">
        <v>10</v>
      </c>
      <c r="AH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1250</v>
      </c>
      <c r="AZ22">
        <v>600</v>
      </c>
      <c r="BA22">
        <v>10</v>
      </c>
      <c r="BB22">
        <v>0</v>
      </c>
      <c r="BC22">
        <v>0.75</v>
      </c>
      <c r="BD22">
        <v>0</v>
      </c>
      <c r="BE22">
        <v>1</v>
      </c>
      <c r="BF22">
        <v>6.62</v>
      </c>
      <c r="BG22">
        <v>39.74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3.7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0.73</v>
      </c>
      <c r="CB22">
        <v>4.43</v>
      </c>
      <c r="CC22">
        <v>66.3</v>
      </c>
      <c r="CD22">
        <v>0</v>
      </c>
    </row>
    <row r="23" spans="1:82" hidden="1" x14ac:dyDescent="0.25">
      <c r="A23">
        <v>1284</v>
      </c>
      <c r="C23" t="s">
        <v>83</v>
      </c>
      <c r="E23" t="s">
        <v>108</v>
      </c>
      <c r="F23">
        <v>2</v>
      </c>
      <c r="G23" t="s">
        <v>117</v>
      </c>
      <c r="H23" t="s">
        <v>118</v>
      </c>
      <c r="I23" t="s">
        <v>127</v>
      </c>
      <c r="J23">
        <v>0</v>
      </c>
      <c r="K23">
        <v>0</v>
      </c>
      <c r="L23">
        <v>0</v>
      </c>
      <c r="M23">
        <v>0</v>
      </c>
      <c r="N23" t="s">
        <v>133</v>
      </c>
      <c r="O23" t="s">
        <v>141</v>
      </c>
      <c r="P23" t="s">
        <v>111</v>
      </c>
      <c r="Q23" t="s">
        <v>144</v>
      </c>
      <c r="R23" t="s">
        <v>146</v>
      </c>
      <c r="U23">
        <v>0</v>
      </c>
      <c r="V23">
        <v>0</v>
      </c>
      <c r="W23">
        <v>0</v>
      </c>
      <c r="X23">
        <v>0</v>
      </c>
      <c r="Z23">
        <v>0</v>
      </c>
      <c r="AE23">
        <v>0</v>
      </c>
      <c r="AF23">
        <v>0</v>
      </c>
      <c r="AG23">
        <v>0</v>
      </c>
      <c r="AH23">
        <v>0</v>
      </c>
      <c r="AI23" t="s">
        <v>84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12</v>
      </c>
      <c r="AY23">
        <v>1250</v>
      </c>
      <c r="AZ23">
        <v>250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3</v>
      </c>
      <c r="BN23">
        <v>1</v>
      </c>
      <c r="BO23">
        <v>0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0.37</v>
      </c>
      <c r="CB23">
        <v>3.37</v>
      </c>
      <c r="CC23">
        <v>40.44</v>
      </c>
      <c r="CD23">
        <v>0</v>
      </c>
    </row>
    <row r="24" spans="1:82" hidden="1" x14ac:dyDescent="0.25">
      <c r="A24">
        <v>1285</v>
      </c>
      <c r="C24" t="s">
        <v>84</v>
      </c>
      <c r="E24" t="s">
        <v>110</v>
      </c>
      <c r="F24">
        <v>3</v>
      </c>
      <c r="I24" t="s">
        <v>127</v>
      </c>
      <c r="J24">
        <v>0</v>
      </c>
      <c r="K24">
        <v>0</v>
      </c>
      <c r="L24">
        <v>0</v>
      </c>
      <c r="M24">
        <v>0</v>
      </c>
      <c r="N24" t="s">
        <v>134</v>
      </c>
      <c r="O24" t="s">
        <v>142</v>
      </c>
      <c r="P24" t="s">
        <v>111</v>
      </c>
      <c r="Q24" t="s">
        <v>144</v>
      </c>
      <c r="R24" t="s">
        <v>146</v>
      </c>
      <c r="S24" t="s">
        <v>149</v>
      </c>
      <c r="T24" t="s">
        <v>157</v>
      </c>
      <c r="U24">
        <v>3.15</v>
      </c>
      <c r="V24">
        <v>2.68</v>
      </c>
      <c r="W24">
        <v>0.15</v>
      </c>
      <c r="X24">
        <v>0</v>
      </c>
      <c r="Y24" t="s">
        <v>165</v>
      </c>
      <c r="Z24">
        <v>0.06</v>
      </c>
      <c r="AE24">
        <v>0</v>
      </c>
      <c r="AF24">
        <v>0</v>
      </c>
      <c r="AG24">
        <v>0</v>
      </c>
      <c r="AH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2.84</v>
      </c>
      <c r="BG24">
        <v>102.27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102.24</v>
      </c>
      <c r="CD24">
        <v>0</v>
      </c>
    </row>
    <row r="25" spans="1:82" hidden="1" x14ac:dyDescent="0.25">
      <c r="A25">
        <v>1286</v>
      </c>
      <c r="J25">
        <v>0</v>
      </c>
      <c r="K25">
        <v>0</v>
      </c>
      <c r="L25">
        <v>0</v>
      </c>
      <c r="M25">
        <v>0</v>
      </c>
      <c r="P25" t="s">
        <v>111</v>
      </c>
      <c r="Q25" t="s">
        <v>144</v>
      </c>
      <c r="R25" t="s">
        <v>146</v>
      </c>
      <c r="AH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hidden="1" x14ac:dyDescent="0.25">
      <c r="A26">
        <v>1287</v>
      </c>
      <c r="J26">
        <v>0</v>
      </c>
      <c r="K26">
        <v>0</v>
      </c>
      <c r="L26">
        <v>0</v>
      </c>
      <c r="M26">
        <v>0</v>
      </c>
      <c r="P26" t="s">
        <v>111</v>
      </c>
      <c r="Q26" t="s">
        <v>144</v>
      </c>
      <c r="R26" t="s">
        <v>146</v>
      </c>
      <c r="AH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hidden="1" x14ac:dyDescent="0.25">
      <c r="A27">
        <v>1288</v>
      </c>
      <c r="C27" t="s">
        <v>82</v>
      </c>
      <c r="E27" t="s">
        <v>111</v>
      </c>
      <c r="G27" t="s">
        <v>116</v>
      </c>
      <c r="H27" t="s">
        <v>123</v>
      </c>
      <c r="I27" t="s">
        <v>132</v>
      </c>
      <c r="J27">
        <v>0</v>
      </c>
      <c r="K27">
        <v>0</v>
      </c>
      <c r="L27">
        <v>0</v>
      </c>
      <c r="M27">
        <v>0</v>
      </c>
      <c r="P27" t="s">
        <v>111</v>
      </c>
      <c r="Q27" t="s">
        <v>144</v>
      </c>
      <c r="R27" t="s">
        <v>146</v>
      </c>
      <c r="AH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2500</v>
      </c>
      <c r="AZ27">
        <v>1000</v>
      </c>
      <c r="BA27">
        <v>650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5">
      <c r="A28">
        <v>1289</v>
      </c>
      <c r="C28" t="s">
        <v>92</v>
      </c>
      <c r="E28" t="s">
        <v>112</v>
      </c>
      <c r="F28">
        <v>2</v>
      </c>
      <c r="G28" t="s">
        <v>119</v>
      </c>
      <c r="H28" t="s">
        <v>124</v>
      </c>
      <c r="I28" t="s">
        <v>126</v>
      </c>
      <c r="J28">
        <v>0</v>
      </c>
      <c r="K28">
        <v>0</v>
      </c>
      <c r="L28">
        <v>0</v>
      </c>
      <c r="M28">
        <v>0</v>
      </c>
      <c r="N28" t="s">
        <v>137</v>
      </c>
      <c r="O28" t="s">
        <v>141</v>
      </c>
      <c r="P28" t="s">
        <v>111</v>
      </c>
      <c r="Q28" t="s">
        <v>144</v>
      </c>
      <c r="R28" t="s">
        <v>146</v>
      </c>
      <c r="S28" t="s">
        <v>155</v>
      </c>
      <c r="T28" t="s">
        <v>163</v>
      </c>
      <c r="U28">
        <v>7.85</v>
      </c>
      <c r="V28">
        <v>6.67</v>
      </c>
      <c r="W28">
        <v>0.15</v>
      </c>
      <c r="X28">
        <v>0</v>
      </c>
      <c r="Y28" t="s">
        <v>164</v>
      </c>
      <c r="Z28">
        <v>0.1</v>
      </c>
      <c r="AA28" t="s">
        <v>167</v>
      </c>
      <c r="AB28" t="s">
        <v>171</v>
      </c>
      <c r="AE28">
        <v>2800</v>
      </c>
      <c r="AF28">
        <v>2070</v>
      </c>
      <c r="AG28">
        <v>19</v>
      </c>
      <c r="AH28">
        <v>0</v>
      </c>
      <c r="AL28">
        <v>1</v>
      </c>
      <c r="AM28">
        <v>1</v>
      </c>
      <c r="AN28">
        <v>1</v>
      </c>
      <c r="AO28">
        <v>1</v>
      </c>
      <c r="AP28">
        <v>4</v>
      </c>
      <c r="AQ28">
        <v>4</v>
      </c>
      <c r="AR28">
        <v>2.6</v>
      </c>
      <c r="AS28">
        <v>2.6</v>
      </c>
      <c r="AT28">
        <v>1.33</v>
      </c>
      <c r="AU28">
        <v>1.33</v>
      </c>
      <c r="AV28">
        <v>0.87</v>
      </c>
      <c r="AW28">
        <v>0.87</v>
      </c>
      <c r="AX28">
        <v>4</v>
      </c>
      <c r="AY28">
        <v>1000</v>
      </c>
      <c r="AZ28">
        <v>650</v>
      </c>
      <c r="BA28">
        <v>19</v>
      </c>
      <c r="BB28">
        <v>0</v>
      </c>
      <c r="BC28">
        <v>0.65</v>
      </c>
      <c r="BD28">
        <v>0</v>
      </c>
      <c r="BE28">
        <v>1</v>
      </c>
      <c r="BF28">
        <v>4.7699999999999996</v>
      </c>
      <c r="BG28">
        <v>19.079999999999998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3.3</v>
      </c>
      <c r="BN28">
        <v>1</v>
      </c>
      <c r="BO28">
        <v>2.31</v>
      </c>
      <c r="BP28">
        <v>2</v>
      </c>
      <c r="BQ28">
        <v>2</v>
      </c>
      <c r="BR28">
        <v>1</v>
      </c>
      <c r="BS28">
        <v>0.8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0.37</v>
      </c>
      <c r="CB28">
        <v>8.7799999999999994</v>
      </c>
      <c r="CC28">
        <v>71.8</v>
      </c>
      <c r="CD28">
        <v>0</v>
      </c>
    </row>
    <row r="29" spans="1:82" hidden="1" x14ac:dyDescent="0.25">
      <c r="A29">
        <v>1290</v>
      </c>
      <c r="C29" t="s">
        <v>93</v>
      </c>
      <c r="D29" t="s">
        <v>96</v>
      </c>
      <c r="E29" t="s">
        <v>113</v>
      </c>
      <c r="F29">
        <v>1</v>
      </c>
      <c r="G29" t="s">
        <v>117</v>
      </c>
      <c r="H29" t="s">
        <v>124</v>
      </c>
      <c r="I29" t="s">
        <v>126</v>
      </c>
      <c r="J29">
        <v>0</v>
      </c>
      <c r="K29">
        <v>0</v>
      </c>
      <c r="L29">
        <v>0</v>
      </c>
      <c r="M29">
        <v>0</v>
      </c>
      <c r="N29" t="s">
        <v>136</v>
      </c>
      <c r="O29" t="s">
        <v>141</v>
      </c>
      <c r="P29" t="s">
        <v>111</v>
      </c>
      <c r="Q29" t="s">
        <v>144</v>
      </c>
      <c r="R29" t="s">
        <v>146</v>
      </c>
      <c r="S29" t="s">
        <v>151</v>
      </c>
      <c r="T29" t="s">
        <v>159</v>
      </c>
      <c r="U29">
        <v>9.4499999999999993</v>
      </c>
      <c r="V29">
        <v>10.87</v>
      </c>
      <c r="W29">
        <v>0.15</v>
      </c>
      <c r="X29">
        <v>0</v>
      </c>
      <c r="Y29" t="s">
        <v>164</v>
      </c>
      <c r="Z29">
        <v>0.1</v>
      </c>
      <c r="AA29" t="s">
        <v>168</v>
      </c>
      <c r="AB29" t="s">
        <v>170</v>
      </c>
      <c r="AE29">
        <v>2850</v>
      </c>
      <c r="AF29">
        <v>2100</v>
      </c>
      <c r="AG29">
        <v>19</v>
      </c>
      <c r="AH29">
        <v>0</v>
      </c>
      <c r="AL29">
        <v>1</v>
      </c>
      <c r="AM29">
        <v>1</v>
      </c>
      <c r="AN29">
        <v>1</v>
      </c>
      <c r="AO29">
        <v>1</v>
      </c>
      <c r="AP29">
        <v>5</v>
      </c>
      <c r="AQ29">
        <v>5</v>
      </c>
      <c r="AR29">
        <v>1.3</v>
      </c>
      <c r="AS29">
        <v>1.3</v>
      </c>
      <c r="AT29">
        <v>1.3</v>
      </c>
      <c r="AU29">
        <v>1.3</v>
      </c>
      <c r="AV29">
        <v>0.34</v>
      </c>
      <c r="AW29">
        <v>0.34</v>
      </c>
      <c r="AX29">
        <v>2</v>
      </c>
      <c r="AY29">
        <v>2500</v>
      </c>
      <c r="AZ29">
        <v>650</v>
      </c>
      <c r="BA29">
        <v>19</v>
      </c>
      <c r="BB29">
        <v>0</v>
      </c>
      <c r="BC29">
        <v>1.62</v>
      </c>
      <c r="BD29">
        <v>0</v>
      </c>
      <c r="BE29">
        <v>1</v>
      </c>
      <c r="BF29">
        <v>19.43</v>
      </c>
      <c r="BG29">
        <v>38.86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6.3</v>
      </c>
      <c r="BN29">
        <v>1</v>
      </c>
      <c r="BO29">
        <v>4.41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0.73</v>
      </c>
      <c r="CB29">
        <v>14.44</v>
      </c>
      <c r="CC29">
        <v>74.3</v>
      </c>
      <c r="CD29">
        <v>0</v>
      </c>
    </row>
    <row r="30" spans="1:82" hidden="1" x14ac:dyDescent="0.25">
      <c r="A30">
        <v>1291</v>
      </c>
      <c r="J30">
        <v>0</v>
      </c>
      <c r="K30">
        <v>0</v>
      </c>
      <c r="L30">
        <v>0</v>
      </c>
      <c r="M30">
        <v>0</v>
      </c>
      <c r="P30" t="s">
        <v>111</v>
      </c>
      <c r="Q30" t="s">
        <v>144</v>
      </c>
      <c r="R30" t="s">
        <v>146</v>
      </c>
      <c r="AH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5">
      <c r="A31">
        <v>1292</v>
      </c>
      <c r="C31" t="s">
        <v>92</v>
      </c>
      <c r="E31" t="s">
        <v>114</v>
      </c>
      <c r="F31">
        <v>3</v>
      </c>
      <c r="G31" t="s">
        <v>117</v>
      </c>
      <c r="H31" t="s">
        <v>124</v>
      </c>
      <c r="I31" t="s">
        <v>126</v>
      </c>
      <c r="J31">
        <v>0</v>
      </c>
      <c r="K31">
        <v>0</v>
      </c>
      <c r="L31">
        <v>0</v>
      </c>
      <c r="M31">
        <v>0</v>
      </c>
      <c r="N31" t="s">
        <v>137</v>
      </c>
      <c r="O31" t="s">
        <v>141</v>
      </c>
      <c r="P31" t="s">
        <v>111</v>
      </c>
      <c r="Q31" t="s">
        <v>144</v>
      </c>
      <c r="R31" t="s">
        <v>146</v>
      </c>
      <c r="S31" t="s">
        <v>155</v>
      </c>
      <c r="T31" t="s">
        <v>163</v>
      </c>
      <c r="U31">
        <v>7.85</v>
      </c>
      <c r="V31">
        <v>6.67</v>
      </c>
      <c r="W31">
        <v>0.15</v>
      </c>
      <c r="X31">
        <v>0</v>
      </c>
      <c r="Y31" t="s">
        <v>164</v>
      </c>
      <c r="Z31">
        <v>0.1</v>
      </c>
      <c r="AA31" t="s">
        <v>167</v>
      </c>
      <c r="AB31" t="s">
        <v>171</v>
      </c>
      <c r="AE31">
        <v>2800</v>
      </c>
      <c r="AF31">
        <v>2070</v>
      </c>
      <c r="AG31">
        <v>19</v>
      </c>
      <c r="AH31">
        <v>0</v>
      </c>
      <c r="AL31">
        <v>1</v>
      </c>
      <c r="AM31">
        <v>1</v>
      </c>
      <c r="AN31">
        <v>1</v>
      </c>
      <c r="AO31">
        <v>1</v>
      </c>
      <c r="AP31">
        <v>15</v>
      </c>
      <c r="AQ31">
        <v>15</v>
      </c>
      <c r="AR31">
        <v>3.9</v>
      </c>
      <c r="AS31">
        <v>3.9</v>
      </c>
      <c r="AT31">
        <v>4.99</v>
      </c>
      <c r="AU31">
        <v>4.99</v>
      </c>
      <c r="AV31">
        <v>1.3</v>
      </c>
      <c r="AW31">
        <v>1.3</v>
      </c>
      <c r="AX31">
        <v>6</v>
      </c>
      <c r="AY31">
        <v>2500</v>
      </c>
      <c r="AZ31">
        <v>650</v>
      </c>
      <c r="BA31">
        <v>19</v>
      </c>
      <c r="BB31">
        <v>0</v>
      </c>
      <c r="BC31">
        <v>1.62</v>
      </c>
      <c r="BD31">
        <v>0</v>
      </c>
      <c r="BE31">
        <v>1</v>
      </c>
      <c r="BF31">
        <v>11.92</v>
      </c>
      <c r="BG31">
        <v>71.540000000000006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6.3</v>
      </c>
      <c r="BN31">
        <v>1</v>
      </c>
      <c r="BO31">
        <v>4.41</v>
      </c>
      <c r="BP31">
        <v>2</v>
      </c>
      <c r="BQ31">
        <v>3</v>
      </c>
      <c r="BR31">
        <v>1</v>
      </c>
      <c r="BS31">
        <v>0.8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0.37</v>
      </c>
      <c r="CB31">
        <v>14.88</v>
      </c>
      <c r="CC31">
        <v>236.28</v>
      </c>
      <c r="CD31">
        <v>0</v>
      </c>
    </row>
    <row r="32" spans="1:82" hidden="1" x14ac:dyDescent="0.25">
      <c r="A32">
        <v>1293</v>
      </c>
      <c r="C32" t="s">
        <v>93</v>
      </c>
      <c r="D32" t="s">
        <v>96</v>
      </c>
      <c r="E32" t="s">
        <v>112</v>
      </c>
      <c r="F32">
        <v>2</v>
      </c>
      <c r="G32" t="s">
        <v>117</v>
      </c>
      <c r="H32" t="s">
        <v>124</v>
      </c>
      <c r="I32" t="s">
        <v>126</v>
      </c>
      <c r="J32">
        <v>0</v>
      </c>
      <c r="K32">
        <v>0</v>
      </c>
      <c r="L32">
        <v>0</v>
      </c>
      <c r="M32">
        <v>0</v>
      </c>
      <c r="N32" t="s">
        <v>136</v>
      </c>
      <c r="O32" t="s">
        <v>141</v>
      </c>
      <c r="P32" t="s">
        <v>111</v>
      </c>
      <c r="Q32" t="s">
        <v>144</v>
      </c>
      <c r="R32" t="s">
        <v>146</v>
      </c>
      <c r="S32" t="s">
        <v>151</v>
      </c>
      <c r="T32" t="s">
        <v>159</v>
      </c>
      <c r="U32">
        <v>9.4499999999999993</v>
      </c>
      <c r="V32">
        <v>10.87</v>
      </c>
      <c r="W32">
        <v>0.15</v>
      </c>
      <c r="X32">
        <v>0</v>
      </c>
      <c r="Y32" t="s">
        <v>164</v>
      </c>
      <c r="Z32">
        <v>0.1</v>
      </c>
      <c r="AA32" t="s">
        <v>168</v>
      </c>
      <c r="AB32" t="s">
        <v>170</v>
      </c>
      <c r="AE32">
        <v>2850</v>
      </c>
      <c r="AF32">
        <v>2100</v>
      </c>
      <c r="AG32">
        <v>19</v>
      </c>
      <c r="AH32">
        <v>0</v>
      </c>
      <c r="AL32">
        <v>1</v>
      </c>
      <c r="AM32">
        <v>1</v>
      </c>
      <c r="AN32">
        <v>1</v>
      </c>
      <c r="AO32">
        <v>1</v>
      </c>
      <c r="AP32">
        <v>10</v>
      </c>
      <c r="AQ32">
        <v>10</v>
      </c>
      <c r="AR32">
        <v>2.6</v>
      </c>
      <c r="AS32">
        <v>2.6</v>
      </c>
      <c r="AT32">
        <v>2.6</v>
      </c>
      <c r="AU32">
        <v>2.6</v>
      </c>
      <c r="AV32">
        <v>0.68</v>
      </c>
      <c r="AW32">
        <v>0.68</v>
      </c>
      <c r="AX32">
        <v>4</v>
      </c>
      <c r="AY32">
        <v>2500</v>
      </c>
      <c r="AZ32">
        <v>650</v>
      </c>
      <c r="BA32">
        <v>19</v>
      </c>
      <c r="BB32">
        <v>0</v>
      </c>
      <c r="BC32">
        <v>1.62</v>
      </c>
      <c r="BD32">
        <v>0</v>
      </c>
      <c r="BE32">
        <v>1</v>
      </c>
      <c r="BF32">
        <v>19.43</v>
      </c>
      <c r="BG32">
        <v>77.72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6.3</v>
      </c>
      <c r="BN32">
        <v>1</v>
      </c>
      <c r="BO32">
        <v>4.41</v>
      </c>
      <c r="BP32">
        <v>3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0.73</v>
      </c>
      <c r="CB32">
        <v>14.44</v>
      </c>
      <c r="CC32">
        <v>161.72</v>
      </c>
      <c r="CD32">
        <v>0</v>
      </c>
    </row>
    <row r="34" spans="42:49" x14ac:dyDescent="0.25">
      <c r="AP34">
        <v>2000</v>
      </c>
      <c r="AQ34">
        <v>600</v>
      </c>
      <c r="AS34">
        <v>5.2</v>
      </c>
      <c r="AT34">
        <v>1</v>
      </c>
      <c r="AU34">
        <f>AT34*AS34</f>
        <v>5.2</v>
      </c>
      <c r="AW34">
        <f>1.22*1</f>
        <v>1.22</v>
      </c>
    </row>
    <row r="35" spans="42:49" x14ac:dyDescent="0.25">
      <c r="AP35">
        <v>500</v>
      </c>
      <c r="AQ35">
        <v>600</v>
      </c>
      <c r="AS35">
        <v>39.6</v>
      </c>
      <c r="AT35">
        <v>18</v>
      </c>
      <c r="AU35">
        <f t="shared" ref="AU35:AU38" si="0">AT35*AS35</f>
        <v>712.80000000000007</v>
      </c>
      <c r="AW35">
        <f>13.18*18</f>
        <v>237.24</v>
      </c>
    </row>
    <row r="36" spans="42:49" x14ac:dyDescent="0.25">
      <c r="AP36">
        <v>500</v>
      </c>
      <c r="AQ36">
        <v>600</v>
      </c>
      <c r="AS36">
        <v>26.4</v>
      </c>
      <c r="AT36">
        <v>12</v>
      </c>
      <c r="AU36">
        <f t="shared" si="0"/>
        <v>316.79999999999995</v>
      </c>
      <c r="AW36">
        <f>8.8*12</f>
        <v>105.60000000000001</v>
      </c>
    </row>
    <row r="37" spans="42:49" x14ac:dyDescent="0.25">
      <c r="AP37">
        <v>1000</v>
      </c>
      <c r="AQ37">
        <v>650</v>
      </c>
      <c r="AS37">
        <v>13.2</v>
      </c>
      <c r="AT37">
        <v>4</v>
      </c>
      <c r="AU37">
        <f t="shared" si="0"/>
        <v>52.8</v>
      </c>
      <c r="AW37">
        <f>4.4*4</f>
        <v>17.600000000000001</v>
      </c>
    </row>
    <row r="38" spans="42:49" x14ac:dyDescent="0.25">
      <c r="AP38">
        <v>2500</v>
      </c>
      <c r="AQ38">
        <v>650</v>
      </c>
      <c r="AS38">
        <v>37.799999999999997</v>
      </c>
      <c r="AT38">
        <v>6</v>
      </c>
      <c r="AU38">
        <f t="shared" si="0"/>
        <v>226.79999999999998</v>
      </c>
      <c r="AW38">
        <f>12.58*6</f>
        <v>75.48</v>
      </c>
    </row>
    <row r="40" spans="42:49" x14ac:dyDescent="0.25">
      <c r="AS40" t="s">
        <v>184</v>
      </c>
    </row>
  </sheetData>
  <autoFilter ref="A1:CD32" xr:uid="{00000000-0001-0000-0000-000000000000}">
    <filterColumn colId="26">
      <filters>
        <filter val="FO0001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5" x14ac:dyDescent="0.25"/>
  <sheetData>
    <row r="1" spans="1:13" x14ac:dyDescent="0.25">
      <c r="A1" s="1" t="s">
        <v>18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30</v>
      </c>
      <c r="G1" s="1" t="s">
        <v>31</v>
      </c>
      <c r="H1" s="1" t="s">
        <v>32</v>
      </c>
      <c r="I1" s="1" t="s">
        <v>172</v>
      </c>
      <c r="J1" s="1" t="s">
        <v>173</v>
      </c>
      <c r="K1" s="1" t="s">
        <v>174</v>
      </c>
      <c r="L1" s="1" t="s">
        <v>58</v>
      </c>
      <c r="M1" s="1" t="s">
        <v>175</v>
      </c>
    </row>
    <row r="2" spans="1:13" x14ac:dyDescent="0.25">
      <c r="A2" t="s">
        <v>155</v>
      </c>
      <c r="B2" t="s">
        <v>163</v>
      </c>
      <c r="C2">
        <v>6.67</v>
      </c>
      <c r="D2" t="s">
        <v>164</v>
      </c>
      <c r="E2">
        <v>0.1</v>
      </c>
      <c r="F2">
        <v>2800</v>
      </c>
      <c r="G2">
        <v>2070</v>
      </c>
      <c r="H2">
        <v>19</v>
      </c>
      <c r="I2">
        <v>4</v>
      </c>
      <c r="J2">
        <v>5.7960000000000003</v>
      </c>
      <c r="K2">
        <v>21.32</v>
      </c>
      <c r="L2">
        <v>156.65</v>
      </c>
      <c r="M2">
        <v>154.63999999999999</v>
      </c>
    </row>
    <row r="3" spans="1:13" x14ac:dyDescent="0.25">
      <c r="A3" t="s">
        <v>150</v>
      </c>
      <c r="B3" t="s">
        <v>158</v>
      </c>
      <c r="C3">
        <v>7.68</v>
      </c>
      <c r="D3" t="s">
        <v>164</v>
      </c>
      <c r="E3">
        <v>0.15</v>
      </c>
      <c r="F3">
        <v>2850</v>
      </c>
      <c r="G3">
        <v>2100</v>
      </c>
      <c r="H3">
        <v>10</v>
      </c>
      <c r="I3">
        <v>8</v>
      </c>
      <c r="J3">
        <v>5.9850000000000003</v>
      </c>
      <c r="K3">
        <v>42</v>
      </c>
      <c r="L3">
        <v>370.94</v>
      </c>
      <c r="M3">
        <v>367.72</v>
      </c>
    </row>
    <row r="4" spans="1:13" x14ac:dyDescent="0.25">
      <c r="A4" t="s">
        <v>152</v>
      </c>
      <c r="B4" t="s">
        <v>160</v>
      </c>
      <c r="C4">
        <v>7.12</v>
      </c>
      <c r="D4" t="s">
        <v>164</v>
      </c>
      <c r="E4">
        <v>0.1</v>
      </c>
      <c r="F4">
        <v>2850</v>
      </c>
      <c r="G4">
        <v>2100</v>
      </c>
      <c r="H4">
        <v>16</v>
      </c>
      <c r="I4">
        <v>4</v>
      </c>
      <c r="J4">
        <v>5.9850000000000003</v>
      </c>
      <c r="K4">
        <v>18</v>
      </c>
      <c r="L4">
        <v>140.97999999999999</v>
      </c>
      <c r="M4">
        <v>170.45</v>
      </c>
    </row>
    <row r="5" spans="1:13" x14ac:dyDescent="0.25">
      <c r="A5" t="s">
        <v>151</v>
      </c>
      <c r="B5" t="s">
        <v>159</v>
      </c>
      <c r="C5">
        <v>10.87</v>
      </c>
      <c r="D5" t="s">
        <v>164</v>
      </c>
      <c r="E5">
        <v>0.1</v>
      </c>
      <c r="F5">
        <v>2850</v>
      </c>
      <c r="G5">
        <v>2100</v>
      </c>
      <c r="H5">
        <v>19</v>
      </c>
      <c r="I5">
        <v>4</v>
      </c>
      <c r="J5">
        <v>5.9850000000000003</v>
      </c>
      <c r="K5">
        <v>18.72</v>
      </c>
      <c r="L5">
        <v>224.19</v>
      </c>
      <c r="M5">
        <v>260.23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9" sqref="E9:E10"/>
    </sheetView>
  </sheetViews>
  <sheetFormatPr defaultRowHeight="15" x14ac:dyDescent="0.25"/>
  <cols>
    <col min="1" max="1" width="8.42578125" bestFit="1" customWidth="1"/>
    <col min="2" max="2" width="11.5703125" bestFit="1" customWidth="1"/>
    <col min="3" max="3" width="14.42578125" bestFit="1" customWidth="1"/>
    <col min="4" max="4" width="8.42578125" bestFit="1" customWidth="1"/>
    <col min="5" max="5" width="10.85546875" bestFit="1" customWidth="1"/>
    <col min="6" max="6" width="10" bestFit="1" customWidth="1"/>
  </cols>
  <sheetData>
    <row r="1" spans="1:6" x14ac:dyDescent="0.2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 x14ac:dyDescent="0.25">
      <c r="A2" t="s">
        <v>167</v>
      </c>
      <c r="B2">
        <v>23</v>
      </c>
      <c r="C2" t="s">
        <v>182</v>
      </c>
      <c r="D2">
        <v>1309.2</v>
      </c>
      <c r="E2">
        <v>435.92</v>
      </c>
      <c r="F2">
        <v>4</v>
      </c>
    </row>
    <row r="3" spans="1:6" x14ac:dyDescent="0.25">
      <c r="A3" t="s">
        <v>168</v>
      </c>
      <c r="B3">
        <v>23</v>
      </c>
      <c r="C3" t="s">
        <v>182</v>
      </c>
      <c r="D3">
        <v>3538.8</v>
      </c>
      <c r="E3">
        <v>708.88</v>
      </c>
      <c r="F3">
        <v>4</v>
      </c>
    </row>
    <row r="4" spans="1:6" x14ac:dyDescent="0.25">
      <c r="A4" t="s">
        <v>171</v>
      </c>
      <c r="B4">
        <v>23</v>
      </c>
      <c r="C4" t="s">
        <v>183</v>
      </c>
      <c r="D4">
        <v>1309.2</v>
      </c>
      <c r="E4">
        <v>435.92</v>
      </c>
      <c r="F4">
        <v>4</v>
      </c>
    </row>
    <row r="5" spans="1:6" x14ac:dyDescent="0.25">
      <c r="A5" t="s">
        <v>170</v>
      </c>
      <c r="B5">
        <v>23</v>
      </c>
      <c r="C5" t="s">
        <v>183</v>
      </c>
      <c r="D5">
        <v>3538.8</v>
      </c>
      <c r="E5">
        <v>708.88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Resumo Geral</vt:lpstr>
      <vt:lpstr>Resumo Placas</vt:lpstr>
      <vt:lpstr>Resumo Orlas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Catarino</cp:lastModifiedBy>
  <dcterms:created xsi:type="dcterms:W3CDTF">2025-06-18T07:29:18Z</dcterms:created>
  <dcterms:modified xsi:type="dcterms:W3CDTF">2025-06-18T07:48:00Z</dcterms:modified>
</cp:coreProperties>
</file>