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/>
  </bookViews>
  <sheets>
    <sheet name="k = n|4" sheetId="1" r:id="rId1"/>
    <sheet name="k = n|2" sheetId="2" r:id="rId2"/>
    <sheet name="k = 3n|4" sheetId="3" r:id="rId3"/>
    <sheet name="Resultados" sheetId="4" r:id="rId4"/>
  </sheets>
  <calcPr calcId="144525"/>
</workbook>
</file>

<file path=xl/sharedStrings.xml><?xml version="1.0" encoding="utf-8"?>
<sst xmlns="http://schemas.openxmlformats.org/spreadsheetml/2006/main" count="391" uniqueCount="96">
  <si>
    <t>Solução original</t>
  </si>
  <si>
    <t>k = n/4</t>
  </si>
  <si>
    <t>HVMP</t>
  </si>
  <si>
    <t>HIMB</t>
  </si>
  <si>
    <t>HVMP+HIMB</t>
  </si>
  <si>
    <t>Instâncias</t>
  </si>
  <si>
    <t>Número de pontos</t>
  </si>
  <si>
    <t>BL Troca</t>
  </si>
  <si>
    <t>BL inserção</t>
  </si>
  <si>
    <t>BL 2-OPT</t>
  </si>
  <si>
    <t>Hibrida</t>
  </si>
  <si>
    <t>a280</t>
  </si>
  <si>
    <t>gr48</t>
  </si>
  <si>
    <t>pr76</t>
  </si>
  <si>
    <t>ali535</t>
  </si>
  <si>
    <t>gr 96</t>
  </si>
  <si>
    <t>pr107</t>
  </si>
  <si>
    <t>att48</t>
  </si>
  <si>
    <t>gr120</t>
  </si>
  <si>
    <t>pr124</t>
  </si>
  <si>
    <t>att532</t>
  </si>
  <si>
    <t>gr137</t>
  </si>
  <si>
    <t>pr136</t>
  </si>
  <si>
    <t>bayg29</t>
  </si>
  <si>
    <t>gr202</t>
  </si>
  <si>
    <t>pr144</t>
  </si>
  <si>
    <t>bays29</t>
  </si>
  <si>
    <t>gr229</t>
  </si>
  <si>
    <t>pr152</t>
  </si>
  <si>
    <t>berlin52</t>
  </si>
  <si>
    <t>gr431</t>
  </si>
  <si>
    <t>pr226</t>
  </si>
  <si>
    <t>bier127</t>
  </si>
  <si>
    <t>gr666</t>
  </si>
  <si>
    <t>pr264</t>
  </si>
  <si>
    <t>brazil58</t>
  </si>
  <si>
    <t>hk48</t>
  </si>
  <si>
    <t>pr299</t>
  </si>
  <si>
    <t>brg180</t>
  </si>
  <si>
    <t>kroA100</t>
  </si>
  <si>
    <t>pr439</t>
  </si>
  <si>
    <t>burma14</t>
  </si>
  <si>
    <t>kroA150</t>
  </si>
  <si>
    <t>pr1002</t>
  </si>
  <si>
    <t>ch130</t>
  </si>
  <si>
    <t>kroA200</t>
  </si>
  <si>
    <t>rat99</t>
  </si>
  <si>
    <t>ch150</t>
  </si>
  <si>
    <t>kroB100</t>
  </si>
  <si>
    <t>rat195</t>
  </si>
  <si>
    <t>dantzig42</t>
  </si>
  <si>
    <t>kroB150</t>
  </si>
  <si>
    <t>rat575</t>
  </si>
  <si>
    <t>eil51</t>
  </si>
  <si>
    <t>kroB200</t>
  </si>
  <si>
    <t>6789.91</t>
  </si>
  <si>
    <t>rat783</t>
  </si>
  <si>
    <t>2207.6</t>
  </si>
  <si>
    <t>eil76</t>
  </si>
  <si>
    <t>kroC100</t>
  </si>
  <si>
    <t>si175</t>
  </si>
  <si>
    <t>eil101</t>
  </si>
  <si>
    <t>kroD100</t>
  </si>
  <si>
    <t>si535</t>
  </si>
  <si>
    <t>fri26</t>
  </si>
  <si>
    <t>kroE100</t>
  </si>
  <si>
    <t>si1032</t>
  </si>
  <si>
    <t>gil262</t>
  </si>
  <si>
    <t>lin105</t>
  </si>
  <si>
    <t>st70</t>
  </si>
  <si>
    <t>gr17</t>
  </si>
  <si>
    <t>lin318</t>
  </si>
  <si>
    <t>swiss42</t>
  </si>
  <si>
    <t>gr21</t>
  </si>
  <si>
    <t>nrw1379</t>
  </si>
  <si>
    <t>ts225</t>
  </si>
  <si>
    <t>gr24</t>
  </si>
  <si>
    <t>pa561</t>
  </si>
  <si>
    <t>tsp225</t>
  </si>
  <si>
    <t>N° de vezes que esta solução esteve entre os melhores resultados</t>
  </si>
  <si>
    <t>ulysses16</t>
  </si>
  <si>
    <t>ulysses22</t>
  </si>
  <si>
    <t>k = n/2</t>
  </si>
  <si>
    <t>4666.69</t>
  </si>
  <si>
    <t>2154.33</t>
  </si>
  <si>
    <t>k = 3n/4</t>
  </si>
  <si>
    <t>37162.88</t>
  </si>
  <si>
    <t>99090.09</t>
  </si>
  <si>
    <t>Heurísca construtiva/Busca Local</t>
  </si>
  <si>
    <t>Troca</t>
  </si>
  <si>
    <t>Inserção</t>
  </si>
  <si>
    <t>2-OPT</t>
  </si>
  <si>
    <t>Total</t>
  </si>
  <si>
    <t>Vizinho mais próximo(HVMP)</t>
  </si>
  <si>
    <t>Inserção mais barata(HIMB)</t>
  </si>
  <si>
    <t>Híbrida(HVMP+HIMB)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</si>
</sst>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1"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i/>
      <sz val="11"/>
      <color rgb="FF7F7F7F"/>
      <name val="Calibri"/>
      <charset val="134"/>
    </font>
    <font>
      <sz val="11"/>
      <color rgb="FF9C0006"/>
      <name val="Calibri"/>
      <charset val="134"/>
    </font>
    <font>
      <b/>
      <sz val="11"/>
      <color rgb="FFFFFFFF"/>
      <name val="Calibri"/>
      <charset val="134"/>
    </font>
    <font>
      <sz val="11"/>
      <color rgb="FFFA7D00"/>
      <name val="Calibri"/>
      <charset val="134"/>
    </font>
    <font>
      <b/>
      <sz val="11"/>
      <color rgb="FF000000"/>
      <name val="Calibri"/>
      <charset val="134"/>
    </font>
    <font>
      <sz val="11"/>
      <color rgb="FF3F3F76"/>
      <name val="Calibri"/>
      <charset val="134"/>
    </font>
    <font>
      <u/>
      <sz val="11"/>
      <color rgb="FF800080"/>
      <name val="Calibri"/>
      <charset val="134"/>
    </font>
    <font>
      <u/>
      <sz val="11"/>
      <color rgb="FF0000FF"/>
      <name val="Calibri"/>
      <charset val="134"/>
    </font>
    <font>
      <sz val="11"/>
      <color rgb="FFFF0000"/>
      <name val="Calibri"/>
      <charset val="134"/>
    </font>
    <font>
      <b/>
      <sz val="18"/>
      <color rgb="FF44546A"/>
      <name val="Calibri"/>
      <charset val="134"/>
    </font>
    <font>
      <b/>
      <sz val="15"/>
      <color rgb="FF44546A"/>
      <name val="Calibri"/>
      <charset val="134"/>
    </font>
    <font>
      <b/>
      <sz val="13"/>
      <color rgb="FF44546A"/>
      <name val="Calibri"/>
      <charset val="134"/>
    </font>
    <font>
      <sz val="11"/>
      <color rgb="FF9C6500"/>
      <name val="Calibri"/>
      <charset val="134"/>
    </font>
    <font>
      <b/>
      <sz val="11"/>
      <color rgb="FF44546A"/>
      <name val="Calibri"/>
      <charset val="134"/>
    </font>
    <font>
      <b/>
      <sz val="11"/>
      <color rgb="FF3F3F3F"/>
      <name val="Calibri"/>
      <charset val="134"/>
    </font>
    <font>
      <b/>
      <sz val="11"/>
      <color rgb="FFFA7D00"/>
      <name val="Calibri"/>
      <charset val="134"/>
    </font>
    <font>
      <sz val="11"/>
      <color rgb="FF0061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5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D9E1F2"/>
        <bgColor rgb="FFFF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6" fillId="9" borderId="1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20" applyNumberFormat="0" applyAlignment="0" applyProtection="0">
      <alignment vertical="center"/>
    </xf>
    <xf numFmtId="0" fontId="18" fillId="27" borderId="24" applyNumberFormat="0" applyAlignment="0" applyProtection="0">
      <alignment vertical="center"/>
    </xf>
    <xf numFmtId="0" fontId="19" fillId="27" borderId="20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tabSelected="1" zoomScale="115" zoomScaleNormal="115" topLeftCell="T1" workbookViewId="0">
      <selection activeCell="AL35" sqref="AL35"/>
    </sheetView>
  </sheetViews>
  <sheetFormatPr defaultColWidth="9" defaultRowHeight="15"/>
  <cols>
    <col min="1" max="2" width="9.14285714285714" style="41" customWidth="1"/>
    <col min="3" max="3" width="19.1428571428571" style="41" customWidth="1"/>
    <col min="4" max="4" width="9.75238095238095" style="41" customWidth="1"/>
    <col min="5" max="5" width="10.5714285714286" style="41" customWidth="1"/>
    <col min="6" max="6" width="9.75238095238095" style="41" customWidth="1"/>
    <col min="7" max="7" width="9.75238095238095" customWidth="1"/>
    <col min="8" max="9" width="9.57142857142857" style="41" customWidth="1"/>
    <col min="10" max="10" width="9.14285714285714" style="41" customWidth="1"/>
    <col min="11" max="11" width="9.14285714285714" customWidth="1"/>
    <col min="12" max="16" width="9.14285714285714" style="41" customWidth="1"/>
    <col min="17" max="17" width="19.1428571428571" style="41" customWidth="1"/>
    <col min="18" max="18" width="9.75238095238095" style="41" customWidth="1"/>
    <col min="19" max="19" width="10.5714285714286" style="41" customWidth="1"/>
    <col min="20" max="21" width="9.75238095238095" style="41" customWidth="1"/>
    <col min="22" max="30" width="9.14285714285714" style="41" customWidth="1"/>
    <col min="31" max="31" width="19.1428571428571" style="41" customWidth="1"/>
    <col min="32" max="32" width="9.75238095238095" style="41" customWidth="1"/>
    <col min="33" max="33" width="10.5714285714286" style="41" customWidth="1"/>
    <col min="34" max="35" width="9.75238095238095" style="41" customWidth="1"/>
    <col min="36" max="37" width="9.57142857142857" style="41" customWidth="1"/>
    <col min="38" max="16384" width="9.14285714285714" style="41" customWidth="1"/>
  </cols>
  <sheetData>
    <row r="2" spans="2:42">
      <c r="B2" s="42"/>
      <c r="C2" s="43"/>
      <c r="D2" s="44" t="s">
        <v>0</v>
      </c>
      <c r="E2" s="44"/>
      <c r="F2" s="44"/>
      <c r="G2" s="21"/>
      <c r="H2" s="44"/>
      <c r="I2" s="44"/>
      <c r="J2" s="44"/>
      <c r="K2" s="21"/>
      <c r="L2" s="44"/>
      <c r="M2" s="44"/>
      <c r="N2" s="44"/>
      <c r="P2" s="42"/>
      <c r="Q2" s="42"/>
      <c r="R2" s="58" t="s">
        <v>0</v>
      </c>
      <c r="S2" s="58"/>
      <c r="T2" s="58"/>
      <c r="U2" s="58"/>
      <c r="V2" s="58"/>
      <c r="W2" s="58"/>
      <c r="X2" s="58"/>
      <c r="Y2" s="58"/>
      <c r="Z2" s="42"/>
      <c r="AA2" s="42"/>
      <c r="AB2" s="42"/>
      <c r="AD2" s="42"/>
      <c r="AE2" s="42"/>
      <c r="AF2" s="58" t="s">
        <v>0</v>
      </c>
      <c r="AG2" s="58"/>
      <c r="AH2" s="58"/>
      <c r="AI2" s="58"/>
      <c r="AJ2" s="58"/>
      <c r="AK2" s="58"/>
      <c r="AL2" s="58"/>
      <c r="AM2" s="58"/>
      <c r="AN2" s="42"/>
      <c r="AO2" s="42"/>
      <c r="AP2" s="42"/>
    </row>
    <row r="3" spans="2:42">
      <c r="B3" s="42"/>
      <c r="C3" s="43" t="s">
        <v>1</v>
      </c>
      <c r="D3" s="45" t="s">
        <v>2</v>
      </c>
      <c r="E3" s="46"/>
      <c r="F3" s="46"/>
      <c r="G3" s="47"/>
      <c r="H3" s="45" t="s">
        <v>3</v>
      </c>
      <c r="I3" s="46"/>
      <c r="J3" s="46"/>
      <c r="K3" s="47"/>
      <c r="L3" s="44" t="s">
        <v>4</v>
      </c>
      <c r="M3" s="44"/>
      <c r="N3" s="44"/>
      <c r="P3" s="42"/>
      <c r="Q3" s="42" t="s">
        <v>1</v>
      </c>
      <c r="R3" s="59" t="s">
        <v>2</v>
      </c>
      <c r="S3" s="46"/>
      <c r="T3" s="46"/>
      <c r="U3" s="47"/>
      <c r="V3" s="46" t="s">
        <v>3</v>
      </c>
      <c r="W3" s="46"/>
      <c r="X3" s="46"/>
      <c r="Y3" s="47"/>
      <c r="Z3" s="75" t="s">
        <v>4</v>
      </c>
      <c r="AA3" s="42"/>
      <c r="AB3" s="42"/>
      <c r="AD3" s="42"/>
      <c r="AE3" s="43" t="s">
        <v>1</v>
      </c>
      <c r="AF3" s="76" t="s">
        <v>2</v>
      </c>
      <c r="AG3" s="76"/>
      <c r="AH3" s="76"/>
      <c r="AI3" s="76"/>
      <c r="AJ3" s="80" t="s">
        <v>3</v>
      </c>
      <c r="AK3" s="46"/>
      <c r="AL3" s="46"/>
      <c r="AM3" s="47"/>
      <c r="AN3" s="75" t="s">
        <v>4</v>
      </c>
      <c r="AO3" s="42"/>
      <c r="AP3" s="42"/>
    </row>
    <row r="4" ht="15.75" spans="2:42">
      <c r="B4" s="48" t="s">
        <v>5</v>
      </c>
      <c r="C4" s="49" t="s">
        <v>6</v>
      </c>
      <c r="D4" s="44" t="s">
        <v>7</v>
      </c>
      <c r="E4" s="44" t="s">
        <v>8</v>
      </c>
      <c r="F4" s="44" t="s">
        <v>9</v>
      </c>
      <c r="G4" s="12" t="s">
        <v>10</v>
      </c>
      <c r="H4" s="44" t="s">
        <v>7</v>
      </c>
      <c r="I4" s="44" t="s">
        <v>8</v>
      </c>
      <c r="J4" s="44" t="s">
        <v>9</v>
      </c>
      <c r="K4" s="12" t="s">
        <v>10</v>
      </c>
      <c r="L4" s="44" t="s">
        <v>7</v>
      </c>
      <c r="M4" s="44" t="s">
        <v>8</v>
      </c>
      <c r="N4" s="44" t="s">
        <v>9</v>
      </c>
      <c r="P4" s="42" t="s">
        <v>5</v>
      </c>
      <c r="Q4" s="42" t="s">
        <v>6</v>
      </c>
      <c r="R4" s="60" t="s">
        <v>7</v>
      </c>
      <c r="S4" s="60" t="s">
        <v>8</v>
      </c>
      <c r="T4" s="61" t="s">
        <v>9</v>
      </c>
      <c r="U4" s="12" t="s">
        <v>10</v>
      </c>
      <c r="V4" s="62" t="s">
        <v>7</v>
      </c>
      <c r="W4" s="60" t="s">
        <v>8</v>
      </c>
      <c r="X4" s="61" t="s">
        <v>9</v>
      </c>
      <c r="Y4" s="12" t="s">
        <v>10</v>
      </c>
      <c r="Z4" s="75" t="s">
        <v>7</v>
      </c>
      <c r="AA4" s="42" t="s">
        <v>8</v>
      </c>
      <c r="AB4" s="42" t="s">
        <v>9</v>
      </c>
      <c r="AD4" s="42" t="s">
        <v>5</v>
      </c>
      <c r="AE4" s="43" t="s">
        <v>6</v>
      </c>
      <c r="AF4" s="44" t="s">
        <v>7</v>
      </c>
      <c r="AG4" s="44" t="s">
        <v>8</v>
      </c>
      <c r="AH4" s="44" t="s">
        <v>9</v>
      </c>
      <c r="AI4" s="12" t="s">
        <v>10</v>
      </c>
      <c r="AJ4" s="62" t="s">
        <v>7</v>
      </c>
      <c r="AK4" s="60" t="s">
        <v>8</v>
      </c>
      <c r="AL4" s="61" t="s">
        <v>9</v>
      </c>
      <c r="AM4" s="12" t="s">
        <v>10</v>
      </c>
      <c r="AN4" s="75" t="s">
        <v>7</v>
      </c>
      <c r="AO4" s="42" t="s">
        <v>8</v>
      </c>
      <c r="AP4" s="42" t="s">
        <v>9</v>
      </c>
    </row>
    <row r="5" spans="2:42">
      <c r="B5" s="48" t="s">
        <v>11</v>
      </c>
      <c r="C5" s="49">
        <v>70</v>
      </c>
      <c r="D5" s="50">
        <v>625.97</v>
      </c>
      <c r="E5" s="50">
        <v>625.97</v>
      </c>
      <c r="F5" s="50">
        <v>625.97</v>
      </c>
      <c r="G5" s="21"/>
      <c r="H5" s="51">
        <v>707.34</v>
      </c>
      <c r="I5" s="51">
        <v>678.44</v>
      </c>
      <c r="J5" s="51">
        <v>683.65</v>
      </c>
      <c r="K5" s="21"/>
      <c r="L5" s="51">
        <v>707.34</v>
      </c>
      <c r="M5" s="51">
        <v>678.44</v>
      </c>
      <c r="N5" s="51">
        <v>680.72</v>
      </c>
      <c r="P5" s="42" t="s">
        <v>12</v>
      </c>
      <c r="Q5" s="42">
        <v>12</v>
      </c>
      <c r="R5" s="63">
        <v>668</v>
      </c>
      <c r="S5" s="63">
        <v>668</v>
      </c>
      <c r="T5" s="64">
        <v>668</v>
      </c>
      <c r="U5" s="21"/>
      <c r="V5" s="65">
        <v>558</v>
      </c>
      <c r="W5" s="66">
        <v>558</v>
      </c>
      <c r="X5" s="67">
        <v>558</v>
      </c>
      <c r="Y5" s="21"/>
      <c r="Z5" s="68">
        <v>582</v>
      </c>
      <c r="AA5" s="63">
        <v>582</v>
      </c>
      <c r="AB5" s="63">
        <v>582</v>
      </c>
      <c r="AD5" s="42" t="s">
        <v>13</v>
      </c>
      <c r="AE5" s="42">
        <v>19</v>
      </c>
      <c r="AF5" s="77">
        <v>25126.84</v>
      </c>
      <c r="AG5" s="77">
        <v>25126.84</v>
      </c>
      <c r="AH5" s="81">
        <v>25126.84</v>
      </c>
      <c r="AI5" s="82"/>
      <c r="AJ5" s="65">
        <v>25126.84</v>
      </c>
      <c r="AK5" s="66">
        <v>25126.84</v>
      </c>
      <c r="AL5" s="67">
        <v>25126.84</v>
      </c>
      <c r="AM5" s="21"/>
      <c r="AN5" s="65">
        <v>25126.84</v>
      </c>
      <c r="AO5" s="66">
        <v>25126.84</v>
      </c>
      <c r="AP5" s="66">
        <v>25126.84</v>
      </c>
    </row>
    <row r="6" spans="2:42">
      <c r="B6" s="48" t="s">
        <v>14</v>
      </c>
      <c r="C6" s="49">
        <v>133</v>
      </c>
      <c r="D6" s="52"/>
      <c r="E6" s="52"/>
      <c r="F6" s="52"/>
      <c r="G6" s="21"/>
      <c r="H6" s="51"/>
      <c r="I6" s="51"/>
      <c r="J6" s="51"/>
      <c r="K6" s="21"/>
      <c r="L6" s="51"/>
      <c r="M6" s="51"/>
      <c r="N6" s="51"/>
      <c r="P6" s="42" t="s">
        <v>15</v>
      </c>
      <c r="Q6" s="42">
        <v>24</v>
      </c>
      <c r="R6" s="63">
        <v>10630.39</v>
      </c>
      <c r="S6" s="63">
        <v>10068.39</v>
      </c>
      <c r="T6" s="64">
        <v>10660.31</v>
      </c>
      <c r="U6" s="21"/>
      <c r="V6" s="65">
        <v>9818.95</v>
      </c>
      <c r="W6" s="66">
        <v>9818.95</v>
      </c>
      <c r="X6" s="67">
        <v>9818.95</v>
      </c>
      <c r="Y6" s="21"/>
      <c r="Z6" s="68">
        <v>10082.97</v>
      </c>
      <c r="AA6" s="63">
        <v>10082.97</v>
      </c>
      <c r="AB6" s="63">
        <v>10846.48</v>
      </c>
      <c r="AD6" s="42" t="s">
        <v>16</v>
      </c>
      <c r="AE6" s="42">
        <v>26</v>
      </c>
      <c r="AF6" s="63">
        <v>7769.74</v>
      </c>
      <c r="AG6" s="63">
        <v>7564.94</v>
      </c>
      <c r="AH6" s="64">
        <v>7359.17</v>
      </c>
      <c r="AI6" s="21"/>
      <c r="AJ6" s="65">
        <v>7165.83</v>
      </c>
      <c r="AK6" s="66">
        <v>7165.83</v>
      </c>
      <c r="AL6" s="67">
        <v>7165.83</v>
      </c>
      <c r="AM6" s="21"/>
      <c r="AN6" s="68">
        <v>7537.29</v>
      </c>
      <c r="AO6" s="63">
        <v>7305.55</v>
      </c>
      <c r="AP6" s="63">
        <v>7304.83</v>
      </c>
    </row>
    <row r="7" spans="2:42">
      <c r="B7" s="48" t="s">
        <v>17</v>
      </c>
      <c r="C7" s="49">
        <v>12</v>
      </c>
      <c r="D7" s="50">
        <v>1373</v>
      </c>
      <c r="E7" s="50">
        <v>1373</v>
      </c>
      <c r="F7" s="50">
        <v>1373</v>
      </c>
      <c r="G7" s="21"/>
      <c r="H7" s="53">
        <v>1373</v>
      </c>
      <c r="I7" s="53">
        <v>1373</v>
      </c>
      <c r="J7" s="53">
        <v>1373</v>
      </c>
      <c r="K7" s="21"/>
      <c r="L7" s="53">
        <v>1373</v>
      </c>
      <c r="M7" s="53">
        <v>1373</v>
      </c>
      <c r="N7" s="53">
        <v>1373</v>
      </c>
      <c r="P7" s="42" t="s">
        <v>18</v>
      </c>
      <c r="Q7" s="42">
        <v>30</v>
      </c>
      <c r="R7" s="63">
        <v>1376</v>
      </c>
      <c r="S7" s="63">
        <v>1376</v>
      </c>
      <c r="T7" s="64">
        <v>1376</v>
      </c>
      <c r="U7" s="21"/>
      <c r="V7" s="68">
        <v>1404</v>
      </c>
      <c r="W7" s="63">
        <v>1404</v>
      </c>
      <c r="X7" s="64">
        <v>1404</v>
      </c>
      <c r="Y7" s="21"/>
      <c r="Z7" s="65">
        <v>1356</v>
      </c>
      <c r="AA7" s="66">
        <v>1356</v>
      </c>
      <c r="AB7" s="66">
        <v>1356</v>
      </c>
      <c r="AD7" s="42" t="s">
        <v>19</v>
      </c>
      <c r="AE7" s="42">
        <v>31</v>
      </c>
      <c r="AF7" s="66">
        <v>10765.78</v>
      </c>
      <c r="AG7" s="66">
        <v>10765.78</v>
      </c>
      <c r="AH7" s="67">
        <v>10765.78</v>
      </c>
      <c r="AI7" s="21"/>
      <c r="AJ7" s="68">
        <v>14065.44</v>
      </c>
      <c r="AK7" s="63">
        <v>14065.44</v>
      </c>
      <c r="AL7" s="64">
        <v>13755.23</v>
      </c>
      <c r="AM7" s="21"/>
      <c r="AN7" s="68">
        <v>14065.44</v>
      </c>
      <c r="AO7" s="63">
        <v>14065.44</v>
      </c>
      <c r="AP7" s="63">
        <v>13755.23</v>
      </c>
    </row>
    <row r="8" spans="2:42">
      <c r="B8" s="48" t="s">
        <v>20</v>
      </c>
      <c r="C8" s="49">
        <v>133</v>
      </c>
      <c r="D8" s="52">
        <v>5619</v>
      </c>
      <c r="E8" s="52">
        <v>5553</v>
      </c>
      <c r="F8" s="52">
        <v>5550</v>
      </c>
      <c r="G8" s="21"/>
      <c r="H8" s="51">
        <v>4347</v>
      </c>
      <c r="I8" s="53">
        <v>4172</v>
      </c>
      <c r="J8" s="51">
        <v>4334</v>
      </c>
      <c r="K8" s="21"/>
      <c r="L8" s="51">
        <v>4532</v>
      </c>
      <c r="M8" s="51">
        <v>4397</v>
      </c>
      <c r="N8" s="51">
        <v>4442</v>
      </c>
      <c r="P8" s="42" t="s">
        <v>21</v>
      </c>
      <c r="Q8" s="42">
        <v>34</v>
      </c>
      <c r="R8" s="63"/>
      <c r="S8" s="63"/>
      <c r="T8" s="64"/>
      <c r="U8" s="21"/>
      <c r="V8" s="68"/>
      <c r="W8" s="63"/>
      <c r="X8" s="64"/>
      <c r="Y8" s="21"/>
      <c r="Z8" s="68"/>
      <c r="AA8" s="63"/>
      <c r="AB8" s="63"/>
      <c r="AD8" s="42" t="s">
        <v>22</v>
      </c>
      <c r="AE8" s="42">
        <v>34</v>
      </c>
      <c r="AF8" s="63">
        <v>22828.74</v>
      </c>
      <c r="AG8" s="66">
        <v>22109.3</v>
      </c>
      <c r="AH8" s="64">
        <v>21887.32</v>
      </c>
      <c r="AI8" s="21"/>
      <c r="AJ8" s="68">
        <v>23341.46</v>
      </c>
      <c r="AK8" s="63">
        <v>22776.41</v>
      </c>
      <c r="AL8" s="64">
        <v>23341.46</v>
      </c>
      <c r="AM8" s="21"/>
      <c r="AN8" s="68">
        <v>23147.12</v>
      </c>
      <c r="AO8" s="63">
        <v>22717.37</v>
      </c>
      <c r="AP8" s="63">
        <v>23695.72</v>
      </c>
    </row>
    <row r="9" spans="2:42">
      <c r="B9" s="48" t="s">
        <v>23</v>
      </c>
      <c r="C9" s="49">
        <v>7</v>
      </c>
      <c r="D9" s="50">
        <v>292</v>
      </c>
      <c r="E9" s="50">
        <v>292</v>
      </c>
      <c r="F9" s="50">
        <v>292</v>
      </c>
      <c r="G9" s="21"/>
      <c r="H9" s="53">
        <v>292</v>
      </c>
      <c r="I9" s="53">
        <v>292</v>
      </c>
      <c r="J9" s="53">
        <v>292</v>
      </c>
      <c r="K9" s="21"/>
      <c r="L9" s="53">
        <v>292</v>
      </c>
      <c r="M9" s="53">
        <v>292</v>
      </c>
      <c r="N9" s="53">
        <v>292</v>
      </c>
      <c r="P9" s="42" t="s">
        <v>24</v>
      </c>
      <c r="Q9" s="42">
        <v>50</v>
      </c>
      <c r="R9" s="63"/>
      <c r="S9" s="63"/>
      <c r="T9" s="64"/>
      <c r="U9" s="21"/>
      <c r="V9" s="68"/>
      <c r="W9" s="63"/>
      <c r="X9" s="64"/>
      <c r="Y9" s="21"/>
      <c r="Z9" s="68"/>
      <c r="AA9" s="63"/>
      <c r="AB9" s="63"/>
      <c r="AD9" s="42" t="s">
        <v>25</v>
      </c>
      <c r="AE9" s="42">
        <v>36</v>
      </c>
      <c r="AF9" s="63">
        <v>10778.34</v>
      </c>
      <c r="AG9" s="66">
        <v>10742.86</v>
      </c>
      <c r="AH9" s="64">
        <v>10778.43</v>
      </c>
      <c r="AI9" s="21"/>
      <c r="AJ9" s="68">
        <v>12001.03</v>
      </c>
      <c r="AK9" s="63">
        <v>11847.56</v>
      </c>
      <c r="AL9" s="64">
        <v>12001.03</v>
      </c>
      <c r="AM9" s="21"/>
      <c r="AN9" s="68">
        <v>11480.73</v>
      </c>
      <c r="AO9" s="63">
        <v>11325.33</v>
      </c>
      <c r="AP9" s="63">
        <v>11478.8</v>
      </c>
    </row>
    <row r="10" spans="2:42">
      <c r="B10" s="48" t="s">
        <v>26</v>
      </c>
      <c r="C10" s="49">
        <v>7</v>
      </c>
      <c r="D10" s="50">
        <v>352</v>
      </c>
      <c r="E10" s="50">
        <v>352</v>
      </c>
      <c r="F10" s="50">
        <v>352</v>
      </c>
      <c r="G10" s="21"/>
      <c r="H10" s="53">
        <v>352</v>
      </c>
      <c r="I10" s="53">
        <v>352</v>
      </c>
      <c r="J10" s="53">
        <v>352</v>
      </c>
      <c r="K10" s="21"/>
      <c r="L10" s="53">
        <v>352</v>
      </c>
      <c r="M10" s="53">
        <v>352</v>
      </c>
      <c r="N10" s="53">
        <v>352</v>
      </c>
      <c r="P10" s="42" t="s">
        <v>27</v>
      </c>
      <c r="Q10" s="42">
        <v>57</v>
      </c>
      <c r="R10" s="63"/>
      <c r="S10" s="63"/>
      <c r="T10" s="64"/>
      <c r="U10" s="21"/>
      <c r="V10" s="68"/>
      <c r="W10" s="63"/>
      <c r="X10" s="64"/>
      <c r="Y10" s="21"/>
      <c r="Z10" s="68"/>
      <c r="AA10" s="63"/>
      <c r="AB10" s="63"/>
      <c r="AD10" s="42" t="s">
        <v>28</v>
      </c>
      <c r="AE10" s="42">
        <v>38</v>
      </c>
      <c r="AF10" s="66">
        <v>15403.26</v>
      </c>
      <c r="AG10" s="66">
        <v>15403.26</v>
      </c>
      <c r="AH10" s="67">
        <v>15403.26</v>
      </c>
      <c r="AI10" s="21"/>
      <c r="AJ10" s="65">
        <v>15403.26</v>
      </c>
      <c r="AK10" s="66">
        <v>15403.25</v>
      </c>
      <c r="AL10" s="67">
        <v>15403.25</v>
      </c>
      <c r="AM10" s="21"/>
      <c r="AN10" s="65">
        <v>15403.26</v>
      </c>
      <c r="AO10" s="66">
        <v>15403.26</v>
      </c>
      <c r="AP10" s="63">
        <v>15933.44</v>
      </c>
    </row>
    <row r="11" spans="2:42">
      <c r="B11" s="48" t="s">
        <v>29</v>
      </c>
      <c r="C11" s="49">
        <v>13</v>
      </c>
      <c r="D11" s="50">
        <v>556.81</v>
      </c>
      <c r="E11" s="50">
        <v>556.81</v>
      </c>
      <c r="F11" s="50">
        <v>556.81</v>
      </c>
      <c r="G11" s="21"/>
      <c r="H11" s="53">
        <v>556.81</v>
      </c>
      <c r="I11" s="53">
        <v>556.81</v>
      </c>
      <c r="J11" s="53">
        <v>556.81</v>
      </c>
      <c r="K11" s="21"/>
      <c r="L11" s="53">
        <v>556.81</v>
      </c>
      <c r="M11" s="53">
        <v>556.81</v>
      </c>
      <c r="N11" s="53">
        <v>556.81</v>
      </c>
      <c r="P11" s="42" t="s">
        <v>30</v>
      </c>
      <c r="Q11" s="42">
        <v>107</v>
      </c>
      <c r="R11" s="63"/>
      <c r="S11" s="63"/>
      <c r="T11" s="64"/>
      <c r="U11" s="21"/>
      <c r="V11" s="68"/>
      <c r="W11" s="63"/>
      <c r="X11" s="64"/>
      <c r="Y11" s="21"/>
      <c r="Z11" s="68"/>
      <c r="AA11" s="63"/>
      <c r="AB11" s="63"/>
      <c r="AD11" s="42" t="s">
        <v>31</v>
      </c>
      <c r="AE11" s="42">
        <v>56</v>
      </c>
      <c r="AF11" s="63">
        <v>22868.63</v>
      </c>
      <c r="AG11" s="63">
        <v>22375.1</v>
      </c>
      <c r="AH11" s="67">
        <v>21631.43</v>
      </c>
      <c r="AI11" s="21"/>
      <c r="AJ11" s="68">
        <v>23231.19</v>
      </c>
      <c r="AK11" s="63">
        <v>22003.04</v>
      </c>
      <c r="AL11" s="64">
        <v>23231.19</v>
      </c>
      <c r="AM11" s="21"/>
      <c r="AN11" s="68">
        <v>23231.19</v>
      </c>
      <c r="AO11" s="63">
        <v>22003.04</v>
      </c>
      <c r="AP11" s="63">
        <v>23618.37</v>
      </c>
    </row>
    <row r="12" spans="2:42">
      <c r="B12" s="48" t="s">
        <v>32</v>
      </c>
      <c r="C12" s="49">
        <v>31</v>
      </c>
      <c r="D12" s="52">
        <v>14272</v>
      </c>
      <c r="E12" s="52">
        <v>14272.3</v>
      </c>
      <c r="F12" s="52">
        <v>14272.3</v>
      </c>
      <c r="G12" s="21"/>
      <c r="H12" s="51">
        <v>11580.32</v>
      </c>
      <c r="I12" s="53">
        <v>11551.46</v>
      </c>
      <c r="J12" s="51">
        <v>11580.32</v>
      </c>
      <c r="K12" s="21"/>
      <c r="L12" s="51">
        <v>12834.58</v>
      </c>
      <c r="M12" s="51">
        <v>12805.72</v>
      </c>
      <c r="N12" s="51">
        <v>14418.93</v>
      </c>
      <c r="P12" s="42" t="s">
        <v>33</v>
      </c>
      <c r="Q12" s="42">
        <v>166</v>
      </c>
      <c r="R12" s="63"/>
      <c r="S12" s="63"/>
      <c r="T12" s="64"/>
      <c r="U12" s="21"/>
      <c r="V12" s="68"/>
      <c r="W12" s="63"/>
      <c r="X12" s="64"/>
      <c r="Y12" s="21"/>
      <c r="Z12" s="68"/>
      <c r="AA12" s="63"/>
      <c r="AB12" s="63"/>
      <c r="AD12" s="42" t="s">
        <v>34</v>
      </c>
      <c r="AE12" s="42">
        <v>66</v>
      </c>
      <c r="AF12" s="63">
        <v>8023.61</v>
      </c>
      <c r="AG12" s="63">
        <v>8023.61</v>
      </c>
      <c r="AH12" s="64">
        <v>8023.61</v>
      </c>
      <c r="AI12" s="21"/>
      <c r="AJ12" s="68">
        <v>8023.61</v>
      </c>
      <c r="AK12" s="63">
        <v>8023.61</v>
      </c>
      <c r="AL12" s="64">
        <v>8023.61</v>
      </c>
      <c r="AM12" s="21"/>
      <c r="AN12" s="68">
        <v>8023.61</v>
      </c>
      <c r="AO12" s="63">
        <v>8023.61</v>
      </c>
      <c r="AP12" s="63">
        <v>8023.61</v>
      </c>
    </row>
    <row r="13" spans="2:42">
      <c r="B13" s="48" t="s">
        <v>35</v>
      </c>
      <c r="C13" s="49">
        <v>14</v>
      </c>
      <c r="D13" s="52">
        <v>6116</v>
      </c>
      <c r="E13" s="52">
        <v>6116</v>
      </c>
      <c r="F13" s="52">
        <v>6116</v>
      </c>
      <c r="G13" s="21"/>
      <c r="H13" s="53">
        <v>4607</v>
      </c>
      <c r="I13" s="53">
        <v>4607</v>
      </c>
      <c r="J13" s="53">
        <v>4607</v>
      </c>
      <c r="K13" s="21"/>
      <c r="L13" s="53">
        <v>4607</v>
      </c>
      <c r="M13" s="53">
        <v>4607</v>
      </c>
      <c r="N13" s="53">
        <v>4607</v>
      </c>
      <c r="P13" s="42" t="s">
        <v>36</v>
      </c>
      <c r="Q13" s="42">
        <v>12</v>
      </c>
      <c r="R13" s="63">
        <v>3454</v>
      </c>
      <c r="S13" s="63">
        <v>3454</v>
      </c>
      <c r="T13" s="64">
        <v>3454</v>
      </c>
      <c r="U13" s="21"/>
      <c r="V13" s="65">
        <v>3155</v>
      </c>
      <c r="W13" s="66">
        <v>3155</v>
      </c>
      <c r="X13" s="67">
        <v>3155</v>
      </c>
      <c r="Y13" s="21"/>
      <c r="Z13" s="65">
        <v>3155</v>
      </c>
      <c r="AA13" s="66">
        <v>3155</v>
      </c>
      <c r="AB13" s="66">
        <v>3155</v>
      </c>
      <c r="AD13" s="42" t="s">
        <v>37</v>
      </c>
      <c r="AE13" s="42">
        <v>74</v>
      </c>
      <c r="AF13" s="63">
        <v>12311.53</v>
      </c>
      <c r="AG13" s="63">
        <v>12311.53</v>
      </c>
      <c r="AH13" s="64">
        <v>11960.02</v>
      </c>
      <c r="AI13" s="21"/>
      <c r="AJ13" s="68">
        <v>12127.29</v>
      </c>
      <c r="AK13" s="63">
        <v>11699.66</v>
      </c>
      <c r="AL13" s="64">
        <v>11699.66</v>
      </c>
      <c r="AM13" s="21"/>
      <c r="AN13" s="65">
        <v>10546.96</v>
      </c>
      <c r="AO13" s="66">
        <v>10546.96</v>
      </c>
      <c r="AP13" s="66">
        <v>10546.96</v>
      </c>
    </row>
    <row r="14" spans="2:42">
      <c r="B14" s="48" t="s">
        <v>38</v>
      </c>
      <c r="C14" s="49">
        <v>45</v>
      </c>
      <c r="D14" s="52">
        <v>16600</v>
      </c>
      <c r="E14" s="52">
        <v>11050</v>
      </c>
      <c r="F14" s="52">
        <v>11010</v>
      </c>
      <c r="G14" s="21"/>
      <c r="H14" s="53">
        <v>480</v>
      </c>
      <c r="I14" s="53">
        <v>480</v>
      </c>
      <c r="J14" s="53">
        <v>480</v>
      </c>
      <c r="K14" s="21"/>
      <c r="L14" s="51">
        <v>570</v>
      </c>
      <c r="M14" s="51">
        <v>530</v>
      </c>
      <c r="N14" s="51">
        <v>530</v>
      </c>
      <c r="P14" s="42" t="s">
        <v>39</v>
      </c>
      <c r="Q14" s="42">
        <v>25</v>
      </c>
      <c r="R14" s="63">
        <v>5015.02</v>
      </c>
      <c r="S14" s="63">
        <v>5015.02</v>
      </c>
      <c r="T14" s="64">
        <v>5015.02</v>
      </c>
      <c r="U14" s="21"/>
      <c r="V14" s="68">
        <v>4792.31</v>
      </c>
      <c r="W14" s="63">
        <v>4792.31</v>
      </c>
      <c r="X14" s="64">
        <v>4792.31</v>
      </c>
      <c r="Y14" s="21"/>
      <c r="Z14" s="68">
        <v>4788.84</v>
      </c>
      <c r="AA14" s="66">
        <v>4753.67</v>
      </c>
      <c r="AB14" s="63">
        <v>4788.84</v>
      </c>
      <c r="AD14" s="42" t="s">
        <v>40</v>
      </c>
      <c r="AE14" s="42">
        <v>109</v>
      </c>
      <c r="AF14" s="63">
        <v>22324.31</v>
      </c>
      <c r="AG14" s="63">
        <v>22074.32</v>
      </c>
      <c r="AH14" s="64">
        <v>21798.44</v>
      </c>
      <c r="AI14" s="21"/>
      <c r="AJ14" s="68">
        <v>22904.63</v>
      </c>
      <c r="AK14" s="63">
        <v>21931.38</v>
      </c>
      <c r="AL14" s="64">
        <v>22573.29</v>
      </c>
      <c r="AM14" s="21"/>
      <c r="AN14" s="68">
        <v>21586.45</v>
      </c>
      <c r="AO14" s="66">
        <v>21338.04</v>
      </c>
      <c r="AP14" s="63">
        <v>23412.51</v>
      </c>
    </row>
    <row r="15" spans="2:42">
      <c r="B15" s="48" t="s">
        <v>41</v>
      </c>
      <c r="C15" s="49">
        <v>3</v>
      </c>
      <c r="D15" s="50">
        <v>249.88</v>
      </c>
      <c r="E15" s="50">
        <v>249.88</v>
      </c>
      <c r="F15" s="50">
        <v>249.88</v>
      </c>
      <c r="G15" s="21"/>
      <c r="H15" s="53">
        <v>249.88</v>
      </c>
      <c r="I15" s="53">
        <v>249.88</v>
      </c>
      <c r="J15" s="53">
        <v>249.88</v>
      </c>
      <c r="K15" s="21"/>
      <c r="L15" s="53">
        <v>249.88</v>
      </c>
      <c r="M15" s="53">
        <v>249.88</v>
      </c>
      <c r="N15" s="53">
        <v>249.88</v>
      </c>
      <c r="P15" s="42" t="s">
        <v>42</v>
      </c>
      <c r="Q15" s="42">
        <v>37</v>
      </c>
      <c r="R15" s="66">
        <v>6632.55</v>
      </c>
      <c r="S15" s="66">
        <v>6632.55</v>
      </c>
      <c r="T15" s="67">
        <v>6632.55</v>
      </c>
      <c r="U15" s="21"/>
      <c r="V15" s="68">
        <v>7646.9</v>
      </c>
      <c r="W15" s="63">
        <v>7538.65</v>
      </c>
      <c r="X15" s="64">
        <v>7222.1</v>
      </c>
      <c r="Y15" s="21"/>
      <c r="Z15" s="68">
        <v>7646.9</v>
      </c>
      <c r="AA15" s="63">
        <v>7538.65</v>
      </c>
      <c r="AB15" s="63">
        <v>7222.1</v>
      </c>
      <c r="AD15" s="42" t="s">
        <v>43</v>
      </c>
      <c r="AE15" s="42">
        <v>250</v>
      </c>
      <c r="AF15" s="63">
        <v>67085.41</v>
      </c>
      <c r="AG15" s="63">
        <v>66266.21</v>
      </c>
      <c r="AH15" s="64">
        <v>66267.63</v>
      </c>
      <c r="AI15" s="21"/>
      <c r="AJ15" s="68">
        <v>65571.91</v>
      </c>
      <c r="AK15" s="63"/>
      <c r="AL15" s="64"/>
      <c r="AM15" s="21"/>
      <c r="AN15" s="68"/>
      <c r="AO15" s="63"/>
      <c r="AP15" s="63"/>
    </row>
    <row r="16" spans="2:42">
      <c r="B16" s="48" t="s">
        <v>44</v>
      </c>
      <c r="C16" s="49">
        <v>32</v>
      </c>
      <c r="D16" s="52">
        <v>1207.15</v>
      </c>
      <c r="E16" s="52">
        <v>1205.2</v>
      </c>
      <c r="F16" s="52">
        <v>1207.15</v>
      </c>
      <c r="G16" s="21"/>
      <c r="H16" s="51">
        <v>1215.96</v>
      </c>
      <c r="I16" s="53">
        <v>1154.49</v>
      </c>
      <c r="J16" s="51">
        <v>1215.96</v>
      </c>
      <c r="K16" s="21"/>
      <c r="L16" s="51">
        <v>1215.96</v>
      </c>
      <c r="M16" s="53">
        <v>1154.49</v>
      </c>
      <c r="N16" s="51">
        <v>1203.1</v>
      </c>
      <c r="P16" s="42" t="s">
        <v>45</v>
      </c>
      <c r="Q16" s="42">
        <v>50</v>
      </c>
      <c r="R16" s="63">
        <v>6767.07</v>
      </c>
      <c r="S16" s="63">
        <v>6767.07</v>
      </c>
      <c r="T16" s="64">
        <v>6767.07</v>
      </c>
      <c r="U16" s="21"/>
      <c r="V16" s="68">
        <v>6772.97</v>
      </c>
      <c r="W16" s="66">
        <v>6659.94</v>
      </c>
      <c r="X16" s="64">
        <v>6846.38</v>
      </c>
      <c r="Y16" s="21"/>
      <c r="Z16" s="68">
        <v>6741.11</v>
      </c>
      <c r="AA16" s="63">
        <v>6821.19</v>
      </c>
      <c r="AB16" s="63">
        <v>6741.11</v>
      </c>
      <c r="AD16" s="42" t="s">
        <v>46</v>
      </c>
      <c r="AE16" s="42">
        <v>24</v>
      </c>
      <c r="AF16" s="63">
        <v>266.87</v>
      </c>
      <c r="AG16" s="66">
        <v>263.3</v>
      </c>
      <c r="AH16" s="64">
        <v>266.87</v>
      </c>
      <c r="AI16" s="21"/>
      <c r="AJ16" s="68">
        <v>323.19</v>
      </c>
      <c r="AK16" s="63">
        <v>307.65</v>
      </c>
      <c r="AL16" s="64">
        <v>306.99</v>
      </c>
      <c r="AM16" s="21"/>
      <c r="AN16" s="68">
        <v>292.55</v>
      </c>
      <c r="AO16" s="63">
        <v>272.98</v>
      </c>
      <c r="AP16" s="63">
        <v>337.72</v>
      </c>
    </row>
    <row r="17" spans="2:42">
      <c r="B17" s="48" t="s">
        <v>47</v>
      </c>
      <c r="C17" s="49">
        <v>37</v>
      </c>
      <c r="D17" s="52">
        <v>1304.57</v>
      </c>
      <c r="E17" s="52">
        <v>1304.57</v>
      </c>
      <c r="F17" s="52">
        <v>1304.57</v>
      </c>
      <c r="G17" s="21"/>
      <c r="H17" s="51">
        <v>1445.05</v>
      </c>
      <c r="I17" s="51">
        <v>1340.58</v>
      </c>
      <c r="J17" s="51">
        <v>1381.35</v>
      </c>
      <c r="K17" s="21"/>
      <c r="L17" s="53">
        <v>1245.96</v>
      </c>
      <c r="M17" s="53">
        <v>1245.96</v>
      </c>
      <c r="N17" s="53">
        <v>1245.96</v>
      </c>
      <c r="P17" s="42" t="s">
        <v>48</v>
      </c>
      <c r="Q17" s="42">
        <v>25</v>
      </c>
      <c r="R17" s="63">
        <v>5507.89</v>
      </c>
      <c r="S17" s="63">
        <v>5507.89</v>
      </c>
      <c r="T17" s="64">
        <v>5507.89</v>
      </c>
      <c r="U17" s="21"/>
      <c r="V17" s="65">
        <v>4469.81</v>
      </c>
      <c r="W17" s="66">
        <v>4469.81</v>
      </c>
      <c r="X17" s="67">
        <v>4469.81</v>
      </c>
      <c r="Y17" s="21"/>
      <c r="Z17" s="68">
        <v>5384.91</v>
      </c>
      <c r="AA17" s="63">
        <v>5384.91</v>
      </c>
      <c r="AB17" s="63">
        <v>5457.17</v>
      </c>
      <c r="AD17" s="42" t="s">
        <v>49</v>
      </c>
      <c r="AE17" s="42">
        <v>48</v>
      </c>
      <c r="AF17" s="63">
        <v>560.07</v>
      </c>
      <c r="AG17" s="63">
        <v>558.64</v>
      </c>
      <c r="AH17" s="64">
        <v>553.95</v>
      </c>
      <c r="AI17" s="21"/>
      <c r="AJ17" s="68">
        <v>593.08</v>
      </c>
      <c r="AK17" s="63">
        <v>563.11</v>
      </c>
      <c r="AL17" s="64">
        <v>593.08</v>
      </c>
      <c r="AM17" s="21"/>
      <c r="AN17" s="68">
        <v>546.13</v>
      </c>
      <c r="AO17" s="63">
        <v>546.13</v>
      </c>
      <c r="AP17" s="66">
        <v>538.97</v>
      </c>
    </row>
    <row r="18" spans="2:42">
      <c r="B18" s="48" t="s">
        <v>50</v>
      </c>
      <c r="C18" s="49">
        <v>10</v>
      </c>
      <c r="D18" s="50">
        <v>100</v>
      </c>
      <c r="E18" s="50">
        <v>100</v>
      </c>
      <c r="F18" s="50">
        <v>100</v>
      </c>
      <c r="G18" s="21"/>
      <c r="H18" s="53">
        <v>100</v>
      </c>
      <c r="I18" s="53">
        <v>100</v>
      </c>
      <c r="J18" s="53">
        <v>100</v>
      </c>
      <c r="K18" s="21"/>
      <c r="L18" s="53">
        <v>100</v>
      </c>
      <c r="M18" s="53">
        <v>100</v>
      </c>
      <c r="N18" s="53">
        <v>100</v>
      </c>
      <c r="P18" s="42" t="s">
        <v>51</v>
      </c>
      <c r="Q18" s="42">
        <v>37</v>
      </c>
      <c r="R18" s="66">
        <v>5119.54</v>
      </c>
      <c r="S18" s="66">
        <v>5119.54</v>
      </c>
      <c r="T18" s="67">
        <v>5119.54</v>
      </c>
      <c r="U18" s="21"/>
      <c r="V18" s="68">
        <v>5396.33</v>
      </c>
      <c r="W18" s="63">
        <v>5396.33</v>
      </c>
      <c r="X18" s="64">
        <v>5396.33</v>
      </c>
      <c r="Y18" s="21"/>
      <c r="Z18" s="68">
        <v>5396.33</v>
      </c>
      <c r="AA18" s="63">
        <v>5396.33</v>
      </c>
      <c r="AB18" s="63">
        <v>6491</v>
      </c>
      <c r="AD18" s="42" t="s">
        <v>52</v>
      </c>
      <c r="AE18" s="42">
        <v>143</v>
      </c>
      <c r="AF18" s="63">
        <v>1733.54</v>
      </c>
      <c r="AG18" s="63">
        <v>1724.97</v>
      </c>
      <c r="AH18" s="64">
        <v>1670.87</v>
      </c>
      <c r="AI18" s="21"/>
      <c r="AJ18" s="68">
        <v>1730.98</v>
      </c>
      <c r="AK18" s="63">
        <v>1699.82</v>
      </c>
      <c r="AL18" s="64">
        <v>1696.55</v>
      </c>
      <c r="AM18" s="21"/>
      <c r="AN18" s="68">
        <v>1700.81</v>
      </c>
      <c r="AO18" s="63">
        <v>1698.68</v>
      </c>
      <c r="AP18" s="66">
        <v>1660.87</v>
      </c>
    </row>
    <row r="19" spans="2:42">
      <c r="B19" s="48" t="s">
        <v>53</v>
      </c>
      <c r="C19" s="49">
        <v>12</v>
      </c>
      <c r="D19" s="50">
        <v>77.04</v>
      </c>
      <c r="E19" s="50">
        <v>77.04</v>
      </c>
      <c r="F19" s="50">
        <v>77.04</v>
      </c>
      <c r="G19" s="21"/>
      <c r="H19" s="53">
        <v>77.04</v>
      </c>
      <c r="I19" s="53">
        <v>77.04</v>
      </c>
      <c r="J19" s="53">
        <v>77.04</v>
      </c>
      <c r="K19" s="21"/>
      <c r="L19" s="53">
        <v>77.04</v>
      </c>
      <c r="M19" s="53">
        <v>77.04</v>
      </c>
      <c r="N19" s="53">
        <v>77.04</v>
      </c>
      <c r="P19" s="42" t="s">
        <v>54</v>
      </c>
      <c r="Q19" s="42">
        <v>50</v>
      </c>
      <c r="R19" s="66" t="s">
        <v>55</v>
      </c>
      <c r="S19" s="66">
        <v>6789.91</v>
      </c>
      <c r="T19" s="67">
        <v>6789.91</v>
      </c>
      <c r="U19" s="21"/>
      <c r="V19" s="68">
        <v>8301.6</v>
      </c>
      <c r="W19" s="63">
        <v>7923.7</v>
      </c>
      <c r="X19" s="64">
        <v>8120.14</v>
      </c>
      <c r="Y19" s="21"/>
      <c r="Z19" s="68">
        <v>7231.98</v>
      </c>
      <c r="AA19" s="63">
        <v>7202.14</v>
      </c>
      <c r="AB19" s="63">
        <v>7231.98</v>
      </c>
      <c r="AD19" s="42" t="s">
        <v>56</v>
      </c>
      <c r="AE19" s="42">
        <v>195</v>
      </c>
      <c r="AF19" s="63">
        <v>2260.06</v>
      </c>
      <c r="AG19" s="63">
        <v>2280.65</v>
      </c>
      <c r="AH19" s="64">
        <v>2236.99</v>
      </c>
      <c r="AI19" s="21"/>
      <c r="AJ19" s="68">
        <v>2372.35</v>
      </c>
      <c r="AK19" s="63"/>
      <c r="AL19" s="64">
        <v>2352.71</v>
      </c>
      <c r="AM19" s="21"/>
      <c r="AN19" s="68">
        <v>2218.16</v>
      </c>
      <c r="AO19" s="63" t="s">
        <v>57</v>
      </c>
      <c r="AP19" s="66">
        <v>2190.99</v>
      </c>
    </row>
    <row r="20" spans="2:42">
      <c r="B20" s="48" t="s">
        <v>58</v>
      </c>
      <c r="C20" s="49">
        <v>19</v>
      </c>
      <c r="D20" s="50">
        <v>97.38</v>
      </c>
      <c r="E20" s="50">
        <v>97.38</v>
      </c>
      <c r="F20" s="50">
        <v>97.38</v>
      </c>
      <c r="G20" s="21"/>
      <c r="H20" s="53">
        <v>99.45</v>
      </c>
      <c r="I20" s="53">
        <v>99.45</v>
      </c>
      <c r="J20" s="53">
        <v>99.45</v>
      </c>
      <c r="K20" s="21"/>
      <c r="L20" s="53">
        <v>99.45</v>
      </c>
      <c r="M20" s="53">
        <v>99.45</v>
      </c>
      <c r="N20" s="53">
        <v>99.45</v>
      </c>
      <c r="P20" s="42" t="s">
        <v>59</v>
      </c>
      <c r="Q20" s="42">
        <v>25</v>
      </c>
      <c r="R20" s="66">
        <v>4293.02</v>
      </c>
      <c r="S20" s="66">
        <v>4293.02</v>
      </c>
      <c r="T20" s="67">
        <v>4293.02</v>
      </c>
      <c r="U20" s="21"/>
      <c r="V20" s="68">
        <v>5853.33</v>
      </c>
      <c r="W20" s="63">
        <v>5775.96</v>
      </c>
      <c r="X20" s="64">
        <v>5775.96</v>
      </c>
      <c r="Y20" s="21"/>
      <c r="Z20" s="65">
        <v>4293.02</v>
      </c>
      <c r="AA20" s="66">
        <v>4293.02</v>
      </c>
      <c r="AB20" s="66">
        <v>4293.02</v>
      </c>
      <c r="AD20" s="42" t="s">
        <v>60</v>
      </c>
      <c r="AE20" s="42">
        <v>43</v>
      </c>
      <c r="AF20" s="63">
        <v>5243</v>
      </c>
      <c r="AG20" s="63">
        <v>5238</v>
      </c>
      <c r="AH20" s="67">
        <v>5225</v>
      </c>
      <c r="AI20" s="21"/>
      <c r="AJ20" s="68">
        <v>5478</v>
      </c>
      <c r="AK20" s="63">
        <v>5392</v>
      </c>
      <c r="AL20" s="64">
        <v>5476</v>
      </c>
      <c r="AM20" s="21"/>
      <c r="AN20" s="68">
        <v>5420</v>
      </c>
      <c r="AO20" s="63">
        <v>5382</v>
      </c>
      <c r="AP20" s="63">
        <v>5387</v>
      </c>
    </row>
    <row r="21" spans="2:42">
      <c r="B21" s="48" t="s">
        <v>61</v>
      </c>
      <c r="C21" s="49">
        <v>25</v>
      </c>
      <c r="D21" s="52">
        <v>150.4</v>
      </c>
      <c r="E21" s="52">
        <v>150.4</v>
      </c>
      <c r="F21" s="52">
        <v>150.4</v>
      </c>
      <c r="G21" s="21"/>
      <c r="H21" s="53">
        <v>132.75</v>
      </c>
      <c r="I21" s="53">
        <v>132.75</v>
      </c>
      <c r="J21" s="53">
        <v>132.75</v>
      </c>
      <c r="K21" s="21"/>
      <c r="L21" s="51">
        <v>139.62</v>
      </c>
      <c r="M21" s="51">
        <v>139.33</v>
      </c>
      <c r="N21" s="51">
        <v>328.73</v>
      </c>
      <c r="P21" s="42" t="s">
        <v>62</v>
      </c>
      <c r="Q21" s="42">
        <v>25</v>
      </c>
      <c r="R21" s="66">
        <v>5246.28</v>
      </c>
      <c r="S21" s="66">
        <v>5246.28</v>
      </c>
      <c r="T21" s="67">
        <v>5246.28</v>
      </c>
      <c r="U21" s="21"/>
      <c r="V21" s="65">
        <v>5246.28</v>
      </c>
      <c r="W21" s="66">
        <v>5246.28</v>
      </c>
      <c r="X21" s="67">
        <v>5246.28</v>
      </c>
      <c r="Y21" s="21"/>
      <c r="Z21" s="65">
        <v>5246.28</v>
      </c>
      <c r="AA21" s="66">
        <v>5246.28</v>
      </c>
      <c r="AB21" s="66">
        <v>5246.28</v>
      </c>
      <c r="AD21" s="42" t="s">
        <v>63</v>
      </c>
      <c r="AE21" s="42">
        <v>133</v>
      </c>
      <c r="AF21" s="63">
        <v>12275</v>
      </c>
      <c r="AG21" s="63">
        <v>12252</v>
      </c>
      <c r="AH21" s="64">
        <v>12083</v>
      </c>
      <c r="AI21" s="21"/>
      <c r="AJ21" s="68">
        <v>12196</v>
      </c>
      <c r="AK21" s="63">
        <v>12194</v>
      </c>
      <c r="AL21" s="67">
        <v>12012</v>
      </c>
      <c r="AM21" s="21"/>
      <c r="AN21" s="68">
        <v>12196</v>
      </c>
      <c r="AO21" s="63">
        <v>12194</v>
      </c>
      <c r="AP21" s="66">
        <v>12013</v>
      </c>
    </row>
    <row r="22" spans="2:42">
      <c r="B22" s="48" t="s">
        <v>64</v>
      </c>
      <c r="C22" s="49">
        <v>6</v>
      </c>
      <c r="D22" s="50">
        <v>147</v>
      </c>
      <c r="E22" s="50">
        <v>147</v>
      </c>
      <c r="F22" s="50">
        <v>147</v>
      </c>
      <c r="G22" s="21"/>
      <c r="H22" s="53">
        <v>147</v>
      </c>
      <c r="I22" s="53">
        <v>147</v>
      </c>
      <c r="J22" s="53">
        <v>147</v>
      </c>
      <c r="K22" s="21"/>
      <c r="L22" s="53">
        <v>147</v>
      </c>
      <c r="M22" s="53">
        <v>147</v>
      </c>
      <c r="N22" s="53">
        <v>147</v>
      </c>
      <c r="P22" s="42" t="s">
        <v>65</v>
      </c>
      <c r="Q22" s="42">
        <v>25</v>
      </c>
      <c r="R22" s="63">
        <v>4087.21</v>
      </c>
      <c r="S22" s="63">
        <v>4087.21</v>
      </c>
      <c r="T22" s="64">
        <v>4087.21</v>
      </c>
      <c r="U22" s="21"/>
      <c r="V22" s="65">
        <v>3842.76</v>
      </c>
      <c r="W22" s="66">
        <v>3842.76</v>
      </c>
      <c r="X22" s="67">
        <v>3842.76</v>
      </c>
      <c r="Y22" s="21"/>
      <c r="Z22" s="68">
        <v>3919.58</v>
      </c>
      <c r="AA22" s="63">
        <v>3919.59</v>
      </c>
      <c r="AB22" s="63">
        <v>3919.59</v>
      </c>
      <c r="AD22" s="42" t="s">
        <v>66</v>
      </c>
      <c r="AE22" s="42">
        <v>258</v>
      </c>
      <c r="AF22" s="66">
        <v>22289</v>
      </c>
      <c r="AG22" s="66">
        <v>22289</v>
      </c>
      <c r="AH22" s="67">
        <v>22289</v>
      </c>
      <c r="AI22" s="21"/>
      <c r="AJ22" s="68">
        <v>22414</v>
      </c>
      <c r="AK22" s="63">
        <v>22414</v>
      </c>
      <c r="AL22" s="64"/>
      <c r="AM22" s="21"/>
      <c r="AN22" s="68"/>
      <c r="AO22" s="63"/>
      <c r="AP22" s="63"/>
    </row>
    <row r="23" spans="2:42">
      <c r="B23" s="48" t="s">
        <v>67</v>
      </c>
      <c r="C23" s="49">
        <v>65</v>
      </c>
      <c r="D23" s="50">
        <v>559.01</v>
      </c>
      <c r="E23" s="50">
        <v>559.01</v>
      </c>
      <c r="F23" s="50">
        <v>559.01</v>
      </c>
      <c r="G23" s="21"/>
      <c r="H23" s="51">
        <v>655.8</v>
      </c>
      <c r="I23" s="51">
        <v>633.59</v>
      </c>
      <c r="J23" s="51">
        <v>652.59</v>
      </c>
      <c r="K23" s="21"/>
      <c r="L23" s="51">
        <v>655.8</v>
      </c>
      <c r="M23" s="51">
        <v>633.59</v>
      </c>
      <c r="N23" s="51">
        <v>656.53</v>
      </c>
      <c r="P23" s="42" t="s">
        <v>68</v>
      </c>
      <c r="Q23" s="42">
        <v>26</v>
      </c>
      <c r="R23" s="63">
        <v>2109.43</v>
      </c>
      <c r="S23" s="63">
        <v>2109.43</v>
      </c>
      <c r="T23" s="64">
        <v>2109.43</v>
      </c>
      <c r="U23" s="21"/>
      <c r="V23" s="68">
        <v>2067.87</v>
      </c>
      <c r="W23" s="66">
        <v>2033.36</v>
      </c>
      <c r="X23" s="67">
        <v>2033.36</v>
      </c>
      <c r="Y23" s="21"/>
      <c r="Z23" s="65">
        <v>2002.98</v>
      </c>
      <c r="AA23" s="66">
        <v>2002.98</v>
      </c>
      <c r="AB23" s="66">
        <v>2002.98</v>
      </c>
      <c r="AD23" s="48" t="s">
        <v>69</v>
      </c>
      <c r="AE23" s="48">
        <v>17</v>
      </c>
      <c r="AF23" s="63">
        <v>129.15</v>
      </c>
      <c r="AG23" s="63">
        <v>129.15</v>
      </c>
      <c r="AH23" s="64">
        <v>129.15</v>
      </c>
      <c r="AI23" s="21"/>
      <c r="AJ23" s="65">
        <v>127.18</v>
      </c>
      <c r="AK23" s="66">
        <v>127.18</v>
      </c>
      <c r="AL23" s="67">
        <v>127.18</v>
      </c>
      <c r="AM23" s="21"/>
      <c r="AN23" s="65">
        <v>127.18</v>
      </c>
      <c r="AO23" s="66">
        <v>127.18</v>
      </c>
      <c r="AP23" s="66">
        <v>127.18</v>
      </c>
    </row>
    <row r="24" spans="2:42">
      <c r="B24" s="48" t="s">
        <v>70</v>
      </c>
      <c r="C24" s="49">
        <v>4</v>
      </c>
      <c r="D24" s="50">
        <v>154</v>
      </c>
      <c r="E24" s="52">
        <v>165</v>
      </c>
      <c r="F24" s="50">
        <v>154</v>
      </c>
      <c r="G24" s="21"/>
      <c r="H24" s="53">
        <v>154</v>
      </c>
      <c r="I24" s="53">
        <v>154</v>
      </c>
      <c r="J24" s="53">
        <v>154</v>
      </c>
      <c r="K24" s="21"/>
      <c r="L24" s="53">
        <v>154</v>
      </c>
      <c r="M24" s="53">
        <v>154</v>
      </c>
      <c r="N24" s="53">
        <v>154</v>
      </c>
      <c r="P24" s="42" t="s">
        <v>71</v>
      </c>
      <c r="Q24" s="42">
        <v>79</v>
      </c>
      <c r="R24" s="63">
        <v>9035.18</v>
      </c>
      <c r="S24" s="66">
        <v>8860.47</v>
      </c>
      <c r="T24" s="64">
        <v>8865.39</v>
      </c>
      <c r="U24" s="21"/>
      <c r="V24" s="68">
        <v>9230.75</v>
      </c>
      <c r="W24" s="63">
        <v>8973</v>
      </c>
      <c r="X24" s="64">
        <v>8969.49</v>
      </c>
      <c r="Y24" s="21"/>
      <c r="Z24" s="68">
        <v>9406.35</v>
      </c>
      <c r="AA24" s="63">
        <v>9133.88</v>
      </c>
      <c r="AB24" s="63">
        <v>9133.3</v>
      </c>
      <c r="AD24" s="42" t="s">
        <v>72</v>
      </c>
      <c r="AE24" s="42">
        <v>10</v>
      </c>
      <c r="AF24" s="66">
        <v>146</v>
      </c>
      <c r="AG24" s="66">
        <v>146</v>
      </c>
      <c r="AH24" s="67">
        <v>146</v>
      </c>
      <c r="AI24" s="21"/>
      <c r="AJ24" s="65">
        <v>146</v>
      </c>
      <c r="AK24" s="66">
        <v>146</v>
      </c>
      <c r="AL24" s="67">
        <v>146</v>
      </c>
      <c r="AM24" s="21"/>
      <c r="AN24" s="65">
        <v>146</v>
      </c>
      <c r="AO24" s="66">
        <v>146</v>
      </c>
      <c r="AP24" s="66">
        <v>146</v>
      </c>
    </row>
    <row r="25" spans="2:42">
      <c r="B25" s="48" t="s">
        <v>73</v>
      </c>
      <c r="C25" s="49">
        <v>5</v>
      </c>
      <c r="D25" s="52">
        <v>258</v>
      </c>
      <c r="E25" s="52">
        <v>258</v>
      </c>
      <c r="F25" s="52">
        <v>258</v>
      </c>
      <c r="G25" s="21"/>
      <c r="H25" s="53">
        <v>248</v>
      </c>
      <c r="I25" s="53">
        <v>248</v>
      </c>
      <c r="J25" s="53">
        <v>248</v>
      </c>
      <c r="K25" s="21"/>
      <c r="L25" s="53">
        <v>248</v>
      </c>
      <c r="M25" s="53">
        <v>248</v>
      </c>
      <c r="N25" s="51">
        <v>292</v>
      </c>
      <c r="P25" s="42" t="s">
        <v>74</v>
      </c>
      <c r="Q25" s="42">
        <v>344</v>
      </c>
      <c r="R25" s="63">
        <v>13172.65</v>
      </c>
      <c r="S25" s="63">
        <v>13194.03</v>
      </c>
      <c r="T25" s="64">
        <v>13100.47</v>
      </c>
      <c r="U25" s="21"/>
      <c r="V25" s="68">
        <v>12801.82</v>
      </c>
      <c r="W25" s="63"/>
      <c r="X25" s="64"/>
      <c r="Y25" s="21"/>
      <c r="Z25" s="68"/>
      <c r="AA25" s="63"/>
      <c r="AB25" s="63"/>
      <c r="AD25" s="42" t="s">
        <v>75</v>
      </c>
      <c r="AE25" s="42">
        <v>56</v>
      </c>
      <c r="AF25" s="66">
        <v>27500</v>
      </c>
      <c r="AG25" s="66">
        <v>27500</v>
      </c>
      <c r="AH25" s="67">
        <v>27500</v>
      </c>
      <c r="AI25" s="21"/>
      <c r="AJ25" s="65">
        <v>27500</v>
      </c>
      <c r="AK25" s="66">
        <v>27500</v>
      </c>
      <c r="AL25" s="67">
        <v>27500</v>
      </c>
      <c r="AM25" s="21"/>
      <c r="AN25" s="65">
        <v>27500</v>
      </c>
      <c r="AO25" s="66">
        <v>27500</v>
      </c>
      <c r="AP25" s="66">
        <v>27500</v>
      </c>
    </row>
    <row r="26" spans="2:42">
      <c r="B26" s="54" t="s">
        <v>76</v>
      </c>
      <c r="C26" s="55">
        <v>6</v>
      </c>
      <c r="D26" s="50">
        <v>162</v>
      </c>
      <c r="E26" s="50">
        <v>162</v>
      </c>
      <c r="F26" s="50">
        <v>162</v>
      </c>
      <c r="G26" s="21"/>
      <c r="H26" s="53">
        <v>162</v>
      </c>
      <c r="I26" s="53">
        <v>162</v>
      </c>
      <c r="J26" s="53">
        <v>162</v>
      </c>
      <c r="K26" s="21"/>
      <c r="L26" s="53">
        <v>162</v>
      </c>
      <c r="M26" s="53">
        <v>162</v>
      </c>
      <c r="N26" s="53">
        <v>162</v>
      </c>
      <c r="P26" s="58" t="s">
        <v>77</v>
      </c>
      <c r="Q26" s="58">
        <v>140</v>
      </c>
      <c r="R26" s="69">
        <v>726</v>
      </c>
      <c r="S26" s="69">
        <v>720</v>
      </c>
      <c r="T26" s="70">
        <v>718</v>
      </c>
      <c r="U26" s="21"/>
      <c r="V26" s="71">
        <v>554</v>
      </c>
      <c r="W26" s="69">
        <v>538</v>
      </c>
      <c r="X26" s="72">
        <v>535</v>
      </c>
      <c r="Y26" s="21"/>
      <c r="Z26" s="71">
        <v>640</v>
      </c>
      <c r="AA26" s="69">
        <v>636</v>
      </c>
      <c r="AB26" s="69">
        <v>649</v>
      </c>
      <c r="AD26" s="42" t="s">
        <v>78</v>
      </c>
      <c r="AE26" s="42">
        <v>56</v>
      </c>
      <c r="AF26" s="66">
        <v>964.26</v>
      </c>
      <c r="AG26" s="66">
        <v>964.26</v>
      </c>
      <c r="AH26" s="64">
        <v>996.51</v>
      </c>
      <c r="AI26" s="21"/>
      <c r="AJ26" s="68">
        <v>1038.03</v>
      </c>
      <c r="AK26" s="63">
        <v>1027.23</v>
      </c>
      <c r="AL26" s="64">
        <v>1038.03</v>
      </c>
      <c r="AM26" s="21"/>
      <c r="AN26" s="68">
        <v>1094.89</v>
      </c>
      <c r="AO26" s="63">
        <v>1081.52</v>
      </c>
      <c r="AP26" s="63">
        <v>1083.13</v>
      </c>
    </row>
    <row r="27" spans="2:42">
      <c r="B27" s="56" t="s">
        <v>79</v>
      </c>
      <c r="C27" s="57"/>
      <c r="D27" s="44">
        <v>13</v>
      </c>
      <c r="E27" s="44">
        <v>12</v>
      </c>
      <c r="F27" s="44">
        <v>13</v>
      </c>
      <c r="G27" s="21"/>
      <c r="H27" s="44">
        <v>15</v>
      </c>
      <c r="I27" s="44">
        <v>18</v>
      </c>
      <c r="J27" s="44">
        <v>15</v>
      </c>
      <c r="K27" s="21"/>
      <c r="L27" s="44">
        <v>14</v>
      </c>
      <c r="M27" s="44">
        <v>15</v>
      </c>
      <c r="N27" s="44">
        <v>13</v>
      </c>
      <c r="P27" s="56" t="s">
        <v>79</v>
      </c>
      <c r="Q27" s="56"/>
      <c r="R27" s="44">
        <v>5</v>
      </c>
      <c r="S27" s="44">
        <v>6</v>
      </c>
      <c r="T27" s="73">
        <v>5</v>
      </c>
      <c r="U27" s="21"/>
      <c r="V27" s="74">
        <v>6</v>
      </c>
      <c r="W27" s="44">
        <v>8</v>
      </c>
      <c r="X27" s="73">
        <v>8</v>
      </c>
      <c r="Y27" s="21"/>
      <c r="Z27" s="74">
        <v>5</v>
      </c>
      <c r="AA27" s="44">
        <v>6</v>
      </c>
      <c r="AB27" s="44">
        <v>5</v>
      </c>
      <c r="AD27" s="48" t="s">
        <v>80</v>
      </c>
      <c r="AE27" s="48">
        <v>4</v>
      </c>
      <c r="AF27" s="78">
        <v>826.08</v>
      </c>
      <c r="AG27" s="78">
        <v>826.08</v>
      </c>
      <c r="AH27" s="83">
        <v>826.08</v>
      </c>
      <c r="AI27" s="21"/>
      <c r="AJ27" s="65">
        <v>751.06</v>
      </c>
      <c r="AK27" s="66">
        <v>751.06</v>
      </c>
      <c r="AL27" s="67">
        <v>751.06</v>
      </c>
      <c r="AM27" s="21"/>
      <c r="AN27" s="65">
        <v>751.06</v>
      </c>
      <c r="AO27" s="66">
        <v>751.06</v>
      </c>
      <c r="AP27" s="66">
        <v>751.06</v>
      </c>
    </row>
    <row r="28" spans="2:42">
      <c r="B28" s="56"/>
      <c r="C28" s="57"/>
      <c r="D28" s="44"/>
      <c r="E28" s="44"/>
      <c r="F28" s="44"/>
      <c r="G28" s="21"/>
      <c r="H28" s="44"/>
      <c r="I28" s="44"/>
      <c r="J28" s="44"/>
      <c r="K28" s="21"/>
      <c r="L28" s="44"/>
      <c r="M28" s="44"/>
      <c r="N28" s="44"/>
      <c r="P28" s="56"/>
      <c r="Q28" s="56"/>
      <c r="R28" s="44"/>
      <c r="S28" s="44"/>
      <c r="T28" s="73"/>
      <c r="U28" s="21"/>
      <c r="V28" s="74"/>
      <c r="W28" s="44"/>
      <c r="X28" s="73"/>
      <c r="Y28" s="21"/>
      <c r="Z28" s="74"/>
      <c r="AA28" s="44"/>
      <c r="AB28" s="44"/>
      <c r="AD28" s="48" t="s">
        <v>81</v>
      </c>
      <c r="AE28" s="48">
        <v>5</v>
      </c>
      <c r="AF28" s="79">
        <v>456.58</v>
      </c>
      <c r="AG28" s="79">
        <v>456.58</v>
      </c>
      <c r="AH28" s="84">
        <v>456.58</v>
      </c>
      <c r="AI28" s="21"/>
      <c r="AJ28" s="65">
        <v>456.58</v>
      </c>
      <c r="AK28" s="66">
        <v>456.58</v>
      </c>
      <c r="AL28" s="67">
        <v>456.58</v>
      </c>
      <c r="AM28" s="21"/>
      <c r="AN28" s="65">
        <v>456.58</v>
      </c>
      <c r="AO28" s="66">
        <v>456.58</v>
      </c>
      <c r="AP28" s="66">
        <v>456.58</v>
      </c>
    </row>
    <row r="29" spans="2:42">
      <c r="B29" s="56"/>
      <c r="C29" s="57"/>
      <c r="D29" s="44"/>
      <c r="E29" s="44"/>
      <c r="F29" s="44"/>
      <c r="G29" s="21"/>
      <c r="H29" s="44"/>
      <c r="I29" s="44"/>
      <c r="J29" s="44"/>
      <c r="K29" s="21"/>
      <c r="L29" s="44"/>
      <c r="M29" s="44"/>
      <c r="N29" s="44"/>
      <c r="P29" s="56"/>
      <c r="Q29" s="56"/>
      <c r="R29" s="44"/>
      <c r="S29" s="44"/>
      <c r="T29" s="73"/>
      <c r="U29" s="21"/>
      <c r="V29" s="74"/>
      <c r="W29" s="44"/>
      <c r="X29" s="44"/>
      <c r="Y29" s="44"/>
      <c r="Z29" s="44"/>
      <c r="AA29" s="44"/>
      <c r="AB29" s="44"/>
      <c r="AD29" s="56" t="s">
        <v>79</v>
      </c>
      <c r="AE29" s="56"/>
      <c r="AF29" s="44">
        <v>8</v>
      </c>
      <c r="AG29" s="44">
        <v>11</v>
      </c>
      <c r="AH29" s="73">
        <v>9</v>
      </c>
      <c r="AI29" s="21"/>
      <c r="AJ29" s="74">
        <v>8</v>
      </c>
      <c r="AK29" s="44">
        <v>8</v>
      </c>
      <c r="AL29" s="73">
        <v>9</v>
      </c>
      <c r="AM29" s="21"/>
      <c r="AN29" s="74">
        <v>8</v>
      </c>
      <c r="AO29" s="44">
        <v>9</v>
      </c>
      <c r="AP29" s="44">
        <v>11</v>
      </c>
    </row>
    <row r="30" spans="30:42">
      <c r="AD30" s="56"/>
      <c r="AE30" s="56"/>
      <c r="AF30" s="44"/>
      <c r="AG30" s="44"/>
      <c r="AH30" s="73"/>
      <c r="AI30" s="21"/>
      <c r="AJ30" s="74"/>
      <c r="AK30" s="44"/>
      <c r="AL30" s="73"/>
      <c r="AM30" s="21"/>
      <c r="AN30" s="74"/>
      <c r="AO30" s="44"/>
      <c r="AP30" s="44"/>
    </row>
    <row r="31" spans="30:42">
      <c r="AD31" s="56"/>
      <c r="AE31" s="56"/>
      <c r="AF31" s="44"/>
      <c r="AG31" s="44"/>
      <c r="AH31" s="73"/>
      <c r="AI31" s="21"/>
      <c r="AJ31" s="74"/>
      <c r="AK31" s="44"/>
      <c r="AL31" s="73"/>
      <c r="AM31" s="21"/>
      <c r="AN31" s="74"/>
      <c r="AO31" s="44"/>
      <c r="AP31" s="44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15" zoomScaleNormal="115" workbookViewId="0">
      <selection activeCell="G4" sqref="G4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6" width="9.93333333333333" style="5" customWidth="1"/>
    <col min="7" max="7" width="9.93333333333333" customWidth="1"/>
    <col min="8" max="8" width="9.57142857142857" style="5" customWidth="1"/>
    <col min="9" max="10" width="9.14285714285714" style="5" customWidth="1"/>
    <col min="11" max="11" width="9.14285714285714" customWidth="1"/>
    <col min="12" max="16" width="9.14285714285714" style="5" customWidth="1"/>
    <col min="17" max="17" width="19.5714285714286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23" width="9.57142857142857" style="5" customWidth="1"/>
    <col min="24" max="30" width="9.14285714285714" style="5" customWidth="1"/>
    <col min="31" max="31" width="19.5714285714286" style="5" customWidth="1"/>
    <col min="32" max="34" width="10.8571428571429" style="5" customWidth="1"/>
    <col min="35" max="35" width="10.8571428571429" customWidth="1"/>
    <col min="36" max="37" width="9.57142857142857" style="5" customWidth="1"/>
    <col min="38" max="38" width="9.14285714285714" style="5" customWidth="1"/>
    <col min="39" max="39" width="9.14285714285714" customWidth="1"/>
    <col min="40" max="16384" width="9.14285714285714" style="5" customWidth="1"/>
  </cols>
  <sheetData>
    <row r="2" spans="4:42">
      <c r="D2" s="6" t="s">
        <v>0</v>
      </c>
      <c r="E2" s="6"/>
      <c r="F2" s="6"/>
      <c r="G2" s="21"/>
      <c r="H2" s="6"/>
      <c r="I2" s="6"/>
      <c r="J2" s="6"/>
      <c r="K2" s="21"/>
      <c r="L2" s="6"/>
      <c r="M2" s="6"/>
      <c r="N2" s="6"/>
      <c r="R2" s="24" t="s">
        <v>0</v>
      </c>
      <c r="S2" s="24"/>
      <c r="T2" s="24"/>
      <c r="U2" s="24"/>
      <c r="V2" s="24"/>
      <c r="W2" s="24"/>
      <c r="X2" s="24"/>
      <c r="Y2" s="24"/>
      <c r="Z2" s="20"/>
      <c r="AA2" s="20"/>
      <c r="AB2" s="20"/>
      <c r="AF2" s="6" t="s">
        <v>0</v>
      </c>
      <c r="AG2" s="6"/>
      <c r="AH2" s="6"/>
      <c r="AI2" s="21"/>
      <c r="AJ2" s="6"/>
      <c r="AK2" s="6"/>
      <c r="AL2" s="6"/>
      <c r="AM2" s="21"/>
      <c r="AN2" s="6"/>
      <c r="AO2" s="6"/>
      <c r="AP2" s="6"/>
    </row>
    <row r="3" spans="2:42">
      <c r="B3" s="24"/>
      <c r="C3" s="22" t="s">
        <v>82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24"/>
      <c r="Q3" s="20" t="s">
        <v>82</v>
      </c>
      <c r="R3" s="28" t="s">
        <v>2</v>
      </c>
      <c r="S3" s="10"/>
      <c r="T3" s="10"/>
      <c r="U3" s="11"/>
      <c r="V3" s="10" t="s">
        <v>3</v>
      </c>
      <c r="W3" s="10"/>
      <c r="X3" s="10"/>
      <c r="Y3" s="11"/>
      <c r="Z3" s="29" t="s">
        <v>4</v>
      </c>
      <c r="AA3" s="20"/>
      <c r="AB3" s="20"/>
      <c r="AD3" s="24"/>
      <c r="AE3" s="22" t="s">
        <v>82</v>
      </c>
      <c r="AF3" s="9" t="s">
        <v>2</v>
      </c>
      <c r="AG3" s="10"/>
      <c r="AH3" s="10"/>
      <c r="AI3" s="11"/>
      <c r="AJ3" s="9" t="s">
        <v>3</v>
      </c>
      <c r="AK3" s="10"/>
      <c r="AL3" s="10"/>
      <c r="AM3" s="11"/>
      <c r="AN3" s="6" t="s">
        <v>4</v>
      </c>
      <c r="AO3" s="6"/>
      <c r="AP3" s="6"/>
    </row>
    <row r="4" spans="2:42">
      <c r="B4" s="6" t="s">
        <v>5</v>
      </c>
      <c r="C4" s="25" t="s">
        <v>6</v>
      </c>
      <c r="D4" s="6" t="s">
        <v>7</v>
      </c>
      <c r="E4" s="6" t="s">
        <v>8</v>
      </c>
      <c r="F4" s="6" t="s">
        <v>9</v>
      </c>
      <c r="G4" s="12" t="s">
        <v>10</v>
      </c>
      <c r="H4" s="6" t="s">
        <v>7</v>
      </c>
      <c r="I4" s="6" t="s">
        <v>8</v>
      </c>
      <c r="J4" s="6" t="s">
        <v>9</v>
      </c>
      <c r="K4" s="12" t="s">
        <v>10</v>
      </c>
      <c r="L4" s="6" t="s">
        <v>7</v>
      </c>
      <c r="M4" s="6" t="s">
        <v>8</v>
      </c>
      <c r="N4" s="6" t="s">
        <v>9</v>
      </c>
      <c r="P4" s="6" t="s">
        <v>5</v>
      </c>
      <c r="Q4" s="29" t="s">
        <v>6</v>
      </c>
      <c r="R4" s="27" t="s">
        <v>7</v>
      </c>
      <c r="S4" s="27" t="s">
        <v>8</v>
      </c>
      <c r="T4" s="30" t="s">
        <v>9</v>
      </c>
      <c r="U4" s="12" t="s">
        <v>10</v>
      </c>
      <c r="V4" s="31" t="s">
        <v>7</v>
      </c>
      <c r="W4" s="27" t="s">
        <v>8</v>
      </c>
      <c r="X4" s="30" t="s">
        <v>9</v>
      </c>
      <c r="Y4" s="12" t="s">
        <v>10</v>
      </c>
      <c r="Z4" s="29" t="s">
        <v>7</v>
      </c>
      <c r="AA4" s="20" t="s">
        <v>8</v>
      </c>
      <c r="AB4" s="20" t="s">
        <v>9</v>
      </c>
      <c r="AD4" s="6" t="s">
        <v>5</v>
      </c>
      <c r="AE4" s="25" t="s">
        <v>6</v>
      </c>
      <c r="AF4" s="6" t="s">
        <v>7</v>
      </c>
      <c r="AG4" s="6" t="s">
        <v>8</v>
      </c>
      <c r="AH4" s="6" t="s">
        <v>9</v>
      </c>
      <c r="AI4" s="12" t="s">
        <v>10</v>
      </c>
      <c r="AJ4" s="6" t="s">
        <v>7</v>
      </c>
      <c r="AK4" s="6" t="s">
        <v>8</v>
      </c>
      <c r="AL4" s="6" t="s">
        <v>9</v>
      </c>
      <c r="AM4" s="12" t="s">
        <v>10</v>
      </c>
      <c r="AN4" s="6" t="s">
        <v>7</v>
      </c>
      <c r="AO4" s="6" t="s">
        <v>8</v>
      </c>
      <c r="AP4" s="6" t="s">
        <v>9</v>
      </c>
    </row>
    <row r="5" spans="2:42">
      <c r="B5" s="26" t="s">
        <v>11</v>
      </c>
      <c r="C5" s="8">
        <v>140</v>
      </c>
      <c r="D5" s="13">
        <v>1322.11</v>
      </c>
      <c r="E5" s="13">
        <v>1318.03</v>
      </c>
      <c r="F5" s="13">
        <v>1309.68</v>
      </c>
      <c r="G5" s="21"/>
      <c r="H5" s="15">
        <v>1484.38</v>
      </c>
      <c r="I5" s="15">
        <v>1435.77</v>
      </c>
      <c r="J5" s="15">
        <v>1425.65</v>
      </c>
      <c r="K5" s="21"/>
      <c r="L5" s="15">
        <v>1328.54</v>
      </c>
      <c r="M5" s="17">
        <v>1289.93</v>
      </c>
      <c r="N5" s="15">
        <v>1328.54</v>
      </c>
      <c r="P5" s="27" t="s">
        <v>12</v>
      </c>
      <c r="Q5" s="20">
        <v>24</v>
      </c>
      <c r="R5" s="32">
        <v>2139</v>
      </c>
      <c r="S5" s="32">
        <v>2122</v>
      </c>
      <c r="T5" s="33">
        <v>2011</v>
      </c>
      <c r="U5" s="21"/>
      <c r="V5" s="34">
        <v>1691</v>
      </c>
      <c r="W5" s="35">
        <v>1691</v>
      </c>
      <c r="X5" s="36">
        <v>1691</v>
      </c>
      <c r="Y5" s="21"/>
      <c r="Z5" s="34">
        <v>1691</v>
      </c>
      <c r="AA5" s="35">
        <v>1691</v>
      </c>
      <c r="AB5" s="32">
        <v>2015</v>
      </c>
      <c r="AD5" s="27" t="s">
        <v>13</v>
      </c>
      <c r="AE5" s="22">
        <v>38</v>
      </c>
      <c r="AF5" s="17">
        <v>42676.77</v>
      </c>
      <c r="AG5" s="17">
        <v>42676.77</v>
      </c>
      <c r="AH5" s="17">
        <v>42676.77</v>
      </c>
      <c r="AI5" s="40"/>
      <c r="AJ5" s="15">
        <v>44106.74</v>
      </c>
      <c r="AK5" s="15">
        <v>43770.41</v>
      </c>
      <c r="AL5" s="15">
        <v>44106.74</v>
      </c>
      <c r="AM5" s="21"/>
      <c r="AN5" s="15">
        <v>44106.74</v>
      </c>
      <c r="AO5" s="15">
        <v>43770.41</v>
      </c>
      <c r="AP5" s="15">
        <v>44106.74</v>
      </c>
    </row>
    <row r="6" spans="2:42">
      <c r="B6" s="7" t="s">
        <v>14</v>
      </c>
      <c r="C6" s="8">
        <v>267</v>
      </c>
      <c r="D6" s="13"/>
      <c r="E6" s="13"/>
      <c r="F6" s="13"/>
      <c r="G6" s="21"/>
      <c r="H6" s="15"/>
      <c r="I6" s="15"/>
      <c r="J6" s="15"/>
      <c r="K6" s="21"/>
      <c r="L6" s="15"/>
      <c r="M6" s="15"/>
      <c r="N6" s="15"/>
      <c r="P6" s="20" t="s">
        <v>15</v>
      </c>
      <c r="Q6" s="20">
        <v>48</v>
      </c>
      <c r="R6" s="32">
        <v>21617.45</v>
      </c>
      <c r="S6" s="35">
        <v>21055.45</v>
      </c>
      <c r="T6" s="33">
        <v>21657.37</v>
      </c>
      <c r="U6" s="21"/>
      <c r="V6" s="37">
        <v>23146.59</v>
      </c>
      <c r="W6" s="32">
        <v>23140.32</v>
      </c>
      <c r="X6" s="33">
        <v>22425.03</v>
      </c>
      <c r="Y6" s="21"/>
      <c r="Z6" s="37">
        <v>26964.52</v>
      </c>
      <c r="AA6" s="32">
        <v>26610.16</v>
      </c>
      <c r="AB6" s="32">
        <v>27728.02</v>
      </c>
      <c r="AD6" s="20" t="s">
        <v>16</v>
      </c>
      <c r="AE6" s="22">
        <v>52</v>
      </c>
      <c r="AF6" s="15">
        <v>16472.98</v>
      </c>
      <c r="AG6" s="15">
        <v>15960.98</v>
      </c>
      <c r="AH6" s="17">
        <v>15262.35</v>
      </c>
      <c r="AI6" s="21"/>
      <c r="AJ6" s="15">
        <v>15274.43</v>
      </c>
      <c r="AK6" s="15">
        <v>15271.74</v>
      </c>
      <c r="AL6" s="15">
        <v>15274.43</v>
      </c>
      <c r="AM6" s="21"/>
      <c r="AN6" s="15">
        <v>16472.98</v>
      </c>
      <c r="AO6" s="15">
        <v>15831.65</v>
      </c>
      <c r="AP6" s="17">
        <v>15263.07</v>
      </c>
    </row>
    <row r="7" spans="2:42">
      <c r="B7" s="7" t="s">
        <v>17</v>
      </c>
      <c r="C7" s="8">
        <v>24</v>
      </c>
      <c r="D7" s="13">
        <v>3447</v>
      </c>
      <c r="E7" s="16">
        <v>3231</v>
      </c>
      <c r="F7" s="16">
        <v>3231</v>
      </c>
      <c r="G7" s="21"/>
      <c r="H7" s="15">
        <v>3674</v>
      </c>
      <c r="I7" s="15">
        <v>3452</v>
      </c>
      <c r="J7" s="15">
        <v>3674</v>
      </c>
      <c r="K7" s="21"/>
      <c r="L7" s="15">
        <v>3674</v>
      </c>
      <c r="M7" s="15">
        <v>3452</v>
      </c>
      <c r="N7" s="15">
        <v>3636</v>
      </c>
      <c r="P7" s="20" t="s">
        <v>18</v>
      </c>
      <c r="Q7" s="20">
        <v>60</v>
      </c>
      <c r="R7" s="32">
        <v>3120</v>
      </c>
      <c r="S7" s="32">
        <v>3120</v>
      </c>
      <c r="T7" s="33">
        <v>3120</v>
      </c>
      <c r="U7" s="21"/>
      <c r="V7" s="37">
        <v>3062</v>
      </c>
      <c r="W7" s="32">
        <v>3052</v>
      </c>
      <c r="X7" s="33">
        <v>3062</v>
      </c>
      <c r="Y7" s="21"/>
      <c r="Z7" s="34">
        <v>2950</v>
      </c>
      <c r="AA7" s="35">
        <v>2950</v>
      </c>
      <c r="AB7" s="32">
        <v>3345</v>
      </c>
      <c r="AD7" s="20" t="s">
        <v>19</v>
      </c>
      <c r="AE7" s="22">
        <v>62</v>
      </c>
      <c r="AF7" s="15">
        <v>24187.51</v>
      </c>
      <c r="AG7" s="15">
        <v>25633.65</v>
      </c>
      <c r="AH7" s="15">
        <v>23691.5</v>
      </c>
      <c r="AI7" s="21"/>
      <c r="AJ7" s="15">
        <v>22514.52</v>
      </c>
      <c r="AK7" s="15">
        <v>22543.29</v>
      </c>
      <c r="AL7" s="15">
        <v>22298.23</v>
      </c>
      <c r="AM7" s="21"/>
      <c r="AN7" s="17">
        <v>21887.89</v>
      </c>
      <c r="AO7" s="17">
        <v>21887.89</v>
      </c>
      <c r="AP7" s="15">
        <v>22971.05</v>
      </c>
    </row>
    <row r="8" spans="2:42">
      <c r="B8" s="7" t="s">
        <v>20</v>
      </c>
      <c r="C8" s="8">
        <v>266</v>
      </c>
      <c r="D8" s="13">
        <v>14250</v>
      </c>
      <c r="E8" s="13">
        <v>14128</v>
      </c>
      <c r="F8" s="13">
        <v>14036</v>
      </c>
      <c r="G8" s="21"/>
      <c r="H8" s="15">
        <v>10150</v>
      </c>
      <c r="I8" s="17">
        <v>9594</v>
      </c>
      <c r="J8" s="17">
        <v>9700</v>
      </c>
      <c r="K8" s="21"/>
      <c r="L8" s="15">
        <v>11824</v>
      </c>
      <c r="M8" s="15">
        <v>11686</v>
      </c>
      <c r="N8" s="15">
        <v>11707</v>
      </c>
      <c r="P8" s="20" t="s">
        <v>21</v>
      </c>
      <c r="Q8" s="20">
        <v>68</v>
      </c>
      <c r="R8" s="32"/>
      <c r="S8" s="32"/>
      <c r="T8" s="33"/>
      <c r="U8" s="21"/>
      <c r="V8" s="37"/>
      <c r="W8" s="32"/>
      <c r="X8" s="33"/>
      <c r="Y8" s="21"/>
      <c r="Z8" s="37"/>
      <c r="AA8" s="32"/>
      <c r="AB8" s="32"/>
      <c r="AD8" s="20" t="s">
        <v>22</v>
      </c>
      <c r="AE8" s="22">
        <v>68</v>
      </c>
      <c r="AF8" s="15">
        <v>53346.76</v>
      </c>
      <c r="AG8" s="15">
        <v>46726.91</v>
      </c>
      <c r="AH8" s="15">
        <v>50028.99</v>
      </c>
      <c r="AI8" s="21"/>
      <c r="AJ8" s="15">
        <v>49348.67</v>
      </c>
      <c r="AK8" s="15">
        <v>48783.62</v>
      </c>
      <c r="AL8" s="15">
        <v>49348.67</v>
      </c>
      <c r="AM8" s="21"/>
      <c r="AN8" s="15">
        <v>48383.81</v>
      </c>
      <c r="AO8" s="15">
        <v>47304.66</v>
      </c>
      <c r="AP8" s="17">
        <v>46500.98</v>
      </c>
    </row>
    <row r="9" spans="2:42">
      <c r="B9" s="7" t="s">
        <v>23</v>
      </c>
      <c r="C9" s="8">
        <v>14</v>
      </c>
      <c r="D9" s="16">
        <v>581</v>
      </c>
      <c r="E9" s="16">
        <v>581</v>
      </c>
      <c r="F9" s="16">
        <v>581</v>
      </c>
      <c r="G9" s="21"/>
      <c r="H9" s="17">
        <v>581</v>
      </c>
      <c r="I9" s="17">
        <v>581</v>
      </c>
      <c r="J9" s="17">
        <v>581</v>
      </c>
      <c r="K9" s="21"/>
      <c r="L9" s="17">
        <v>581</v>
      </c>
      <c r="M9" s="17">
        <v>581</v>
      </c>
      <c r="N9" s="17">
        <v>581</v>
      </c>
      <c r="P9" s="20" t="s">
        <v>24</v>
      </c>
      <c r="Q9" s="20">
        <v>101</v>
      </c>
      <c r="R9" s="32"/>
      <c r="S9" s="32"/>
      <c r="T9" s="33"/>
      <c r="U9" s="21"/>
      <c r="V9" s="37"/>
      <c r="W9" s="32"/>
      <c r="X9" s="33"/>
      <c r="Y9" s="21"/>
      <c r="Z9" s="37"/>
      <c r="AA9" s="32"/>
      <c r="AB9" s="32"/>
      <c r="AD9" s="20" t="s">
        <v>25</v>
      </c>
      <c r="AE9" s="22">
        <v>72</v>
      </c>
      <c r="AF9" s="15">
        <v>26341.82</v>
      </c>
      <c r="AG9" s="17">
        <v>26306.34</v>
      </c>
      <c r="AH9" s="15">
        <v>26331.47</v>
      </c>
      <c r="AI9" s="21"/>
      <c r="AJ9" s="15">
        <v>28353.7</v>
      </c>
      <c r="AK9" s="15">
        <v>28200.23</v>
      </c>
      <c r="AL9" s="15">
        <v>28343.34</v>
      </c>
      <c r="AM9" s="21"/>
      <c r="AN9" s="15">
        <v>26341.82</v>
      </c>
      <c r="AO9" s="17">
        <v>26306.34</v>
      </c>
      <c r="AP9" s="15">
        <v>26329.54</v>
      </c>
    </row>
    <row r="10" spans="2:42">
      <c r="B10" s="7" t="s">
        <v>26</v>
      </c>
      <c r="C10" s="8">
        <v>14</v>
      </c>
      <c r="D10" s="16">
        <v>816</v>
      </c>
      <c r="E10" s="16">
        <v>816</v>
      </c>
      <c r="F10" s="16">
        <v>816</v>
      </c>
      <c r="G10" s="21"/>
      <c r="H10" s="15">
        <v>818</v>
      </c>
      <c r="I10" s="15">
        <v>818</v>
      </c>
      <c r="J10" s="15">
        <v>818</v>
      </c>
      <c r="K10" s="21"/>
      <c r="L10" s="15">
        <v>818</v>
      </c>
      <c r="M10" s="15">
        <v>818</v>
      </c>
      <c r="N10" s="15">
        <v>838</v>
      </c>
      <c r="P10" s="20" t="s">
        <v>27</v>
      </c>
      <c r="Q10" s="20">
        <v>114</v>
      </c>
      <c r="R10" s="32"/>
      <c r="S10" s="32"/>
      <c r="T10" s="33"/>
      <c r="U10" s="21"/>
      <c r="V10" s="37"/>
      <c r="W10" s="32"/>
      <c r="X10" s="33"/>
      <c r="Y10" s="21"/>
      <c r="Z10" s="37"/>
      <c r="AA10" s="32"/>
      <c r="AB10" s="32"/>
      <c r="AD10" s="20" t="s">
        <v>28</v>
      </c>
      <c r="AE10" s="22">
        <v>76</v>
      </c>
      <c r="AF10" s="15">
        <v>33363.86</v>
      </c>
      <c r="AG10" s="17">
        <v>32745.67</v>
      </c>
      <c r="AH10" s="15">
        <v>32794.53</v>
      </c>
      <c r="AI10" s="21"/>
      <c r="AJ10" s="15">
        <v>34036.73</v>
      </c>
      <c r="AK10" s="15">
        <v>33537.89</v>
      </c>
      <c r="AL10" s="15">
        <v>34036.73</v>
      </c>
      <c r="AM10" s="21"/>
      <c r="AN10" s="15">
        <v>34036.73</v>
      </c>
      <c r="AO10" s="15">
        <v>33537.89</v>
      </c>
      <c r="AP10" s="15">
        <v>34036.73</v>
      </c>
    </row>
    <row r="11" spans="2:42">
      <c r="B11" s="7" t="s">
        <v>29</v>
      </c>
      <c r="C11" s="8">
        <v>26</v>
      </c>
      <c r="D11" s="16">
        <v>1766.5</v>
      </c>
      <c r="E11" s="16">
        <v>1766.5</v>
      </c>
      <c r="F11" s="16">
        <v>1766.5</v>
      </c>
      <c r="G11" s="21"/>
      <c r="H11" s="15">
        <v>1813.95</v>
      </c>
      <c r="I11" s="17">
        <v>1766.5</v>
      </c>
      <c r="J11" s="15">
        <v>1813.95</v>
      </c>
      <c r="K11" s="21"/>
      <c r="L11" s="15">
        <v>1813.95</v>
      </c>
      <c r="M11" s="17">
        <v>1766.56</v>
      </c>
      <c r="N11" s="15">
        <v>1813.95</v>
      </c>
      <c r="P11" s="20" t="s">
        <v>30</v>
      </c>
      <c r="Q11" s="20">
        <v>215</v>
      </c>
      <c r="R11" s="32"/>
      <c r="S11" s="32"/>
      <c r="T11" s="33"/>
      <c r="U11" s="21"/>
      <c r="V11" s="37"/>
      <c r="W11" s="32"/>
      <c r="X11" s="33"/>
      <c r="Y11" s="21"/>
      <c r="Z11" s="37"/>
      <c r="AA11" s="32"/>
      <c r="AB11" s="32"/>
      <c r="AD11" s="20" t="s">
        <v>31</v>
      </c>
      <c r="AE11" s="22">
        <v>113</v>
      </c>
      <c r="AF11" s="15">
        <v>49141.62</v>
      </c>
      <c r="AG11" s="15">
        <v>48156.03</v>
      </c>
      <c r="AH11" s="17">
        <v>47039.29</v>
      </c>
      <c r="AI11" s="21"/>
      <c r="AJ11" s="15">
        <v>53134.33</v>
      </c>
      <c r="AK11" s="15">
        <v>50123.44</v>
      </c>
      <c r="AL11" s="15">
        <v>52534.33</v>
      </c>
      <c r="AM11" s="21"/>
      <c r="AN11" s="15">
        <v>52927.27</v>
      </c>
      <c r="AO11" s="15">
        <v>52745.36</v>
      </c>
      <c r="AP11" s="15">
        <v>51993.05</v>
      </c>
    </row>
    <row r="12" spans="2:42">
      <c r="B12" s="7" t="s">
        <v>32</v>
      </c>
      <c r="C12" s="8">
        <v>63</v>
      </c>
      <c r="D12" s="13">
        <v>29120.17</v>
      </c>
      <c r="E12" s="13">
        <v>28429.05</v>
      </c>
      <c r="F12" s="13">
        <v>27862.64</v>
      </c>
      <c r="G12" s="21"/>
      <c r="H12" s="17">
        <v>29206.94</v>
      </c>
      <c r="I12" s="15">
        <v>27949.3</v>
      </c>
      <c r="J12" s="15">
        <v>29059.75</v>
      </c>
      <c r="K12" s="21"/>
      <c r="L12" s="15">
        <v>27954.99</v>
      </c>
      <c r="M12" s="15">
        <v>27447.71</v>
      </c>
      <c r="N12" s="15">
        <v>28438.57</v>
      </c>
      <c r="P12" s="20" t="s">
        <v>33</v>
      </c>
      <c r="Q12" s="20">
        <v>333</v>
      </c>
      <c r="R12" s="32"/>
      <c r="S12" s="32"/>
      <c r="T12" s="33"/>
      <c r="U12" s="21"/>
      <c r="V12" s="37"/>
      <c r="W12" s="32"/>
      <c r="X12" s="33"/>
      <c r="Y12" s="21"/>
      <c r="Z12" s="37"/>
      <c r="AA12" s="32"/>
      <c r="AB12" s="32"/>
      <c r="AD12" s="20" t="s">
        <v>34</v>
      </c>
      <c r="AE12" s="22">
        <v>132</v>
      </c>
      <c r="AF12" s="15">
        <v>22934.79</v>
      </c>
      <c r="AG12" s="15">
        <v>21889.15</v>
      </c>
      <c r="AH12" s="15">
        <v>22363.5</v>
      </c>
      <c r="AI12" s="21"/>
      <c r="AJ12" s="15">
        <v>21636.74</v>
      </c>
      <c r="AK12" s="15">
        <v>21554.29</v>
      </c>
      <c r="AL12" s="15">
        <v>21514.76</v>
      </c>
      <c r="AM12" s="21"/>
      <c r="AN12" s="15">
        <v>21495.76</v>
      </c>
      <c r="AO12" s="15">
        <v>21327.23</v>
      </c>
      <c r="AP12" s="17">
        <v>21297.39</v>
      </c>
    </row>
    <row r="13" spans="2:42">
      <c r="B13" s="7" t="s">
        <v>35</v>
      </c>
      <c r="C13" s="8">
        <v>29</v>
      </c>
      <c r="D13" s="13">
        <v>10262</v>
      </c>
      <c r="E13" s="13">
        <v>10262</v>
      </c>
      <c r="F13" s="13">
        <v>10262</v>
      </c>
      <c r="G13" s="21"/>
      <c r="H13" s="15">
        <v>9812</v>
      </c>
      <c r="I13" s="15">
        <v>9828</v>
      </c>
      <c r="J13" s="17">
        <v>9455</v>
      </c>
      <c r="K13" s="21"/>
      <c r="L13" s="15">
        <v>9812</v>
      </c>
      <c r="M13" s="15">
        <v>9828</v>
      </c>
      <c r="N13" s="17">
        <v>9455</v>
      </c>
      <c r="P13" s="20" t="s">
        <v>36</v>
      </c>
      <c r="Q13" s="20">
        <v>24</v>
      </c>
      <c r="R13" s="32">
        <v>6284</v>
      </c>
      <c r="S13" s="32">
        <v>6284</v>
      </c>
      <c r="T13" s="33">
        <v>6284</v>
      </c>
      <c r="U13" s="21"/>
      <c r="V13" s="37">
        <v>5381</v>
      </c>
      <c r="W13" s="35">
        <v>5216</v>
      </c>
      <c r="X13" s="33">
        <v>5381</v>
      </c>
      <c r="Y13" s="21"/>
      <c r="Z13" s="37">
        <v>6289</v>
      </c>
      <c r="AA13" s="32">
        <v>6199</v>
      </c>
      <c r="AB13" s="32">
        <v>6289</v>
      </c>
      <c r="AD13" s="20" t="s">
        <v>37</v>
      </c>
      <c r="AE13" s="22">
        <v>149</v>
      </c>
      <c r="AF13" s="15">
        <v>26442.77</v>
      </c>
      <c r="AG13" s="15">
        <v>25630.01</v>
      </c>
      <c r="AH13" s="15">
        <v>24829.1</v>
      </c>
      <c r="AI13" s="21"/>
      <c r="AJ13" s="15">
        <v>25418.47</v>
      </c>
      <c r="AK13" s="15">
        <v>24152.31</v>
      </c>
      <c r="AL13" s="15">
        <v>24326.71</v>
      </c>
      <c r="AM13" s="21"/>
      <c r="AN13" s="15">
        <v>24783.47</v>
      </c>
      <c r="AO13" s="15">
        <v>24364.19</v>
      </c>
      <c r="AP13" s="17">
        <v>23600.58</v>
      </c>
    </row>
    <row r="14" spans="2:42">
      <c r="B14" s="7" t="s">
        <v>38</v>
      </c>
      <c r="C14" s="8">
        <v>90</v>
      </c>
      <c r="D14" s="13">
        <v>22550</v>
      </c>
      <c r="E14" s="13">
        <v>25610</v>
      </c>
      <c r="F14" s="13">
        <v>4770</v>
      </c>
      <c r="G14" s="21"/>
      <c r="H14" s="17">
        <v>980</v>
      </c>
      <c r="I14" s="17">
        <v>980</v>
      </c>
      <c r="J14" s="17">
        <v>980</v>
      </c>
      <c r="K14" s="21"/>
      <c r="L14" s="15">
        <v>1090</v>
      </c>
      <c r="M14" s="15">
        <v>1000</v>
      </c>
      <c r="N14" s="15">
        <v>1000</v>
      </c>
      <c r="P14" s="20" t="s">
        <v>39</v>
      </c>
      <c r="Q14" s="20">
        <v>50</v>
      </c>
      <c r="R14" s="32">
        <v>11430.22</v>
      </c>
      <c r="S14" s="32">
        <v>10638.41</v>
      </c>
      <c r="T14" s="33">
        <v>10809.47</v>
      </c>
      <c r="U14" s="21"/>
      <c r="V14" s="37">
        <v>10171.17</v>
      </c>
      <c r="W14" s="32">
        <v>10171.17</v>
      </c>
      <c r="X14" s="36">
        <v>9744.28</v>
      </c>
      <c r="Y14" s="21"/>
      <c r="Z14" s="37">
        <v>10444.9</v>
      </c>
      <c r="AA14" s="32">
        <v>10405.08</v>
      </c>
      <c r="AB14" s="32">
        <v>10081.68</v>
      </c>
      <c r="AD14" s="20" t="s">
        <v>40</v>
      </c>
      <c r="AE14" s="22">
        <v>219</v>
      </c>
      <c r="AF14" s="15">
        <v>40759.29</v>
      </c>
      <c r="AG14" s="15">
        <v>40496.9</v>
      </c>
      <c r="AH14" s="17">
        <v>39951.51</v>
      </c>
      <c r="AI14" s="21"/>
      <c r="AJ14" s="15">
        <v>43380.21</v>
      </c>
      <c r="AK14" s="15">
        <v>40835.74</v>
      </c>
      <c r="AL14" s="15">
        <v>42428.85</v>
      </c>
      <c r="AM14" s="21"/>
      <c r="AN14" s="15">
        <v>42621.95</v>
      </c>
      <c r="AO14" s="15">
        <v>40395.73</v>
      </c>
      <c r="AP14" s="15">
        <v>43478.16</v>
      </c>
    </row>
    <row r="15" spans="2:42">
      <c r="B15" s="7" t="s">
        <v>41</v>
      </c>
      <c r="C15" s="8">
        <v>7</v>
      </c>
      <c r="D15" s="13">
        <v>1454.84</v>
      </c>
      <c r="E15" s="13">
        <v>1454.84</v>
      </c>
      <c r="F15" s="13">
        <v>1454.84</v>
      </c>
      <c r="G15" s="21"/>
      <c r="H15" s="17">
        <v>1339.12</v>
      </c>
      <c r="I15" s="17">
        <v>1339.12</v>
      </c>
      <c r="J15" s="17">
        <v>1339.12</v>
      </c>
      <c r="K15" s="21"/>
      <c r="L15" s="17">
        <v>1339.12</v>
      </c>
      <c r="M15" s="17">
        <v>1339.12</v>
      </c>
      <c r="N15" s="17">
        <v>1339.12</v>
      </c>
      <c r="P15" s="20" t="s">
        <v>42</v>
      </c>
      <c r="Q15" s="20">
        <v>75</v>
      </c>
      <c r="R15" s="32">
        <v>15430.01</v>
      </c>
      <c r="S15" s="32">
        <v>14772.08</v>
      </c>
      <c r="T15" s="33">
        <v>14026.18</v>
      </c>
      <c r="U15" s="21"/>
      <c r="V15" s="37">
        <v>15194.75</v>
      </c>
      <c r="W15" s="32">
        <v>14693.3</v>
      </c>
      <c r="X15" s="33">
        <v>14150.08</v>
      </c>
      <c r="Y15" s="21"/>
      <c r="Z15" s="34">
        <v>13836.8</v>
      </c>
      <c r="AA15" s="35">
        <v>13836.8</v>
      </c>
      <c r="AB15" s="32">
        <v>13896.17</v>
      </c>
      <c r="AD15" s="20" t="s">
        <v>43</v>
      </c>
      <c r="AE15" s="22">
        <v>501</v>
      </c>
      <c r="AF15" s="15">
        <v>131441.76</v>
      </c>
      <c r="AG15" s="15">
        <v>129086.31</v>
      </c>
      <c r="AH15" s="15">
        <v>128728.12</v>
      </c>
      <c r="AI15" s="21"/>
      <c r="AJ15" s="15">
        <v>140645.78</v>
      </c>
      <c r="AK15" s="15"/>
      <c r="AL15" s="15"/>
      <c r="AM15" s="21"/>
      <c r="AN15" s="15"/>
      <c r="AO15" s="15"/>
      <c r="AP15" s="15"/>
    </row>
    <row r="16" spans="2:42">
      <c r="B16" s="7" t="s">
        <v>44</v>
      </c>
      <c r="C16" s="8">
        <v>65</v>
      </c>
      <c r="D16" s="13">
        <v>2710.19</v>
      </c>
      <c r="E16" s="13">
        <v>2708.24</v>
      </c>
      <c r="F16" s="13">
        <v>2710.19</v>
      </c>
      <c r="G16" s="21"/>
      <c r="H16" s="15">
        <v>2726.8</v>
      </c>
      <c r="I16" s="15">
        <v>2601.23</v>
      </c>
      <c r="J16" s="15">
        <v>2726.8</v>
      </c>
      <c r="K16" s="21"/>
      <c r="L16" s="15">
        <v>2565.23</v>
      </c>
      <c r="M16" s="17">
        <v>2563.28</v>
      </c>
      <c r="N16" s="15">
        <v>2565.23</v>
      </c>
      <c r="P16" s="20" t="s">
        <v>45</v>
      </c>
      <c r="Q16" s="20">
        <v>100</v>
      </c>
      <c r="R16" s="35">
        <v>13485.45</v>
      </c>
      <c r="S16" s="35">
        <v>13485.45</v>
      </c>
      <c r="T16" s="36">
        <v>13485.45</v>
      </c>
      <c r="U16" s="21"/>
      <c r="V16" s="37">
        <v>15518.81</v>
      </c>
      <c r="W16" s="32">
        <v>15174.24</v>
      </c>
      <c r="X16" s="33">
        <v>15446.02</v>
      </c>
      <c r="Y16" s="21"/>
      <c r="Z16" s="37">
        <v>15428.8</v>
      </c>
      <c r="AA16" s="32">
        <v>15350.37</v>
      </c>
      <c r="AB16" s="32">
        <v>15482.82</v>
      </c>
      <c r="AD16" s="20" t="s">
        <v>46</v>
      </c>
      <c r="AE16" s="22">
        <v>49</v>
      </c>
      <c r="AF16" s="15">
        <v>584.59</v>
      </c>
      <c r="AG16" s="15">
        <v>578.7</v>
      </c>
      <c r="AH16" s="17">
        <v>571.6</v>
      </c>
      <c r="AI16" s="21"/>
      <c r="AJ16" s="15">
        <v>644.08</v>
      </c>
      <c r="AK16" s="15">
        <v>596.92</v>
      </c>
      <c r="AL16" s="15">
        <v>599.44</v>
      </c>
      <c r="AM16" s="21"/>
      <c r="AN16" s="15">
        <v>600.55</v>
      </c>
      <c r="AO16" s="15">
        <v>586.06</v>
      </c>
      <c r="AP16" s="15">
        <v>599.63</v>
      </c>
    </row>
    <row r="17" spans="2:42">
      <c r="B17" s="7" t="s">
        <v>47</v>
      </c>
      <c r="C17" s="8">
        <v>75</v>
      </c>
      <c r="D17" s="13">
        <v>3169.82</v>
      </c>
      <c r="E17" s="16">
        <v>3082.54</v>
      </c>
      <c r="F17" s="13">
        <v>3087.18</v>
      </c>
      <c r="G17" s="21"/>
      <c r="H17" s="15">
        <v>3564.32</v>
      </c>
      <c r="I17" s="15">
        <v>3395.88</v>
      </c>
      <c r="J17" s="15">
        <v>3345.2</v>
      </c>
      <c r="K17" s="21"/>
      <c r="L17" s="15">
        <v>3089.54</v>
      </c>
      <c r="M17" s="15">
        <v>3069.1</v>
      </c>
      <c r="N17" s="15">
        <v>3151.81</v>
      </c>
      <c r="P17" s="20" t="s">
        <v>48</v>
      </c>
      <c r="Q17" s="20">
        <v>50</v>
      </c>
      <c r="R17" s="32">
        <v>11418.42</v>
      </c>
      <c r="S17" s="32">
        <v>11366.47</v>
      </c>
      <c r="T17" s="33">
        <v>11184.6</v>
      </c>
      <c r="U17" s="21"/>
      <c r="V17" s="37">
        <v>11529.81</v>
      </c>
      <c r="W17" s="32">
        <v>11211.8</v>
      </c>
      <c r="X17" s="33">
        <v>11037.6</v>
      </c>
      <c r="Y17" s="21"/>
      <c r="Z17" s="34">
        <v>10913.61</v>
      </c>
      <c r="AA17" s="32">
        <v>10880.74</v>
      </c>
      <c r="AB17" s="35">
        <v>10913.61</v>
      </c>
      <c r="AD17" s="20" t="s">
        <v>49</v>
      </c>
      <c r="AE17" s="22">
        <v>97</v>
      </c>
      <c r="AF17" s="15">
        <v>1135.38</v>
      </c>
      <c r="AG17" s="15">
        <v>1133.95</v>
      </c>
      <c r="AH17" s="17">
        <v>1125.23</v>
      </c>
      <c r="AI17" s="21"/>
      <c r="AJ17" s="15">
        <v>1253.27</v>
      </c>
      <c r="AK17" s="15">
        <v>1215.81</v>
      </c>
      <c r="AL17" s="15">
        <v>1253.27</v>
      </c>
      <c r="AM17" s="21"/>
      <c r="AN17" s="15">
        <v>1158.97</v>
      </c>
      <c r="AO17" s="15">
        <v>1154.56</v>
      </c>
      <c r="AP17" s="15">
        <v>1143.23</v>
      </c>
    </row>
    <row r="18" spans="2:42">
      <c r="B18" s="7" t="s">
        <v>50</v>
      </c>
      <c r="C18" s="8">
        <v>21</v>
      </c>
      <c r="D18" s="16">
        <v>239</v>
      </c>
      <c r="E18" s="16">
        <v>239</v>
      </c>
      <c r="F18" s="16">
        <v>239</v>
      </c>
      <c r="G18" s="21"/>
      <c r="H18" s="15">
        <v>248</v>
      </c>
      <c r="I18" s="15">
        <v>248</v>
      </c>
      <c r="J18" s="15">
        <v>248</v>
      </c>
      <c r="K18" s="21"/>
      <c r="L18" s="15">
        <v>248</v>
      </c>
      <c r="M18" s="15">
        <v>248</v>
      </c>
      <c r="N18" s="15">
        <v>247</v>
      </c>
      <c r="P18" s="20" t="s">
        <v>51</v>
      </c>
      <c r="Q18" s="20">
        <v>75</v>
      </c>
      <c r="R18" s="32">
        <v>12099.43</v>
      </c>
      <c r="S18" s="32">
        <v>11909.87</v>
      </c>
      <c r="T18" s="33">
        <v>12016.93</v>
      </c>
      <c r="U18" s="21"/>
      <c r="V18" s="37">
        <v>13325.39</v>
      </c>
      <c r="W18" s="32">
        <v>13161.88</v>
      </c>
      <c r="X18" s="33">
        <v>12931.04</v>
      </c>
      <c r="Y18" s="21"/>
      <c r="Z18" s="37">
        <v>11828.96</v>
      </c>
      <c r="AA18" s="35">
        <v>11639.4</v>
      </c>
      <c r="AB18" s="32">
        <v>11746.46</v>
      </c>
      <c r="AD18" s="20" t="s">
        <v>52</v>
      </c>
      <c r="AE18" s="22">
        <v>287</v>
      </c>
      <c r="AF18" s="15">
        <v>3448.29</v>
      </c>
      <c r="AG18" s="15">
        <v>3407.23</v>
      </c>
      <c r="AH18" s="17">
        <v>3354.21</v>
      </c>
      <c r="AI18" s="21"/>
      <c r="AJ18" s="15">
        <v>3630.78</v>
      </c>
      <c r="AK18" s="15">
        <v>3490.69</v>
      </c>
      <c r="AL18" s="15">
        <v>3569.88</v>
      </c>
      <c r="AM18" s="21"/>
      <c r="AN18" s="15">
        <v>3574.95</v>
      </c>
      <c r="AO18" s="15">
        <v>3505.75</v>
      </c>
      <c r="AP18" s="15">
        <v>3503.28</v>
      </c>
    </row>
    <row r="19" spans="2:42">
      <c r="B19" s="7" t="s">
        <v>53</v>
      </c>
      <c r="C19" s="8">
        <v>25</v>
      </c>
      <c r="D19" s="16">
        <v>181.41</v>
      </c>
      <c r="E19" s="16">
        <v>181.41</v>
      </c>
      <c r="F19" s="16">
        <v>181.41</v>
      </c>
      <c r="G19" s="21"/>
      <c r="H19" s="15">
        <v>190.34</v>
      </c>
      <c r="I19" s="15">
        <v>190.34</v>
      </c>
      <c r="J19" s="15">
        <v>190.34</v>
      </c>
      <c r="K19" s="21"/>
      <c r="L19" s="15">
        <v>190.34</v>
      </c>
      <c r="M19" s="15">
        <v>188.75</v>
      </c>
      <c r="N19" s="15">
        <v>190.24</v>
      </c>
      <c r="P19" s="20" t="s">
        <v>54</v>
      </c>
      <c r="Q19" s="20">
        <v>100</v>
      </c>
      <c r="R19" s="32">
        <v>17110.47</v>
      </c>
      <c r="S19" s="32">
        <v>16276.03</v>
      </c>
      <c r="T19" s="33">
        <v>15963.66</v>
      </c>
      <c r="U19" s="21"/>
      <c r="V19" s="37">
        <v>17045.05</v>
      </c>
      <c r="W19" s="32">
        <v>15944.48</v>
      </c>
      <c r="X19" s="33">
        <v>16340.73</v>
      </c>
      <c r="Y19" s="21"/>
      <c r="Z19" s="37">
        <v>15996.61</v>
      </c>
      <c r="AA19" s="35">
        <v>15788.52</v>
      </c>
      <c r="AB19" s="35">
        <v>15789.91</v>
      </c>
      <c r="AD19" s="20" t="s">
        <v>56</v>
      </c>
      <c r="AE19" s="22">
        <v>391</v>
      </c>
      <c r="AF19" s="15">
        <v>4617.92</v>
      </c>
      <c r="AG19" s="15">
        <v>4535.42</v>
      </c>
      <c r="AH19" s="15">
        <v>4472.01</v>
      </c>
      <c r="AI19" s="21"/>
      <c r="AJ19" s="15">
        <v>4853.25</v>
      </c>
      <c r="AK19" s="15"/>
      <c r="AL19" s="15"/>
      <c r="AM19" s="21"/>
      <c r="AN19" s="15"/>
      <c r="AO19" s="15">
        <v>4603.61</v>
      </c>
      <c r="AP19" s="15" t="s">
        <v>83</v>
      </c>
    </row>
    <row r="20" spans="2:42">
      <c r="B20" s="7" t="s">
        <v>58</v>
      </c>
      <c r="C20" s="8">
        <v>38</v>
      </c>
      <c r="D20" s="13">
        <v>229.64</v>
      </c>
      <c r="E20" s="13">
        <v>229.64</v>
      </c>
      <c r="F20" s="13">
        <v>229.64</v>
      </c>
      <c r="G20" s="21"/>
      <c r="H20" s="15">
        <v>240.5</v>
      </c>
      <c r="I20" s="15">
        <v>238.32</v>
      </c>
      <c r="J20" s="15">
        <v>240.5</v>
      </c>
      <c r="K20" s="21"/>
      <c r="L20" s="17">
        <v>224.72</v>
      </c>
      <c r="M20" s="17">
        <v>224.72</v>
      </c>
      <c r="N20" s="17">
        <v>224.72</v>
      </c>
      <c r="P20" s="20" t="s">
        <v>59</v>
      </c>
      <c r="Q20" s="20">
        <v>50</v>
      </c>
      <c r="R20" s="35">
        <v>9555.73</v>
      </c>
      <c r="S20" s="35">
        <v>9555.73</v>
      </c>
      <c r="T20" s="36">
        <v>9555.73</v>
      </c>
      <c r="U20" s="21"/>
      <c r="V20" s="37">
        <v>11703.58</v>
      </c>
      <c r="W20" s="32">
        <v>11550.16</v>
      </c>
      <c r="X20" s="33">
        <v>11626.21</v>
      </c>
      <c r="Y20" s="21"/>
      <c r="Z20" s="37">
        <v>10824.74</v>
      </c>
      <c r="AA20" s="32">
        <v>10690.69</v>
      </c>
      <c r="AB20" s="32">
        <v>11241.49</v>
      </c>
      <c r="AD20" s="20" t="s">
        <v>60</v>
      </c>
      <c r="AE20" s="22">
        <v>87</v>
      </c>
      <c r="AF20" s="15">
        <v>10537</v>
      </c>
      <c r="AG20" s="15">
        <v>10528</v>
      </c>
      <c r="AH20" s="15">
        <v>10498</v>
      </c>
      <c r="AI20" s="21"/>
      <c r="AJ20" s="15">
        <v>10638</v>
      </c>
      <c r="AK20" s="15">
        <v>10486</v>
      </c>
      <c r="AL20" s="15">
        <v>10488</v>
      </c>
      <c r="AM20" s="21"/>
      <c r="AN20" s="15">
        <v>10384</v>
      </c>
      <c r="AO20" s="17">
        <v>10336</v>
      </c>
      <c r="AP20" s="15">
        <v>10435</v>
      </c>
    </row>
    <row r="21" spans="2:42">
      <c r="B21" s="7" t="s">
        <v>61</v>
      </c>
      <c r="C21" s="8">
        <v>50</v>
      </c>
      <c r="D21" s="13">
        <v>314.43</v>
      </c>
      <c r="E21" s="13">
        <v>314.43</v>
      </c>
      <c r="F21" s="13">
        <v>314.43</v>
      </c>
      <c r="G21" s="21"/>
      <c r="H21" s="17">
        <v>266.89</v>
      </c>
      <c r="I21" s="17">
        <v>265.75</v>
      </c>
      <c r="J21" s="17">
        <v>266.89</v>
      </c>
      <c r="K21" s="21"/>
      <c r="L21" s="15">
        <v>313.78</v>
      </c>
      <c r="M21" s="15">
        <v>313.49</v>
      </c>
      <c r="N21" s="15">
        <v>332.22</v>
      </c>
      <c r="P21" s="20" t="s">
        <v>62</v>
      </c>
      <c r="Q21" s="20">
        <v>50</v>
      </c>
      <c r="R21" s="32">
        <v>10636.85</v>
      </c>
      <c r="S21" s="32">
        <v>10587.17</v>
      </c>
      <c r="T21" s="36">
        <v>10205.07</v>
      </c>
      <c r="U21" s="21"/>
      <c r="V21" s="37">
        <v>11197.73</v>
      </c>
      <c r="W21" s="32">
        <v>11197.73</v>
      </c>
      <c r="X21" s="33">
        <v>11210.26</v>
      </c>
      <c r="Y21" s="21"/>
      <c r="Z21" s="37">
        <v>11197.73</v>
      </c>
      <c r="AA21" s="32">
        <v>11197.73</v>
      </c>
      <c r="AB21" s="32">
        <v>11210.26</v>
      </c>
      <c r="AD21" s="20" t="s">
        <v>63</v>
      </c>
      <c r="AE21" s="22">
        <v>267</v>
      </c>
      <c r="AF21" s="15">
        <v>23558</v>
      </c>
      <c r="AG21" s="15">
        <v>23495</v>
      </c>
      <c r="AH21" s="17">
        <v>23164</v>
      </c>
      <c r="AI21" s="21"/>
      <c r="AJ21" s="15">
        <v>23512</v>
      </c>
      <c r="AK21" s="15">
        <v>23516</v>
      </c>
      <c r="AL21" s="15">
        <v>23179</v>
      </c>
      <c r="AM21" s="21"/>
      <c r="AN21" s="15">
        <v>23486</v>
      </c>
      <c r="AO21" s="15">
        <v>23426</v>
      </c>
      <c r="AP21" s="15">
        <v>23155</v>
      </c>
    </row>
    <row r="22" spans="2:42">
      <c r="B22" s="7" t="s">
        <v>64</v>
      </c>
      <c r="C22" s="8">
        <v>13</v>
      </c>
      <c r="D22" s="13">
        <v>334</v>
      </c>
      <c r="E22" s="16">
        <v>331</v>
      </c>
      <c r="F22" s="13">
        <v>334</v>
      </c>
      <c r="G22" s="21"/>
      <c r="H22" s="15">
        <v>391</v>
      </c>
      <c r="I22" s="15">
        <v>391</v>
      </c>
      <c r="J22" s="15">
        <v>391</v>
      </c>
      <c r="K22" s="21"/>
      <c r="L22" s="15">
        <v>391</v>
      </c>
      <c r="M22" s="15">
        <v>391</v>
      </c>
      <c r="N22" s="15">
        <v>391</v>
      </c>
      <c r="P22" s="20" t="s">
        <v>65</v>
      </c>
      <c r="Q22" s="20">
        <v>50</v>
      </c>
      <c r="R22" s="32">
        <v>10167.8</v>
      </c>
      <c r="S22" s="32">
        <v>9911.87</v>
      </c>
      <c r="T22" s="33">
        <v>9424.1</v>
      </c>
      <c r="U22" s="15"/>
      <c r="V22" s="37">
        <v>10160.41</v>
      </c>
      <c r="W22" s="32">
        <v>9777.09</v>
      </c>
      <c r="X22" s="33">
        <v>9883.13</v>
      </c>
      <c r="Y22" s="21"/>
      <c r="Z22" s="37">
        <v>9449.58</v>
      </c>
      <c r="AA22" s="32">
        <v>9449.58</v>
      </c>
      <c r="AB22" s="35">
        <v>9385</v>
      </c>
      <c r="AD22" s="20" t="s">
        <v>66</v>
      </c>
      <c r="AE22" s="22">
        <v>516</v>
      </c>
      <c r="AF22" s="15">
        <v>46817</v>
      </c>
      <c r="AG22" s="15">
        <v>46817</v>
      </c>
      <c r="AH22" s="15">
        <v>46591</v>
      </c>
      <c r="AI22" s="21"/>
      <c r="AJ22" s="15">
        <v>46810</v>
      </c>
      <c r="AK22" s="15"/>
      <c r="AL22" s="15"/>
      <c r="AM22" s="21"/>
      <c r="AN22" s="15"/>
      <c r="AO22" s="15"/>
      <c r="AP22" s="15"/>
    </row>
    <row r="23" spans="2:42">
      <c r="B23" s="7" t="s">
        <v>67</v>
      </c>
      <c r="C23" s="8">
        <v>131</v>
      </c>
      <c r="D23" s="13">
        <v>1176.37</v>
      </c>
      <c r="E23" s="13">
        <v>1176.37</v>
      </c>
      <c r="F23" s="16">
        <v>1169.16</v>
      </c>
      <c r="G23" s="21"/>
      <c r="H23" s="15">
        <v>1353.51</v>
      </c>
      <c r="I23" s="15">
        <v>1315.95</v>
      </c>
      <c r="J23" s="15">
        <v>1350.3</v>
      </c>
      <c r="K23" s="21"/>
      <c r="L23" s="15">
        <v>1205.6</v>
      </c>
      <c r="M23" s="15">
        <v>1202.25</v>
      </c>
      <c r="N23" s="15">
        <v>1200.69</v>
      </c>
      <c r="P23" s="20" t="s">
        <v>68</v>
      </c>
      <c r="Q23" s="20">
        <v>52</v>
      </c>
      <c r="R23" s="32">
        <v>5848.46</v>
      </c>
      <c r="S23" s="32">
        <v>5673.74</v>
      </c>
      <c r="T23" s="33">
        <v>5691.96</v>
      </c>
      <c r="U23" s="15"/>
      <c r="V23" s="37">
        <v>5290</v>
      </c>
      <c r="W23" s="35">
        <v>5255.49</v>
      </c>
      <c r="X23" s="36">
        <v>5255.49</v>
      </c>
      <c r="Y23" s="21"/>
      <c r="Z23" s="37">
        <v>5838.62</v>
      </c>
      <c r="AA23" s="32">
        <v>5666.12</v>
      </c>
      <c r="AB23" s="32">
        <v>5645.72</v>
      </c>
      <c r="AD23" s="7" t="s">
        <v>69</v>
      </c>
      <c r="AE23" s="8">
        <v>35</v>
      </c>
      <c r="AF23" s="15">
        <v>320.01</v>
      </c>
      <c r="AG23" s="15">
        <v>323.07</v>
      </c>
      <c r="AH23" s="15">
        <v>308.25</v>
      </c>
      <c r="AI23" s="21"/>
      <c r="AJ23" s="17">
        <v>248.69</v>
      </c>
      <c r="AK23" s="17">
        <v>248.69</v>
      </c>
      <c r="AL23" s="17">
        <v>248.69</v>
      </c>
      <c r="AM23" s="21"/>
      <c r="AN23" s="15">
        <v>282.18</v>
      </c>
      <c r="AO23" s="15">
        <v>282.18</v>
      </c>
      <c r="AP23" s="15">
        <v>280.47</v>
      </c>
    </row>
    <row r="24" spans="2:42">
      <c r="B24" s="7" t="s">
        <v>70</v>
      </c>
      <c r="C24" s="8">
        <v>8</v>
      </c>
      <c r="D24" s="16">
        <v>359</v>
      </c>
      <c r="E24" s="16">
        <v>359</v>
      </c>
      <c r="F24" s="16">
        <v>359</v>
      </c>
      <c r="G24" s="21"/>
      <c r="H24" s="15">
        <v>426</v>
      </c>
      <c r="I24" s="15">
        <v>426</v>
      </c>
      <c r="J24" s="15">
        <v>426</v>
      </c>
      <c r="K24" s="21"/>
      <c r="L24" s="17">
        <v>359</v>
      </c>
      <c r="M24" s="17">
        <v>359</v>
      </c>
      <c r="N24" s="17">
        <v>359</v>
      </c>
      <c r="P24" s="20" t="s">
        <v>71</v>
      </c>
      <c r="Q24" s="20">
        <v>159</v>
      </c>
      <c r="R24" s="32">
        <v>22464.99</v>
      </c>
      <c r="S24" s="32">
        <v>21495.02</v>
      </c>
      <c r="T24" s="33">
        <v>20813.25</v>
      </c>
      <c r="U24" s="15"/>
      <c r="V24" s="37">
        <v>20659.25</v>
      </c>
      <c r="W24" s="35">
        <v>19870.16</v>
      </c>
      <c r="X24" s="33">
        <v>20147.6</v>
      </c>
      <c r="Y24" s="21"/>
      <c r="Z24" s="37">
        <v>21122.47</v>
      </c>
      <c r="AA24" s="32">
        <v>20261.53</v>
      </c>
      <c r="AB24" s="32">
        <v>20320.61</v>
      </c>
      <c r="AD24" s="20" t="s">
        <v>72</v>
      </c>
      <c r="AE24" s="22">
        <v>21</v>
      </c>
      <c r="AF24" s="17">
        <v>425</v>
      </c>
      <c r="AG24" s="17">
        <v>425</v>
      </c>
      <c r="AH24" s="17">
        <v>425</v>
      </c>
      <c r="AI24" s="21"/>
      <c r="AJ24" s="15">
        <v>448</v>
      </c>
      <c r="AK24" s="15">
        <v>448</v>
      </c>
      <c r="AL24" s="17">
        <v>425</v>
      </c>
      <c r="AM24" s="21"/>
      <c r="AN24" s="15">
        <v>485</v>
      </c>
      <c r="AO24" s="15">
        <v>483</v>
      </c>
      <c r="AP24" s="15">
        <v>455</v>
      </c>
    </row>
    <row r="25" spans="2:42">
      <c r="B25" s="7" t="s">
        <v>73</v>
      </c>
      <c r="C25" s="8">
        <v>10</v>
      </c>
      <c r="D25" s="13">
        <v>989</v>
      </c>
      <c r="E25" s="13">
        <v>989</v>
      </c>
      <c r="F25" s="13">
        <v>989</v>
      </c>
      <c r="G25" s="21"/>
      <c r="H25" s="17">
        <v>683</v>
      </c>
      <c r="I25" s="17">
        <v>683</v>
      </c>
      <c r="J25" s="17">
        <v>683</v>
      </c>
      <c r="K25" s="21"/>
      <c r="L25" s="15">
        <v>732</v>
      </c>
      <c r="M25" s="15">
        <v>732</v>
      </c>
      <c r="N25" s="15">
        <v>1103</v>
      </c>
      <c r="P25" s="20" t="s">
        <v>74</v>
      </c>
      <c r="Q25" s="20">
        <v>689</v>
      </c>
      <c r="R25" s="32">
        <v>28386.64</v>
      </c>
      <c r="S25" s="32">
        <v>28189.25</v>
      </c>
      <c r="T25" s="33">
        <v>28110.73</v>
      </c>
      <c r="U25" s="15"/>
      <c r="V25" s="37">
        <v>27917.4</v>
      </c>
      <c r="W25" s="32"/>
      <c r="X25" s="33"/>
      <c r="Y25" s="21"/>
      <c r="Z25" s="37"/>
      <c r="AA25" s="32"/>
      <c r="AB25" s="32"/>
      <c r="AD25" s="20" t="s">
        <v>75</v>
      </c>
      <c r="AE25" s="22">
        <v>112</v>
      </c>
      <c r="AF25" s="17">
        <v>55500</v>
      </c>
      <c r="AG25" s="17">
        <v>55500</v>
      </c>
      <c r="AH25" s="17">
        <v>55500</v>
      </c>
      <c r="AI25" s="21"/>
      <c r="AJ25" s="15">
        <v>73643.86</v>
      </c>
      <c r="AK25" s="15">
        <v>69439.8</v>
      </c>
      <c r="AL25" s="15">
        <v>69730.67</v>
      </c>
      <c r="AM25" s="21"/>
      <c r="AN25" s="15">
        <v>73643.86</v>
      </c>
      <c r="AO25" s="15">
        <v>69439.8</v>
      </c>
      <c r="AP25" s="15">
        <v>70588.91</v>
      </c>
    </row>
    <row r="26" spans="2:42">
      <c r="B26" s="7" t="s">
        <v>76</v>
      </c>
      <c r="C26" s="8">
        <v>12</v>
      </c>
      <c r="D26" s="13">
        <v>490</v>
      </c>
      <c r="E26" s="13">
        <v>490</v>
      </c>
      <c r="F26" s="13">
        <v>490</v>
      </c>
      <c r="G26" s="21"/>
      <c r="H26" s="17">
        <v>413</v>
      </c>
      <c r="I26" s="17">
        <v>413</v>
      </c>
      <c r="J26" s="17">
        <v>413</v>
      </c>
      <c r="K26" s="21"/>
      <c r="L26" s="17">
        <v>413</v>
      </c>
      <c r="M26" s="17">
        <v>413</v>
      </c>
      <c r="N26" s="15">
        <v>438</v>
      </c>
      <c r="P26" s="20" t="s">
        <v>77</v>
      </c>
      <c r="Q26" s="20">
        <v>280</v>
      </c>
      <c r="R26" s="32">
        <v>1356</v>
      </c>
      <c r="S26" s="32">
        <v>1341</v>
      </c>
      <c r="T26" s="33">
        <v>1336</v>
      </c>
      <c r="U26" s="15"/>
      <c r="V26" s="37">
        <v>1219</v>
      </c>
      <c r="W26" s="32">
        <v>1192</v>
      </c>
      <c r="X26" s="36">
        <v>1161</v>
      </c>
      <c r="Y26" s="21"/>
      <c r="Z26" s="37">
        <v>1298</v>
      </c>
      <c r="AA26" s="32">
        <v>1278</v>
      </c>
      <c r="AB26" s="32">
        <v>1277</v>
      </c>
      <c r="AD26" s="20" t="s">
        <v>78</v>
      </c>
      <c r="AE26" s="22">
        <v>112</v>
      </c>
      <c r="AF26" s="17">
        <v>1803.89</v>
      </c>
      <c r="AG26" s="17">
        <v>1803.89</v>
      </c>
      <c r="AH26" s="15">
        <v>1836.14</v>
      </c>
      <c r="AI26" s="21"/>
      <c r="AJ26" s="15">
        <v>2121.33</v>
      </c>
      <c r="AK26" s="15">
        <v>2049.57</v>
      </c>
      <c r="AL26" s="15">
        <v>2092.8</v>
      </c>
      <c r="AM26" s="21"/>
      <c r="AN26" s="15">
        <v>2166.1</v>
      </c>
      <c r="AO26" s="15">
        <v>2093.96</v>
      </c>
      <c r="AP26" s="15" t="s">
        <v>84</v>
      </c>
    </row>
    <row r="27" spans="2:42">
      <c r="B27" s="18" t="s">
        <v>79</v>
      </c>
      <c r="C27" s="19"/>
      <c r="D27" s="6">
        <v>6</v>
      </c>
      <c r="E27" s="6">
        <v>9</v>
      </c>
      <c r="F27" s="6">
        <v>8</v>
      </c>
      <c r="G27" s="21"/>
      <c r="H27" s="6">
        <v>7</v>
      </c>
      <c r="I27" s="6">
        <v>8</v>
      </c>
      <c r="J27" s="6">
        <v>8</v>
      </c>
      <c r="K27" s="21"/>
      <c r="L27" s="6">
        <v>5</v>
      </c>
      <c r="M27" s="6">
        <v>8</v>
      </c>
      <c r="N27" s="6">
        <v>5</v>
      </c>
      <c r="P27" s="18" t="s">
        <v>79</v>
      </c>
      <c r="Q27" s="18"/>
      <c r="R27" s="6">
        <v>2</v>
      </c>
      <c r="S27" s="6">
        <v>3</v>
      </c>
      <c r="T27" s="38">
        <v>3</v>
      </c>
      <c r="U27" s="6"/>
      <c r="V27" s="39">
        <v>1</v>
      </c>
      <c r="W27" s="6">
        <v>4</v>
      </c>
      <c r="X27" s="38">
        <v>4</v>
      </c>
      <c r="Y27" s="21"/>
      <c r="Z27" s="39">
        <v>4</v>
      </c>
      <c r="AA27" s="6">
        <v>4</v>
      </c>
      <c r="AB27" s="6">
        <v>3</v>
      </c>
      <c r="AD27" s="7" t="s">
        <v>80</v>
      </c>
      <c r="AE27" s="8">
        <v>8</v>
      </c>
      <c r="AF27" s="16">
        <v>1981.71</v>
      </c>
      <c r="AG27" s="16">
        <v>1981.71</v>
      </c>
      <c r="AH27" s="16">
        <v>1981.71</v>
      </c>
      <c r="AI27" s="21"/>
      <c r="AJ27" s="17">
        <v>1981.15</v>
      </c>
      <c r="AK27" s="17">
        <v>1981.15</v>
      </c>
      <c r="AL27" s="17">
        <v>1981.5</v>
      </c>
      <c r="AM27" s="21"/>
      <c r="AN27" s="17">
        <v>1981.15</v>
      </c>
      <c r="AO27" s="17">
        <v>1981.15</v>
      </c>
      <c r="AP27" s="17">
        <v>1981.71</v>
      </c>
    </row>
    <row r="28" spans="2:42">
      <c r="B28" s="18"/>
      <c r="C28" s="19"/>
      <c r="D28" s="6"/>
      <c r="E28" s="6"/>
      <c r="F28" s="6"/>
      <c r="G28" s="21"/>
      <c r="H28" s="6"/>
      <c r="I28" s="6"/>
      <c r="J28" s="6"/>
      <c r="K28" s="21"/>
      <c r="L28" s="6"/>
      <c r="M28" s="6"/>
      <c r="N28" s="6"/>
      <c r="P28" s="18"/>
      <c r="Q28" s="18"/>
      <c r="R28" s="6"/>
      <c r="S28" s="6"/>
      <c r="T28" s="38"/>
      <c r="U28" s="6"/>
      <c r="V28" s="39"/>
      <c r="W28" s="6"/>
      <c r="X28" s="38"/>
      <c r="Y28" s="21"/>
      <c r="Z28" s="39"/>
      <c r="AA28" s="6"/>
      <c r="AB28" s="6"/>
      <c r="AD28" s="7" t="s">
        <v>81</v>
      </c>
      <c r="AE28" s="8">
        <v>11</v>
      </c>
      <c r="AF28" s="16">
        <v>2062.92</v>
      </c>
      <c r="AG28" s="16">
        <v>2062.92</v>
      </c>
      <c r="AH28" s="16">
        <v>2062.92</v>
      </c>
      <c r="AI28" s="21"/>
      <c r="AJ28" s="17">
        <v>2062.35</v>
      </c>
      <c r="AK28" s="17">
        <v>2062.35</v>
      </c>
      <c r="AL28" s="17">
        <v>2062.5</v>
      </c>
      <c r="AM28" s="21"/>
      <c r="AN28" s="17">
        <v>2062.35</v>
      </c>
      <c r="AO28" s="17">
        <v>2062.35</v>
      </c>
      <c r="AP28" s="17">
        <v>2062.92</v>
      </c>
    </row>
    <row r="29" spans="2:42">
      <c r="B29" s="18"/>
      <c r="C29" s="19"/>
      <c r="D29" s="6"/>
      <c r="E29" s="6"/>
      <c r="F29" s="6"/>
      <c r="G29" s="21"/>
      <c r="H29" s="6"/>
      <c r="I29" s="6"/>
      <c r="J29" s="6"/>
      <c r="K29" s="21"/>
      <c r="L29" s="6"/>
      <c r="M29" s="6"/>
      <c r="N29" s="6"/>
      <c r="P29" s="18"/>
      <c r="Q29" s="18"/>
      <c r="R29" s="6"/>
      <c r="S29" s="6"/>
      <c r="T29" s="6"/>
      <c r="U29" s="6"/>
      <c r="V29" s="6"/>
      <c r="W29" s="6"/>
      <c r="X29" s="38"/>
      <c r="Y29" s="21"/>
      <c r="Z29" s="39"/>
      <c r="AA29" s="6"/>
      <c r="AB29" s="6"/>
      <c r="AD29" s="18" t="s">
        <v>79</v>
      </c>
      <c r="AE29" s="19"/>
      <c r="AF29" s="6">
        <v>6</v>
      </c>
      <c r="AG29" s="6">
        <v>8</v>
      </c>
      <c r="AH29" s="6">
        <v>12</v>
      </c>
      <c r="AI29" s="21"/>
      <c r="AJ29" s="6">
        <v>3</v>
      </c>
      <c r="AK29" s="6">
        <v>3</v>
      </c>
      <c r="AL29" s="6">
        <v>4</v>
      </c>
      <c r="AM29" s="21"/>
      <c r="AN29" s="6">
        <v>3</v>
      </c>
      <c r="AO29" s="6">
        <v>5</v>
      </c>
      <c r="AP29" s="6">
        <v>6</v>
      </c>
    </row>
    <row r="30" spans="30:42">
      <c r="AD30" s="18"/>
      <c r="AE30" s="19"/>
      <c r="AF30" s="6"/>
      <c r="AG30" s="6"/>
      <c r="AH30" s="6"/>
      <c r="AI30" s="21"/>
      <c r="AJ30" s="6"/>
      <c r="AK30" s="6"/>
      <c r="AL30" s="6"/>
      <c r="AM30" s="21"/>
      <c r="AN30" s="6"/>
      <c r="AO30" s="6"/>
      <c r="AP30" s="6"/>
    </row>
    <row r="31" spans="30:42">
      <c r="AD31" s="18"/>
      <c r="AE31" s="19"/>
      <c r="AF31" s="6"/>
      <c r="AG31" s="6"/>
      <c r="AH31" s="6"/>
      <c r="AI31" s="21"/>
      <c r="AJ31" s="6"/>
      <c r="AK31" s="6"/>
      <c r="AL31" s="6"/>
      <c r="AM31" s="21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topLeftCell="Q2" workbookViewId="0">
      <selection activeCell="AM4" sqref="AM4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7" width="9.75238095238095" style="5" customWidth="1"/>
    <col min="8" max="8" width="9.57142857142857" style="5" customWidth="1"/>
    <col min="9" max="16" width="9.14285714285714" style="5" customWidth="1"/>
    <col min="17" max="17" width="19.5714285714286" style="5" customWidth="1"/>
    <col min="18" max="18" width="9.75238095238095" style="5" customWidth="1"/>
    <col min="19" max="19" width="10.5714285714286" style="5" customWidth="1"/>
    <col min="20" max="20" width="9.75238095238095" style="5" customWidth="1"/>
    <col min="21" max="21" width="9.75238095238095" customWidth="1"/>
    <col min="22" max="23" width="9.57142857142857" style="5" customWidth="1"/>
    <col min="24" max="24" width="9.14285714285714" style="5" customWidth="1"/>
    <col min="25" max="25" width="9.14285714285714" customWidth="1"/>
    <col min="26" max="29" width="9.14285714285714" style="5" customWidth="1"/>
    <col min="30" max="30" width="11.1428571428571" style="5" customWidth="1"/>
    <col min="31" max="31" width="19.5714285714286" style="5" customWidth="1"/>
    <col min="32" max="34" width="10.8571428571429" style="5" customWidth="1"/>
    <col min="35" max="35" width="10.8571428571429" customWidth="1"/>
    <col min="36" max="36" width="9.57142857142857" style="5" customWidth="1"/>
    <col min="37" max="37" width="8.76190476190476" style="5" customWidth="1"/>
    <col min="38" max="38" width="9.14285714285714" style="5" customWidth="1"/>
    <col min="39" max="39" width="9.14285714285714" customWidth="1"/>
    <col min="40" max="16384" width="9.14285714285714" style="5" customWidth="1"/>
  </cols>
  <sheetData>
    <row r="2" spans="4:42"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R2" s="6" t="s">
        <v>0</v>
      </c>
      <c r="S2" s="6"/>
      <c r="T2" s="6"/>
      <c r="U2" s="21"/>
      <c r="V2" s="6"/>
      <c r="W2" s="6"/>
      <c r="X2" s="6"/>
      <c r="Y2" s="21"/>
      <c r="Z2" s="6"/>
      <c r="AA2" s="6"/>
      <c r="AB2" s="6"/>
      <c r="AF2" s="6" t="s">
        <v>0</v>
      </c>
      <c r="AG2" s="6"/>
      <c r="AH2" s="6"/>
      <c r="AI2" s="21"/>
      <c r="AJ2" s="6"/>
      <c r="AK2" s="6"/>
      <c r="AL2" s="6"/>
      <c r="AM2" s="21"/>
      <c r="AN2" s="6"/>
      <c r="AO2" s="6"/>
      <c r="AP2" s="6"/>
    </row>
    <row r="3" spans="2:42">
      <c r="B3" s="7"/>
      <c r="C3" s="8" t="s">
        <v>85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20"/>
      <c r="Q3" s="22" t="s">
        <v>85</v>
      </c>
      <c r="R3" s="9" t="s">
        <v>2</v>
      </c>
      <c r="S3" s="10"/>
      <c r="T3" s="10"/>
      <c r="U3" s="11"/>
      <c r="V3" s="9" t="s">
        <v>3</v>
      </c>
      <c r="W3" s="10"/>
      <c r="X3" s="10"/>
      <c r="Y3" s="11"/>
      <c r="Z3" s="6" t="s">
        <v>4</v>
      </c>
      <c r="AA3" s="6"/>
      <c r="AB3" s="6"/>
      <c r="AD3" s="7"/>
      <c r="AE3" s="8" t="s">
        <v>85</v>
      </c>
      <c r="AF3" s="23" t="s">
        <v>2</v>
      </c>
      <c r="AG3" s="23"/>
      <c r="AH3" s="23"/>
      <c r="AI3" s="23"/>
      <c r="AJ3" s="23" t="s">
        <v>3</v>
      </c>
      <c r="AK3" s="23"/>
      <c r="AL3" s="23"/>
      <c r="AM3" s="23"/>
      <c r="AN3" s="6" t="s">
        <v>4</v>
      </c>
      <c r="AO3" s="6"/>
      <c r="AP3" s="6"/>
    </row>
    <row r="4" spans="2:42">
      <c r="B4" s="7" t="s">
        <v>5</v>
      </c>
      <c r="C4" s="8" t="s">
        <v>6</v>
      </c>
      <c r="D4" s="6" t="s">
        <v>7</v>
      </c>
      <c r="E4" s="6" t="s">
        <v>8</v>
      </c>
      <c r="F4" s="6" t="s">
        <v>9</v>
      </c>
      <c r="G4" s="12" t="s">
        <v>10</v>
      </c>
      <c r="H4" s="6" t="s">
        <v>7</v>
      </c>
      <c r="I4" s="6" t="s">
        <v>8</v>
      </c>
      <c r="J4" s="6" t="s">
        <v>9</v>
      </c>
      <c r="K4" s="12" t="s">
        <v>10</v>
      </c>
      <c r="L4" s="6" t="s">
        <v>7</v>
      </c>
      <c r="M4" s="6" t="s">
        <v>8</v>
      </c>
      <c r="N4" s="6" t="s">
        <v>9</v>
      </c>
      <c r="P4" s="20" t="s">
        <v>5</v>
      </c>
      <c r="Q4" s="22" t="s">
        <v>6</v>
      </c>
      <c r="R4" s="6" t="s">
        <v>7</v>
      </c>
      <c r="S4" s="6" t="s">
        <v>8</v>
      </c>
      <c r="T4" s="6" t="s">
        <v>9</v>
      </c>
      <c r="U4" s="12" t="s">
        <v>10</v>
      </c>
      <c r="V4" s="6" t="s">
        <v>7</v>
      </c>
      <c r="W4" s="6" t="s">
        <v>8</v>
      </c>
      <c r="X4" s="6" t="s">
        <v>9</v>
      </c>
      <c r="Y4" s="12" t="s">
        <v>10</v>
      </c>
      <c r="Z4" s="6" t="s">
        <v>7</v>
      </c>
      <c r="AA4" s="6" t="s">
        <v>8</v>
      </c>
      <c r="AB4" s="6" t="s">
        <v>9</v>
      </c>
      <c r="AD4" s="7" t="s">
        <v>5</v>
      </c>
      <c r="AE4" s="8" t="s">
        <v>6</v>
      </c>
      <c r="AF4" s="6" t="s">
        <v>7</v>
      </c>
      <c r="AG4" s="6" t="s">
        <v>8</v>
      </c>
      <c r="AH4" s="6" t="s">
        <v>9</v>
      </c>
      <c r="AI4" s="12" t="s">
        <v>10</v>
      </c>
      <c r="AJ4" s="6" t="s">
        <v>7</v>
      </c>
      <c r="AK4" s="6" t="s">
        <v>8</v>
      </c>
      <c r="AL4" s="6" t="s">
        <v>9</v>
      </c>
      <c r="AM4" s="12" t="s">
        <v>10</v>
      </c>
      <c r="AN4" s="6" t="s">
        <v>7</v>
      </c>
      <c r="AO4" s="6" t="s">
        <v>8</v>
      </c>
      <c r="AP4" s="6" t="s">
        <v>9</v>
      </c>
    </row>
    <row r="5" spans="2:42">
      <c r="B5" s="7" t="s">
        <v>11</v>
      </c>
      <c r="C5" s="8">
        <v>210</v>
      </c>
      <c r="D5" s="13">
        <v>2071.57</v>
      </c>
      <c r="E5" s="13">
        <v>2055.26</v>
      </c>
      <c r="F5" s="13">
        <v>2024.94</v>
      </c>
      <c r="G5" s="14"/>
      <c r="H5" s="15">
        <v>2263.91</v>
      </c>
      <c r="I5" s="15">
        <v>2179.01</v>
      </c>
      <c r="J5" s="15">
        <v>2149.65</v>
      </c>
      <c r="K5" s="14"/>
      <c r="L5" s="15">
        <v>1986.15</v>
      </c>
      <c r="M5" s="17">
        <v>1961.72</v>
      </c>
      <c r="N5" s="15">
        <v>1981.96</v>
      </c>
      <c r="P5" s="20" t="s">
        <v>12</v>
      </c>
      <c r="Q5" s="22">
        <v>36</v>
      </c>
      <c r="R5" s="15">
        <v>3456</v>
      </c>
      <c r="S5" s="15">
        <v>3340</v>
      </c>
      <c r="T5" s="17">
        <v>3164</v>
      </c>
      <c r="U5" s="21"/>
      <c r="V5" s="15">
        <v>3442</v>
      </c>
      <c r="W5" s="15">
        <v>3366</v>
      </c>
      <c r="X5" s="15">
        <v>3311</v>
      </c>
      <c r="Y5" s="21"/>
      <c r="Z5" s="15">
        <v>3439</v>
      </c>
      <c r="AA5" s="15">
        <v>3401</v>
      </c>
      <c r="AB5" s="15">
        <v>3460</v>
      </c>
      <c r="AD5" s="7" t="s">
        <v>13</v>
      </c>
      <c r="AE5" s="8">
        <v>57</v>
      </c>
      <c r="AF5" s="13">
        <v>63830.12</v>
      </c>
      <c r="AG5" s="13">
        <v>63719.25</v>
      </c>
      <c r="AH5" s="13">
        <v>62471.59</v>
      </c>
      <c r="AI5" s="21"/>
      <c r="AJ5" s="15">
        <v>69677.34</v>
      </c>
      <c r="AK5" s="15">
        <v>69084.55</v>
      </c>
      <c r="AL5" s="15">
        <v>69677.34</v>
      </c>
      <c r="AM5" s="21"/>
      <c r="AN5" s="17">
        <v>62006.81</v>
      </c>
      <c r="AO5" s="17">
        <v>62006.81</v>
      </c>
      <c r="AP5" s="17">
        <v>62006.81</v>
      </c>
    </row>
    <row r="6" spans="2:42">
      <c r="B6" s="7" t="s">
        <v>14</v>
      </c>
      <c r="C6" s="8">
        <v>401</v>
      </c>
      <c r="D6" s="13"/>
      <c r="E6" s="13"/>
      <c r="F6" s="13"/>
      <c r="G6" s="14"/>
      <c r="H6" s="15"/>
      <c r="I6" s="15"/>
      <c r="J6" s="15"/>
      <c r="K6" s="14"/>
      <c r="L6" s="15"/>
      <c r="M6" s="15"/>
      <c r="N6" s="15"/>
      <c r="P6" s="20" t="s">
        <v>15</v>
      </c>
      <c r="Q6" s="22">
        <v>72</v>
      </c>
      <c r="R6" s="15">
        <v>40637.25</v>
      </c>
      <c r="S6" s="15">
        <v>39556.93</v>
      </c>
      <c r="T6" s="15">
        <v>40066.08</v>
      </c>
      <c r="U6" s="21"/>
      <c r="V6" s="15">
        <v>37592.14</v>
      </c>
      <c r="W6" s="15">
        <v>37585.87</v>
      </c>
      <c r="X6" s="17">
        <v>36870.59</v>
      </c>
      <c r="Y6" s="21"/>
      <c r="Z6" s="15">
        <v>39977.82</v>
      </c>
      <c r="AA6" s="15">
        <v>39761.61</v>
      </c>
      <c r="AB6" s="15">
        <v>40577.79</v>
      </c>
      <c r="AD6" s="7" t="s">
        <v>16</v>
      </c>
      <c r="AE6" s="8">
        <v>80</v>
      </c>
      <c r="AF6" s="13">
        <v>32157.04</v>
      </c>
      <c r="AG6" s="13">
        <v>31557.54</v>
      </c>
      <c r="AH6" s="13">
        <v>30370.62</v>
      </c>
      <c r="AI6" s="21"/>
      <c r="AJ6" s="15">
        <v>30902.14</v>
      </c>
      <c r="AK6" s="17">
        <v>30316.65</v>
      </c>
      <c r="AL6" s="15">
        <v>31079.42</v>
      </c>
      <c r="AM6" s="21"/>
      <c r="AN6" s="15">
        <v>32380.7</v>
      </c>
      <c r="AO6" s="15">
        <v>31286.62</v>
      </c>
      <c r="AP6" s="15">
        <v>34216.34</v>
      </c>
    </row>
    <row r="7" spans="2:42">
      <c r="B7" s="7" t="s">
        <v>17</v>
      </c>
      <c r="C7" s="8">
        <v>36</v>
      </c>
      <c r="D7" s="13">
        <v>6962</v>
      </c>
      <c r="E7" s="13">
        <v>6649</v>
      </c>
      <c r="F7" s="13">
        <v>6505</v>
      </c>
      <c r="G7" s="14"/>
      <c r="H7" s="15">
        <v>6635</v>
      </c>
      <c r="I7" s="17">
        <v>6348</v>
      </c>
      <c r="J7" s="15">
        <v>6635</v>
      </c>
      <c r="K7" s="14"/>
      <c r="L7" s="15">
        <v>6635</v>
      </c>
      <c r="M7" s="17">
        <v>6348</v>
      </c>
      <c r="N7" s="15">
        <v>6453</v>
      </c>
      <c r="P7" s="20" t="s">
        <v>18</v>
      </c>
      <c r="Q7" s="22">
        <v>90</v>
      </c>
      <c r="R7" s="15">
        <v>4673</v>
      </c>
      <c r="S7" s="15">
        <v>4643</v>
      </c>
      <c r="T7" s="17">
        <v>4635</v>
      </c>
      <c r="U7" s="21"/>
      <c r="V7" s="15">
        <v>4810</v>
      </c>
      <c r="W7" s="15">
        <v>4742</v>
      </c>
      <c r="X7" s="15">
        <v>4810</v>
      </c>
      <c r="Y7" s="21"/>
      <c r="Z7" s="15">
        <v>4797</v>
      </c>
      <c r="AA7" s="15">
        <v>4787</v>
      </c>
      <c r="AB7" s="15">
        <v>4978</v>
      </c>
      <c r="AD7" s="7" t="s">
        <v>19</v>
      </c>
      <c r="AE7" s="8">
        <v>93</v>
      </c>
      <c r="AF7" s="13">
        <v>38002.1</v>
      </c>
      <c r="AG7" s="13">
        <v>39424.63</v>
      </c>
      <c r="AH7" s="13">
        <v>37725.64</v>
      </c>
      <c r="AI7" s="21"/>
      <c r="AJ7" s="15">
        <v>41103.59</v>
      </c>
      <c r="AK7" s="15">
        <v>39323.8</v>
      </c>
      <c r="AL7" s="15">
        <v>39439.89</v>
      </c>
      <c r="AM7" s="21"/>
      <c r="AN7" s="15">
        <v>40887.3</v>
      </c>
      <c r="AO7" s="15">
        <v>39037.7</v>
      </c>
      <c r="AP7" s="17">
        <v>37713.82</v>
      </c>
    </row>
    <row r="8" spans="2:42">
      <c r="B8" s="7" t="s">
        <v>20</v>
      </c>
      <c r="C8" s="8">
        <v>399</v>
      </c>
      <c r="D8" s="13">
        <v>22861</v>
      </c>
      <c r="E8" s="13">
        <v>22317</v>
      </c>
      <c r="F8" s="13">
        <v>21862</v>
      </c>
      <c r="G8" s="14"/>
      <c r="H8" s="15">
        <v>18469</v>
      </c>
      <c r="I8" s="17">
        <v>17680</v>
      </c>
      <c r="J8" s="15">
        <v>17882</v>
      </c>
      <c r="K8" s="14"/>
      <c r="L8" s="15">
        <v>19769</v>
      </c>
      <c r="M8" s="15">
        <v>19502</v>
      </c>
      <c r="N8" s="15">
        <v>19559</v>
      </c>
      <c r="P8" s="20" t="s">
        <v>21</v>
      </c>
      <c r="Q8" s="22">
        <v>102</v>
      </c>
      <c r="R8" s="15"/>
      <c r="S8" s="15"/>
      <c r="T8" s="15"/>
      <c r="U8" s="21"/>
      <c r="V8" s="15"/>
      <c r="W8" s="15"/>
      <c r="X8" s="15"/>
      <c r="Y8" s="21"/>
      <c r="Z8" s="15"/>
      <c r="AA8" s="15"/>
      <c r="AB8" s="15"/>
      <c r="AD8" s="7" t="s">
        <v>22</v>
      </c>
      <c r="AE8" s="8">
        <v>102</v>
      </c>
      <c r="AF8" s="13">
        <v>83744.61</v>
      </c>
      <c r="AG8" s="13">
        <v>77379.09</v>
      </c>
      <c r="AH8" s="13">
        <v>76340.25</v>
      </c>
      <c r="AI8" s="21"/>
      <c r="AJ8" s="15">
        <v>79330.76</v>
      </c>
      <c r="AK8" s="15">
        <v>77785.06</v>
      </c>
      <c r="AL8" s="15">
        <v>78690.72</v>
      </c>
      <c r="AM8" s="21"/>
      <c r="AN8" s="15">
        <v>82166.38</v>
      </c>
      <c r="AO8" s="17">
        <v>75728.35</v>
      </c>
      <c r="AP8" s="15">
        <v>77635.73</v>
      </c>
    </row>
    <row r="9" spans="2:42">
      <c r="B9" s="7" t="s">
        <v>23</v>
      </c>
      <c r="C9" s="8">
        <v>21</v>
      </c>
      <c r="D9" s="13">
        <v>1035</v>
      </c>
      <c r="E9" s="13">
        <v>1035</v>
      </c>
      <c r="F9" s="13">
        <v>1035</v>
      </c>
      <c r="G9" s="14"/>
      <c r="H9" s="15">
        <v>1068</v>
      </c>
      <c r="I9" s="17">
        <v>1012</v>
      </c>
      <c r="J9" s="15">
        <v>1068</v>
      </c>
      <c r="K9" s="14"/>
      <c r="L9" s="15">
        <v>1068</v>
      </c>
      <c r="M9" s="17">
        <v>1012</v>
      </c>
      <c r="N9" s="15">
        <v>1023</v>
      </c>
      <c r="P9" s="20" t="s">
        <v>24</v>
      </c>
      <c r="Q9" s="22">
        <v>151</v>
      </c>
      <c r="R9" s="15"/>
      <c r="S9" s="15"/>
      <c r="T9" s="15"/>
      <c r="U9" s="21"/>
      <c r="V9" s="15"/>
      <c r="W9" s="15"/>
      <c r="X9" s="15"/>
      <c r="Y9" s="21"/>
      <c r="Z9" s="15"/>
      <c r="AA9" s="15"/>
      <c r="AB9" s="15"/>
      <c r="AD9" s="7" t="s">
        <v>25</v>
      </c>
      <c r="AE9" s="8">
        <v>108</v>
      </c>
      <c r="AF9" s="13">
        <v>41096.15</v>
      </c>
      <c r="AG9" s="16">
        <v>40842.56</v>
      </c>
      <c r="AH9" s="16">
        <v>40842.56</v>
      </c>
      <c r="AI9" s="21"/>
      <c r="AJ9" s="15">
        <v>42919.15</v>
      </c>
      <c r="AK9" s="15">
        <v>42612.21</v>
      </c>
      <c r="AL9" s="15">
        <v>42908.79</v>
      </c>
      <c r="AM9" s="21"/>
      <c r="AN9" s="15">
        <v>42507.95</v>
      </c>
      <c r="AO9" s="15">
        <v>42319</v>
      </c>
      <c r="AP9" s="15">
        <v>42495.67</v>
      </c>
    </row>
    <row r="10" spans="2:42">
      <c r="B10" s="7" t="s">
        <v>26</v>
      </c>
      <c r="C10" s="8">
        <v>21</v>
      </c>
      <c r="D10" s="13">
        <v>1218</v>
      </c>
      <c r="E10" s="13">
        <v>1218</v>
      </c>
      <c r="F10" s="13">
        <v>1218</v>
      </c>
      <c r="G10" s="14"/>
      <c r="H10" s="15">
        <v>1174</v>
      </c>
      <c r="I10" s="15">
        <v>1174</v>
      </c>
      <c r="J10" s="15">
        <v>1174</v>
      </c>
      <c r="K10" s="14"/>
      <c r="L10" s="15">
        <v>1174</v>
      </c>
      <c r="M10" s="17">
        <v>1141</v>
      </c>
      <c r="N10" s="15">
        <v>1194</v>
      </c>
      <c r="P10" s="20" t="s">
        <v>27</v>
      </c>
      <c r="Q10" s="22">
        <v>171</v>
      </c>
      <c r="R10" s="15"/>
      <c r="S10" s="15"/>
      <c r="T10" s="15"/>
      <c r="U10" s="21"/>
      <c r="V10" s="15"/>
      <c r="W10" s="15"/>
      <c r="X10" s="15"/>
      <c r="Y10" s="21"/>
      <c r="Z10" s="15"/>
      <c r="AA10" s="15"/>
      <c r="AB10" s="15"/>
      <c r="AD10" s="7" t="s">
        <v>28</v>
      </c>
      <c r="AE10" s="8">
        <v>114</v>
      </c>
      <c r="AF10" s="13">
        <v>49580.44</v>
      </c>
      <c r="AG10" s="16">
        <v>46572.18</v>
      </c>
      <c r="AH10" s="13">
        <v>46589.23</v>
      </c>
      <c r="AI10" s="21"/>
      <c r="AJ10" s="15">
        <v>50601.88</v>
      </c>
      <c r="AK10" s="15">
        <v>48427.56</v>
      </c>
      <c r="AL10" s="15">
        <v>49587.01</v>
      </c>
      <c r="AM10" s="21"/>
      <c r="AN10" s="15">
        <v>50601.88</v>
      </c>
      <c r="AO10" s="15">
        <v>48427.56</v>
      </c>
      <c r="AP10" s="15">
        <v>49587.01</v>
      </c>
    </row>
    <row r="11" spans="2:42">
      <c r="B11" s="7" t="s">
        <v>29</v>
      </c>
      <c r="C11" s="8">
        <v>39</v>
      </c>
      <c r="D11" s="16">
        <v>4246.84</v>
      </c>
      <c r="E11" s="16">
        <v>4246.84</v>
      </c>
      <c r="F11" s="16">
        <v>4246.84</v>
      </c>
      <c r="G11" s="14"/>
      <c r="H11" s="15">
        <v>4586.4</v>
      </c>
      <c r="I11" s="15">
        <v>4538.96</v>
      </c>
      <c r="J11" s="15">
        <v>4586.4</v>
      </c>
      <c r="K11" s="14"/>
      <c r="L11" s="15">
        <v>4324.49</v>
      </c>
      <c r="M11" s="15">
        <v>4324.49</v>
      </c>
      <c r="N11" s="15">
        <v>4501.89</v>
      </c>
      <c r="P11" s="20" t="s">
        <v>30</v>
      </c>
      <c r="Q11" s="22">
        <v>323</v>
      </c>
      <c r="R11" s="15"/>
      <c r="S11" s="15"/>
      <c r="T11" s="15"/>
      <c r="U11" s="21"/>
      <c r="V11" s="15"/>
      <c r="W11" s="15"/>
      <c r="X11" s="15"/>
      <c r="Y11" s="21"/>
      <c r="Z11" s="15"/>
      <c r="AA11" s="15"/>
      <c r="AB11" s="15"/>
      <c r="AD11" s="7" t="s">
        <v>31</v>
      </c>
      <c r="AE11" s="8">
        <v>169</v>
      </c>
      <c r="AF11" s="13">
        <v>64612.26</v>
      </c>
      <c r="AG11" s="13">
        <v>63619.98</v>
      </c>
      <c r="AH11" s="16">
        <v>62428.38</v>
      </c>
      <c r="AI11" s="21"/>
      <c r="AJ11" s="15">
        <v>70509.44</v>
      </c>
      <c r="AK11" s="15">
        <v>67482.42</v>
      </c>
      <c r="AL11" s="15">
        <v>69909.44</v>
      </c>
      <c r="AM11" s="21"/>
      <c r="AN11" s="15">
        <v>72191.55</v>
      </c>
      <c r="AO11" s="15">
        <v>71556.36</v>
      </c>
      <c r="AP11" s="15">
        <v>70462.56</v>
      </c>
    </row>
    <row r="12" spans="2:42">
      <c r="B12" s="7" t="s">
        <v>32</v>
      </c>
      <c r="C12" s="8">
        <v>95</v>
      </c>
      <c r="D12" s="13">
        <v>55846.91</v>
      </c>
      <c r="E12" s="13">
        <v>54985.65</v>
      </c>
      <c r="F12" s="13">
        <v>54589.39</v>
      </c>
      <c r="G12" s="14"/>
      <c r="H12" s="15">
        <v>52738.02</v>
      </c>
      <c r="I12" s="17">
        <v>50057.8</v>
      </c>
      <c r="J12" s="15">
        <v>50245.07</v>
      </c>
      <c r="K12" s="14"/>
      <c r="L12" s="15">
        <v>53622.89</v>
      </c>
      <c r="M12" s="15">
        <v>52619.94</v>
      </c>
      <c r="N12" s="15">
        <v>52051.58</v>
      </c>
      <c r="P12" s="20" t="s">
        <v>33</v>
      </c>
      <c r="Q12" s="22">
        <v>499</v>
      </c>
      <c r="R12" s="15"/>
      <c r="S12" s="15"/>
      <c r="T12" s="15"/>
      <c r="U12" s="21"/>
      <c r="V12" s="15"/>
      <c r="W12" s="15"/>
      <c r="X12" s="15"/>
      <c r="Y12" s="21"/>
      <c r="Z12" s="15"/>
      <c r="AA12" s="15"/>
      <c r="AB12" s="15"/>
      <c r="AD12" s="7" t="s">
        <v>34</v>
      </c>
      <c r="AE12" s="8">
        <v>198</v>
      </c>
      <c r="AF12" s="13">
        <v>36678.97</v>
      </c>
      <c r="AG12" s="13">
        <v>35636.33</v>
      </c>
      <c r="AH12" s="13">
        <v>36106.68</v>
      </c>
      <c r="AI12" s="21"/>
      <c r="AJ12" s="15">
        <v>35648.87</v>
      </c>
      <c r="AK12" s="15">
        <v>35079.74</v>
      </c>
      <c r="AL12" s="17">
        <v>34202.96</v>
      </c>
      <c r="AM12" s="21"/>
      <c r="AN12" s="15">
        <v>39882.43</v>
      </c>
      <c r="AO12" s="15">
        <v>39442.89</v>
      </c>
      <c r="AP12" s="15">
        <v>36542.39</v>
      </c>
    </row>
    <row r="13" spans="2:42">
      <c r="B13" s="7" t="s">
        <v>35</v>
      </c>
      <c r="C13" s="8">
        <v>43</v>
      </c>
      <c r="D13" s="13">
        <v>13127</v>
      </c>
      <c r="E13" s="13">
        <v>13072</v>
      </c>
      <c r="F13" s="13">
        <v>13109</v>
      </c>
      <c r="G13" s="14"/>
      <c r="H13" s="15">
        <v>13041</v>
      </c>
      <c r="I13" s="15">
        <v>13041</v>
      </c>
      <c r="J13" s="17">
        <v>12573</v>
      </c>
      <c r="K13" s="14"/>
      <c r="L13" s="15">
        <v>13041</v>
      </c>
      <c r="M13" s="15">
        <v>13041</v>
      </c>
      <c r="N13" s="17">
        <v>12573</v>
      </c>
      <c r="P13" s="20" t="s">
        <v>36</v>
      </c>
      <c r="Q13" s="22">
        <v>36</v>
      </c>
      <c r="R13" s="15">
        <v>8459</v>
      </c>
      <c r="S13" s="15">
        <v>8459</v>
      </c>
      <c r="T13" s="15">
        <v>8308</v>
      </c>
      <c r="U13" s="21"/>
      <c r="V13" s="15">
        <v>7839</v>
      </c>
      <c r="W13" s="17">
        <v>7737</v>
      </c>
      <c r="X13" s="15">
        <v>7839</v>
      </c>
      <c r="Y13" s="21"/>
      <c r="Z13" s="15">
        <v>8281</v>
      </c>
      <c r="AA13" s="15">
        <v>8191</v>
      </c>
      <c r="AB13" s="15">
        <v>8281</v>
      </c>
      <c r="AD13" s="7" t="s">
        <v>37</v>
      </c>
      <c r="AE13" s="8">
        <v>224</v>
      </c>
      <c r="AF13" s="13">
        <v>37664.62</v>
      </c>
      <c r="AG13" s="13">
        <v>36725.06</v>
      </c>
      <c r="AH13" s="16">
        <v>36050.95</v>
      </c>
      <c r="AI13" s="21"/>
      <c r="AJ13" s="15">
        <v>39656.99</v>
      </c>
      <c r="AK13" s="15">
        <v>37003.64</v>
      </c>
      <c r="AL13" s="15">
        <v>38200.65</v>
      </c>
      <c r="AM13" s="21"/>
      <c r="AN13" s="15">
        <v>38509.53</v>
      </c>
      <c r="AO13" s="15" t="s">
        <v>86</v>
      </c>
      <c r="AP13" s="15">
        <v>36957.58</v>
      </c>
    </row>
    <row r="14" spans="2:42">
      <c r="B14" s="7" t="s">
        <v>38</v>
      </c>
      <c r="C14" s="8">
        <v>135</v>
      </c>
      <c r="D14" s="13">
        <v>9360</v>
      </c>
      <c r="E14" s="13">
        <v>26510</v>
      </c>
      <c r="F14" s="13">
        <v>1830</v>
      </c>
      <c r="G14" s="14"/>
      <c r="H14" s="15">
        <v>1490</v>
      </c>
      <c r="I14" s="15">
        <v>1480</v>
      </c>
      <c r="J14" s="15">
        <v>1490</v>
      </c>
      <c r="K14" s="14"/>
      <c r="L14" s="15">
        <v>1884.68</v>
      </c>
      <c r="M14" s="17">
        <v>1470</v>
      </c>
      <c r="N14" s="17">
        <v>1470</v>
      </c>
      <c r="P14" s="20" t="s">
        <v>39</v>
      </c>
      <c r="Q14" s="22">
        <v>75</v>
      </c>
      <c r="R14" s="15">
        <v>17585.83</v>
      </c>
      <c r="S14" s="15">
        <v>15968.78</v>
      </c>
      <c r="T14" s="17">
        <v>15544.88</v>
      </c>
      <c r="U14" s="21"/>
      <c r="V14" s="15">
        <v>17292</v>
      </c>
      <c r="W14" s="15">
        <v>16419.52</v>
      </c>
      <c r="X14" s="15">
        <v>15712.96</v>
      </c>
      <c r="Y14" s="21"/>
      <c r="Z14" s="15">
        <v>16197.62</v>
      </c>
      <c r="AA14" s="15">
        <v>15968.78</v>
      </c>
      <c r="AB14" s="17">
        <v>15544.88</v>
      </c>
      <c r="AD14" s="7" t="s">
        <v>40</v>
      </c>
      <c r="AE14" s="8">
        <v>329</v>
      </c>
      <c r="AF14" s="13">
        <v>65334.95</v>
      </c>
      <c r="AG14" s="13">
        <v>64446.87</v>
      </c>
      <c r="AH14" s="13">
        <v>64127.51</v>
      </c>
      <c r="AI14" s="21"/>
      <c r="AJ14" s="15">
        <v>69225.15</v>
      </c>
      <c r="AK14" s="15">
        <v>66432.54</v>
      </c>
      <c r="AL14" s="15">
        <v>67419.59</v>
      </c>
      <c r="AM14" s="21"/>
      <c r="AN14" s="15">
        <v>62172.28</v>
      </c>
      <c r="AO14" s="17">
        <v>61031.56</v>
      </c>
      <c r="AP14" s="15">
        <v>62569.65</v>
      </c>
    </row>
    <row r="15" spans="2:42">
      <c r="B15" s="7" t="s">
        <v>41</v>
      </c>
      <c r="C15" s="8">
        <v>10</v>
      </c>
      <c r="D15" s="13">
        <v>1943.98</v>
      </c>
      <c r="E15" s="13">
        <v>1943.98</v>
      </c>
      <c r="F15" s="13">
        <v>1943.98</v>
      </c>
      <c r="G15" s="14"/>
      <c r="H15" s="15">
        <v>1884.68</v>
      </c>
      <c r="I15" s="17">
        <v>1856.48</v>
      </c>
      <c r="J15" s="15">
        <v>1884.68</v>
      </c>
      <c r="K15" s="14"/>
      <c r="L15" s="15">
        <v>1884.68</v>
      </c>
      <c r="M15" s="17">
        <v>1856.48</v>
      </c>
      <c r="N15" s="15">
        <v>1884.68</v>
      </c>
      <c r="P15" s="20" t="s">
        <v>42</v>
      </c>
      <c r="Q15" s="22">
        <v>112</v>
      </c>
      <c r="R15" s="15">
        <v>22681.11</v>
      </c>
      <c r="S15" s="15">
        <v>21220.72</v>
      </c>
      <c r="T15" s="15">
        <v>20322.55</v>
      </c>
      <c r="U15" s="21"/>
      <c r="V15" s="15">
        <v>21707.86</v>
      </c>
      <c r="W15" s="15">
        <v>21088.55</v>
      </c>
      <c r="X15" s="15">
        <v>20666.07</v>
      </c>
      <c r="Y15" s="21"/>
      <c r="Z15" s="15">
        <v>20349.92</v>
      </c>
      <c r="AA15" s="17">
        <v>20232.06</v>
      </c>
      <c r="AB15" s="15">
        <v>20412.16</v>
      </c>
      <c r="AD15" s="7" t="s">
        <v>43</v>
      </c>
      <c r="AE15" s="8">
        <v>751</v>
      </c>
      <c r="AF15" s="13">
        <v>205376.77</v>
      </c>
      <c r="AG15" s="13">
        <v>201207.83</v>
      </c>
      <c r="AH15" s="13">
        <v>197692.25</v>
      </c>
      <c r="AI15" s="21"/>
      <c r="AJ15" s="15"/>
      <c r="AK15" s="15"/>
      <c r="AL15" s="15"/>
      <c r="AM15" s="21"/>
      <c r="AN15" s="15"/>
      <c r="AO15" s="15"/>
      <c r="AP15" s="15"/>
    </row>
    <row r="16" spans="2:42">
      <c r="B16" s="7" t="s">
        <v>44</v>
      </c>
      <c r="C16" s="8">
        <v>97</v>
      </c>
      <c r="D16" s="13">
        <v>4152.75</v>
      </c>
      <c r="E16" s="13">
        <v>4150.8</v>
      </c>
      <c r="F16" s="16">
        <v>4141.5</v>
      </c>
      <c r="G16" s="14"/>
      <c r="H16" s="15">
        <v>4678.47</v>
      </c>
      <c r="I16" s="15">
        <v>4475.79</v>
      </c>
      <c r="J16" s="15">
        <v>4633.18</v>
      </c>
      <c r="K16" s="14"/>
      <c r="L16" s="15">
        <v>4510.59</v>
      </c>
      <c r="M16" s="15">
        <v>4371.37</v>
      </c>
      <c r="N16" s="15">
        <v>4328.01</v>
      </c>
      <c r="P16" s="20" t="s">
        <v>45</v>
      </c>
      <c r="Q16" s="22">
        <v>150</v>
      </c>
      <c r="R16" s="15">
        <v>20952.57</v>
      </c>
      <c r="S16" s="15">
        <v>21135.27</v>
      </c>
      <c r="T16" s="17">
        <v>20907.74</v>
      </c>
      <c r="U16" s="21"/>
      <c r="V16" s="15">
        <v>23768.73</v>
      </c>
      <c r="W16" s="15">
        <v>22885.16</v>
      </c>
      <c r="X16" s="15">
        <v>23526.06</v>
      </c>
      <c r="Y16" s="21"/>
      <c r="Z16" s="15">
        <v>21685.49</v>
      </c>
      <c r="AA16" s="15">
        <v>21685.88</v>
      </c>
      <c r="AB16" s="15">
        <v>22427.35</v>
      </c>
      <c r="AD16" s="7" t="s">
        <v>46</v>
      </c>
      <c r="AE16" s="8">
        <v>74</v>
      </c>
      <c r="AF16" s="13">
        <v>900.63</v>
      </c>
      <c r="AG16" s="13">
        <v>894.74</v>
      </c>
      <c r="AH16" s="16">
        <v>887.64</v>
      </c>
      <c r="AI16" s="21"/>
      <c r="AJ16" s="15">
        <v>990.65</v>
      </c>
      <c r="AK16" s="15">
        <v>909.9</v>
      </c>
      <c r="AL16" s="15">
        <v>923.11</v>
      </c>
      <c r="AM16" s="21"/>
      <c r="AN16" s="15">
        <v>946.85</v>
      </c>
      <c r="AO16" s="15">
        <v>901.18</v>
      </c>
      <c r="AP16" s="15">
        <v>924.39</v>
      </c>
    </row>
    <row r="17" spans="2:42">
      <c r="B17" s="7" t="s">
        <v>47</v>
      </c>
      <c r="C17" s="8">
        <v>112</v>
      </c>
      <c r="D17" s="13">
        <v>4898.32</v>
      </c>
      <c r="E17" s="13">
        <v>4802.63</v>
      </c>
      <c r="F17" s="16">
        <v>4751.72</v>
      </c>
      <c r="G17" s="14"/>
      <c r="H17" s="15">
        <v>5320.44</v>
      </c>
      <c r="I17" s="15">
        <v>4953.72</v>
      </c>
      <c r="J17" s="15">
        <v>4874.37</v>
      </c>
      <c r="K17" s="14"/>
      <c r="L17" s="15">
        <v>4972.6</v>
      </c>
      <c r="M17" s="15">
        <v>4793.6</v>
      </c>
      <c r="N17" s="15">
        <v>4933.01</v>
      </c>
      <c r="P17" s="20" t="s">
        <v>48</v>
      </c>
      <c r="Q17" s="22">
        <v>75</v>
      </c>
      <c r="R17" s="15">
        <v>17195.84</v>
      </c>
      <c r="S17" s="15">
        <v>17065.96</v>
      </c>
      <c r="T17" s="17">
        <v>16962.01</v>
      </c>
      <c r="U17" s="21"/>
      <c r="V17" s="15">
        <v>18500.21</v>
      </c>
      <c r="W17" s="15">
        <v>18227</v>
      </c>
      <c r="X17" s="15">
        <v>18160.32</v>
      </c>
      <c r="Y17" s="21"/>
      <c r="Z17" s="15">
        <v>17264.55</v>
      </c>
      <c r="AA17" s="15">
        <v>17179.72</v>
      </c>
      <c r="AB17" s="15">
        <v>17030.73</v>
      </c>
      <c r="AD17" s="7" t="s">
        <v>49</v>
      </c>
      <c r="AE17" s="8">
        <v>146</v>
      </c>
      <c r="AF17" s="13">
        <v>1695.61</v>
      </c>
      <c r="AG17" s="13">
        <v>1694.18</v>
      </c>
      <c r="AH17" s="16">
        <v>1685.46</v>
      </c>
      <c r="AI17" s="21"/>
      <c r="AJ17" s="15">
        <v>1867.75</v>
      </c>
      <c r="AK17" s="15">
        <v>1815.58</v>
      </c>
      <c r="AL17" s="15">
        <v>1867.75</v>
      </c>
      <c r="AM17" s="21"/>
      <c r="AN17" s="15">
        <v>1804.09</v>
      </c>
      <c r="AO17" s="15">
        <v>1754.75</v>
      </c>
      <c r="AP17" s="15">
        <v>1765.59</v>
      </c>
    </row>
    <row r="18" spans="2:42">
      <c r="B18" s="7" t="s">
        <v>50</v>
      </c>
      <c r="C18" s="8">
        <v>31</v>
      </c>
      <c r="D18" s="13">
        <v>486</v>
      </c>
      <c r="E18" s="13">
        <v>438</v>
      </c>
      <c r="F18" s="13">
        <v>441</v>
      </c>
      <c r="G18" s="14"/>
      <c r="H18" s="17">
        <v>390</v>
      </c>
      <c r="I18" s="17">
        <v>390</v>
      </c>
      <c r="J18" s="17">
        <v>390</v>
      </c>
      <c r="K18" s="14"/>
      <c r="L18" s="17">
        <v>390</v>
      </c>
      <c r="M18" s="17">
        <v>390</v>
      </c>
      <c r="N18" s="17">
        <v>390</v>
      </c>
      <c r="P18" s="20" t="s">
        <v>51</v>
      </c>
      <c r="Q18" s="22">
        <v>112</v>
      </c>
      <c r="R18" s="15">
        <v>17422.93</v>
      </c>
      <c r="S18" s="15">
        <v>17327.34</v>
      </c>
      <c r="T18" s="17">
        <v>17311.44</v>
      </c>
      <c r="U18" s="21"/>
      <c r="V18" s="15">
        <v>19871.8</v>
      </c>
      <c r="W18" s="15">
        <v>19101.07</v>
      </c>
      <c r="X18" s="15">
        <v>19505.76</v>
      </c>
      <c r="Y18" s="21"/>
      <c r="Z18" s="15">
        <v>19459.4</v>
      </c>
      <c r="AA18" s="15">
        <v>19064.77</v>
      </c>
      <c r="AB18" s="15">
        <v>19376.91</v>
      </c>
      <c r="AD18" s="7" t="s">
        <v>52</v>
      </c>
      <c r="AE18" s="8">
        <v>431</v>
      </c>
      <c r="AF18" s="13">
        <v>5770.28</v>
      </c>
      <c r="AG18" s="13">
        <v>5518.62</v>
      </c>
      <c r="AH18" s="13">
        <v>5282.69</v>
      </c>
      <c r="AI18" s="21"/>
      <c r="AJ18" s="15">
        <v>5601.45</v>
      </c>
      <c r="AK18" s="15">
        <v>5334.7</v>
      </c>
      <c r="AL18" s="15"/>
      <c r="AM18" s="21"/>
      <c r="AN18" s="15">
        <v>5421.57</v>
      </c>
      <c r="AO18" s="15">
        <v>5311.51</v>
      </c>
      <c r="AP18" s="17">
        <v>5215.22</v>
      </c>
    </row>
    <row r="19" spans="2:42">
      <c r="B19" s="7" t="s">
        <v>53</v>
      </c>
      <c r="C19" s="8">
        <v>38</v>
      </c>
      <c r="D19" s="13">
        <v>291.59</v>
      </c>
      <c r="E19" s="13">
        <v>291.59</v>
      </c>
      <c r="F19" s="13">
        <v>291.59</v>
      </c>
      <c r="G19" s="14"/>
      <c r="H19" s="15">
        <v>323.66</v>
      </c>
      <c r="I19" s="15">
        <v>319.91</v>
      </c>
      <c r="J19" s="15">
        <v>318.28</v>
      </c>
      <c r="K19" s="14"/>
      <c r="L19" s="17">
        <v>286.55</v>
      </c>
      <c r="M19" s="17">
        <v>286.55</v>
      </c>
      <c r="N19" s="15">
        <v>294.57</v>
      </c>
      <c r="P19" s="20" t="s">
        <v>54</v>
      </c>
      <c r="Q19" s="22">
        <v>150</v>
      </c>
      <c r="R19" s="15">
        <v>24207.55</v>
      </c>
      <c r="S19" s="15">
        <v>23373.11</v>
      </c>
      <c r="T19" s="15">
        <v>23060.74</v>
      </c>
      <c r="U19" s="21"/>
      <c r="V19" s="15">
        <v>24698.51</v>
      </c>
      <c r="W19" s="17">
        <v>22756.23</v>
      </c>
      <c r="X19" s="15">
        <v>23838.38</v>
      </c>
      <c r="Y19" s="21"/>
      <c r="Z19" s="15">
        <v>24834.43</v>
      </c>
      <c r="AA19" s="15">
        <v>23480.8</v>
      </c>
      <c r="AB19" s="15">
        <v>24342.48</v>
      </c>
      <c r="AD19" s="7" t="s">
        <v>56</v>
      </c>
      <c r="AE19" s="8">
        <v>587</v>
      </c>
      <c r="AF19" s="13">
        <v>7263.55</v>
      </c>
      <c r="AG19" s="13">
        <v>6992.53</v>
      </c>
      <c r="AH19" s="13">
        <v>6847.53</v>
      </c>
      <c r="AI19" s="21"/>
      <c r="AJ19" s="15"/>
      <c r="AK19" s="15"/>
      <c r="AL19" s="15"/>
      <c r="AM19" s="21"/>
      <c r="AN19" s="15"/>
      <c r="AO19" s="15">
        <v>6974.89</v>
      </c>
      <c r="AP19" s="15">
        <v>6836.76</v>
      </c>
    </row>
    <row r="20" spans="2:42">
      <c r="B20" s="7" t="s">
        <v>58</v>
      </c>
      <c r="C20" s="8">
        <v>57</v>
      </c>
      <c r="D20" s="13">
        <v>353.56</v>
      </c>
      <c r="E20" s="13">
        <v>353.56</v>
      </c>
      <c r="F20" s="16">
        <v>350.84</v>
      </c>
      <c r="G20" s="14"/>
      <c r="H20" s="15">
        <v>373.07</v>
      </c>
      <c r="I20" s="15">
        <v>369.11</v>
      </c>
      <c r="J20" s="15">
        <v>373.07</v>
      </c>
      <c r="K20" s="14"/>
      <c r="L20" s="15">
        <v>365.11</v>
      </c>
      <c r="M20" s="15">
        <v>363.32</v>
      </c>
      <c r="N20" s="15">
        <v>368.09</v>
      </c>
      <c r="P20" s="20" t="s">
        <v>59</v>
      </c>
      <c r="Q20" s="22">
        <v>75</v>
      </c>
      <c r="R20" s="15">
        <v>14510</v>
      </c>
      <c r="S20" s="17">
        <v>14305.64</v>
      </c>
      <c r="T20" s="15">
        <v>14510</v>
      </c>
      <c r="U20" s="21"/>
      <c r="V20" s="15">
        <v>18433.51</v>
      </c>
      <c r="W20" s="15">
        <v>16830.61</v>
      </c>
      <c r="X20" s="15">
        <v>18188.32</v>
      </c>
      <c r="Y20" s="21"/>
      <c r="Z20" s="15">
        <v>17267.58</v>
      </c>
      <c r="AA20" s="15">
        <v>16572.04</v>
      </c>
      <c r="AB20" s="15">
        <v>17331.99</v>
      </c>
      <c r="AD20" s="7" t="s">
        <v>60</v>
      </c>
      <c r="AE20" s="8">
        <v>131</v>
      </c>
      <c r="AF20" s="13">
        <v>15988</v>
      </c>
      <c r="AG20" s="13">
        <v>15995</v>
      </c>
      <c r="AH20" s="16">
        <v>15870</v>
      </c>
      <c r="AI20" s="21"/>
      <c r="AJ20" s="15">
        <v>16297</v>
      </c>
      <c r="AK20" s="15">
        <v>16152</v>
      </c>
      <c r="AL20" s="15">
        <v>16073</v>
      </c>
      <c r="AM20" s="21"/>
      <c r="AN20" s="15">
        <v>16124</v>
      </c>
      <c r="AO20" s="15">
        <v>16043</v>
      </c>
      <c r="AP20" s="15">
        <v>15960</v>
      </c>
    </row>
    <row r="21" spans="2:42">
      <c r="B21" s="7" t="s">
        <v>61</v>
      </c>
      <c r="C21" s="8">
        <v>75</v>
      </c>
      <c r="D21" s="13">
        <v>479.74</v>
      </c>
      <c r="E21" s="13">
        <v>461.5</v>
      </c>
      <c r="F21" s="13">
        <v>454.54</v>
      </c>
      <c r="G21" s="14"/>
      <c r="H21" s="15">
        <v>445.59</v>
      </c>
      <c r="I21" s="17">
        <v>442.85</v>
      </c>
      <c r="J21" s="15">
        <v>444.62</v>
      </c>
      <c r="K21" s="14"/>
      <c r="L21" s="15">
        <v>447.65</v>
      </c>
      <c r="M21" s="15">
        <v>446.02</v>
      </c>
      <c r="N21" s="15">
        <v>445.78</v>
      </c>
      <c r="P21" s="20" t="s">
        <v>62</v>
      </c>
      <c r="Q21" s="22">
        <v>75</v>
      </c>
      <c r="R21" s="15">
        <v>16131.15</v>
      </c>
      <c r="S21" s="17">
        <v>15374.89</v>
      </c>
      <c r="T21" s="15">
        <v>15399.66</v>
      </c>
      <c r="U21" s="21"/>
      <c r="V21" s="15">
        <v>16977.35</v>
      </c>
      <c r="W21" s="15">
        <v>16977.35</v>
      </c>
      <c r="X21" s="15">
        <v>16911.52</v>
      </c>
      <c r="Y21" s="21"/>
      <c r="Z21" s="15">
        <v>16977.35</v>
      </c>
      <c r="AA21" s="15">
        <v>16977.67</v>
      </c>
      <c r="AB21" s="15">
        <v>16911.52</v>
      </c>
      <c r="AD21" s="7" t="s">
        <v>63</v>
      </c>
      <c r="AE21" s="8">
        <v>401</v>
      </c>
      <c r="AF21" s="13">
        <v>36577</v>
      </c>
      <c r="AG21" s="13">
        <v>36505</v>
      </c>
      <c r="AH21" s="13">
        <v>35922</v>
      </c>
      <c r="AI21" s="21"/>
      <c r="AJ21" s="15">
        <v>35921</v>
      </c>
      <c r="AK21" s="15">
        <v>35875</v>
      </c>
      <c r="AL21" s="17">
        <v>35323</v>
      </c>
      <c r="AM21" s="21"/>
      <c r="AN21" s="15">
        <v>35918</v>
      </c>
      <c r="AO21" s="15">
        <v>35859</v>
      </c>
      <c r="AP21" s="15">
        <v>35455</v>
      </c>
    </row>
    <row r="22" spans="2:42">
      <c r="B22" s="7" t="s">
        <v>64</v>
      </c>
      <c r="C22" s="8">
        <v>19</v>
      </c>
      <c r="D22" s="13">
        <v>684</v>
      </c>
      <c r="E22" s="13">
        <v>672</v>
      </c>
      <c r="F22" s="13">
        <v>602</v>
      </c>
      <c r="G22" s="14"/>
      <c r="H22" s="15">
        <v>585</v>
      </c>
      <c r="I22" s="15">
        <v>591</v>
      </c>
      <c r="J22" s="17">
        <v>528</v>
      </c>
      <c r="K22" s="14"/>
      <c r="L22" s="15">
        <v>553</v>
      </c>
      <c r="M22" s="15">
        <v>553</v>
      </c>
      <c r="N22" s="15">
        <v>553</v>
      </c>
      <c r="P22" s="20" t="s">
        <v>65</v>
      </c>
      <c r="Q22" s="22">
        <v>75</v>
      </c>
      <c r="R22" s="15">
        <v>16256.53</v>
      </c>
      <c r="S22" s="15">
        <v>15982.98</v>
      </c>
      <c r="T22" s="17">
        <v>15400.35</v>
      </c>
      <c r="U22" s="21"/>
      <c r="V22" s="15">
        <v>17023.98</v>
      </c>
      <c r="W22" s="15">
        <v>16640.55</v>
      </c>
      <c r="X22" s="15">
        <v>16746.69</v>
      </c>
      <c r="Y22" s="21"/>
      <c r="Z22" s="15">
        <v>16892.03</v>
      </c>
      <c r="AA22" s="15">
        <v>16051.93</v>
      </c>
      <c r="AB22" s="15">
        <v>16827.45</v>
      </c>
      <c r="AD22" s="7" t="s">
        <v>66</v>
      </c>
      <c r="AE22" s="8">
        <v>774</v>
      </c>
      <c r="AF22" s="13">
        <v>70571</v>
      </c>
      <c r="AG22" s="13">
        <v>70401</v>
      </c>
      <c r="AH22" s="13">
        <v>70120</v>
      </c>
      <c r="AI22" s="21"/>
      <c r="AJ22" s="15"/>
      <c r="AK22" s="15"/>
      <c r="AL22" s="15"/>
      <c r="AM22" s="21"/>
      <c r="AN22" s="15"/>
      <c r="AO22" s="15"/>
      <c r="AP22" s="15"/>
    </row>
    <row r="23" spans="2:42">
      <c r="B23" s="7" t="s">
        <v>67</v>
      </c>
      <c r="C23" s="8">
        <v>196</v>
      </c>
      <c r="D23" s="13">
        <v>1733.52</v>
      </c>
      <c r="E23" s="13">
        <v>1721.15</v>
      </c>
      <c r="F23" s="16">
        <v>1707.45</v>
      </c>
      <c r="G23" s="14"/>
      <c r="H23" s="15">
        <v>1914.67</v>
      </c>
      <c r="I23" s="15">
        <v>1840.87</v>
      </c>
      <c r="J23" s="15">
        <v>1907.05</v>
      </c>
      <c r="K23" s="14"/>
      <c r="L23" s="15">
        <v>1852.11</v>
      </c>
      <c r="M23" s="15">
        <v>1825.3</v>
      </c>
      <c r="N23" s="15">
        <v>1844.94</v>
      </c>
      <c r="P23" s="20" t="s">
        <v>68</v>
      </c>
      <c r="Q23" s="22">
        <v>78</v>
      </c>
      <c r="R23" s="15">
        <v>8932.87</v>
      </c>
      <c r="S23" s="15">
        <v>8758.16</v>
      </c>
      <c r="T23" s="15">
        <v>8763.08</v>
      </c>
      <c r="U23" s="21"/>
      <c r="V23" s="15">
        <v>8933.97</v>
      </c>
      <c r="W23" s="15">
        <v>8736.31</v>
      </c>
      <c r="X23" s="17">
        <v>8672.71</v>
      </c>
      <c r="Y23" s="21"/>
      <c r="Z23" s="15">
        <v>9242.62</v>
      </c>
      <c r="AA23" s="15">
        <v>8970.15</v>
      </c>
      <c r="AB23" s="15">
        <v>8969.56</v>
      </c>
      <c r="AD23" s="7" t="s">
        <v>69</v>
      </c>
      <c r="AE23" s="8">
        <v>52</v>
      </c>
      <c r="AF23" s="13">
        <v>514.7</v>
      </c>
      <c r="AG23" s="13">
        <v>516.14</v>
      </c>
      <c r="AH23" s="13">
        <v>476.47</v>
      </c>
      <c r="AI23" s="21"/>
      <c r="AJ23" s="17">
        <v>433.59</v>
      </c>
      <c r="AK23" s="17">
        <v>433.59</v>
      </c>
      <c r="AL23" s="17">
        <v>433.59</v>
      </c>
      <c r="AM23" s="21"/>
      <c r="AN23" s="15">
        <v>510.81</v>
      </c>
      <c r="AO23" s="15">
        <v>480.07</v>
      </c>
      <c r="AP23" s="15">
        <v>511.54</v>
      </c>
    </row>
    <row r="24" spans="2:42">
      <c r="B24" s="7" t="s">
        <v>70</v>
      </c>
      <c r="C24" s="8">
        <v>12</v>
      </c>
      <c r="D24" s="16">
        <v>640</v>
      </c>
      <c r="E24" s="16">
        <v>640</v>
      </c>
      <c r="F24" s="16">
        <v>640</v>
      </c>
      <c r="G24" s="14"/>
      <c r="H24" s="15">
        <v>813</v>
      </c>
      <c r="I24" s="15">
        <v>813</v>
      </c>
      <c r="J24" s="15">
        <v>813</v>
      </c>
      <c r="K24" s="14"/>
      <c r="L24" s="17">
        <v>640</v>
      </c>
      <c r="M24" s="17">
        <v>640</v>
      </c>
      <c r="N24" s="17">
        <v>640</v>
      </c>
      <c r="P24" s="20" t="s">
        <v>71</v>
      </c>
      <c r="Q24" s="22">
        <v>238</v>
      </c>
      <c r="R24" s="15">
        <v>32712.82</v>
      </c>
      <c r="S24" s="15">
        <v>31655.11</v>
      </c>
      <c r="T24" s="17">
        <v>30461.5</v>
      </c>
      <c r="U24" s="21"/>
      <c r="V24" s="15">
        <v>33941.15</v>
      </c>
      <c r="W24" s="15">
        <v>32364.9</v>
      </c>
      <c r="X24" s="15">
        <v>32866.01</v>
      </c>
      <c r="Y24" s="21"/>
      <c r="Z24" s="15">
        <v>34393.6</v>
      </c>
      <c r="AA24" s="15">
        <v>32497.78</v>
      </c>
      <c r="AB24" s="15">
        <v>32515.89</v>
      </c>
      <c r="AD24" s="7" t="s">
        <v>72</v>
      </c>
      <c r="AE24" s="8">
        <v>31</v>
      </c>
      <c r="AF24" s="13">
        <v>732</v>
      </c>
      <c r="AG24" s="16">
        <v>720</v>
      </c>
      <c r="AH24" s="13">
        <v>732</v>
      </c>
      <c r="AI24" s="21"/>
      <c r="AJ24" s="15">
        <v>772</v>
      </c>
      <c r="AK24" s="15">
        <v>755</v>
      </c>
      <c r="AL24" s="15">
        <v>727</v>
      </c>
      <c r="AM24" s="21"/>
      <c r="AN24" s="17">
        <v>719</v>
      </c>
      <c r="AO24" s="17">
        <v>719</v>
      </c>
      <c r="AP24" s="15">
        <v>730</v>
      </c>
    </row>
    <row r="25" spans="2:42">
      <c r="B25" s="7" t="s">
        <v>73</v>
      </c>
      <c r="C25" s="8">
        <v>15</v>
      </c>
      <c r="D25" s="13">
        <v>1703</v>
      </c>
      <c r="E25" s="13">
        <v>1697</v>
      </c>
      <c r="F25" s="13">
        <v>1573</v>
      </c>
      <c r="G25" s="14"/>
      <c r="H25" s="17">
        <v>1276</v>
      </c>
      <c r="I25" s="15">
        <v>1351</v>
      </c>
      <c r="J25" s="17">
        <v>1276</v>
      </c>
      <c r="K25" s="14"/>
      <c r="L25" s="17">
        <v>1276</v>
      </c>
      <c r="M25" s="15">
        <v>1351</v>
      </c>
      <c r="N25" s="17">
        <v>1276</v>
      </c>
      <c r="P25" s="20" t="s">
        <v>74</v>
      </c>
      <c r="Q25" s="22">
        <v>1034</v>
      </c>
      <c r="R25" s="15">
        <v>46167.02</v>
      </c>
      <c r="S25" s="15">
        <v>45404.9</v>
      </c>
      <c r="T25" s="15">
        <v>44910.01</v>
      </c>
      <c r="U25" s="21"/>
      <c r="V25" s="15"/>
      <c r="W25" s="15"/>
      <c r="X25" s="15"/>
      <c r="Y25" s="21"/>
      <c r="Z25" s="15"/>
      <c r="AA25" s="15"/>
      <c r="AB25" s="15"/>
      <c r="AD25" s="7" t="s">
        <v>75</v>
      </c>
      <c r="AE25" s="8">
        <v>168</v>
      </c>
      <c r="AF25" s="13">
        <v>89500</v>
      </c>
      <c r="AG25" s="13">
        <v>88061.21</v>
      </c>
      <c r="AH25" s="16">
        <v>87156.85</v>
      </c>
      <c r="AI25" s="21"/>
      <c r="AJ25" s="15">
        <v>117345.37</v>
      </c>
      <c r="AK25" s="15">
        <v>102309.18</v>
      </c>
      <c r="AL25" s="15">
        <v>102850.23</v>
      </c>
      <c r="AM25" s="21"/>
      <c r="AN25" s="15">
        <v>87227.92</v>
      </c>
      <c r="AO25" s="15">
        <v>87227.92</v>
      </c>
      <c r="AP25" s="15" t="s">
        <v>87</v>
      </c>
    </row>
    <row r="26" spans="2:42">
      <c r="B26" s="7" t="s">
        <v>76</v>
      </c>
      <c r="C26" s="8">
        <v>18</v>
      </c>
      <c r="D26" s="16">
        <v>794</v>
      </c>
      <c r="E26" s="16">
        <v>794</v>
      </c>
      <c r="F26" s="16">
        <v>794</v>
      </c>
      <c r="G26" s="14"/>
      <c r="H26" s="15">
        <v>802</v>
      </c>
      <c r="I26" s="15">
        <v>802</v>
      </c>
      <c r="J26" s="15">
        <v>802</v>
      </c>
      <c r="K26" s="14"/>
      <c r="L26" s="15">
        <v>802</v>
      </c>
      <c r="M26" s="15">
        <v>802</v>
      </c>
      <c r="N26" s="15">
        <v>799</v>
      </c>
      <c r="P26" s="20" t="s">
        <v>77</v>
      </c>
      <c r="Q26" s="22">
        <v>420</v>
      </c>
      <c r="R26" s="15">
        <v>2300</v>
      </c>
      <c r="S26" s="15">
        <v>2246</v>
      </c>
      <c r="T26" s="15">
        <v>2207</v>
      </c>
      <c r="U26" s="21"/>
      <c r="V26" s="15">
        <v>2096</v>
      </c>
      <c r="W26" s="15">
        <v>2047</v>
      </c>
      <c r="X26" s="17">
        <v>2012</v>
      </c>
      <c r="Y26" s="21"/>
      <c r="Z26" s="15">
        <v>2114</v>
      </c>
      <c r="AA26" s="15">
        <v>2088</v>
      </c>
      <c r="AB26" s="15">
        <v>2091</v>
      </c>
      <c r="AD26" s="7" t="s">
        <v>78</v>
      </c>
      <c r="AE26" s="8">
        <v>168</v>
      </c>
      <c r="AF26" s="13">
        <v>2794.99</v>
      </c>
      <c r="AG26" s="16">
        <v>2751.96</v>
      </c>
      <c r="AH26" s="13">
        <v>2767.74</v>
      </c>
      <c r="AI26" s="21"/>
      <c r="AJ26" s="15">
        <v>3177.41</v>
      </c>
      <c r="AK26" s="15">
        <v>3068.49</v>
      </c>
      <c r="AL26" s="15">
        <v>3123.67</v>
      </c>
      <c r="AM26" s="21"/>
      <c r="AN26" s="15">
        <v>2844.81</v>
      </c>
      <c r="AO26" s="15">
        <v>2799.1</v>
      </c>
      <c r="AP26" s="15">
        <v>2827.67</v>
      </c>
    </row>
    <row r="27" spans="2:42">
      <c r="B27" s="18" t="s">
        <v>79</v>
      </c>
      <c r="C27" s="19"/>
      <c r="D27" s="6">
        <v>3</v>
      </c>
      <c r="E27" s="6">
        <v>3</v>
      </c>
      <c r="F27" s="6">
        <v>7</v>
      </c>
      <c r="G27" s="14"/>
      <c r="H27" s="6">
        <v>2</v>
      </c>
      <c r="I27" s="6">
        <v>7</v>
      </c>
      <c r="J27" s="6">
        <v>4</v>
      </c>
      <c r="K27" s="14"/>
      <c r="L27" s="6">
        <v>4</v>
      </c>
      <c r="M27" s="6">
        <v>9</v>
      </c>
      <c r="N27" s="6">
        <v>5</v>
      </c>
      <c r="P27" s="18" t="s">
        <v>79</v>
      </c>
      <c r="Q27" s="19"/>
      <c r="R27" s="6">
        <v>0</v>
      </c>
      <c r="S27" s="6">
        <v>2</v>
      </c>
      <c r="T27" s="6">
        <v>8</v>
      </c>
      <c r="U27" s="21"/>
      <c r="V27" s="6">
        <v>0</v>
      </c>
      <c r="W27" s="6">
        <v>2</v>
      </c>
      <c r="X27" s="6">
        <v>3</v>
      </c>
      <c r="Y27" s="21"/>
      <c r="Z27" s="6">
        <v>0</v>
      </c>
      <c r="AA27" s="6">
        <v>1</v>
      </c>
      <c r="AB27" s="6">
        <v>1</v>
      </c>
      <c r="AD27" s="7" t="s">
        <v>80</v>
      </c>
      <c r="AE27" s="8">
        <v>12</v>
      </c>
      <c r="AF27" s="16">
        <v>2741.1</v>
      </c>
      <c r="AG27" s="16">
        <v>2741.1</v>
      </c>
      <c r="AH27" s="16">
        <v>2741.1</v>
      </c>
      <c r="AI27" s="21"/>
      <c r="AJ27" s="15">
        <v>2852.11</v>
      </c>
      <c r="AK27" s="15">
        <v>2808.83</v>
      </c>
      <c r="AL27" s="15">
        <v>2852.11</v>
      </c>
      <c r="AM27" s="21"/>
      <c r="AN27" s="15">
        <v>2852.11</v>
      </c>
      <c r="AO27" s="15">
        <v>2808.83</v>
      </c>
      <c r="AP27" s="15">
        <v>2852.11</v>
      </c>
    </row>
    <row r="28" spans="2:42">
      <c r="B28" s="18"/>
      <c r="C28" s="19"/>
      <c r="D28" s="6"/>
      <c r="E28" s="6"/>
      <c r="F28" s="6"/>
      <c r="G28" s="14"/>
      <c r="H28" s="6"/>
      <c r="I28" s="6"/>
      <c r="J28" s="6"/>
      <c r="K28" s="14"/>
      <c r="L28" s="6"/>
      <c r="M28" s="6"/>
      <c r="N28" s="6"/>
      <c r="P28" s="18"/>
      <c r="Q28" s="19"/>
      <c r="R28" s="6"/>
      <c r="S28" s="6"/>
      <c r="T28" s="6"/>
      <c r="U28" s="21"/>
      <c r="V28" s="6"/>
      <c r="W28" s="6"/>
      <c r="X28" s="6"/>
      <c r="Y28" s="21"/>
      <c r="Z28" s="6"/>
      <c r="AA28" s="6"/>
      <c r="AB28" s="6"/>
      <c r="AD28" s="7" t="s">
        <v>81</v>
      </c>
      <c r="AE28" s="8">
        <v>16</v>
      </c>
      <c r="AF28" s="13">
        <v>3049.85</v>
      </c>
      <c r="AG28" s="13">
        <v>3049.85</v>
      </c>
      <c r="AH28" s="13">
        <v>3049.85</v>
      </c>
      <c r="AI28" s="21"/>
      <c r="AJ28" s="17">
        <v>2936.29</v>
      </c>
      <c r="AK28" s="17">
        <v>2936.29</v>
      </c>
      <c r="AL28" s="17">
        <v>2936.29</v>
      </c>
      <c r="AM28" s="21"/>
      <c r="AN28" s="17">
        <v>2936.29</v>
      </c>
      <c r="AO28" s="17">
        <v>2936.29</v>
      </c>
      <c r="AP28" s="17">
        <v>2825.56</v>
      </c>
    </row>
    <row r="29" spans="2:42">
      <c r="B29" s="18"/>
      <c r="C29" s="19"/>
      <c r="D29" s="6"/>
      <c r="E29" s="6"/>
      <c r="F29" s="6"/>
      <c r="G29" s="14"/>
      <c r="H29" s="6"/>
      <c r="I29" s="6"/>
      <c r="J29" s="6"/>
      <c r="K29" s="14"/>
      <c r="L29" s="6"/>
      <c r="M29" s="6"/>
      <c r="N29" s="6"/>
      <c r="P29" s="18"/>
      <c r="Q29" s="19"/>
      <c r="R29" s="6"/>
      <c r="S29" s="6"/>
      <c r="T29" s="6"/>
      <c r="U29" s="21"/>
      <c r="V29" s="6"/>
      <c r="W29" s="6"/>
      <c r="X29" s="6"/>
      <c r="Y29" s="21"/>
      <c r="Z29" s="6"/>
      <c r="AA29" s="6"/>
      <c r="AB29" s="6"/>
      <c r="AD29" s="18" t="s">
        <v>79</v>
      </c>
      <c r="AE29" s="19"/>
      <c r="AF29" s="6">
        <v>1</v>
      </c>
      <c r="AG29" s="6">
        <v>5</v>
      </c>
      <c r="AH29" s="6">
        <v>8</v>
      </c>
      <c r="AI29" s="21"/>
      <c r="AJ29" s="6">
        <v>2</v>
      </c>
      <c r="AK29" s="6">
        <v>3</v>
      </c>
      <c r="AL29" s="6">
        <v>4</v>
      </c>
      <c r="AM29" s="21"/>
      <c r="AN29" s="6">
        <v>3</v>
      </c>
      <c r="AO29" s="6">
        <v>5</v>
      </c>
      <c r="AP29" s="6">
        <v>4</v>
      </c>
    </row>
    <row r="30" spans="30:42">
      <c r="AD30" s="18"/>
      <c r="AE30" s="19"/>
      <c r="AF30" s="6"/>
      <c r="AG30" s="6"/>
      <c r="AH30" s="6"/>
      <c r="AI30" s="21"/>
      <c r="AJ30" s="6"/>
      <c r="AK30" s="6"/>
      <c r="AL30" s="6"/>
      <c r="AM30" s="21"/>
      <c r="AN30" s="6"/>
      <c r="AO30" s="6"/>
      <c r="AP30" s="6"/>
    </row>
    <row r="31" spans="30:42">
      <c r="AD31" s="18"/>
      <c r="AE31" s="19"/>
      <c r="AF31" s="6"/>
      <c r="AG31" s="6"/>
      <c r="AH31" s="6"/>
      <c r="AI31" s="21"/>
      <c r="AJ31" s="6"/>
      <c r="AK31" s="6"/>
      <c r="AL31" s="6"/>
      <c r="AM31" s="21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workbookViewId="0">
      <selection activeCell="H13" sqref="H13"/>
    </sheetView>
  </sheetViews>
  <sheetFormatPr defaultColWidth="9.14285714285714" defaultRowHeight="12.75" outlineLevelCol="5"/>
  <cols>
    <col min="2" max="2" width="28.1428571428571" customWidth="1"/>
  </cols>
  <sheetData>
    <row r="2" spans="2:6"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</row>
    <row r="3" spans="2:6">
      <c r="B3" s="1"/>
      <c r="C3" s="1"/>
      <c r="D3" s="1"/>
      <c r="E3" s="1"/>
      <c r="F3" s="1"/>
    </row>
    <row r="4" spans="2:6">
      <c r="B4" s="1" t="s">
        <v>93</v>
      </c>
      <c r="C4" s="1">
        <f>13+5+8+6+2+6+3+0+1</f>
        <v>44</v>
      </c>
      <c r="D4" s="1">
        <f>12+6+11+9+2+8+3+2+5</f>
        <v>58</v>
      </c>
      <c r="E4" s="2">
        <f>13+5+9+8+3+12+7+8+8</f>
        <v>73</v>
      </c>
      <c r="F4" s="3">
        <f>SUM(C4:E5)</f>
        <v>175</v>
      </c>
    </row>
    <row r="5" spans="2:6">
      <c r="B5" s="1"/>
      <c r="C5" s="1"/>
      <c r="D5" s="1"/>
      <c r="E5" s="2"/>
      <c r="F5" s="2"/>
    </row>
    <row r="6" spans="2:6">
      <c r="B6" s="1" t="s">
        <v>94</v>
      </c>
      <c r="C6" s="1">
        <f>15+6+8+7+1+3+2+0+2</f>
        <v>44</v>
      </c>
      <c r="D6" s="1">
        <f>18+8+8+8+4+3+4+2+3</f>
        <v>58</v>
      </c>
      <c r="E6" s="1">
        <f>15+8+9+8+4+4+4+3+4</f>
        <v>59</v>
      </c>
      <c r="F6" s="3">
        <f>SUM(C6:E7)</f>
        <v>161</v>
      </c>
    </row>
    <row r="7" spans="2:6">
      <c r="B7" s="1"/>
      <c r="C7" s="1"/>
      <c r="D7" s="1"/>
      <c r="E7" s="1"/>
      <c r="F7" s="2"/>
    </row>
    <row r="8" spans="2:6">
      <c r="B8" s="1" t="s">
        <v>95</v>
      </c>
      <c r="C8" s="1">
        <f>14+5+8+5+4+3+4+0+3</f>
        <v>46</v>
      </c>
      <c r="D8" s="1">
        <f>15+6+9+8+4+5+9+1+5</f>
        <v>62</v>
      </c>
      <c r="E8" s="1">
        <f>13+5+11+5+4+6+5+1+4</f>
        <v>54</v>
      </c>
      <c r="F8" s="4">
        <f>SUM(C8:E9)</f>
        <v>162</v>
      </c>
    </row>
    <row r="9" spans="2:6">
      <c r="B9" s="1"/>
      <c r="C9" s="1"/>
      <c r="D9" s="1"/>
      <c r="E9" s="1"/>
      <c r="F9" s="1"/>
    </row>
    <row r="10" spans="2:6">
      <c r="B10" s="1" t="s">
        <v>92</v>
      </c>
      <c r="C10" s="4">
        <f>SUM(C4:C9)</f>
        <v>134</v>
      </c>
      <c r="D10" s="3">
        <f>SUM(D4:D9)</f>
        <v>178</v>
      </c>
      <c r="E10" s="3">
        <f>SUM(E4:E9)</f>
        <v>186</v>
      </c>
      <c r="F10" s="1" t="s">
        <v>92</v>
      </c>
    </row>
    <row r="11" spans="2:6">
      <c r="B11" s="1"/>
      <c r="C11" s="1"/>
      <c r="D11" s="2"/>
      <c r="E11" s="2"/>
      <c r="F11" s="1"/>
    </row>
  </sheetData>
  <mergeCells count="25">
    <mergeCell ref="B2:B3"/>
    <mergeCell ref="B4:B5"/>
    <mergeCell ref="B6:B7"/>
    <mergeCell ref="B8:B9"/>
    <mergeCell ref="B10:B11"/>
    <mergeCell ref="C2:C3"/>
    <mergeCell ref="C4:C5"/>
    <mergeCell ref="C6:C7"/>
    <mergeCell ref="C8:C9"/>
    <mergeCell ref="C10:C11"/>
    <mergeCell ref="D2:D3"/>
    <mergeCell ref="D4:D5"/>
    <mergeCell ref="D6:D7"/>
    <mergeCell ref="D8:D9"/>
    <mergeCell ref="D10:D1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 = n|4</vt:lpstr>
      <vt:lpstr>k = n|2</vt:lpstr>
      <vt:lpstr>k = 3n|4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pdezi</dc:creator>
  <cp:lastModifiedBy>Paulo Dezingrini</cp:lastModifiedBy>
  <cp:revision>0</cp:revision>
  <dcterms:created xsi:type="dcterms:W3CDTF">2021-12-29T16:57:00Z</dcterms:created>
  <dcterms:modified xsi:type="dcterms:W3CDTF">2022-01-30T21:05:16Z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6D3B80705E96455FB331F4E61A382278</vt:lpwstr>
  </property>
  <property fmtid="{D5CDD505-2E9C-101B-9397-08002B2CF9AE}" pid="3" name="KSOProductBuildVer">
    <vt:lpwstr>1046-11.2.0.10463</vt:lpwstr>
  </property>
</Properties>
</file>