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<sst xmlns="http://schemas.openxmlformats.org/spreadsheetml/2006/main" count="185" uniqueCount="58">
  <si>
    <t>Versão do graspRVND (Melhor resultado independente de alfa )</t>
  </si>
  <si>
    <t>Versões do graspRVND com m fixo</t>
  </si>
  <si>
    <t>Mínimo</t>
  </si>
  <si>
    <t>Erros</t>
  </si>
  <si>
    <t>Versão do graspRVND ( α = 0.10 )</t>
  </si>
  <si>
    <t>Percentual</t>
  </si>
  <si>
    <t>Fixo</t>
  </si>
  <si>
    <t>Instâncias</t>
  </si>
  <si>
    <t>Número de pontos</t>
  </si>
  <si>
    <t>HVMP Aleatório</t>
  </si>
  <si>
    <t>HVMP Semi-aleaório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</si>
  <si>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</si>
  <si>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</si>
  <si>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</si>
  <si>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</si>
  <si>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</si>
  <si>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</si>
  <si>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</si>
  <si>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</si>
  <si>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</si>
  <si>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</si>
  <si>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</si>
  <si>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</si>
  <si>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</si>
  <si>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</si>
  <si>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</si>
  <si>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</si>
  <si>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</si>
  <si>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</si>
  <si>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</si>
  <si>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</si>
  <si>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</si>
  <si>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</si>
  <si>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</si>
  <si>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</si>
  <si>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</si>
  <si>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</si>
  <si>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</si>
  <si>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</si>
  <si>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</si>
  <si>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</si>
  <si>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</si>
  <si>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</si>
  <si>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</si>
  <si>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</si>
  <si>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</si>
  <si>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</si>
  <si>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</si>
  <si>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</si>
  <si>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</si>
  <si>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</si>
  <si>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</si>
  <si>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</si>
  <si>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</si>
  <si>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</si>
  <si>
    <t>Média das porcentagens</t>
  </si>
  <si>
    <t>graspRVND Aleátorio</t>
  </si>
  <si>
    <t>graspRVND semi-aleatório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</si>
</sst>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  <numFmt numFmtId="180" formatCode="0_ "/>
  </numFmts>
  <fonts count="21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11" borderId="1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0" fontId="2" fillId="2" borderId="9" applyNumberFormat="0" applyAlignment="0" applyProtection="0">
      <alignment vertical="center"/>
    </xf>
    <xf numFmtId="0" fontId="13" fillId="2" borderId="11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180" fontId="1" fillId="0" borderId="1" xfId="0" applyNumberFormat="1" applyFont="1" applyFill="1" applyBorder="1" applyAlignment="1">
      <alignment horizont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4" applyNumberFormat="1" applyFont="1" applyBorder="1" applyAlignment="1">
      <alignment horizontal="center" vertical="center"/>
    </xf>
    <xf numFmtId="10" fontId="1" fillId="0" borderId="1" xfId="4" applyNumberFormat="1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9" fontId="1" fillId="0" borderId="1" xfId="4" applyFont="1" applyBorder="1" applyAlignment="1">
      <alignment horizontal="center" vertical="center"/>
    </xf>
    <xf numFmtId="10" fontId="1" fillId="0" borderId="1" xfId="4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80" fontId="1" fillId="0" borderId="1" xfId="0" applyNumberFormat="1" applyFont="1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8" xfId="0" applyFont="1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L54"/>
  <sheetViews>
    <sheetView tabSelected="1" topLeftCell="L12" workbookViewId="0">
      <selection activeCell="W33" sqref="W33"/>
    </sheetView>
  </sheetViews>
  <sheetFormatPr defaultColWidth="9.14285714285714" defaultRowHeight="12.75"/>
  <cols>
    <col min="3" max="3" width="12.8571428571429"/>
    <col min="5" max="5" width="17" customWidth="1"/>
    <col min="6" max="6" width="21.8571428571429" customWidth="1"/>
    <col min="7" max="7" width="17" customWidth="1"/>
    <col min="8" max="8" width="21.8571428571429" customWidth="1"/>
    <col min="9" max="9" width="9.57142857142857"/>
    <col min="10" max="10" width="17" customWidth="1"/>
    <col min="11" max="11" width="21.8571428571429" customWidth="1"/>
    <col min="12" max="12" width="17" customWidth="1"/>
    <col min="13" max="13" width="21.8571428571429" customWidth="1"/>
    <col min="16" max="16" width="11.1428571428571" customWidth="1"/>
    <col min="18" max="18" width="17" customWidth="1"/>
    <col min="19" max="19" width="21.8571428571429" customWidth="1"/>
    <col min="20" max="20" width="17" customWidth="1"/>
    <col min="21" max="21" width="21.8571428571429" customWidth="1"/>
    <col min="22" max="22" width="9.57142857142857"/>
    <col min="23" max="23" width="17" customWidth="1"/>
    <col min="24" max="24" width="21.8571428571429" customWidth="1"/>
    <col min="25" max="25" width="17" customWidth="1"/>
    <col min="26" max="26" width="21.8571428571429" customWidth="1"/>
    <col min="30" max="30" width="17" customWidth="1"/>
    <col min="31" max="31" width="21.8571428571429" customWidth="1"/>
    <col min="32" max="32" width="17" customWidth="1"/>
    <col min="33" max="33" width="21.8571428571429" customWidth="1"/>
    <col min="34" max="34" width="9.57142857142857"/>
    <col min="35" max="35" width="17" customWidth="1"/>
    <col min="36" max="36" width="21.8571428571429" customWidth="1"/>
  </cols>
  <sheetData>
    <row r="2" ht="15.75" spans="5:38">
      <c r="E2" s="1" t="s">
        <v>0</v>
      </c>
      <c r="F2" s="2"/>
      <c r="G2" s="3" t="s">
        <v>1</v>
      </c>
      <c r="H2" s="4"/>
      <c r="I2" s="13" t="s">
        <v>2</v>
      </c>
      <c r="J2" s="16" t="s">
        <v>3</v>
      </c>
      <c r="K2" s="17"/>
      <c r="L2" s="17"/>
      <c r="M2" s="17"/>
      <c r="N2" s="18"/>
      <c r="R2" s="1" t="s">
        <v>4</v>
      </c>
      <c r="S2" s="1"/>
      <c r="T2" s="3" t="s">
        <v>1</v>
      </c>
      <c r="U2" s="4"/>
      <c r="V2" s="13" t="s">
        <v>2</v>
      </c>
      <c r="W2" s="16" t="s">
        <v>3</v>
      </c>
      <c r="X2" s="17"/>
      <c r="Y2" s="17"/>
      <c r="Z2" s="17"/>
      <c r="AD2" s="1" t="s">
        <v>4</v>
      </c>
      <c r="AE2" s="1"/>
      <c r="AF2" s="3" t="s">
        <v>1</v>
      </c>
      <c r="AG2" s="4"/>
      <c r="AH2" s="13" t="s">
        <v>2</v>
      </c>
      <c r="AI2" s="23" t="s">
        <v>3</v>
      </c>
      <c r="AJ2" s="24"/>
      <c r="AK2" s="24"/>
      <c r="AL2" s="24"/>
    </row>
    <row r="3" ht="19" customHeight="1" spans="5:38">
      <c r="E3" s="1"/>
      <c r="F3" s="2"/>
      <c r="G3" s="5"/>
      <c r="H3" s="6"/>
      <c r="I3" s="13"/>
      <c r="J3" s="16" t="s">
        <v>5</v>
      </c>
      <c r="K3" s="17"/>
      <c r="L3" s="16" t="s">
        <v>6</v>
      </c>
      <c r="M3" s="17"/>
      <c r="N3" s="18"/>
      <c r="R3" s="1"/>
      <c r="S3" s="1"/>
      <c r="T3" s="5"/>
      <c r="U3" s="6"/>
      <c r="V3" s="13"/>
      <c r="W3" s="16" t="s">
        <v>5</v>
      </c>
      <c r="X3" s="17"/>
      <c r="Y3" s="16" t="s">
        <v>6</v>
      </c>
      <c r="Z3" s="17"/>
      <c r="AD3" s="1"/>
      <c r="AE3" s="1"/>
      <c r="AF3" s="5"/>
      <c r="AG3" s="6"/>
      <c r="AH3" s="13"/>
      <c r="AI3" s="23" t="s">
        <v>5</v>
      </c>
      <c r="AJ3" s="24"/>
      <c r="AK3" s="24" t="s">
        <v>6</v>
      </c>
      <c r="AL3" s="24"/>
    </row>
    <row r="4" ht="15.75" spans="3:38">
      <c r="C4" s="7" t="s">
        <v>7</v>
      </c>
      <c r="D4" s="8" t="s">
        <v>8</v>
      </c>
      <c r="E4" s="9" t="s">
        <v>9</v>
      </c>
      <c r="F4" s="10" t="s">
        <v>10</v>
      </c>
      <c r="G4" s="9" t="s">
        <v>9</v>
      </c>
      <c r="H4" s="10" t="s">
        <v>10</v>
      </c>
      <c r="I4" s="13"/>
      <c r="J4" s="9" t="s">
        <v>9</v>
      </c>
      <c r="K4" s="9" t="s">
        <v>10</v>
      </c>
      <c r="L4" s="9" t="s">
        <v>9</v>
      </c>
      <c r="M4" s="9" t="s">
        <v>10</v>
      </c>
      <c r="P4" s="7" t="s">
        <v>7</v>
      </c>
      <c r="Q4" s="7" t="s">
        <v>8</v>
      </c>
      <c r="R4" s="9" t="s">
        <v>9</v>
      </c>
      <c r="S4" s="9" t="s">
        <v>10</v>
      </c>
      <c r="T4" s="9" t="s">
        <v>9</v>
      </c>
      <c r="U4" s="9" t="s">
        <v>10</v>
      </c>
      <c r="V4" s="13"/>
      <c r="W4" s="9" t="s">
        <v>9</v>
      </c>
      <c r="X4" s="9" t="s">
        <v>10</v>
      </c>
      <c r="Y4" s="9" t="s">
        <v>9</v>
      </c>
      <c r="Z4" s="9" t="s">
        <v>10</v>
      </c>
      <c r="AB4" s="7" t="s">
        <v>7</v>
      </c>
      <c r="AC4" s="7" t="s">
        <v>8</v>
      </c>
      <c r="AD4" s="9" t="s">
        <v>9</v>
      </c>
      <c r="AE4" s="9" t="s">
        <v>10</v>
      </c>
      <c r="AF4" s="9" t="s">
        <v>9</v>
      </c>
      <c r="AG4" s="9" t="s">
        <v>10</v>
      </c>
      <c r="AH4" s="13"/>
      <c r="AI4" s="25" t="s">
        <v>9</v>
      </c>
      <c r="AJ4" s="25" t="s">
        <v>10</v>
      </c>
      <c r="AK4" s="25" t="s">
        <v>9</v>
      </c>
      <c r="AL4" s="25" t="s">
        <v>10</v>
      </c>
    </row>
    <row r="5" ht="15.75" spans="3:36">
      <c r="C5" s="7" t="s">
        <v>11</v>
      </c>
      <c r="D5" s="7">
        <v>70</v>
      </c>
      <c r="E5" s="11">
        <v>650</v>
      </c>
      <c r="F5" s="11">
        <v>608</v>
      </c>
      <c r="G5" s="12">
        <v>610</v>
      </c>
      <c r="H5" s="12">
        <v>606</v>
      </c>
      <c r="I5" s="12">
        <f>SMALL(E5:H5,1)</f>
        <v>606</v>
      </c>
      <c r="J5" s="19">
        <f>(E5-I5)/I5</f>
        <v>0.0726072607260726</v>
      </c>
      <c r="K5" s="19">
        <f>(F5-I5)/I5</f>
        <v>0.0033003300330033</v>
      </c>
      <c r="L5" s="19">
        <f>(G5-I5)/I5</f>
        <v>0.0066006600660066</v>
      </c>
      <c r="M5" s="19">
        <f>(H5-I5)/I5</f>
        <v>0</v>
      </c>
      <c r="P5" s="7" t="s">
        <v>11</v>
      </c>
      <c r="Q5" s="21">
        <v>140</v>
      </c>
      <c r="R5" s="11">
        <v>1290</v>
      </c>
      <c r="S5" s="11">
        <v>1237.16</v>
      </c>
      <c r="T5" s="22">
        <v>1215</v>
      </c>
      <c r="U5" s="22">
        <v>1216</v>
      </c>
      <c r="V5" s="22">
        <f>SMALL(R5:U5,1)</f>
        <v>1215</v>
      </c>
      <c r="W5" s="19">
        <f>(R5-V5)/V5</f>
        <v>0.0617283950617284</v>
      </c>
      <c r="X5" s="19">
        <f>(S5-V5)/V5</f>
        <v>0.0182386831275721</v>
      </c>
      <c r="Y5" s="19">
        <f>(T5-V5)/V5</f>
        <v>0</v>
      </c>
      <c r="Z5" s="19">
        <f>(U5-V5)/V5</f>
        <v>0.000823045267489712</v>
      </c>
      <c r="AB5" s="7" t="s">
        <v>11</v>
      </c>
      <c r="AC5" s="21">
        <v>210</v>
      </c>
      <c r="AD5" s="11">
        <v>1917</v>
      </c>
      <c r="AE5" s="11">
        <v>1883</v>
      </c>
      <c r="AF5" s="12">
        <v>1879</v>
      </c>
      <c r="AG5" s="12"/>
      <c r="AH5" s="12">
        <f>SMALL(AD5:AE5,1)</f>
        <v>1883</v>
      </c>
      <c r="AI5" s="19">
        <f>(AD5-AH5)/AH5</f>
        <v>0.01805629314923</v>
      </c>
      <c r="AJ5" s="19">
        <f>(AE5-AH5)/AH5</f>
        <v>0</v>
      </c>
    </row>
    <row r="6" ht="15.75" spans="3:36">
      <c r="C6" s="7" t="s">
        <v>12</v>
      </c>
      <c r="D6" s="7">
        <v>7</v>
      </c>
      <c r="E6" s="11">
        <v>246</v>
      </c>
      <c r="F6" s="11">
        <v>275</v>
      </c>
      <c r="G6" s="12">
        <v>246</v>
      </c>
      <c r="H6" s="12">
        <v>246</v>
      </c>
      <c r="I6" s="12">
        <f t="shared" ref="I6:I48" si="0">SMALL(E6:H6,1)</f>
        <v>246</v>
      </c>
      <c r="J6" s="19">
        <f t="shared" ref="J6:J48" si="1">(E6-I6)/I6</f>
        <v>0</v>
      </c>
      <c r="K6" s="19">
        <f t="shared" ref="K6:K48" si="2">(F6-I6)/I6</f>
        <v>0.117886178861789</v>
      </c>
      <c r="L6" s="19">
        <f t="shared" ref="L6:L48" si="3">(G6-I6)/I6</f>
        <v>0</v>
      </c>
      <c r="M6" s="19">
        <f t="shared" ref="M6:M48" si="4">(H6-I6)/I6</f>
        <v>0</v>
      </c>
      <c r="P6" s="7" t="s">
        <v>12</v>
      </c>
      <c r="Q6" s="21">
        <v>14</v>
      </c>
      <c r="R6" s="11">
        <v>546</v>
      </c>
      <c r="S6" s="11">
        <v>574</v>
      </c>
      <c r="T6" s="22">
        <v>546</v>
      </c>
      <c r="U6" s="22">
        <v>546</v>
      </c>
      <c r="V6" s="22">
        <f t="shared" ref="V6:V48" si="5">SMALL(R6:U6,1)</f>
        <v>546</v>
      </c>
      <c r="W6" s="19">
        <f t="shared" ref="W6:W48" si="6">(R6-V6)/V6</f>
        <v>0</v>
      </c>
      <c r="X6" s="19">
        <f t="shared" ref="X6:X48" si="7">(S6-V6)/V6</f>
        <v>0.0512820512820513</v>
      </c>
      <c r="Y6" s="19">
        <f t="shared" ref="Y6:Y48" si="8">(T6-V6)/V6</f>
        <v>0</v>
      </c>
      <c r="Z6" s="19">
        <f t="shared" ref="Z6:Z48" si="9">(U6-V6)/V6</f>
        <v>0</v>
      </c>
      <c r="AB6" s="7" t="s">
        <v>12</v>
      </c>
      <c r="AC6" s="21">
        <v>21</v>
      </c>
      <c r="AD6" s="11">
        <v>918</v>
      </c>
      <c r="AE6" s="11">
        <v>918</v>
      </c>
      <c r="AF6" s="12">
        <v>918</v>
      </c>
      <c r="AG6" s="12"/>
      <c r="AH6" s="12">
        <f t="shared" ref="AH6:AH48" si="10">SMALL(AD6:AE6,1)</f>
        <v>918</v>
      </c>
      <c r="AI6" s="19">
        <f t="shared" ref="AI6:AI48" si="11">(AD6-AH6)/AH6</f>
        <v>0</v>
      </c>
      <c r="AJ6" s="19">
        <f t="shared" ref="AJ6:AJ48" si="12">(AE6-AH6)/AH6</f>
        <v>0</v>
      </c>
    </row>
    <row r="7" ht="15.75" spans="3:36">
      <c r="C7" s="7" t="s">
        <v>13</v>
      </c>
      <c r="D7" s="7">
        <v>7</v>
      </c>
      <c r="E7" s="11">
        <v>282</v>
      </c>
      <c r="F7" s="11">
        <v>319</v>
      </c>
      <c r="G7" s="12">
        <v>282</v>
      </c>
      <c r="H7" s="12">
        <v>282</v>
      </c>
      <c r="I7" s="12">
        <f t="shared" si="0"/>
        <v>282</v>
      </c>
      <c r="J7" s="19">
        <f t="shared" si="1"/>
        <v>0</v>
      </c>
      <c r="K7" s="19">
        <f t="shared" si="2"/>
        <v>0.131205673758865</v>
      </c>
      <c r="L7" s="19">
        <f t="shared" si="3"/>
        <v>0</v>
      </c>
      <c r="M7" s="19">
        <f t="shared" si="4"/>
        <v>0</v>
      </c>
      <c r="P7" s="7" t="s">
        <v>13</v>
      </c>
      <c r="Q7" s="21">
        <v>14</v>
      </c>
      <c r="R7" s="11">
        <v>640</v>
      </c>
      <c r="S7" s="11">
        <v>651</v>
      </c>
      <c r="T7" s="22">
        <v>640</v>
      </c>
      <c r="U7" s="22">
        <v>640</v>
      </c>
      <c r="V7" s="22">
        <f t="shared" si="5"/>
        <v>640</v>
      </c>
      <c r="W7" s="19">
        <f t="shared" si="6"/>
        <v>0</v>
      </c>
      <c r="X7" s="19">
        <f t="shared" si="7"/>
        <v>0.0171875</v>
      </c>
      <c r="Y7" s="19">
        <f t="shared" si="8"/>
        <v>0</v>
      </c>
      <c r="Z7" s="19">
        <f t="shared" si="9"/>
        <v>0</v>
      </c>
      <c r="AB7" s="7" t="s">
        <v>13</v>
      </c>
      <c r="AC7" s="21">
        <v>21</v>
      </c>
      <c r="AD7" s="11">
        <v>1086</v>
      </c>
      <c r="AE7" s="11">
        <v>1086</v>
      </c>
      <c r="AF7" s="12">
        <v>1086</v>
      </c>
      <c r="AG7" s="12"/>
      <c r="AH7" s="12">
        <f t="shared" si="10"/>
        <v>1086</v>
      </c>
      <c r="AI7" s="19">
        <f t="shared" si="11"/>
        <v>0</v>
      </c>
      <c r="AJ7" s="19">
        <f t="shared" si="12"/>
        <v>0</v>
      </c>
    </row>
    <row r="8" ht="15.75" spans="3:36">
      <c r="C8" s="7" t="s">
        <v>14</v>
      </c>
      <c r="D8" s="7">
        <v>13</v>
      </c>
      <c r="E8" s="11">
        <v>480.48</v>
      </c>
      <c r="F8" s="11">
        <v>480.48</v>
      </c>
      <c r="G8" s="12">
        <v>480</v>
      </c>
      <c r="H8" s="12">
        <v>480</v>
      </c>
      <c r="I8" s="12">
        <f t="shared" si="0"/>
        <v>480</v>
      </c>
      <c r="J8" s="19">
        <f t="shared" si="1"/>
        <v>0.00100000000000004</v>
      </c>
      <c r="K8" s="19">
        <f t="shared" si="2"/>
        <v>0.00100000000000004</v>
      </c>
      <c r="L8" s="19">
        <f t="shared" si="3"/>
        <v>0</v>
      </c>
      <c r="M8" s="19">
        <f t="shared" si="4"/>
        <v>0</v>
      </c>
      <c r="P8" s="7" t="s">
        <v>14</v>
      </c>
      <c r="Q8" s="21">
        <v>26</v>
      </c>
      <c r="R8" s="11">
        <v>1733.82</v>
      </c>
      <c r="S8" s="11">
        <v>1734</v>
      </c>
      <c r="T8" s="22">
        <v>1734</v>
      </c>
      <c r="U8" s="22">
        <v>1734</v>
      </c>
      <c r="V8" s="22">
        <f t="shared" si="5"/>
        <v>1733.82</v>
      </c>
      <c r="W8" s="19">
        <f t="shared" si="6"/>
        <v>0</v>
      </c>
      <c r="X8" s="19">
        <f t="shared" si="7"/>
        <v>0.000103817005225493</v>
      </c>
      <c r="Y8" s="19">
        <f t="shared" si="8"/>
        <v>0.000103817005225493</v>
      </c>
      <c r="Z8" s="19">
        <f t="shared" si="9"/>
        <v>0.000103817005225493</v>
      </c>
      <c r="AB8" s="7" t="s">
        <v>14</v>
      </c>
      <c r="AC8" s="21">
        <v>39</v>
      </c>
      <c r="AD8" s="11">
        <v>3860</v>
      </c>
      <c r="AE8" s="11">
        <v>3860</v>
      </c>
      <c r="AF8" s="12">
        <v>3853</v>
      </c>
      <c r="AG8" s="12"/>
      <c r="AH8" s="12">
        <f t="shared" si="10"/>
        <v>3860</v>
      </c>
      <c r="AI8" s="19">
        <f t="shared" si="11"/>
        <v>0</v>
      </c>
      <c r="AJ8" s="19">
        <f t="shared" si="12"/>
        <v>0</v>
      </c>
    </row>
    <row r="9" ht="15.75" spans="3:36">
      <c r="C9" s="7" t="s">
        <v>15</v>
      </c>
      <c r="D9" s="7">
        <v>31</v>
      </c>
      <c r="E9" s="11">
        <v>9682.94</v>
      </c>
      <c r="F9" s="11">
        <v>10128.88</v>
      </c>
      <c r="G9" s="12">
        <v>9661</v>
      </c>
      <c r="H9" s="12">
        <v>9718</v>
      </c>
      <c r="I9" s="12">
        <f t="shared" si="0"/>
        <v>9661</v>
      </c>
      <c r="J9" s="19">
        <f t="shared" si="1"/>
        <v>0.00227098644032714</v>
      </c>
      <c r="K9" s="19">
        <f t="shared" si="2"/>
        <v>0.0484297691750336</v>
      </c>
      <c r="L9" s="19">
        <f t="shared" si="3"/>
        <v>0</v>
      </c>
      <c r="M9" s="19">
        <f t="shared" si="4"/>
        <v>0.00590001035089535</v>
      </c>
      <c r="P9" s="7" t="s">
        <v>15</v>
      </c>
      <c r="Q9" s="21">
        <v>63</v>
      </c>
      <c r="R9" s="11">
        <v>25378</v>
      </c>
      <c r="S9" s="11">
        <v>25288</v>
      </c>
      <c r="T9" s="22">
        <v>24930</v>
      </c>
      <c r="U9" s="22">
        <v>25424</v>
      </c>
      <c r="V9" s="22">
        <f t="shared" si="5"/>
        <v>24930</v>
      </c>
      <c r="W9" s="19">
        <f t="shared" si="6"/>
        <v>0.0179703168872844</v>
      </c>
      <c r="X9" s="19">
        <f t="shared" si="7"/>
        <v>0.0143602085840353</v>
      </c>
      <c r="Y9" s="19">
        <f t="shared" si="8"/>
        <v>0</v>
      </c>
      <c r="Z9" s="19">
        <f t="shared" si="9"/>
        <v>0.0198154833533895</v>
      </c>
      <c r="AB9" s="7" t="s">
        <v>15</v>
      </c>
      <c r="AC9" s="21">
        <v>95</v>
      </c>
      <c r="AD9" s="11">
        <v>50000</v>
      </c>
      <c r="AE9" s="11">
        <v>49698</v>
      </c>
      <c r="AF9" s="12">
        <v>48294</v>
      </c>
      <c r="AG9" s="12"/>
      <c r="AH9" s="12">
        <f t="shared" si="10"/>
        <v>49698</v>
      </c>
      <c r="AI9" s="19">
        <f t="shared" si="11"/>
        <v>0.00607670328785867</v>
      </c>
      <c r="AJ9" s="19">
        <f t="shared" si="12"/>
        <v>0</v>
      </c>
    </row>
    <row r="10" ht="15.75" spans="3:36">
      <c r="C10" s="7" t="s">
        <v>16</v>
      </c>
      <c r="D10" s="7">
        <v>3</v>
      </c>
      <c r="E10" s="11">
        <v>224.88</v>
      </c>
      <c r="F10" s="11">
        <v>224.88</v>
      </c>
      <c r="G10" s="12">
        <v>225</v>
      </c>
      <c r="H10" s="12">
        <v>225</v>
      </c>
      <c r="I10" s="12">
        <f t="shared" si="0"/>
        <v>224.88</v>
      </c>
      <c r="J10" s="19">
        <f t="shared" si="1"/>
        <v>0</v>
      </c>
      <c r="K10" s="19">
        <f t="shared" si="2"/>
        <v>0</v>
      </c>
      <c r="L10" s="19">
        <f t="shared" si="3"/>
        <v>0.000533617929562453</v>
      </c>
      <c r="M10" s="19">
        <f t="shared" si="4"/>
        <v>0.000533617929562453</v>
      </c>
      <c r="P10" s="7" t="s">
        <v>16</v>
      </c>
      <c r="Q10" s="21">
        <v>7</v>
      </c>
      <c r="R10" s="11">
        <v>966</v>
      </c>
      <c r="S10" s="11">
        <v>1140.19</v>
      </c>
      <c r="T10" s="22">
        <v>966</v>
      </c>
      <c r="U10" s="22">
        <v>966</v>
      </c>
      <c r="V10" s="22">
        <f t="shared" si="5"/>
        <v>966</v>
      </c>
      <c r="W10" s="19">
        <f t="shared" si="6"/>
        <v>0</v>
      </c>
      <c r="X10" s="19">
        <f t="shared" si="7"/>
        <v>0.180320910973085</v>
      </c>
      <c r="Y10" s="19">
        <f t="shared" si="8"/>
        <v>0</v>
      </c>
      <c r="Z10" s="19">
        <f t="shared" si="9"/>
        <v>0</v>
      </c>
      <c r="AB10" s="7" t="s">
        <v>16</v>
      </c>
      <c r="AC10" s="21">
        <v>10</v>
      </c>
      <c r="AD10" s="11">
        <v>1529</v>
      </c>
      <c r="AE10" s="11">
        <v>1592</v>
      </c>
      <c r="AF10" s="12">
        <v>1529</v>
      </c>
      <c r="AG10" s="12"/>
      <c r="AH10" s="12">
        <f t="shared" si="10"/>
        <v>1529</v>
      </c>
      <c r="AI10" s="19">
        <f t="shared" si="11"/>
        <v>0</v>
      </c>
      <c r="AJ10" s="19">
        <f t="shared" si="12"/>
        <v>0.0412034009156311</v>
      </c>
    </row>
    <row r="11" ht="15.75" spans="3:36">
      <c r="C11" s="7" t="s">
        <v>17</v>
      </c>
      <c r="D11" s="7">
        <v>32</v>
      </c>
      <c r="E11" s="11">
        <v>1030</v>
      </c>
      <c r="F11" s="11">
        <v>1046.9</v>
      </c>
      <c r="G11" s="12">
        <v>1012</v>
      </c>
      <c r="H11" s="12">
        <v>1038</v>
      </c>
      <c r="I11" s="12">
        <f t="shared" si="0"/>
        <v>1012</v>
      </c>
      <c r="J11" s="19">
        <f t="shared" si="1"/>
        <v>0.0177865612648221</v>
      </c>
      <c r="K11" s="19">
        <f t="shared" si="2"/>
        <v>0.0344861660079052</v>
      </c>
      <c r="L11" s="19">
        <f t="shared" si="3"/>
        <v>0</v>
      </c>
      <c r="M11" s="19">
        <f t="shared" si="4"/>
        <v>0.0256916996047431</v>
      </c>
      <c r="P11" s="7" t="s">
        <v>17</v>
      </c>
      <c r="Q11" s="21">
        <v>65</v>
      </c>
      <c r="R11" s="11">
        <v>2390</v>
      </c>
      <c r="S11" s="11">
        <v>2378.61</v>
      </c>
      <c r="T11" s="22">
        <v>2362</v>
      </c>
      <c r="U11" s="22">
        <v>2349</v>
      </c>
      <c r="V11" s="22">
        <f t="shared" si="5"/>
        <v>2349</v>
      </c>
      <c r="W11" s="19">
        <f t="shared" si="6"/>
        <v>0.0174542358450404</v>
      </c>
      <c r="X11" s="19">
        <f t="shared" si="7"/>
        <v>0.0126053639846744</v>
      </c>
      <c r="Y11" s="19">
        <f t="shared" si="8"/>
        <v>0.00553426990208599</v>
      </c>
      <c r="Z11" s="19">
        <f t="shared" si="9"/>
        <v>0</v>
      </c>
      <c r="AB11" s="7" t="s">
        <v>17</v>
      </c>
      <c r="AC11" s="21">
        <v>97</v>
      </c>
      <c r="AD11" s="11">
        <v>3828</v>
      </c>
      <c r="AE11" s="11">
        <v>3811.85</v>
      </c>
      <c r="AF11" s="12">
        <v>3745</v>
      </c>
      <c r="AG11" s="12"/>
      <c r="AH11" s="12">
        <f t="shared" si="10"/>
        <v>3811.85</v>
      </c>
      <c r="AI11" s="19">
        <f t="shared" si="11"/>
        <v>0.00423678791138164</v>
      </c>
      <c r="AJ11" s="19">
        <f t="shared" si="12"/>
        <v>0</v>
      </c>
    </row>
    <row r="12" ht="15.75" spans="3:36">
      <c r="C12" s="7" t="s">
        <v>18</v>
      </c>
      <c r="D12" s="7">
        <v>37</v>
      </c>
      <c r="E12" s="11">
        <v>1298</v>
      </c>
      <c r="F12" s="11">
        <v>1221.01</v>
      </c>
      <c r="G12" s="12">
        <v>1199</v>
      </c>
      <c r="H12" s="12">
        <v>1205</v>
      </c>
      <c r="I12" s="12">
        <f t="shared" si="0"/>
        <v>1199</v>
      </c>
      <c r="J12" s="19">
        <f t="shared" si="1"/>
        <v>0.0825688073394495</v>
      </c>
      <c r="K12" s="19">
        <f t="shared" si="2"/>
        <v>0.0183569641367806</v>
      </c>
      <c r="L12" s="19">
        <f t="shared" si="3"/>
        <v>0</v>
      </c>
      <c r="M12" s="19">
        <f t="shared" si="4"/>
        <v>0.00500417014178482</v>
      </c>
      <c r="P12" s="7" t="s">
        <v>18</v>
      </c>
      <c r="Q12" s="21">
        <v>75</v>
      </c>
      <c r="R12" s="11">
        <v>2803</v>
      </c>
      <c r="S12" s="11">
        <v>2735</v>
      </c>
      <c r="T12" s="22">
        <v>2768</v>
      </c>
      <c r="U12" s="22">
        <v>2674</v>
      </c>
      <c r="V12" s="22">
        <f t="shared" si="5"/>
        <v>2674</v>
      </c>
      <c r="W12" s="19">
        <f t="shared" si="6"/>
        <v>0.0482423335826477</v>
      </c>
      <c r="X12" s="19">
        <f t="shared" si="7"/>
        <v>0.0228122662677636</v>
      </c>
      <c r="Y12" s="19">
        <f t="shared" si="8"/>
        <v>0.0351533283470456</v>
      </c>
      <c r="Z12" s="19">
        <f t="shared" si="9"/>
        <v>0</v>
      </c>
      <c r="AB12" s="7" t="s">
        <v>18</v>
      </c>
      <c r="AC12" s="21">
        <v>112</v>
      </c>
      <c r="AD12" s="11">
        <v>4484</v>
      </c>
      <c r="AE12" s="11">
        <v>4315</v>
      </c>
      <c r="AF12" s="12">
        <v>4314</v>
      </c>
      <c r="AG12" s="12"/>
      <c r="AH12" s="12">
        <f t="shared" si="10"/>
        <v>4315</v>
      </c>
      <c r="AI12" s="19">
        <f t="shared" si="11"/>
        <v>0.0391657010428737</v>
      </c>
      <c r="AJ12" s="19">
        <f t="shared" si="12"/>
        <v>0</v>
      </c>
    </row>
    <row r="13" ht="15.75" spans="3:36">
      <c r="C13" s="7" t="s">
        <v>19</v>
      </c>
      <c r="D13" s="7">
        <v>10</v>
      </c>
      <c r="E13" s="11">
        <v>98</v>
      </c>
      <c r="F13" s="11">
        <v>98</v>
      </c>
      <c r="G13" s="12">
        <v>98</v>
      </c>
      <c r="H13" s="12">
        <v>98</v>
      </c>
      <c r="I13" s="12">
        <f t="shared" si="0"/>
        <v>98</v>
      </c>
      <c r="J13" s="19">
        <f t="shared" si="1"/>
        <v>0</v>
      </c>
      <c r="K13" s="19">
        <f t="shared" si="2"/>
        <v>0</v>
      </c>
      <c r="L13" s="19">
        <f t="shared" si="3"/>
        <v>0</v>
      </c>
      <c r="M13" s="19">
        <f t="shared" si="4"/>
        <v>0</v>
      </c>
      <c r="P13" s="7" t="s">
        <v>19</v>
      </c>
      <c r="Q13" s="21">
        <v>21</v>
      </c>
      <c r="R13" s="11">
        <v>220</v>
      </c>
      <c r="S13" s="11">
        <v>218</v>
      </c>
      <c r="T13" s="22">
        <v>218</v>
      </c>
      <c r="U13" s="22">
        <v>218</v>
      </c>
      <c r="V13" s="22">
        <f t="shared" si="5"/>
        <v>218</v>
      </c>
      <c r="W13" s="19">
        <f t="shared" si="6"/>
        <v>0.00917431192660551</v>
      </c>
      <c r="X13" s="19">
        <f t="shared" si="7"/>
        <v>0</v>
      </c>
      <c r="Y13" s="19">
        <f t="shared" si="8"/>
        <v>0</v>
      </c>
      <c r="Z13" s="19">
        <f t="shared" si="9"/>
        <v>0</v>
      </c>
      <c r="AB13" s="7" t="s">
        <v>19</v>
      </c>
      <c r="AC13" s="21">
        <v>31</v>
      </c>
      <c r="AD13" s="11">
        <v>388</v>
      </c>
      <c r="AE13" s="11">
        <v>388</v>
      </c>
      <c r="AF13" s="12">
        <v>388</v>
      </c>
      <c r="AG13" s="12"/>
      <c r="AH13" s="12">
        <f t="shared" si="10"/>
        <v>388</v>
      </c>
      <c r="AI13" s="19">
        <f t="shared" si="11"/>
        <v>0</v>
      </c>
      <c r="AJ13" s="19">
        <f t="shared" si="12"/>
        <v>0</v>
      </c>
    </row>
    <row r="14" ht="15.75" spans="3:36">
      <c r="C14" s="7" t="s">
        <v>20</v>
      </c>
      <c r="D14" s="7">
        <v>12</v>
      </c>
      <c r="E14" s="11">
        <v>71.46</v>
      </c>
      <c r="F14" s="11">
        <v>74</v>
      </c>
      <c r="G14" s="12">
        <v>71</v>
      </c>
      <c r="H14" s="12">
        <v>71</v>
      </c>
      <c r="I14" s="12">
        <f t="shared" si="0"/>
        <v>71</v>
      </c>
      <c r="J14" s="19">
        <f t="shared" si="1"/>
        <v>0.00647887323943653</v>
      </c>
      <c r="K14" s="19">
        <f t="shared" si="2"/>
        <v>0.0422535211267606</v>
      </c>
      <c r="L14" s="19">
        <f t="shared" si="3"/>
        <v>0</v>
      </c>
      <c r="M14" s="19">
        <f t="shared" si="4"/>
        <v>0</v>
      </c>
      <c r="P14" s="7" t="s">
        <v>20</v>
      </c>
      <c r="Q14" s="21">
        <v>25</v>
      </c>
      <c r="R14" s="11">
        <v>168</v>
      </c>
      <c r="S14" s="11">
        <v>168.63</v>
      </c>
      <c r="T14" s="22">
        <v>168</v>
      </c>
      <c r="U14" s="22">
        <v>167</v>
      </c>
      <c r="V14" s="22">
        <f t="shared" si="5"/>
        <v>167</v>
      </c>
      <c r="W14" s="19">
        <f t="shared" si="6"/>
        <v>0.00598802395209581</v>
      </c>
      <c r="X14" s="19">
        <f t="shared" si="7"/>
        <v>0.00976047904191614</v>
      </c>
      <c r="Y14" s="19">
        <f t="shared" si="8"/>
        <v>0.00598802395209581</v>
      </c>
      <c r="Z14" s="19">
        <f t="shared" si="9"/>
        <v>0</v>
      </c>
      <c r="AB14" s="7" t="s">
        <v>20</v>
      </c>
      <c r="AC14" s="21">
        <v>38</v>
      </c>
      <c r="AD14" s="11">
        <v>281.57</v>
      </c>
      <c r="AE14" s="11">
        <v>273</v>
      </c>
      <c r="AF14" s="12">
        <v>277</v>
      </c>
      <c r="AG14" s="12"/>
      <c r="AH14" s="12">
        <f t="shared" si="10"/>
        <v>273</v>
      </c>
      <c r="AI14" s="19">
        <f t="shared" si="11"/>
        <v>0.0313919413919414</v>
      </c>
      <c r="AJ14" s="19">
        <f t="shared" si="12"/>
        <v>0</v>
      </c>
    </row>
    <row r="15" ht="15.75" spans="3:36">
      <c r="C15" s="7" t="s">
        <v>21</v>
      </c>
      <c r="D15" s="7">
        <v>19</v>
      </c>
      <c r="E15" s="11">
        <v>95.9</v>
      </c>
      <c r="F15" s="11">
        <v>96</v>
      </c>
      <c r="G15" s="12">
        <v>95</v>
      </c>
      <c r="H15" s="12">
        <v>95</v>
      </c>
      <c r="I15" s="12">
        <f t="shared" si="0"/>
        <v>95</v>
      </c>
      <c r="J15" s="19">
        <f t="shared" si="1"/>
        <v>0.00947368421052638</v>
      </c>
      <c r="K15" s="19">
        <f t="shared" si="2"/>
        <v>0.0105263157894737</v>
      </c>
      <c r="L15" s="19">
        <f t="shared" si="3"/>
        <v>0</v>
      </c>
      <c r="M15" s="19">
        <f t="shared" si="4"/>
        <v>0</v>
      </c>
      <c r="P15" s="7" t="s">
        <v>21</v>
      </c>
      <c r="Q15" s="21">
        <v>38</v>
      </c>
      <c r="R15" s="11">
        <v>216</v>
      </c>
      <c r="S15" s="11">
        <v>210</v>
      </c>
      <c r="T15" s="22">
        <v>209</v>
      </c>
      <c r="U15" s="22">
        <v>212</v>
      </c>
      <c r="V15" s="22">
        <f t="shared" si="5"/>
        <v>209</v>
      </c>
      <c r="W15" s="19">
        <f t="shared" si="6"/>
        <v>0.0334928229665072</v>
      </c>
      <c r="X15" s="19">
        <f t="shared" si="7"/>
        <v>0.00478468899521531</v>
      </c>
      <c r="Y15" s="19">
        <f t="shared" si="8"/>
        <v>0</v>
      </c>
      <c r="Z15" s="19">
        <f t="shared" si="9"/>
        <v>0.0143540669856459</v>
      </c>
      <c r="AB15" s="7" t="s">
        <v>21</v>
      </c>
      <c r="AC15" s="21">
        <v>57</v>
      </c>
      <c r="AD15" s="11">
        <v>336</v>
      </c>
      <c r="AE15" s="11">
        <v>340</v>
      </c>
      <c r="AF15" s="12">
        <v>333</v>
      </c>
      <c r="AG15" s="12"/>
      <c r="AH15" s="12">
        <f t="shared" si="10"/>
        <v>336</v>
      </c>
      <c r="AI15" s="19">
        <f t="shared" si="11"/>
        <v>0</v>
      </c>
      <c r="AJ15" s="19">
        <f t="shared" si="12"/>
        <v>0.0119047619047619</v>
      </c>
    </row>
    <row r="16" ht="15.75" spans="3:36">
      <c r="C16" s="7" t="s">
        <v>22</v>
      </c>
      <c r="D16" s="7">
        <v>25</v>
      </c>
      <c r="E16" s="11">
        <v>95</v>
      </c>
      <c r="F16" s="11">
        <v>95</v>
      </c>
      <c r="G16" s="12">
        <v>95</v>
      </c>
      <c r="H16" s="12">
        <v>96</v>
      </c>
      <c r="I16" s="12">
        <f t="shared" si="0"/>
        <v>95</v>
      </c>
      <c r="J16" s="19">
        <f t="shared" si="1"/>
        <v>0</v>
      </c>
      <c r="K16" s="19">
        <f t="shared" si="2"/>
        <v>0</v>
      </c>
      <c r="L16" s="19">
        <f t="shared" si="3"/>
        <v>0</v>
      </c>
      <c r="M16" s="19">
        <f t="shared" si="4"/>
        <v>0.0105263157894737</v>
      </c>
      <c r="P16" s="7" t="s">
        <v>22</v>
      </c>
      <c r="Q16" s="21">
        <v>50</v>
      </c>
      <c r="R16" s="11">
        <v>232.34</v>
      </c>
      <c r="S16" s="11">
        <v>230</v>
      </c>
      <c r="T16" s="22">
        <v>225</v>
      </c>
      <c r="U16" s="22">
        <v>227</v>
      </c>
      <c r="V16" s="22">
        <f t="shared" si="5"/>
        <v>225</v>
      </c>
      <c r="W16" s="19">
        <f t="shared" si="6"/>
        <v>0.0326222222222222</v>
      </c>
      <c r="X16" s="19">
        <f t="shared" si="7"/>
        <v>0.0222222222222222</v>
      </c>
      <c r="Y16" s="19">
        <f t="shared" si="8"/>
        <v>0</v>
      </c>
      <c r="Z16" s="19">
        <f t="shared" si="9"/>
        <v>0.00888888888888889</v>
      </c>
      <c r="AB16" s="7" t="s">
        <v>22</v>
      </c>
      <c r="AC16" s="21">
        <v>75</v>
      </c>
      <c r="AD16" s="11">
        <v>395</v>
      </c>
      <c r="AE16" s="11">
        <v>391</v>
      </c>
      <c r="AF16" s="12">
        <v>392</v>
      </c>
      <c r="AG16" s="12"/>
      <c r="AH16" s="12">
        <f t="shared" si="10"/>
        <v>391</v>
      </c>
      <c r="AI16" s="19">
        <f t="shared" si="11"/>
        <v>0.010230179028133</v>
      </c>
      <c r="AJ16" s="19">
        <f t="shared" si="12"/>
        <v>0</v>
      </c>
    </row>
    <row r="17" ht="15.75" spans="3:36">
      <c r="C17" s="7" t="s">
        <v>23</v>
      </c>
      <c r="D17" s="7">
        <v>6</v>
      </c>
      <c r="E17" s="11">
        <v>145</v>
      </c>
      <c r="F17" s="11">
        <v>145</v>
      </c>
      <c r="G17" s="12">
        <v>145</v>
      </c>
      <c r="H17" s="12">
        <v>145</v>
      </c>
      <c r="I17" s="12">
        <f t="shared" si="0"/>
        <v>145</v>
      </c>
      <c r="J17" s="19">
        <f t="shared" si="1"/>
        <v>0</v>
      </c>
      <c r="K17" s="19">
        <f t="shared" si="2"/>
        <v>0</v>
      </c>
      <c r="L17" s="19">
        <f t="shared" si="3"/>
        <v>0</v>
      </c>
      <c r="M17" s="19">
        <f t="shared" si="4"/>
        <v>0</v>
      </c>
      <c r="P17" s="7" t="s">
        <v>23</v>
      </c>
      <c r="Q17" s="21">
        <v>13</v>
      </c>
      <c r="R17" s="11">
        <v>308</v>
      </c>
      <c r="S17" s="11">
        <v>317</v>
      </c>
      <c r="T17" s="22">
        <v>308</v>
      </c>
      <c r="U17" s="22">
        <v>308</v>
      </c>
      <c r="V17" s="22">
        <f t="shared" si="5"/>
        <v>308</v>
      </c>
      <c r="W17" s="19">
        <f t="shared" si="6"/>
        <v>0</v>
      </c>
      <c r="X17" s="19">
        <f t="shared" si="7"/>
        <v>0.0292207792207792</v>
      </c>
      <c r="Y17" s="19">
        <f t="shared" si="8"/>
        <v>0</v>
      </c>
      <c r="Z17" s="19">
        <f t="shared" si="9"/>
        <v>0</v>
      </c>
      <c r="AB17" s="7" t="s">
        <v>23</v>
      </c>
      <c r="AC17" s="21">
        <v>19</v>
      </c>
      <c r="AD17" s="11">
        <v>492</v>
      </c>
      <c r="AE17" s="11">
        <v>492</v>
      </c>
      <c r="AF17" s="12">
        <v>492</v>
      </c>
      <c r="AG17" s="12"/>
      <c r="AH17" s="12">
        <f t="shared" si="10"/>
        <v>492</v>
      </c>
      <c r="AI17" s="19">
        <f t="shared" si="11"/>
        <v>0</v>
      </c>
      <c r="AJ17" s="19">
        <f t="shared" si="12"/>
        <v>0</v>
      </c>
    </row>
    <row r="18" ht="15.75" spans="3:36">
      <c r="C18" s="7" t="s">
        <v>24</v>
      </c>
      <c r="D18" s="7">
        <v>65</v>
      </c>
      <c r="E18" s="11">
        <v>493.84</v>
      </c>
      <c r="F18" s="11">
        <v>474.49</v>
      </c>
      <c r="G18" s="12">
        <v>479</v>
      </c>
      <c r="H18" s="12">
        <v>489</v>
      </c>
      <c r="I18" s="12">
        <f t="shared" si="0"/>
        <v>474.49</v>
      </c>
      <c r="J18" s="19">
        <f t="shared" si="1"/>
        <v>0.0407806276212354</v>
      </c>
      <c r="K18" s="19">
        <f t="shared" si="2"/>
        <v>0</v>
      </c>
      <c r="L18" s="19">
        <f t="shared" si="3"/>
        <v>0.00950494214841196</v>
      </c>
      <c r="M18" s="19">
        <f t="shared" si="4"/>
        <v>0.0305802019009884</v>
      </c>
      <c r="P18" s="7" t="s">
        <v>24</v>
      </c>
      <c r="Q18" s="21">
        <v>131</v>
      </c>
      <c r="R18" s="11">
        <v>1027.2</v>
      </c>
      <c r="S18" s="11">
        <v>969</v>
      </c>
      <c r="T18" s="22">
        <v>977</v>
      </c>
      <c r="U18" s="22">
        <v>991</v>
      </c>
      <c r="V18" s="22">
        <f t="shared" si="5"/>
        <v>969</v>
      </c>
      <c r="W18" s="19">
        <f t="shared" si="6"/>
        <v>0.060061919504644</v>
      </c>
      <c r="X18" s="19">
        <f t="shared" si="7"/>
        <v>0</v>
      </c>
      <c r="Y18" s="19">
        <f t="shared" si="8"/>
        <v>0.00825593395252838</v>
      </c>
      <c r="Z18" s="19">
        <f t="shared" si="9"/>
        <v>0.022703818369453</v>
      </c>
      <c r="AB18" s="7" t="s">
        <v>24</v>
      </c>
      <c r="AC18" s="21">
        <v>196</v>
      </c>
      <c r="AD18" s="11">
        <v>1632.51</v>
      </c>
      <c r="AE18" s="11">
        <v>1584</v>
      </c>
      <c r="AF18" s="12">
        <v>1590</v>
      </c>
      <c r="AG18" s="12"/>
      <c r="AH18" s="12">
        <f t="shared" si="10"/>
        <v>1584</v>
      </c>
      <c r="AI18" s="19">
        <f t="shared" si="11"/>
        <v>0.030625</v>
      </c>
      <c r="AJ18" s="19">
        <f t="shared" si="12"/>
        <v>0</v>
      </c>
    </row>
    <row r="19" ht="15.75" spans="3:36">
      <c r="C19" s="7" t="s">
        <v>25</v>
      </c>
      <c r="D19" s="7">
        <v>4</v>
      </c>
      <c r="E19" s="11">
        <v>143</v>
      </c>
      <c r="F19" s="11">
        <v>143</v>
      </c>
      <c r="G19" s="12">
        <v>143</v>
      </c>
      <c r="H19" s="12">
        <v>143</v>
      </c>
      <c r="I19" s="12">
        <f t="shared" si="0"/>
        <v>143</v>
      </c>
      <c r="J19" s="19">
        <f t="shared" si="1"/>
        <v>0</v>
      </c>
      <c r="K19" s="19">
        <f t="shared" si="2"/>
        <v>0</v>
      </c>
      <c r="L19" s="19">
        <f t="shared" si="3"/>
        <v>0</v>
      </c>
      <c r="M19" s="19">
        <f t="shared" si="4"/>
        <v>0</v>
      </c>
      <c r="P19" s="7" t="s">
        <v>25</v>
      </c>
      <c r="Q19" s="21">
        <v>8</v>
      </c>
      <c r="R19" s="11">
        <v>359</v>
      </c>
      <c r="S19" s="11">
        <v>359</v>
      </c>
      <c r="T19" s="22">
        <v>359</v>
      </c>
      <c r="U19" s="22">
        <v>359</v>
      </c>
      <c r="V19" s="22">
        <f t="shared" si="5"/>
        <v>359</v>
      </c>
      <c r="W19" s="19">
        <f t="shared" si="6"/>
        <v>0</v>
      </c>
      <c r="X19" s="19">
        <f t="shared" si="7"/>
        <v>0</v>
      </c>
      <c r="Y19" s="19">
        <f t="shared" si="8"/>
        <v>0</v>
      </c>
      <c r="Z19" s="19">
        <f t="shared" si="9"/>
        <v>0</v>
      </c>
      <c r="AB19" s="7" t="s">
        <v>25</v>
      </c>
      <c r="AC19" s="21">
        <v>12</v>
      </c>
      <c r="AD19" s="11">
        <v>640</v>
      </c>
      <c r="AE19" s="11">
        <v>640</v>
      </c>
      <c r="AF19" s="12">
        <v>640</v>
      </c>
      <c r="AG19" s="12"/>
      <c r="AH19" s="12">
        <f t="shared" si="10"/>
        <v>640</v>
      </c>
      <c r="AI19" s="19">
        <f t="shared" si="11"/>
        <v>0</v>
      </c>
      <c r="AJ19" s="19">
        <f t="shared" si="12"/>
        <v>0</v>
      </c>
    </row>
    <row r="20" ht="15.75" spans="3:36">
      <c r="C20" s="7" t="s">
        <v>26</v>
      </c>
      <c r="D20" s="7">
        <v>5</v>
      </c>
      <c r="E20" s="11">
        <v>181</v>
      </c>
      <c r="F20" s="11">
        <v>181</v>
      </c>
      <c r="G20" s="12">
        <v>181</v>
      </c>
      <c r="H20" s="12">
        <v>181</v>
      </c>
      <c r="I20" s="12">
        <f t="shared" si="0"/>
        <v>181</v>
      </c>
      <c r="J20" s="19">
        <f t="shared" si="1"/>
        <v>0</v>
      </c>
      <c r="K20" s="19">
        <f t="shared" si="2"/>
        <v>0</v>
      </c>
      <c r="L20" s="19">
        <f t="shared" si="3"/>
        <v>0</v>
      </c>
      <c r="M20" s="19">
        <f t="shared" si="4"/>
        <v>0</v>
      </c>
      <c r="P20" s="7" t="s">
        <v>26</v>
      </c>
      <c r="Q20" s="21">
        <v>10</v>
      </c>
      <c r="R20" s="11">
        <v>683</v>
      </c>
      <c r="S20" s="11">
        <v>711</v>
      </c>
      <c r="T20" s="22">
        <v>683</v>
      </c>
      <c r="U20" s="22">
        <v>683</v>
      </c>
      <c r="V20" s="22">
        <f t="shared" si="5"/>
        <v>683</v>
      </c>
      <c r="W20" s="19">
        <f t="shared" si="6"/>
        <v>0</v>
      </c>
      <c r="X20" s="19">
        <f t="shared" si="7"/>
        <v>0.04099560761347</v>
      </c>
      <c r="Y20" s="19">
        <f t="shared" si="8"/>
        <v>0</v>
      </c>
      <c r="Z20" s="19">
        <f t="shared" si="9"/>
        <v>0</v>
      </c>
      <c r="AB20" s="7" t="s">
        <v>26</v>
      </c>
      <c r="AC20" s="21">
        <v>15</v>
      </c>
      <c r="AD20" s="11">
        <v>1276</v>
      </c>
      <c r="AE20" s="11">
        <v>1331</v>
      </c>
      <c r="AF20" s="12">
        <v>1276</v>
      </c>
      <c r="AG20" s="12"/>
      <c r="AH20" s="12">
        <f t="shared" si="10"/>
        <v>1276</v>
      </c>
      <c r="AI20" s="19">
        <f t="shared" si="11"/>
        <v>0</v>
      </c>
      <c r="AJ20" s="19">
        <f t="shared" si="12"/>
        <v>0.0431034482758621</v>
      </c>
    </row>
    <row r="21" ht="15.75" spans="3:36">
      <c r="C21" s="7" t="s">
        <v>27</v>
      </c>
      <c r="D21" s="7">
        <v>6</v>
      </c>
      <c r="E21" s="11">
        <v>162</v>
      </c>
      <c r="F21" s="11">
        <v>162</v>
      </c>
      <c r="G21" s="12">
        <v>162</v>
      </c>
      <c r="H21" s="12">
        <v>162</v>
      </c>
      <c r="I21" s="12">
        <f t="shared" si="0"/>
        <v>162</v>
      </c>
      <c r="J21" s="19">
        <f t="shared" si="1"/>
        <v>0</v>
      </c>
      <c r="K21" s="19">
        <f t="shared" si="2"/>
        <v>0</v>
      </c>
      <c r="L21" s="19">
        <f t="shared" si="3"/>
        <v>0</v>
      </c>
      <c r="M21" s="19">
        <f t="shared" si="4"/>
        <v>0</v>
      </c>
      <c r="P21" s="7" t="s">
        <v>27</v>
      </c>
      <c r="Q21" s="21">
        <v>12</v>
      </c>
      <c r="R21" s="11">
        <v>396</v>
      </c>
      <c r="S21" s="11">
        <v>396</v>
      </c>
      <c r="T21" s="22">
        <v>396</v>
      </c>
      <c r="U21" s="22">
        <v>396</v>
      </c>
      <c r="V21" s="22">
        <f t="shared" si="5"/>
        <v>396</v>
      </c>
      <c r="W21" s="19">
        <f t="shared" si="6"/>
        <v>0</v>
      </c>
      <c r="X21" s="19">
        <f t="shared" si="7"/>
        <v>0</v>
      </c>
      <c r="Y21" s="19">
        <f t="shared" si="8"/>
        <v>0</v>
      </c>
      <c r="Z21" s="19">
        <f t="shared" si="9"/>
        <v>0</v>
      </c>
      <c r="AB21" s="7" t="s">
        <v>27</v>
      </c>
      <c r="AC21" s="21">
        <v>18</v>
      </c>
      <c r="AD21" s="11">
        <v>748</v>
      </c>
      <c r="AE21" s="11">
        <v>748</v>
      </c>
      <c r="AF21" s="12">
        <v>748</v>
      </c>
      <c r="AG21" s="12"/>
      <c r="AH21" s="12">
        <f t="shared" si="10"/>
        <v>748</v>
      </c>
      <c r="AI21" s="19">
        <f t="shared" si="11"/>
        <v>0</v>
      </c>
      <c r="AJ21" s="19">
        <f t="shared" si="12"/>
        <v>0</v>
      </c>
    </row>
    <row r="22" ht="15.75" spans="3:36">
      <c r="C22" s="7" t="s">
        <v>28</v>
      </c>
      <c r="D22" s="7">
        <v>12</v>
      </c>
      <c r="E22" s="11">
        <v>558</v>
      </c>
      <c r="F22" s="11">
        <v>558</v>
      </c>
      <c r="G22" s="12">
        <v>558</v>
      </c>
      <c r="H22" s="12">
        <v>558</v>
      </c>
      <c r="I22" s="12">
        <f t="shared" si="0"/>
        <v>558</v>
      </c>
      <c r="J22" s="19">
        <f t="shared" si="1"/>
        <v>0</v>
      </c>
      <c r="K22" s="19">
        <f t="shared" si="2"/>
        <v>0</v>
      </c>
      <c r="L22" s="19">
        <f t="shared" si="3"/>
        <v>0</v>
      </c>
      <c r="M22" s="19">
        <f t="shared" si="4"/>
        <v>0</v>
      </c>
      <c r="P22" s="7" t="s">
        <v>28</v>
      </c>
      <c r="Q22" s="21">
        <v>24</v>
      </c>
      <c r="R22" s="11">
        <v>1666</v>
      </c>
      <c r="S22" s="11">
        <v>1666</v>
      </c>
      <c r="T22" s="22">
        <v>1659</v>
      </c>
      <c r="U22" s="22">
        <v>1659</v>
      </c>
      <c r="V22" s="22">
        <f t="shared" si="5"/>
        <v>1659</v>
      </c>
      <c r="W22" s="19">
        <f t="shared" si="6"/>
        <v>0.00421940928270042</v>
      </c>
      <c r="X22" s="19">
        <f t="shared" si="7"/>
        <v>0.00421940928270042</v>
      </c>
      <c r="Y22" s="19">
        <f t="shared" si="8"/>
        <v>0</v>
      </c>
      <c r="Z22" s="19">
        <f t="shared" si="9"/>
        <v>0</v>
      </c>
      <c r="AB22" s="7" t="s">
        <v>28</v>
      </c>
      <c r="AC22" s="21">
        <v>36</v>
      </c>
      <c r="AD22" s="11">
        <v>2926</v>
      </c>
      <c r="AE22" s="11">
        <v>2956</v>
      </c>
      <c r="AF22" s="12">
        <v>2909</v>
      </c>
      <c r="AG22" s="12"/>
      <c r="AH22" s="12">
        <f t="shared" si="10"/>
        <v>2926</v>
      </c>
      <c r="AI22" s="19">
        <f t="shared" si="11"/>
        <v>0</v>
      </c>
      <c r="AJ22" s="19">
        <f t="shared" si="12"/>
        <v>0.0102529049897471</v>
      </c>
    </row>
    <row r="23" ht="15.75" spans="3:36">
      <c r="C23" s="7" t="s">
        <v>29</v>
      </c>
      <c r="D23" s="7">
        <v>24</v>
      </c>
      <c r="E23" s="11">
        <v>9271</v>
      </c>
      <c r="F23" s="11">
        <v>9270.86</v>
      </c>
      <c r="G23" s="12">
        <v>9247</v>
      </c>
      <c r="H23" s="12">
        <v>9247</v>
      </c>
      <c r="I23" s="12">
        <f t="shared" si="0"/>
        <v>9247</v>
      </c>
      <c r="J23" s="19">
        <f t="shared" si="1"/>
        <v>0.00259543635773764</v>
      </c>
      <c r="K23" s="19">
        <f t="shared" si="2"/>
        <v>0.00258029631231757</v>
      </c>
      <c r="L23" s="19">
        <f t="shared" si="3"/>
        <v>0</v>
      </c>
      <c r="M23" s="19">
        <f t="shared" si="4"/>
        <v>0</v>
      </c>
      <c r="P23" s="7" t="s">
        <v>29</v>
      </c>
      <c r="Q23" s="21">
        <v>48</v>
      </c>
      <c r="R23" s="11">
        <v>21334</v>
      </c>
      <c r="S23" s="11">
        <v>20276.2</v>
      </c>
      <c r="T23" s="22">
        <v>20276</v>
      </c>
      <c r="U23" s="22">
        <v>20276</v>
      </c>
      <c r="V23" s="22">
        <f t="shared" si="5"/>
        <v>20276</v>
      </c>
      <c r="W23" s="19">
        <f t="shared" si="6"/>
        <v>0.0521799171434208</v>
      </c>
      <c r="X23" s="19">
        <f t="shared" si="7"/>
        <v>9.86387847705305e-6</v>
      </c>
      <c r="Y23" s="19">
        <f t="shared" si="8"/>
        <v>0</v>
      </c>
      <c r="Z23" s="19">
        <f t="shared" si="9"/>
        <v>0</v>
      </c>
      <c r="AB23" s="7" t="s">
        <v>29</v>
      </c>
      <c r="AC23" s="21">
        <v>72</v>
      </c>
      <c r="AD23" s="11">
        <v>32463</v>
      </c>
      <c r="AE23" s="11">
        <v>32129</v>
      </c>
      <c r="AF23" s="12">
        <v>32062</v>
      </c>
      <c r="AG23" s="12"/>
      <c r="AH23" s="12">
        <f t="shared" si="10"/>
        <v>32129</v>
      </c>
      <c r="AI23" s="19">
        <f t="shared" si="11"/>
        <v>0.0103955927666594</v>
      </c>
      <c r="AJ23" s="19">
        <f t="shared" si="12"/>
        <v>0</v>
      </c>
    </row>
    <row r="24" ht="15.75" spans="3:36">
      <c r="C24" s="7" t="s">
        <v>30</v>
      </c>
      <c r="D24" s="7">
        <v>12</v>
      </c>
      <c r="E24" s="11">
        <v>1954</v>
      </c>
      <c r="F24" s="11">
        <v>2176</v>
      </c>
      <c r="G24" s="12">
        <v>1954</v>
      </c>
      <c r="H24" s="12">
        <v>1954</v>
      </c>
      <c r="I24" s="12">
        <f t="shared" si="0"/>
        <v>1954</v>
      </c>
      <c r="J24" s="19">
        <f t="shared" si="1"/>
        <v>0</v>
      </c>
      <c r="K24" s="19">
        <f t="shared" si="2"/>
        <v>0.113613101330604</v>
      </c>
      <c r="L24" s="19">
        <f t="shared" si="3"/>
        <v>0</v>
      </c>
      <c r="M24" s="19">
        <f t="shared" si="4"/>
        <v>0</v>
      </c>
      <c r="P24" s="7" t="s">
        <v>30</v>
      </c>
      <c r="Q24" s="21">
        <v>24</v>
      </c>
      <c r="R24" s="11">
        <v>3990</v>
      </c>
      <c r="S24" s="11">
        <v>3990</v>
      </c>
      <c r="T24" s="22">
        <v>3990</v>
      </c>
      <c r="U24" s="22">
        <v>3990</v>
      </c>
      <c r="V24" s="22">
        <f t="shared" si="5"/>
        <v>3990</v>
      </c>
      <c r="W24" s="19">
        <f t="shared" si="6"/>
        <v>0</v>
      </c>
      <c r="X24" s="19">
        <f t="shared" si="7"/>
        <v>0</v>
      </c>
      <c r="Y24" s="19">
        <f t="shared" si="8"/>
        <v>0</v>
      </c>
      <c r="Z24" s="19">
        <f t="shared" si="9"/>
        <v>0</v>
      </c>
      <c r="AB24" s="7" t="s">
        <v>30</v>
      </c>
      <c r="AC24" s="21">
        <v>36</v>
      </c>
      <c r="AD24" s="11">
        <v>6814</v>
      </c>
      <c r="AE24" s="11">
        <v>6814</v>
      </c>
      <c r="AF24" s="12">
        <v>6817</v>
      </c>
      <c r="AG24" s="12"/>
      <c r="AH24" s="12">
        <f t="shared" si="10"/>
        <v>6814</v>
      </c>
      <c r="AI24" s="19">
        <f t="shared" si="11"/>
        <v>0</v>
      </c>
      <c r="AJ24" s="19">
        <f t="shared" si="12"/>
        <v>0</v>
      </c>
    </row>
    <row r="25" ht="15.75" spans="3:36">
      <c r="C25" s="7" t="s">
        <v>31</v>
      </c>
      <c r="D25" s="7">
        <v>25</v>
      </c>
      <c r="E25" s="11">
        <v>4074</v>
      </c>
      <c r="F25" s="11">
        <v>4073.53</v>
      </c>
      <c r="G25" s="12">
        <v>4074</v>
      </c>
      <c r="H25" s="12">
        <v>4074</v>
      </c>
      <c r="I25" s="12">
        <f t="shared" si="0"/>
        <v>4073.53</v>
      </c>
      <c r="J25" s="19">
        <f t="shared" si="1"/>
        <v>0.000115379044710558</v>
      </c>
      <c r="K25" s="19">
        <f t="shared" si="2"/>
        <v>0</v>
      </c>
      <c r="L25" s="19">
        <f t="shared" si="3"/>
        <v>0.000115379044710558</v>
      </c>
      <c r="M25" s="19">
        <f t="shared" si="4"/>
        <v>0.000115379044710558</v>
      </c>
      <c r="P25" s="7" t="s">
        <v>31</v>
      </c>
      <c r="Q25" s="21">
        <v>50</v>
      </c>
      <c r="R25" s="11">
        <v>8678</v>
      </c>
      <c r="S25" s="11">
        <v>8725</v>
      </c>
      <c r="T25" s="22">
        <v>8608</v>
      </c>
      <c r="U25" s="22">
        <v>8645</v>
      </c>
      <c r="V25" s="22">
        <f t="shared" si="5"/>
        <v>8608</v>
      </c>
      <c r="W25" s="19">
        <f t="shared" si="6"/>
        <v>0.00813197026022305</v>
      </c>
      <c r="X25" s="19">
        <f t="shared" si="7"/>
        <v>0.0135920074349442</v>
      </c>
      <c r="Y25" s="19">
        <f t="shared" si="8"/>
        <v>0</v>
      </c>
      <c r="Z25" s="19">
        <f t="shared" si="9"/>
        <v>0.00429832713754647</v>
      </c>
      <c r="AB25" s="7" t="s">
        <v>31</v>
      </c>
      <c r="AC25" s="21">
        <v>75</v>
      </c>
      <c r="AD25" s="11">
        <v>14043</v>
      </c>
      <c r="AE25" s="11">
        <v>13698</v>
      </c>
      <c r="AF25" s="12">
        <v>13817</v>
      </c>
      <c r="AG25" s="12"/>
      <c r="AH25" s="12">
        <f t="shared" si="10"/>
        <v>13698</v>
      </c>
      <c r="AI25" s="19">
        <f t="shared" si="11"/>
        <v>0.0251861585632939</v>
      </c>
      <c r="AJ25" s="19">
        <f t="shared" si="12"/>
        <v>0</v>
      </c>
    </row>
    <row r="26" ht="15.75" spans="3:36">
      <c r="C26" s="7" t="s">
        <v>32</v>
      </c>
      <c r="D26" s="7">
        <v>37</v>
      </c>
      <c r="E26" s="11">
        <v>5270.34</v>
      </c>
      <c r="F26" s="11">
        <v>5266</v>
      </c>
      <c r="G26" s="12">
        <v>4984</v>
      </c>
      <c r="H26" s="12">
        <v>5099</v>
      </c>
      <c r="I26" s="12">
        <f t="shared" si="0"/>
        <v>4984</v>
      </c>
      <c r="J26" s="19">
        <f t="shared" si="1"/>
        <v>0.0574518459069021</v>
      </c>
      <c r="K26" s="19">
        <f t="shared" si="2"/>
        <v>0.0565810593900482</v>
      </c>
      <c r="L26" s="19">
        <f t="shared" si="3"/>
        <v>0</v>
      </c>
      <c r="M26" s="19">
        <f t="shared" si="4"/>
        <v>0.0230738362760835</v>
      </c>
      <c r="P26" s="7" t="s">
        <v>32</v>
      </c>
      <c r="Q26" s="21">
        <v>75</v>
      </c>
      <c r="R26" s="11">
        <v>11179.17</v>
      </c>
      <c r="S26" s="11">
        <v>11039</v>
      </c>
      <c r="T26" s="22">
        <v>10732</v>
      </c>
      <c r="U26" s="22">
        <v>11106</v>
      </c>
      <c r="V26" s="22">
        <f t="shared" si="5"/>
        <v>10732</v>
      </c>
      <c r="W26" s="19">
        <f t="shared" si="6"/>
        <v>0.0416669772642564</v>
      </c>
      <c r="X26" s="19">
        <f t="shared" si="7"/>
        <v>0.028606038017145</v>
      </c>
      <c r="Y26" s="19">
        <f t="shared" si="8"/>
        <v>0</v>
      </c>
      <c r="Z26" s="19">
        <f t="shared" si="9"/>
        <v>0.0348490495713753</v>
      </c>
      <c r="AB26" s="7" t="s">
        <v>32</v>
      </c>
      <c r="AC26" s="21">
        <v>112</v>
      </c>
      <c r="AD26" s="11">
        <v>17758</v>
      </c>
      <c r="AE26" s="11">
        <v>17752</v>
      </c>
      <c r="AF26" s="12">
        <v>17285</v>
      </c>
      <c r="AG26" s="12"/>
      <c r="AH26" s="12">
        <f t="shared" si="10"/>
        <v>17752</v>
      </c>
      <c r="AI26" s="19">
        <f t="shared" si="11"/>
        <v>0.000337990085624155</v>
      </c>
      <c r="AJ26" s="19">
        <f t="shared" si="12"/>
        <v>0</v>
      </c>
    </row>
    <row r="27" ht="15.75" spans="3:36">
      <c r="C27" s="7" t="s">
        <v>33</v>
      </c>
      <c r="D27" s="7">
        <v>50</v>
      </c>
      <c r="E27" s="11">
        <v>6065.16</v>
      </c>
      <c r="F27" s="11">
        <v>5981</v>
      </c>
      <c r="G27" s="12">
        <v>5615</v>
      </c>
      <c r="H27" s="12">
        <v>5686</v>
      </c>
      <c r="I27" s="12">
        <f t="shared" si="0"/>
        <v>5615</v>
      </c>
      <c r="J27" s="19">
        <f t="shared" si="1"/>
        <v>0.0801709706144256</v>
      </c>
      <c r="K27" s="19">
        <f t="shared" si="2"/>
        <v>0.0651825467497774</v>
      </c>
      <c r="L27" s="19">
        <f t="shared" si="3"/>
        <v>0</v>
      </c>
      <c r="M27" s="19">
        <f t="shared" si="4"/>
        <v>0.0126447016918967</v>
      </c>
      <c r="P27" s="7" t="s">
        <v>33</v>
      </c>
      <c r="Q27" s="21">
        <v>100</v>
      </c>
      <c r="R27" s="11">
        <v>12738</v>
      </c>
      <c r="S27" s="11">
        <v>12730</v>
      </c>
      <c r="T27" s="22">
        <v>12065</v>
      </c>
      <c r="U27" s="22">
        <v>12312</v>
      </c>
      <c r="V27" s="22">
        <f t="shared" si="5"/>
        <v>12065</v>
      </c>
      <c r="W27" s="19">
        <f t="shared" si="6"/>
        <v>0.055781185246581</v>
      </c>
      <c r="X27" s="19">
        <f t="shared" si="7"/>
        <v>0.0551181102362205</v>
      </c>
      <c r="Y27" s="19">
        <f t="shared" si="8"/>
        <v>0</v>
      </c>
      <c r="Z27" s="19">
        <f t="shared" si="9"/>
        <v>0.0204724409448819</v>
      </c>
      <c r="AB27" s="7" t="s">
        <v>33</v>
      </c>
      <c r="AC27" s="21">
        <v>150</v>
      </c>
      <c r="AD27" s="11">
        <v>19870</v>
      </c>
      <c r="AE27" s="11">
        <v>19682</v>
      </c>
      <c r="AF27" s="12">
        <v>19257</v>
      </c>
      <c r="AG27" s="12"/>
      <c r="AH27" s="12">
        <f t="shared" si="10"/>
        <v>19682</v>
      </c>
      <c r="AI27" s="19">
        <f t="shared" si="11"/>
        <v>0.00955187480947058</v>
      </c>
      <c r="AJ27" s="19">
        <f t="shared" si="12"/>
        <v>0</v>
      </c>
    </row>
    <row r="28" ht="15.75" spans="3:36">
      <c r="C28" s="7" t="s">
        <v>34</v>
      </c>
      <c r="D28" s="7">
        <v>25</v>
      </c>
      <c r="E28" s="11">
        <v>3940</v>
      </c>
      <c r="F28" s="11">
        <v>3969</v>
      </c>
      <c r="G28" s="12">
        <v>3906</v>
      </c>
      <c r="H28" s="12">
        <v>4141</v>
      </c>
      <c r="I28" s="12">
        <f t="shared" si="0"/>
        <v>3906</v>
      </c>
      <c r="J28" s="19">
        <f t="shared" si="1"/>
        <v>0.00870455709165387</v>
      </c>
      <c r="K28" s="19">
        <f t="shared" si="2"/>
        <v>0.0161290322580645</v>
      </c>
      <c r="L28" s="19">
        <f t="shared" si="3"/>
        <v>0</v>
      </c>
      <c r="M28" s="19">
        <f t="shared" si="4"/>
        <v>0.0601638504864311</v>
      </c>
      <c r="P28" s="7" t="s">
        <v>34</v>
      </c>
      <c r="Q28" s="21">
        <v>50</v>
      </c>
      <c r="R28" s="11">
        <v>8992</v>
      </c>
      <c r="S28" s="11">
        <v>8621</v>
      </c>
      <c r="T28" s="22">
        <v>8636</v>
      </c>
      <c r="U28" s="22">
        <v>8651</v>
      </c>
      <c r="V28" s="22">
        <f t="shared" si="5"/>
        <v>8621</v>
      </c>
      <c r="W28" s="19">
        <f t="shared" si="6"/>
        <v>0.0430344507597726</v>
      </c>
      <c r="X28" s="19">
        <f t="shared" si="7"/>
        <v>0</v>
      </c>
      <c r="Y28" s="19">
        <f t="shared" si="8"/>
        <v>0.00173993736225496</v>
      </c>
      <c r="Z28" s="19">
        <f t="shared" si="9"/>
        <v>0.00347987472450992</v>
      </c>
      <c r="AB28" s="7" t="s">
        <v>34</v>
      </c>
      <c r="AC28" s="21">
        <v>75</v>
      </c>
      <c r="AD28" s="11">
        <v>14337.91</v>
      </c>
      <c r="AE28" s="11">
        <v>14095</v>
      </c>
      <c r="AF28" s="12">
        <v>14056</v>
      </c>
      <c r="AG28" s="12"/>
      <c r="AH28" s="12">
        <f t="shared" si="10"/>
        <v>14095</v>
      </c>
      <c r="AI28" s="19">
        <f t="shared" si="11"/>
        <v>0.0172337708407236</v>
      </c>
      <c r="AJ28" s="19">
        <f t="shared" si="12"/>
        <v>0</v>
      </c>
    </row>
    <row r="29" ht="15.75" spans="3:36">
      <c r="C29" s="7" t="s">
        <v>35</v>
      </c>
      <c r="D29" s="7">
        <v>37</v>
      </c>
      <c r="E29" s="11">
        <v>5003</v>
      </c>
      <c r="F29" s="11">
        <v>5009</v>
      </c>
      <c r="G29" s="12">
        <v>4874</v>
      </c>
      <c r="H29" s="12">
        <v>4884</v>
      </c>
      <c r="I29" s="12">
        <f t="shared" si="0"/>
        <v>4874</v>
      </c>
      <c r="J29" s="19">
        <f t="shared" si="1"/>
        <v>0.026466967583094</v>
      </c>
      <c r="K29" s="19">
        <f t="shared" si="2"/>
        <v>0.0276979893311449</v>
      </c>
      <c r="L29" s="19">
        <f t="shared" si="3"/>
        <v>0</v>
      </c>
      <c r="M29" s="19">
        <f t="shared" si="4"/>
        <v>0.00205170291341814</v>
      </c>
      <c r="P29" s="7" t="s">
        <v>35</v>
      </c>
      <c r="Q29" s="21">
        <v>75</v>
      </c>
      <c r="R29" s="11">
        <v>11065.09</v>
      </c>
      <c r="S29" s="11">
        <v>11024</v>
      </c>
      <c r="T29" s="22">
        <v>10813</v>
      </c>
      <c r="U29" s="22">
        <v>10668</v>
      </c>
      <c r="V29" s="22">
        <f t="shared" si="5"/>
        <v>10668</v>
      </c>
      <c r="W29" s="19">
        <f t="shared" si="6"/>
        <v>0.0372225346831646</v>
      </c>
      <c r="X29" s="19">
        <f t="shared" si="7"/>
        <v>0.0333708286464192</v>
      </c>
      <c r="Y29" s="19">
        <f t="shared" si="8"/>
        <v>0.0135920509936258</v>
      </c>
      <c r="Z29" s="19">
        <f t="shared" si="9"/>
        <v>0</v>
      </c>
      <c r="AB29" s="7" t="s">
        <v>35</v>
      </c>
      <c r="AC29" s="21">
        <v>112</v>
      </c>
      <c r="AD29" s="11">
        <v>16754.93</v>
      </c>
      <c r="AE29" s="11">
        <v>16758.81</v>
      </c>
      <c r="AF29" s="12">
        <v>16676</v>
      </c>
      <c r="AG29" s="12"/>
      <c r="AH29" s="12">
        <f t="shared" si="10"/>
        <v>16754.93</v>
      </c>
      <c r="AI29" s="19">
        <f t="shared" si="11"/>
        <v>0</v>
      </c>
      <c r="AJ29" s="19">
        <f t="shared" si="12"/>
        <v>0.000231573632357821</v>
      </c>
    </row>
    <row r="30" ht="15.75" spans="3:36">
      <c r="C30" s="7" t="s">
        <v>36</v>
      </c>
      <c r="D30" s="7">
        <v>50</v>
      </c>
      <c r="E30" s="11">
        <v>5997</v>
      </c>
      <c r="F30" s="11">
        <v>5584</v>
      </c>
      <c r="G30" s="12">
        <v>5569</v>
      </c>
      <c r="H30" s="12">
        <v>5687</v>
      </c>
      <c r="I30" s="12">
        <f t="shared" si="0"/>
        <v>5569</v>
      </c>
      <c r="J30" s="19">
        <f t="shared" si="1"/>
        <v>0.0768540132878434</v>
      </c>
      <c r="K30" s="19">
        <f t="shared" si="2"/>
        <v>0.00269348177410666</v>
      </c>
      <c r="L30" s="19">
        <f t="shared" si="3"/>
        <v>0</v>
      </c>
      <c r="M30" s="19">
        <f t="shared" si="4"/>
        <v>0.0211887232896391</v>
      </c>
      <c r="P30" s="7" t="s">
        <v>36</v>
      </c>
      <c r="Q30" s="21">
        <v>100</v>
      </c>
      <c r="R30" s="11">
        <v>12653.32</v>
      </c>
      <c r="S30" s="11">
        <v>12515</v>
      </c>
      <c r="T30" s="22">
        <v>12185</v>
      </c>
      <c r="U30" s="22">
        <v>12207</v>
      </c>
      <c r="V30" s="22">
        <f t="shared" si="5"/>
        <v>12185</v>
      </c>
      <c r="W30" s="19">
        <f t="shared" si="6"/>
        <v>0.0384341403364793</v>
      </c>
      <c r="X30" s="19">
        <f t="shared" si="7"/>
        <v>0.0270824784571194</v>
      </c>
      <c r="Y30" s="19">
        <f t="shared" si="8"/>
        <v>0</v>
      </c>
      <c r="Z30" s="19">
        <f t="shared" si="9"/>
        <v>0.00180549856380796</v>
      </c>
      <c r="AB30" s="7" t="s">
        <v>36</v>
      </c>
      <c r="AC30" s="21">
        <v>150</v>
      </c>
      <c r="AD30" s="11">
        <v>19571</v>
      </c>
      <c r="AE30" s="11">
        <v>19378</v>
      </c>
      <c r="AF30" s="12">
        <v>18729</v>
      </c>
      <c r="AG30" s="12"/>
      <c r="AH30" s="12">
        <f t="shared" si="10"/>
        <v>19378</v>
      </c>
      <c r="AI30" s="19">
        <f t="shared" si="11"/>
        <v>0.0099597481680256</v>
      </c>
      <c r="AJ30" s="19">
        <f t="shared" si="12"/>
        <v>0</v>
      </c>
    </row>
    <row r="31" ht="15.75" spans="3:36">
      <c r="C31" s="7" t="s">
        <v>37</v>
      </c>
      <c r="D31" s="7">
        <v>25</v>
      </c>
      <c r="E31" s="11">
        <v>4021.19</v>
      </c>
      <c r="F31" s="11">
        <v>4083.96</v>
      </c>
      <c r="G31" s="12">
        <v>3837</v>
      </c>
      <c r="H31" s="12">
        <v>3852</v>
      </c>
      <c r="I31" s="12">
        <f t="shared" si="0"/>
        <v>3837</v>
      </c>
      <c r="J31" s="19">
        <f t="shared" si="1"/>
        <v>0.0480036486838676</v>
      </c>
      <c r="K31" s="19">
        <f t="shared" si="2"/>
        <v>0.0643627834245504</v>
      </c>
      <c r="L31" s="19">
        <f t="shared" si="3"/>
        <v>0</v>
      </c>
      <c r="M31" s="19">
        <f t="shared" si="4"/>
        <v>0.00390930414386239</v>
      </c>
      <c r="P31" s="7" t="s">
        <v>37</v>
      </c>
      <c r="Q31" s="21">
        <v>50</v>
      </c>
      <c r="R31" s="11">
        <v>8698</v>
      </c>
      <c r="S31" s="11">
        <v>8632.68</v>
      </c>
      <c r="T31" s="22">
        <v>8566</v>
      </c>
      <c r="U31" s="22">
        <v>8566</v>
      </c>
      <c r="V31" s="22">
        <f t="shared" si="5"/>
        <v>8566</v>
      </c>
      <c r="W31" s="19">
        <f t="shared" si="6"/>
        <v>0.0154097595143591</v>
      </c>
      <c r="X31" s="19">
        <f t="shared" si="7"/>
        <v>0.00778426336679901</v>
      </c>
      <c r="Y31" s="19">
        <f t="shared" si="8"/>
        <v>0</v>
      </c>
      <c r="Z31" s="19">
        <f t="shared" si="9"/>
        <v>0</v>
      </c>
      <c r="AB31" s="7" t="s">
        <v>37</v>
      </c>
      <c r="AC31" s="21">
        <v>75</v>
      </c>
      <c r="AD31" s="11">
        <v>13353.45</v>
      </c>
      <c r="AE31" s="11">
        <v>13353</v>
      </c>
      <c r="AF31" s="12">
        <v>13096</v>
      </c>
      <c r="AG31" s="12"/>
      <c r="AH31" s="12">
        <f t="shared" si="10"/>
        <v>13353</v>
      </c>
      <c r="AI31" s="19">
        <f t="shared" si="11"/>
        <v>3.37002920692524e-5</v>
      </c>
      <c r="AJ31" s="19">
        <f t="shared" si="12"/>
        <v>0</v>
      </c>
    </row>
    <row r="32" ht="15.75" spans="3:36">
      <c r="C32" s="7" t="s">
        <v>38</v>
      </c>
      <c r="D32" s="7">
        <v>25</v>
      </c>
      <c r="E32" s="11">
        <v>3905</v>
      </c>
      <c r="F32" s="11">
        <v>3960.7</v>
      </c>
      <c r="G32" s="12">
        <v>3905</v>
      </c>
      <c r="H32" s="12">
        <v>3938</v>
      </c>
      <c r="I32" s="12">
        <f t="shared" si="0"/>
        <v>3905</v>
      </c>
      <c r="J32" s="19">
        <f t="shared" si="1"/>
        <v>0</v>
      </c>
      <c r="K32" s="19">
        <f t="shared" si="2"/>
        <v>0.0142637644046094</v>
      </c>
      <c r="L32" s="19">
        <f t="shared" si="3"/>
        <v>0</v>
      </c>
      <c r="M32" s="19">
        <f t="shared" si="4"/>
        <v>0.00845070422535211</v>
      </c>
      <c r="P32" s="7" t="s">
        <v>38</v>
      </c>
      <c r="Q32" s="21">
        <v>50</v>
      </c>
      <c r="R32" s="11">
        <v>8440</v>
      </c>
      <c r="S32" s="11">
        <v>8372</v>
      </c>
      <c r="T32" s="22">
        <v>8436</v>
      </c>
      <c r="U32" s="22">
        <v>8321</v>
      </c>
      <c r="V32" s="22">
        <f t="shared" si="5"/>
        <v>8321</v>
      </c>
      <c r="W32" s="19">
        <f t="shared" si="6"/>
        <v>0.0143011657252734</v>
      </c>
      <c r="X32" s="19">
        <f t="shared" si="7"/>
        <v>0.00612907102511717</v>
      </c>
      <c r="Y32" s="19">
        <f t="shared" si="8"/>
        <v>0.013820454272323</v>
      </c>
      <c r="Z32" s="19">
        <f t="shared" si="9"/>
        <v>0</v>
      </c>
      <c r="AB32" s="7" t="s">
        <v>38</v>
      </c>
      <c r="AC32" s="21">
        <v>75</v>
      </c>
      <c r="AD32" s="11">
        <v>13854.01</v>
      </c>
      <c r="AE32" s="11">
        <v>13905</v>
      </c>
      <c r="AF32" s="12">
        <v>13812</v>
      </c>
      <c r="AG32" s="12"/>
      <c r="AH32" s="12">
        <f t="shared" si="10"/>
        <v>13854.01</v>
      </c>
      <c r="AI32" s="19">
        <f t="shared" si="11"/>
        <v>0</v>
      </c>
      <c r="AJ32" s="19">
        <f t="shared" si="12"/>
        <v>0.00368052282335582</v>
      </c>
    </row>
    <row r="33" ht="15.75" spans="3:36">
      <c r="C33" s="7" t="s">
        <v>39</v>
      </c>
      <c r="D33" s="7">
        <v>25</v>
      </c>
      <c r="E33" s="11">
        <v>3336</v>
      </c>
      <c r="F33" s="11">
        <v>3336</v>
      </c>
      <c r="G33" s="12">
        <v>3336</v>
      </c>
      <c r="H33" s="12">
        <v>3336</v>
      </c>
      <c r="I33" s="12">
        <f t="shared" si="0"/>
        <v>3336</v>
      </c>
      <c r="J33" s="19">
        <f t="shared" si="1"/>
        <v>0</v>
      </c>
      <c r="K33" s="19">
        <f t="shared" si="2"/>
        <v>0</v>
      </c>
      <c r="L33" s="19">
        <f t="shared" si="3"/>
        <v>0</v>
      </c>
      <c r="M33" s="19">
        <f t="shared" si="4"/>
        <v>0</v>
      </c>
      <c r="P33" s="7" t="s">
        <v>39</v>
      </c>
      <c r="Q33" s="21">
        <v>50</v>
      </c>
      <c r="R33" s="11">
        <v>8757</v>
      </c>
      <c r="S33" s="11">
        <v>8794.65</v>
      </c>
      <c r="T33" s="22">
        <v>8627</v>
      </c>
      <c r="U33" s="22">
        <v>8649</v>
      </c>
      <c r="V33" s="22">
        <f t="shared" si="5"/>
        <v>8627</v>
      </c>
      <c r="W33" s="19">
        <f t="shared" si="6"/>
        <v>0.0150689695143155</v>
      </c>
      <c r="X33" s="19">
        <f t="shared" si="7"/>
        <v>0.0194331749159615</v>
      </c>
      <c r="Y33" s="19">
        <f t="shared" si="8"/>
        <v>0</v>
      </c>
      <c r="Z33" s="19">
        <f t="shared" si="9"/>
        <v>0.00255013330242263</v>
      </c>
      <c r="AB33" s="7" t="s">
        <v>39</v>
      </c>
      <c r="AC33" s="21">
        <v>75</v>
      </c>
      <c r="AD33" s="11">
        <v>14362</v>
      </c>
      <c r="AE33" s="11">
        <v>14522</v>
      </c>
      <c r="AF33" s="12">
        <v>14201</v>
      </c>
      <c r="AG33" s="12"/>
      <c r="AH33" s="12">
        <f t="shared" si="10"/>
        <v>14362</v>
      </c>
      <c r="AI33" s="19">
        <f t="shared" si="11"/>
        <v>0</v>
      </c>
      <c r="AJ33" s="19">
        <f t="shared" si="12"/>
        <v>0.0111405096783178</v>
      </c>
    </row>
    <row r="34" ht="15.75" spans="3:36">
      <c r="C34" s="7" t="s">
        <v>40</v>
      </c>
      <c r="D34" s="7">
        <v>26</v>
      </c>
      <c r="E34" s="11">
        <v>2002.98</v>
      </c>
      <c r="F34" s="11">
        <v>2002.98</v>
      </c>
      <c r="G34" s="12">
        <v>2003</v>
      </c>
      <c r="H34" s="12">
        <v>2003</v>
      </c>
      <c r="I34" s="12">
        <f t="shared" si="0"/>
        <v>2002.98</v>
      </c>
      <c r="J34" s="19">
        <f t="shared" si="1"/>
        <v>0</v>
      </c>
      <c r="K34" s="19">
        <f t="shared" si="2"/>
        <v>0</v>
      </c>
      <c r="L34" s="19">
        <f t="shared" si="3"/>
        <v>9.98512216796064e-6</v>
      </c>
      <c r="M34" s="19">
        <f t="shared" si="4"/>
        <v>9.98512216796064e-6</v>
      </c>
      <c r="P34" s="7" t="s">
        <v>40</v>
      </c>
      <c r="Q34" s="21">
        <v>52</v>
      </c>
      <c r="R34" s="11">
        <v>4606</v>
      </c>
      <c r="S34" s="11">
        <v>4661</v>
      </c>
      <c r="T34" s="22">
        <v>4557</v>
      </c>
      <c r="U34" s="22">
        <v>4557</v>
      </c>
      <c r="V34" s="22">
        <f t="shared" si="5"/>
        <v>4557</v>
      </c>
      <c r="W34" s="19">
        <f t="shared" si="6"/>
        <v>0.010752688172043</v>
      </c>
      <c r="X34" s="19">
        <f t="shared" si="7"/>
        <v>0.0228220320386219</v>
      </c>
      <c r="Y34" s="19">
        <f t="shared" si="8"/>
        <v>0</v>
      </c>
      <c r="Z34" s="19">
        <f t="shared" si="9"/>
        <v>0</v>
      </c>
      <c r="AB34" s="7" t="s">
        <v>40</v>
      </c>
      <c r="AC34" s="21">
        <v>78</v>
      </c>
      <c r="AD34" s="11">
        <v>8045</v>
      </c>
      <c r="AE34" s="11">
        <v>7912.91</v>
      </c>
      <c r="AF34" s="12">
        <v>7686</v>
      </c>
      <c r="AG34" s="12"/>
      <c r="AH34" s="12">
        <f t="shared" si="10"/>
        <v>7912.91</v>
      </c>
      <c r="AI34" s="19">
        <f t="shared" si="11"/>
        <v>0.0166929738869771</v>
      </c>
      <c r="AJ34" s="19">
        <f t="shared" si="12"/>
        <v>0</v>
      </c>
    </row>
    <row r="35" ht="15.75" spans="3:36">
      <c r="C35" s="7" t="s">
        <v>41</v>
      </c>
      <c r="D35" s="7">
        <v>79</v>
      </c>
      <c r="E35" s="11">
        <v>7493</v>
      </c>
      <c r="F35" s="11">
        <v>7356.01</v>
      </c>
      <c r="G35" s="12">
        <v>7083</v>
      </c>
      <c r="H35" s="12">
        <v>7114</v>
      </c>
      <c r="I35" s="12">
        <f t="shared" si="0"/>
        <v>7083</v>
      </c>
      <c r="J35" s="19">
        <f t="shared" si="1"/>
        <v>0.0578850769447974</v>
      </c>
      <c r="K35" s="19">
        <f t="shared" si="2"/>
        <v>0.0385444020895101</v>
      </c>
      <c r="L35" s="19">
        <f t="shared" si="3"/>
        <v>0</v>
      </c>
      <c r="M35" s="19">
        <f t="shared" si="4"/>
        <v>0.00437667654948468</v>
      </c>
      <c r="P35" s="7" t="s">
        <v>41</v>
      </c>
      <c r="Q35" s="21">
        <v>159</v>
      </c>
      <c r="R35" s="11">
        <v>16533</v>
      </c>
      <c r="S35" s="11">
        <v>16500</v>
      </c>
      <c r="T35" s="22">
        <v>15847</v>
      </c>
      <c r="U35" s="22">
        <v>16489</v>
      </c>
      <c r="V35" s="22">
        <f t="shared" si="5"/>
        <v>15847</v>
      </c>
      <c r="W35" s="19">
        <f t="shared" si="6"/>
        <v>0.043288950590017</v>
      </c>
      <c r="X35" s="19">
        <f t="shared" si="7"/>
        <v>0.0412065375149871</v>
      </c>
      <c r="Y35" s="19">
        <f t="shared" si="8"/>
        <v>0</v>
      </c>
      <c r="Z35" s="19">
        <f t="shared" si="9"/>
        <v>0.0405123998233104</v>
      </c>
      <c r="AB35" s="7" t="s">
        <v>41</v>
      </c>
      <c r="AC35" s="21">
        <v>238</v>
      </c>
      <c r="AD35" s="11">
        <v>27099.87</v>
      </c>
      <c r="AE35" s="11">
        <v>26257</v>
      </c>
      <c r="AF35" s="12">
        <v>25745</v>
      </c>
      <c r="AG35" s="12"/>
      <c r="AH35" s="12">
        <f t="shared" si="10"/>
        <v>26257</v>
      </c>
      <c r="AI35" s="19">
        <f t="shared" si="11"/>
        <v>0.032100773127166</v>
      </c>
      <c r="AJ35" s="19">
        <f t="shared" si="12"/>
        <v>0</v>
      </c>
    </row>
    <row r="36" ht="15.75" spans="3:36">
      <c r="C36" s="7" t="s">
        <v>42</v>
      </c>
      <c r="D36" s="7">
        <v>19</v>
      </c>
      <c r="E36" s="11">
        <v>18271</v>
      </c>
      <c r="F36" s="11">
        <v>17728</v>
      </c>
      <c r="G36" s="12">
        <v>17728</v>
      </c>
      <c r="H36" s="12">
        <v>17728</v>
      </c>
      <c r="I36" s="12">
        <f t="shared" si="0"/>
        <v>17728</v>
      </c>
      <c r="J36" s="19">
        <f t="shared" si="1"/>
        <v>0.0306295126353791</v>
      </c>
      <c r="K36" s="19">
        <f t="shared" si="2"/>
        <v>0</v>
      </c>
      <c r="L36" s="19">
        <f t="shared" si="3"/>
        <v>0</v>
      </c>
      <c r="M36" s="19">
        <f t="shared" si="4"/>
        <v>0</v>
      </c>
      <c r="P36" s="7" t="s">
        <v>42</v>
      </c>
      <c r="Q36" s="21">
        <v>38</v>
      </c>
      <c r="R36" s="11">
        <v>36658</v>
      </c>
      <c r="S36" s="11">
        <v>36956</v>
      </c>
      <c r="T36" s="22">
        <v>36609</v>
      </c>
      <c r="U36" s="22">
        <v>36956</v>
      </c>
      <c r="V36" s="22">
        <f t="shared" si="5"/>
        <v>36609</v>
      </c>
      <c r="W36" s="19">
        <f t="shared" si="6"/>
        <v>0.0013384686825644</v>
      </c>
      <c r="X36" s="19">
        <f t="shared" si="7"/>
        <v>0.00947854352754787</v>
      </c>
      <c r="Y36" s="19">
        <f t="shared" si="8"/>
        <v>0</v>
      </c>
      <c r="Z36" s="19">
        <f t="shared" si="9"/>
        <v>0.00947854352754787</v>
      </c>
      <c r="AB36" s="7" t="s">
        <v>42</v>
      </c>
      <c r="AC36" s="21">
        <v>57</v>
      </c>
      <c r="AD36" s="11">
        <v>59839</v>
      </c>
      <c r="AE36" s="11">
        <v>59776</v>
      </c>
      <c r="AF36" s="12">
        <v>59490</v>
      </c>
      <c r="AG36" s="12"/>
      <c r="AH36" s="12">
        <f t="shared" si="10"/>
        <v>59776</v>
      </c>
      <c r="AI36" s="19">
        <f t="shared" si="11"/>
        <v>0.00105393468950749</v>
      </c>
      <c r="AJ36" s="19">
        <f t="shared" si="12"/>
        <v>0</v>
      </c>
    </row>
    <row r="37" ht="15.75" spans="3:36">
      <c r="C37" s="7" t="s">
        <v>43</v>
      </c>
      <c r="D37" s="7">
        <v>26</v>
      </c>
      <c r="E37" s="11">
        <v>6733.38</v>
      </c>
      <c r="F37" s="11">
        <v>6733.38</v>
      </c>
      <c r="G37" s="12">
        <v>6733</v>
      </c>
      <c r="H37" s="12">
        <v>6733</v>
      </c>
      <c r="I37" s="12">
        <f t="shared" si="0"/>
        <v>6733</v>
      </c>
      <c r="J37" s="19">
        <f t="shared" si="1"/>
        <v>5.64384375464294e-5</v>
      </c>
      <c r="K37" s="19">
        <f t="shared" si="2"/>
        <v>5.64384375464294e-5</v>
      </c>
      <c r="L37" s="19">
        <f t="shared" si="3"/>
        <v>0</v>
      </c>
      <c r="M37" s="19">
        <f t="shared" si="4"/>
        <v>0</v>
      </c>
      <c r="P37" s="7" t="s">
        <v>43</v>
      </c>
      <c r="Q37" s="21">
        <v>52</v>
      </c>
      <c r="R37" s="11">
        <v>14474</v>
      </c>
      <c r="S37" s="11">
        <v>14474</v>
      </c>
      <c r="T37" s="22">
        <v>14474</v>
      </c>
      <c r="U37" s="22">
        <v>14474</v>
      </c>
      <c r="V37" s="22">
        <f t="shared" si="5"/>
        <v>14474</v>
      </c>
      <c r="W37" s="19">
        <f t="shared" si="6"/>
        <v>0</v>
      </c>
      <c r="X37" s="19">
        <f t="shared" si="7"/>
        <v>0</v>
      </c>
      <c r="Y37" s="19">
        <f t="shared" si="8"/>
        <v>0</v>
      </c>
      <c r="Z37" s="19">
        <f t="shared" si="9"/>
        <v>0</v>
      </c>
      <c r="AB37" s="7" t="s">
        <v>43</v>
      </c>
      <c r="AC37" s="21">
        <v>80</v>
      </c>
      <c r="AD37" s="11">
        <v>29524</v>
      </c>
      <c r="AE37" s="11">
        <v>29658</v>
      </c>
      <c r="AF37" s="12">
        <v>29392</v>
      </c>
      <c r="AG37" s="12"/>
      <c r="AH37" s="12">
        <f t="shared" si="10"/>
        <v>29524</v>
      </c>
      <c r="AI37" s="19">
        <f t="shared" si="11"/>
        <v>0</v>
      </c>
      <c r="AJ37" s="19">
        <f t="shared" si="12"/>
        <v>0.00453868039561035</v>
      </c>
    </row>
    <row r="38" ht="15.75" spans="3:36">
      <c r="C38" s="7" t="s">
        <v>44</v>
      </c>
      <c r="D38" s="7">
        <v>31</v>
      </c>
      <c r="E38" s="11">
        <v>9284</v>
      </c>
      <c r="F38" s="11">
        <v>9378.8</v>
      </c>
      <c r="G38" s="12">
        <v>9284</v>
      </c>
      <c r="H38" s="12">
        <v>9330</v>
      </c>
      <c r="I38" s="12">
        <f t="shared" si="0"/>
        <v>9284</v>
      </c>
      <c r="J38" s="19">
        <f t="shared" si="1"/>
        <v>0</v>
      </c>
      <c r="K38" s="19">
        <f t="shared" si="2"/>
        <v>0.0102111158983196</v>
      </c>
      <c r="L38" s="19">
        <f t="shared" si="3"/>
        <v>0</v>
      </c>
      <c r="M38" s="19">
        <f t="shared" si="4"/>
        <v>0.0049547608789315</v>
      </c>
      <c r="P38" s="7" t="s">
        <v>44</v>
      </c>
      <c r="Q38" s="21">
        <v>62</v>
      </c>
      <c r="R38" s="11">
        <v>20818.9</v>
      </c>
      <c r="S38" s="11">
        <v>20203</v>
      </c>
      <c r="T38" s="22">
        <v>20000</v>
      </c>
      <c r="U38" s="22">
        <v>20203</v>
      </c>
      <c r="V38" s="22">
        <f t="shared" si="5"/>
        <v>20000</v>
      </c>
      <c r="W38" s="19">
        <f t="shared" si="6"/>
        <v>0.0409450000000001</v>
      </c>
      <c r="X38" s="19">
        <f t="shared" si="7"/>
        <v>0.01015</v>
      </c>
      <c r="Y38" s="19">
        <f t="shared" si="8"/>
        <v>0</v>
      </c>
      <c r="Z38" s="19">
        <f t="shared" si="9"/>
        <v>0.01015</v>
      </c>
      <c r="AB38" s="7" t="s">
        <v>44</v>
      </c>
      <c r="AC38" s="21">
        <v>93</v>
      </c>
      <c r="AD38" s="11">
        <v>35368</v>
      </c>
      <c r="AE38" s="11">
        <v>35356</v>
      </c>
      <c r="AF38" s="12">
        <v>35356</v>
      </c>
      <c r="AG38" s="12"/>
      <c r="AH38" s="12">
        <f t="shared" si="10"/>
        <v>35356</v>
      </c>
      <c r="AI38" s="19">
        <f t="shared" si="11"/>
        <v>0.000339404910057699</v>
      </c>
      <c r="AJ38" s="19">
        <f t="shared" si="12"/>
        <v>0</v>
      </c>
    </row>
    <row r="39" ht="15.75" spans="3:36">
      <c r="C39" s="7" t="s">
        <v>45</v>
      </c>
      <c r="D39" s="7">
        <v>34</v>
      </c>
      <c r="E39" s="11">
        <v>19895</v>
      </c>
      <c r="F39" s="11">
        <v>20068</v>
      </c>
      <c r="G39" s="12">
        <v>19725</v>
      </c>
      <c r="H39" s="12">
        <v>20066</v>
      </c>
      <c r="I39" s="12">
        <f t="shared" si="0"/>
        <v>19725</v>
      </c>
      <c r="J39" s="19">
        <f t="shared" si="1"/>
        <v>0.00861850443599493</v>
      </c>
      <c r="K39" s="19">
        <f t="shared" si="2"/>
        <v>0.0173891001267427</v>
      </c>
      <c r="L39" s="19">
        <f t="shared" si="3"/>
        <v>0</v>
      </c>
      <c r="M39" s="19">
        <f t="shared" si="4"/>
        <v>0.0172877059569075</v>
      </c>
      <c r="P39" s="7" t="s">
        <v>45</v>
      </c>
      <c r="Q39" s="21">
        <v>68</v>
      </c>
      <c r="R39" s="11">
        <v>44285</v>
      </c>
      <c r="S39" s="11">
        <v>45069</v>
      </c>
      <c r="T39" s="22">
        <v>43646</v>
      </c>
      <c r="U39" s="22">
        <v>44266</v>
      </c>
      <c r="V39" s="22">
        <f t="shared" si="5"/>
        <v>43646</v>
      </c>
      <c r="W39" s="19">
        <f t="shared" si="6"/>
        <v>0.0146405168858544</v>
      </c>
      <c r="X39" s="19">
        <f t="shared" si="7"/>
        <v>0.0326032167896256</v>
      </c>
      <c r="Y39" s="19">
        <f t="shared" si="8"/>
        <v>0</v>
      </c>
      <c r="Z39" s="19">
        <f t="shared" si="9"/>
        <v>0.0142051963524722</v>
      </c>
      <c r="AB39" s="7" t="s">
        <v>45</v>
      </c>
      <c r="AC39" s="21">
        <v>102</v>
      </c>
      <c r="AD39" s="11">
        <v>66750</v>
      </c>
      <c r="AE39" s="11">
        <v>67653</v>
      </c>
      <c r="AF39" s="12">
        <v>65512</v>
      </c>
      <c r="AG39" s="12"/>
      <c r="AH39" s="12">
        <f t="shared" si="10"/>
        <v>66750</v>
      </c>
      <c r="AI39" s="19">
        <f t="shared" si="11"/>
        <v>0</v>
      </c>
      <c r="AJ39" s="19">
        <f t="shared" si="12"/>
        <v>0.0135280898876404</v>
      </c>
    </row>
    <row r="40" ht="15.75" spans="3:36">
      <c r="C40" s="7" t="s">
        <v>46</v>
      </c>
      <c r="D40" s="7">
        <v>36</v>
      </c>
      <c r="E40" s="11">
        <v>10743</v>
      </c>
      <c r="F40" s="11">
        <v>10742.86</v>
      </c>
      <c r="G40" s="12">
        <v>10743</v>
      </c>
      <c r="H40" s="12">
        <v>10743</v>
      </c>
      <c r="I40" s="12">
        <f t="shared" si="0"/>
        <v>10742.86</v>
      </c>
      <c r="J40" s="19">
        <f t="shared" si="1"/>
        <v>1.30319114276289e-5</v>
      </c>
      <c r="K40" s="19">
        <f t="shared" si="2"/>
        <v>0</v>
      </c>
      <c r="L40" s="19">
        <f t="shared" si="3"/>
        <v>1.30319114276289e-5</v>
      </c>
      <c r="M40" s="19">
        <f t="shared" si="4"/>
        <v>1.30319114276289e-5</v>
      </c>
      <c r="P40" s="7" t="s">
        <v>46</v>
      </c>
      <c r="Q40" s="21">
        <v>72</v>
      </c>
      <c r="R40" s="11">
        <v>26293</v>
      </c>
      <c r="S40" s="11">
        <v>25163.37</v>
      </c>
      <c r="T40" s="22">
        <v>24813</v>
      </c>
      <c r="U40" s="22">
        <v>25163</v>
      </c>
      <c r="V40" s="22">
        <f t="shared" si="5"/>
        <v>24813</v>
      </c>
      <c r="W40" s="19">
        <f t="shared" si="6"/>
        <v>0.0596461532261315</v>
      </c>
      <c r="X40" s="19">
        <f t="shared" si="7"/>
        <v>0.0141204207471889</v>
      </c>
      <c r="Y40" s="19">
        <f t="shared" si="8"/>
        <v>0</v>
      </c>
      <c r="Z40" s="19">
        <f t="shared" si="9"/>
        <v>0.0141055092088824</v>
      </c>
      <c r="AB40" s="7" t="s">
        <v>46</v>
      </c>
      <c r="AC40" s="21">
        <v>108</v>
      </c>
      <c r="AD40" s="11">
        <v>38204</v>
      </c>
      <c r="AE40" s="11">
        <v>39468</v>
      </c>
      <c r="AF40" s="12">
        <v>38184</v>
      </c>
      <c r="AG40" s="12"/>
      <c r="AH40" s="12">
        <f t="shared" si="10"/>
        <v>38204</v>
      </c>
      <c r="AI40" s="19">
        <f t="shared" si="11"/>
        <v>0</v>
      </c>
      <c r="AJ40" s="19">
        <f t="shared" si="12"/>
        <v>0.03308554078107</v>
      </c>
    </row>
    <row r="41" ht="15.75" spans="3:36">
      <c r="C41" s="7" t="s">
        <v>47</v>
      </c>
      <c r="D41" s="7">
        <v>38</v>
      </c>
      <c r="E41" s="11">
        <v>14781</v>
      </c>
      <c r="F41" s="11">
        <v>14780.62</v>
      </c>
      <c r="G41" s="12">
        <v>14781</v>
      </c>
      <c r="H41" s="12">
        <v>14781</v>
      </c>
      <c r="I41" s="12">
        <f t="shared" si="0"/>
        <v>14780.62</v>
      </c>
      <c r="J41" s="19">
        <f t="shared" si="1"/>
        <v>2.57093410154107e-5</v>
      </c>
      <c r="K41" s="19">
        <f t="shared" si="2"/>
        <v>0</v>
      </c>
      <c r="L41" s="19">
        <f t="shared" si="3"/>
        <v>2.57093410154107e-5</v>
      </c>
      <c r="M41" s="19">
        <f t="shared" si="4"/>
        <v>2.57093410154107e-5</v>
      </c>
      <c r="P41" s="7" t="s">
        <v>47</v>
      </c>
      <c r="Q41" s="21">
        <v>76</v>
      </c>
      <c r="R41" s="11">
        <v>30492.64</v>
      </c>
      <c r="S41" s="11">
        <v>30159</v>
      </c>
      <c r="T41" s="22">
        <v>30359</v>
      </c>
      <c r="U41" s="22">
        <v>30839</v>
      </c>
      <c r="V41" s="22">
        <f t="shared" si="5"/>
        <v>30159</v>
      </c>
      <c r="W41" s="19">
        <f t="shared" si="6"/>
        <v>0.0110627010179382</v>
      </c>
      <c r="X41" s="19">
        <f t="shared" si="7"/>
        <v>0</v>
      </c>
      <c r="Y41" s="19">
        <f t="shared" si="8"/>
        <v>0.00663151961271925</v>
      </c>
      <c r="Z41" s="19">
        <f t="shared" si="9"/>
        <v>0.0225471666832455</v>
      </c>
      <c r="AB41" s="7" t="s">
        <v>47</v>
      </c>
      <c r="AC41" s="21">
        <v>114</v>
      </c>
      <c r="AD41" s="11">
        <v>47014</v>
      </c>
      <c r="AE41" s="11">
        <v>46058</v>
      </c>
      <c r="AF41" s="12">
        <v>45779</v>
      </c>
      <c r="AG41" s="12"/>
      <c r="AH41" s="12">
        <f t="shared" si="10"/>
        <v>46058</v>
      </c>
      <c r="AI41" s="19">
        <f t="shared" si="11"/>
        <v>0.0207564375352816</v>
      </c>
      <c r="AJ41" s="19">
        <f t="shared" si="12"/>
        <v>0</v>
      </c>
    </row>
    <row r="42" ht="15.75" spans="3:36">
      <c r="C42" s="7" t="s">
        <v>48</v>
      </c>
      <c r="D42" s="7">
        <v>56</v>
      </c>
      <c r="E42" s="11">
        <v>15824</v>
      </c>
      <c r="F42" s="11">
        <v>15773.49</v>
      </c>
      <c r="G42" s="12">
        <v>15701</v>
      </c>
      <c r="H42" s="12">
        <v>15722</v>
      </c>
      <c r="I42" s="12">
        <f t="shared" si="0"/>
        <v>15701</v>
      </c>
      <c r="J42" s="19">
        <f t="shared" si="1"/>
        <v>0.00783389593019553</v>
      </c>
      <c r="K42" s="19">
        <f t="shared" si="2"/>
        <v>0.00461690338195018</v>
      </c>
      <c r="L42" s="19">
        <f t="shared" si="3"/>
        <v>0</v>
      </c>
      <c r="M42" s="19">
        <f t="shared" si="4"/>
        <v>0.00133749442710655</v>
      </c>
      <c r="P42" s="7" t="s">
        <v>48</v>
      </c>
      <c r="Q42" s="21">
        <v>113</v>
      </c>
      <c r="R42" s="11">
        <v>26272</v>
      </c>
      <c r="S42" s="11">
        <v>26284</v>
      </c>
      <c r="T42" s="22">
        <v>26107</v>
      </c>
      <c r="U42" s="22">
        <v>28782</v>
      </c>
      <c r="V42" s="22">
        <f t="shared" si="5"/>
        <v>26107</v>
      </c>
      <c r="W42" s="19">
        <f t="shared" si="6"/>
        <v>0.00632014402267591</v>
      </c>
      <c r="X42" s="19">
        <f t="shared" si="7"/>
        <v>0.0067797908606887</v>
      </c>
      <c r="Y42" s="19">
        <f t="shared" si="8"/>
        <v>0</v>
      </c>
      <c r="Z42" s="19">
        <f t="shared" si="9"/>
        <v>0.102462940973685</v>
      </c>
      <c r="AB42" s="7" t="s">
        <v>48</v>
      </c>
      <c r="AC42" s="21">
        <v>169</v>
      </c>
      <c r="AD42" s="11">
        <v>43793</v>
      </c>
      <c r="AE42" s="11">
        <v>45608.72</v>
      </c>
      <c r="AF42" s="12">
        <v>44063</v>
      </c>
      <c r="AG42" s="12"/>
      <c r="AH42" s="12">
        <f t="shared" si="10"/>
        <v>43793</v>
      </c>
      <c r="AI42" s="19">
        <f t="shared" si="11"/>
        <v>0</v>
      </c>
      <c r="AJ42" s="19">
        <f t="shared" si="12"/>
        <v>0.0414614207750097</v>
      </c>
    </row>
    <row r="43" ht="15.75" spans="3:36">
      <c r="C43" s="7" t="s">
        <v>49</v>
      </c>
      <c r="D43" s="7">
        <v>24</v>
      </c>
      <c r="E43" s="11">
        <v>246.96</v>
      </c>
      <c r="F43" s="11">
        <v>243</v>
      </c>
      <c r="G43" s="12">
        <v>243</v>
      </c>
      <c r="H43" s="12">
        <v>243</v>
      </c>
      <c r="I43" s="12">
        <f t="shared" si="0"/>
        <v>243</v>
      </c>
      <c r="J43" s="19">
        <f t="shared" si="1"/>
        <v>0.0162962962962963</v>
      </c>
      <c r="K43" s="19">
        <f t="shared" si="2"/>
        <v>0</v>
      </c>
      <c r="L43" s="19">
        <f t="shared" si="3"/>
        <v>0</v>
      </c>
      <c r="M43" s="19">
        <f t="shared" si="4"/>
        <v>0</v>
      </c>
      <c r="P43" s="7" t="s">
        <v>49</v>
      </c>
      <c r="Q43" s="21">
        <v>49</v>
      </c>
      <c r="R43" s="11">
        <v>535</v>
      </c>
      <c r="S43" s="11">
        <v>542</v>
      </c>
      <c r="T43" s="22">
        <v>535</v>
      </c>
      <c r="U43" s="22">
        <v>537</v>
      </c>
      <c r="V43" s="22">
        <f t="shared" si="5"/>
        <v>535</v>
      </c>
      <c r="W43" s="19">
        <f t="shared" si="6"/>
        <v>0</v>
      </c>
      <c r="X43" s="19">
        <f t="shared" si="7"/>
        <v>0.0130841121495327</v>
      </c>
      <c r="Y43" s="19">
        <f t="shared" si="8"/>
        <v>0</v>
      </c>
      <c r="Z43" s="19">
        <f t="shared" si="9"/>
        <v>0.00373831775700935</v>
      </c>
      <c r="AB43" s="7" t="s">
        <v>49</v>
      </c>
      <c r="AC43" s="21">
        <v>74</v>
      </c>
      <c r="AD43" s="11">
        <v>857</v>
      </c>
      <c r="AE43" s="11">
        <v>858</v>
      </c>
      <c r="AF43" s="12">
        <v>838</v>
      </c>
      <c r="AG43" s="12"/>
      <c r="AH43" s="12">
        <f t="shared" si="10"/>
        <v>857</v>
      </c>
      <c r="AI43" s="19">
        <f t="shared" si="11"/>
        <v>0</v>
      </c>
      <c r="AJ43" s="19">
        <f t="shared" si="12"/>
        <v>0.00116686114352392</v>
      </c>
    </row>
    <row r="44" ht="15.75" spans="3:36">
      <c r="C44" s="7" t="s">
        <v>50</v>
      </c>
      <c r="D44" s="7">
        <v>48</v>
      </c>
      <c r="E44" s="11">
        <v>542</v>
      </c>
      <c r="F44" s="11">
        <v>530</v>
      </c>
      <c r="G44" s="12">
        <v>520</v>
      </c>
      <c r="H44" s="12">
        <v>521</v>
      </c>
      <c r="I44" s="12">
        <f t="shared" si="0"/>
        <v>520</v>
      </c>
      <c r="J44" s="19">
        <f t="shared" si="1"/>
        <v>0.0423076923076923</v>
      </c>
      <c r="K44" s="19">
        <f t="shared" si="2"/>
        <v>0.0192307692307692</v>
      </c>
      <c r="L44" s="19">
        <f t="shared" si="3"/>
        <v>0</v>
      </c>
      <c r="M44" s="19">
        <f t="shared" si="4"/>
        <v>0.00192307692307692</v>
      </c>
      <c r="P44" s="7" t="s">
        <v>50</v>
      </c>
      <c r="Q44" s="21">
        <v>97</v>
      </c>
      <c r="R44" s="11">
        <v>1141</v>
      </c>
      <c r="S44" s="11">
        <v>1116</v>
      </c>
      <c r="T44" s="22">
        <v>1105</v>
      </c>
      <c r="U44" s="22">
        <v>1077</v>
      </c>
      <c r="V44" s="22">
        <f t="shared" si="5"/>
        <v>1077</v>
      </c>
      <c r="W44" s="19">
        <f t="shared" si="6"/>
        <v>0.0594243268337976</v>
      </c>
      <c r="X44" s="19">
        <f t="shared" si="7"/>
        <v>0.0362116991643454</v>
      </c>
      <c r="Y44" s="19">
        <f t="shared" si="8"/>
        <v>0.0259981429897864</v>
      </c>
      <c r="Z44" s="19">
        <f t="shared" si="9"/>
        <v>0</v>
      </c>
      <c r="AB44" s="7" t="s">
        <v>50</v>
      </c>
      <c r="AC44" s="21">
        <v>146</v>
      </c>
      <c r="AD44" s="11">
        <v>1725</v>
      </c>
      <c r="AE44" s="11">
        <v>1684</v>
      </c>
      <c r="AF44" s="12">
        <v>1692</v>
      </c>
      <c r="AG44" s="12"/>
      <c r="AH44" s="12">
        <f t="shared" si="10"/>
        <v>1684</v>
      </c>
      <c r="AI44" s="19">
        <f t="shared" si="11"/>
        <v>0.0243467933491686</v>
      </c>
      <c r="AJ44" s="19">
        <f t="shared" si="12"/>
        <v>0</v>
      </c>
    </row>
    <row r="45" ht="15.75" spans="3:36">
      <c r="C45" s="7" t="s">
        <v>51</v>
      </c>
      <c r="D45" s="7">
        <v>17</v>
      </c>
      <c r="E45" s="11">
        <v>108.3</v>
      </c>
      <c r="F45" s="11">
        <v>108</v>
      </c>
      <c r="G45" s="12">
        <v>108</v>
      </c>
      <c r="H45" s="12">
        <v>108</v>
      </c>
      <c r="I45" s="12">
        <f t="shared" si="0"/>
        <v>108</v>
      </c>
      <c r="J45" s="19">
        <f t="shared" si="1"/>
        <v>0.00277777777777775</v>
      </c>
      <c r="K45" s="19">
        <f t="shared" si="2"/>
        <v>0</v>
      </c>
      <c r="L45" s="19">
        <f t="shared" si="3"/>
        <v>0</v>
      </c>
      <c r="M45" s="19">
        <f t="shared" si="4"/>
        <v>0</v>
      </c>
      <c r="P45" s="7" t="s">
        <v>51</v>
      </c>
      <c r="Q45" s="21">
        <v>35</v>
      </c>
      <c r="R45" s="11">
        <v>253.82</v>
      </c>
      <c r="S45" s="11">
        <v>253</v>
      </c>
      <c r="T45" s="22">
        <v>246</v>
      </c>
      <c r="U45" s="22">
        <v>248</v>
      </c>
      <c r="V45" s="22">
        <f t="shared" si="5"/>
        <v>246</v>
      </c>
      <c r="W45" s="19">
        <f t="shared" si="6"/>
        <v>0.0317886178861788</v>
      </c>
      <c r="X45" s="19">
        <f t="shared" si="7"/>
        <v>0.0284552845528455</v>
      </c>
      <c r="Y45" s="19">
        <f t="shared" si="8"/>
        <v>0</v>
      </c>
      <c r="Z45" s="19">
        <f t="shared" si="9"/>
        <v>0.00813008130081301</v>
      </c>
      <c r="AB45" s="7" t="s">
        <v>51</v>
      </c>
      <c r="AC45" s="21">
        <v>52</v>
      </c>
      <c r="AD45" s="11">
        <v>422</v>
      </c>
      <c r="AE45" s="11">
        <v>421.46</v>
      </c>
      <c r="AF45" s="12">
        <v>414</v>
      </c>
      <c r="AG45" s="12"/>
      <c r="AH45" s="12">
        <f t="shared" si="10"/>
        <v>421.46</v>
      </c>
      <c r="AI45" s="19">
        <f t="shared" si="11"/>
        <v>0.00128126038058184</v>
      </c>
      <c r="AJ45" s="19">
        <f t="shared" si="12"/>
        <v>0</v>
      </c>
    </row>
    <row r="46" ht="15.75" spans="3:36">
      <c r="C46" s="7" t="s">
        <v>52</v>
      </c>
      <c r="D46" s="7">
        <v>10</v>
      </c>
      <c r="E46" s="11">
        <v>146</v>
      </c>
      <c r="F46" s="11">
        <v>146</v>
      </c>
      <c r="G46" s="12">
        <v>146</v>
      </c>
      <c r="H46" s="12">
        <v>146</v>
      </c>
      <c r="I46" s="12">
        <f t="shared" si="0"/>
        <v>146</v>
      </c>
      <c r="J46" s="19">
        <f t="shared" si="1"/>
        <v>0</v>
      </c>
      <c r="K46" s="19">
        <f t="shared" si="2"/>
        <v>0</v>
      </c>
      <c r="L46" s="19">
        <f t="shared" si="3"/>
        <v>0</v>
      </c>
      <c r="M46" s="19">
        <f t="shared" si="4"/>
        <v>0</v>
      </c>
      <c r="P46" s="7" t="s">
        <v>52</v>
      </c>
      <c r="Q46" s="21">
        <v>21</v>
      </c>
      <c r="R46" s="11">
        <v>410</v>
      </c>
      <c r="S46" s="11">
        <v>418</v>
      </c>
      <c r="T46" s="22">
        <v>410</v>
      </c>
      <c r="U46" s="22">
        <v>410</v>
      </c>
      <c r="V46" s="22">
        <f t="shared" si="5"/>
        <v>410</v>
      </c>
      <c r="W46" s="19">
        <f t="shared" si="6"/>
        <v>0</v>
      </c>
      <c r="X46" s="19">
        <f t="shared" si="7"/>
        <v>0.0195121951219512</v>
      </c>
      <c r="Y46" s="19">
        <f t="shared" si="8"/>
        <v>0</v>
      </c>
      <c r="Z46" s="19">
        <f t="shared" si="9"/>
        <v>0</v>
      </c>
      <c r="AB46" s="7" t="s">
        <v>52</v>
      </c>
      <c r="AC46" s="21">
        <v>31</v>
      </c>
      <c r="AD46" s="11">
        <v>698</v>
      </c>
      <c r="AE46" s="11">
        <v>698</v>
      </c>
      <c r="AF46" s="12">
        <v>698</v>
      </c>
      <c r="AG46" s="12"/>
      <c r="AH46" s="12">
        <f t="shared" si="10"/>
        <v>698</v>
      </c>
      <c r="AI46" s="19">
        <f t="shared" si="11"/>
        <v>0</v>
      </c>
      <c r="AJ46" s="19">
        <f t="shared" si="12"/>
        <v>0</v>
      </c>
    </row>
    <row r="47" ht="15.75" spans="3:36">
      <c r="C47" s="7" t="s">
        <v>53</v>
      </c>
      <c r="D47" s="7">
        <v>4</v>
      </c>
      <c r="E47" s="11">
        <v>638</v>
      </c>
      <c r="F47" s="11">
        <v>751.06</v>
      </c>
      <c r="G47" s="12">
        <v>638</v>
      </c>
      <c r="H47" s="12">
        <v>638</v>
      </c>
      <c r="I47" s="12">
        <f t="shared" si="0"/>
        <v>638</v>
      </c>
      <c r="J47" s="19">
        <f t="shared" si="1"/>
        <v>0</v>
      </c>
      <c r="K47" s="19">
        <f t="shared" si="2"/>
        <v>0.177210031347962</v>
      </c>
      <c r="L47" s="19">
        <f t="shared" si="3"/>
        <v>0</v>
      </c>
      <c r="M47" s="19">
        <f t="shared" si="4"/>
        <v>0</v>
      </c>
      <c r="P47" s="7" t="s">
        <v>53</v>
      </c>
      <c r="Q47" s="21">
        <v>8</v>
      </c>
      <c r="R47" s="11">
        <v>1397</v>
      </c>
      <c r="S47" s="11">
        <v>1397</v>
      </c>
      <c r="T47" s="22">
        <v>1397</v>
      </c>
      <c r="U47" s="22">
        <v>1397</v>
      </c>
      <c r="V47" s="22">
        <f t="shared" si="5"/>
        <v>1397</v>
      </c>
      <c r="W47" s="19">
        <f t="shared" si="6"/>
        <v>0</v>
      </c>
      <c r="X47" s="19">
        <f t="shared" si="7"/>
        <v>0</v>
      </c>
      <c r="Y47" s="19">
        <f t="shared" si="8"/>
        <v>0</v>
      </c>
      <c r="Z47" s="19">
        <f t="shared" si="9"/>
        <v>0</v>
      </c>
      <c r="AB47" s="7" t="s">
        <v>53</v>
      </c>
      <c r="AC47" s="21">
        <v>12</v>
      </c>
      <c r="AD47" s="11">
        <v>2731</v>
      </c>
      <c r="AE47" s="11">
        <v>2731</v>
      </c>
      <c r="AF47" s="12">
        <v>2731</v>
      </c>
      <c r="AG47" s="12"/>
      <c r="AH47" s="12">
        <f t="shared" si="10"/>
        <v>2731</v>
      </c>
      <c r="AI47" s="19">
        <f t="shared" si="11"/>
        <v>0</v>
      </c>
      <c r="AJ47" s="19">
        <f t="shared" si="12"/>
        <v>0</v>
      </c>
    </row>
    <row r="48" ht="15.75" spans="3:36">
      <c r="C48" s="7" t="s">
        <v>54</v>
      </c>
      <c r="D48" s="7">
        <v>5</v>
      </c>
      <c r="E48" s="11">
        <v>456.58</v>
      </c>
      <c r="F48" s="11">
        <v>456.58</v>
      </c>
      <c r="G48" s="12">
        <v>457</v>
      </c>
      <c r="H48" s="12">
        <v>457</v>
      </c>
      <c r="I48" s="12">
        <f t="shared" si="0"/>
        <v>456.58</v>
      </c>
      <c r="J48" s="19">
        <f t="shared" si="1"/>
        <v>0</v>
      </c>
      <c r="K48" s="19">
        <f t="shared" si="2"/>
        <v>0</v>
      </c>
      <c r="L48" s="19">
        <f t="shared" si="3"/>
        <v>0.000919882605458005</v>
      </c>
      <c r="M48" s="19">
        <f t="shared" si="4"/>
        <v>0.000919882605458005</v>
      </c>
      <c r="P48" s="7" t="s">
        <v>54</v>
      </c>
      <c r="Q48" s="21">
        <v>11</v>
      </c>
      <c r="R48" s="11">
        <v>1591</v>
      </c>
      <c r="S48" s="11">
        <v>1949</v>
      </c>
      <c r="T48" s="22">
        <v>1591</v>
      </c>
      <c r="U48" s="22">
        <v>1591</v>
      </c>
      <c r="V48" s="22">
        <f t="shared" si="5"/>
        <v>1591</v>
      </c>
      <c r="W48" s="19">
        <f t="shared" si="6"/>
        <v>0</v>
      </c>
      <c r="X48" s="19">
        <f t="shared" si="7"/>
        <v>0.225015713387806</v>
      </c>
      <c r="Y48" s="19">
        <f t="shared" si="8"/>
        <v>0</v>
      </c>
      <c r="Z48" s="19">
        <f t="shared" si="9"/>
        <v>0</v>
      </c>
      <c r="AB48" s="7" t="s">
        <v>54</v>
      </c>
      <c r="AC48" s="21">
        <v>16</v>
      </c>
      <c r="AD48" s="11">
        <v>2540.07</v>
      </c>
      <c r="AE48" s="11">
        <v>2540.07</v>
      </c>
      <c r="AF48" s="12">
        <v>2540</v>
      </c>
      <c r="AG48" s="12"/>
      <c r="AH48" s="12">
        <f t="shared" si="10"/>
        <v>2540.07</v>
      </c>
      <c r="AI48" s="19">
        <f t="shared" si="11"/>
        <v>0</v>
      </c>
      <c r="AJ48" s="19">
        <f t="shared" si="12"/>
        <v>0</v>
      </c>
    </row>
    <row r="49" ht="15.75" spans="3:36">
      <c r="C49" s="13" t="s">
        <v>55</v>
      </c>
      <c r="D49" s="13"/>
      <c r="E49" s="13"/>
      <c r="F49" s="13"/>
      <c r="G49" s="13"/>
      <c r="H49" s="13"/>
      <c r="I49" s="13"/>
      <c r="J49" s="14">
        <f>AVERAGE(J5:J48)</f>
        <v>0.0159039444415961</v>
      </c>
      <c r="K49" s="14">
        <f>AVERAGE(K5:K48)</f>
        <v>0.0235865394176735</v>
      </c>
      <c r="L49" s="20">
        <f>AVERAGE(L5:L48)</f>
        <v>0.000402800185653649</v>
      </c>
      <c r="M49" s="20">
        <f>AVERAGE(M5:M48)</f>
        <v>0.00547005776146403</v>
      </c>
      <c r="P49" s="13" t="s">
        <v>55</v>
      </c>
      <c r="Q49" s="13"/>
      <c r="R49" s="13"/>
      <c r="S49" s="13"/>
      <c r="T49" s="13"/>
      <c r="U49" s="13"/>
      <c r="V49" s="13"/>
      <c r="W49" s="14">
        <f>AVERAGE(W5:W48)</f>
        <v>0.0202589233862846</v>
      </c>
      <c r="X49" s="14">
        <f>AVERAGE(X5:X48)</f>
        <v>0.0245154402144103</v>
      </c>
      <c r="Y49" s="14">
        <f>AVERAGE(Y5:Y48)</f>
        <v>0.00265494269067479</v>
      </c>
      <c r="Z49" s="14">
        <f>AVERAGE(Z5:Z48)</f>
        <v>0.00816987726685461</v>
      </c>
      <c r="AB49" s="13" t="s">
        <v>55</v>
      </c>
      <c r="AC49" s="13"/>
      <c r="AD49" s="13"/>
      <c r="AE49" s="13"/>
      <c r="AF49" s="13"/>
      <c r="AG49" s="13"/>
      <c r="AH49" s="13"/>
      <c r="AI49" s="14">
        <f>AVERAGE(AI5:AI48)</f>
        <v>0.00702393225490967</v>
      </c>
      <c r="AJ49" s="14">
        <f>AVERAGE(AJ5:AJ48)</f>
        <v>0.00489312989097473</v>
      </c>
    </row>
    <row r="52" spans="3:5">
      <c r="C52" s="13" t="s">
        <v>56</v>
      </c>
      <c r="D52" s="13"/>
      <c r="E52" s="1" t="s">
        <v>57</v>
      </c>
    </row>
    <row r="53" spans="3:5">
      <c r="C53" s="13"/>
      <c r="D53" s="13"/>
      <c r="E53" s="1"/>
    </row>
    <row r="54" ht="15.75" spans="3:5">
      <c r="C54" s="14">
        <f>SUM(J49,W49,AI49)</f>
        <v>0.0431868000827904</v>
      </c>
      <c r="D54" s="14"/>
      <c r="E54" s="15">
        <f>SUM(K49,X49,AJ49)</f>
        <v>0.0529951095230586</v>
      </c>
    </row>
  </sheetData>
  <mergeCells count="24">
    <mergeCell ref="J2:M2"/>
    <mergeCell ref="W2:Z2"/>
    <mergeCell ref="AI2:AL2"/>
    <mergeCell ref="J3:K3"/>
    <mergeCell ref="L3:M3"/>
    <mergeCell ref="W3:X3"/>
    <mergeCell ref="Y3:Z3"/>
    <mergeCell ref="AI3:AJ3"/>
    <mergeCell ref="AK3:AL3"/>
    <mergeCell ref="C49:I49"/>
    <mergeCell ref="P49:V49"/>
    <mergeCell ref="AB49:AH49"/>
    <mergeCell ref="C54:D54"/>
    <mergeCell ref="E52:E53"/>
    <mergeCell ref="I2:I4"/>
    <mergeCell ref="V2:V4"/>
    <mergeCell ref="AH2:AH4"/>
    <mergeCell ref="E2:F3"/>
    <mergeCell ref="G2:H3"/>
    <mergeCell ref="R2:S3"/>
    <mergeCell ref="T2:U3"/>
    <mergeCell ref="AD2:AE3"/>
    <mergeCell ref="AF2:AG3"/>
    <mergeCell ref="C52:D53"/>
  </mergeCells>
  <conditionalFormatting sqref="E5">
    <cfRule type="cellIs" dxfId="0" priority="264" operator="equal">
      <formula>$O$5</formula>
    </cfRule>
  </conditionalFormatting>
  <conditionalFormatting sqref="F5:H5">
    <cfRule type="cellIs" dxfId="0" priority="132" operator="equal">
      <formula>$O$5</formula>
    </cfRule>
  </conditionalFormatting>
  <conditionalFormatting sqref="R5">
    <cfRule type="cellIs" dxfId="0" priority="220" operator="equal">
      <formula>$AB$5</formula>
    </cfRule>
  </conditionalFormatting>
  <conditionalFormatting sqref="S5:U5">
    <cfRule type="cellIs" dxfId="0" priority="88" operator="equal">
      <formula>$AB$5</formula>
    </cfRule>
  </conditionalFormatting>
  <conditionalFormatting sqref="AD5">
    <cfRule type="cellIs" dxfId="0" priority="176" operator="equal">
      <formula>$AL$5</formula>
    </cfRule>
  </conditionalFormatting>
  <conditionalFormatting sqref="AE5:AG5">
    <cfRule type="cellIs" dxfId="0" priority="44" operator="equal">
      <formula>$AL$5</formula>
    </cfRule>
  </conditionalFormatting>
  <conditionalFormatting sqref="E6">
    <cfRule type="cellIs" dxfId="0" priority="263" operator="equal">
      <formula>$O$6</formula>
    </cfRule>
  </conditionalFormatting>
  <conditionalFormatting sqref="F6:H6">
    <cfRule type="cellIs" dxfId="0" priority="131" operator="equal">
      <formula>$O$6</formula>
    </cfRule>
  </conditionalFormatting>
  <conditionalFormatting sqref="R6">
    <cfRule type="cellIs" dxfId="0" priority="219" operator="equal">
      <formula>$AB$6</formula>
    </cfRule>
  </conditionalFormatting>
  <conditionalFormatting sqref="S6:U6">
    <cfRule type="cellIs" dxfId="0" priority="87" operator="equal">
      <formula>$AB$6</formula>
    </cfRule>
  </conditionalFormatting>
  <conditionalFormatting sqref="AD6">
    <cfRule type="cellIs" dxfId="0" priority="175" operator="equal">
      <formula>$AL$6</formula>
    </cfRule>
  </conditionalFormatting>
  <conditionalFormatting sqref="AE6:AG6">
    <cfRule type="cellIs" dxfId="0" priority="43" operator="equal">
      <formula>$AL$6</formula>
    </cfRule>
  </conditionalFormatting>
  <conditionalFormatting sqref="E7">
    <cfRule type="cellIs" dxfId="0" priority="262" operator="equal">
      <formula>$O$7</formula>
    </cfRule>
  </conditionalFormatting>
  <conditionalFormatting sqref="F7:H7">
    <cfRule type="cellIs" dxfId="0" priority="130" operator="equal">
      <formula>$O$7</formula>
    </cfRule>
  </conditionalFormatting>
  <conditionalFormatting sqref="R7">
    <cfRule type="cellIs" dxfId="0" priority="218" operator="equal">
      <formula>$AB$7</formula>
    </cfRule>
  </conditionalFormatting>
  <conditionalFormatting sqref="S7:U7">
    <cfRule type="cellIs" dxfId="0" priority="86" operator="equal">
      <formula>$AB$7</formula>
    </cfRule>
  </conditionalFormatting>
  <conditionalFormatting sqref="AD7">
    <cfRule type="cellIs" dxfId="0" priority="174" operator="equal">
      <formula>$AL$7</formula>
    </cfRule>
  </conditionalFormatting>
  <conditionalFormatting sqref="AE7:AG7">
    <cfRule type="cellIs" dxfId="0" priority="42" operator="equal">
      <formula>$AL$7</formula>
    </cfRule>
  </conditionalFormatting>
  <conditionalFormatting sqref="E8">
    <cfRule type="cellIs" dxfId="0" priority="261" operator="equal">
      <formula>$O$8</formula>
    </cfRule>
  </conditionalFormatting>
  <conditionalFormatting sqref="F8:H8">
    <cfRule type="cellIs" dxfId="0" priority="129" operator="equal">
      <formula>$O$8</formula>
    </cfRule>
  </conditionalFormatting>
  <conditionalFormatting sqref="R8">
    <cfRule type="cellIs" dxfId="0" priority="217" operator="equal">
      <formula>$AB$8</formula>
    </cfRule>
  </conditionalFormatting>
  <conditionalFormatting sqref="S8:U8">
    <cfRule type="cellIs" dxfId="0" priority="85" operator="equal">
      <formula>$AB$8</formula>
    </cfRule>
  </conditionalFormatting>
  <conditionalFormatting sqref="AD8">
    <cfRule type="cellIs" dxfId="0" priority="173" operator="equal">
      <formula>$AL$8</formula>
    </cfRule>
  </conditionalFormatting>
  <conditionalFormatting sqref="AE8:AG8">
    <cfRule type="cellIs" dxfId="0" priority="41" operator="equal">
      <formula>$AL$8</formula>
    </cfRule>
  </conditionalFormatting>
  <conditionalFormatting sqref="E9">
    <cfRule type="cellIs" dxfId="0" priority="260" operator="equal">
      <formula>$O$9</formula>
    </cfRule>
  </conditionalFormatting>
  <conditionalFormatting sqref="F9:H9">
    <cfRule type="cellIs" dxfId="0" priority="128" operator="equal">
      <formula>$O$9</formula>
    </cfRule>
  </conditionalFormatting>
  <conditionalFormatting sqref="R9">
    <cfRule type="cellIs" dxfId="0" priority="216" operator="equal">
      <formula>$AB$9</formula>
    </cfRule>
  </conditionalFormatting>
  <conditionalFormatting sqref="S9:U9">
    <cfRule type="cellIs" dxfId="0" priority="84" operator="equal">
      <formula>$AB$9</formula>
    </cfRule>
  </conditionalFormatting>
  <conditionalFormatting sqref="AD9">
    <cfRule type="cellIs" dxfId="0" priority="172" operator="equal">
      <formula>$AL$9</formula>
    </cfRule>
  </conditionalFormatting>
  <conditionalFormatting sqref="AE9:AG9">
    <cfRule type="cellIs" dxfId="0" priority="40" operator="equal">
      <formula>$AL$9</formula>
    </cfRule>
  </conditionalFormatting>
  <conditionalFormatting sqref="E10">
    <cfRule type="cellIs" dxfId="0" priority="259" operator="equal">
      <formula>$O$10</formula>
    </cfRule>
  </conditionalFormatting>
  <conditionalFormatting sqref="F10:H10">
    <cfRule type="cellIs" dxfId="0" priority="127" operator="equal">
      <formula>$O$10</formula>
    </cfRule>
  </conditionalFormatting>
  <conditionalFormatting sqref="R10">
    <cfRule type="cellIs" dxfId="0" priority="215" operator="equal">
      <formula>$AB$10</formula>
    </cfRule>
  </conditionalFormatting>
  <conditionalFormatting sqref="S10:U10">
    <cfRule type="cellIs" dxfId="0" priority="83" operator="equal">
      <formula>$AB$10</formula>
    </cfRule>
  </conditionalFormatting>
  <conditionalFormatting sqref="AD10">
    <cfRule type="cellIs" dxfId="0" priority="171" operator="equal">
      <formula>$AL$10</formula>
    </cfRule>
  </conditionalFormatting>
  <conditionalFormatting sqref="AE10:AG10">
    <cfRule type="cellIs" dxfId="0" priority="39" operator="equal">
      <formula>$AL$10</formula>
    </cfRule>
  </conditionalFormatting>
  <conditionalFormatting sqref="E11">
    <cfRule type="cellIs" dxfId="0" priority="258" operator="equal">
      <formula>$O$11</formula>
    </cfRule>
  </conditionalFormatting>
  <conditionalFormatting sqref="F11:H11">
    <cfRule type="cellIs" dxfId="0" priority="126" operator="equal">
      <formula>$O$11</formula>
    </cfRule>
  </conditionalFormatting>
  <conditionalFormatting sqref="R11">
    <cfRule type="cellIs" dxfId="0" priority="214" operator="equal">
      <formula>$AB$11</formula>
    </cfRule>
  </conditionalFormatting>
  <conditionalFormatting sqref="S11:U11">
    <cfRule type="cellIs" dxfId="0" priority="82" operator="equal">
      <formula>$AB$11</formula>
    </cfRule>
  </conditionalFormatting>
  <conditionalFormatting sqref="AD11">
    <cfRule type="cellIs" dxfId="0" priority="170" operator="equal">
      <formula>$AL$11</formula>
    </cfRule>
  </conditionalFormatting>
  <conditionalFormatting sqref="AE11:AG11">
    <cfRule type="cellIs" dxfId="0" priority="38" operator="equal">
      <formula>$AL$11</formula>
    </cfRule>
  </conditionalFormatting>
  <conditionalFormatting sqref="E12">
    <cfRule type="cellIs" dxfId="0" priority="257" operator="equal">
      <formula>$O$12</formula>
    </cfRule>
  </conditionalFormatting>
  <conditionalFormatting sqref="F12:H12">
    <cfRule type="cellIs" dxfId="0" priority="125" operator="equal">
      <formula>$O$12</formula>
    </cfRule>
  </conditionalFormatting>
  <conditionalFormatting sqref="R12">
    <cfRule type="cellIs" dxfId="0" priority="213" operator="equal">
      <formula>$AB$12</formula>
    </cfRule>
  </conditionalFormatting>
  <conditionalFormatting sqref="S12:U12">
    <cfRule type="cellIs" dxfId="0" priority="81" operator="equal">
      <formula>$AB$12</formula>
    </cfRule>
  </conditionalFormatting>
  <conditionalFormatting sqref="AD12">
    <cfRule type="cellIs" dxfId="0" priority="169" operator="equal">
      <formula>$AL$12</formula>
    </cfRule>
  </conditionalFormatting>
  <conditionalFormatting sqref="AE12:AG12">
    <cfRule type="cellIs" dxfId="0" priority="37" operator="equal">
      <formula>$AL$12</formula>
    </cfRule>
  </conditionalFormatting>
  <conditionalFormatting sqref="E13">
    <cfRule type="cellIs" dxfId="0" priority="256" operator="equal">
      <formula>$O$13</formula>
    </cfRule>
  </conditionalFormatting>
  <conditionalFormatting sqref="F13:H13">
    <cfRule type="cellIs" dxfId="0" priority="124" operator="equal">
      <formula>$O$13</formula>
    </cfRule>
  </conditionalFormatting>
  <conditionalFormatting sqref="R13">
    <cfRule type="cellIs" dxfId="0" priority="212" operator="equal">
      <formula>$AB$13</formula>
    </cfRule>
  </conditionalFormatting>
  <conditionalFormatting sqref="S13:U13">
    <cfRule type="cellIs" dxfId="0" priority="80" operator="equal">
      <formula>$AB$13</formula>
    </cfRule>
  </conditionalFormatting>
  <conditionalFormatting sqref="AD13">
    <cfRule type="cellIs" dxfId="0" priority="168" operator="equal">
      <formula>$AL$13</formula>
    </cfRule>
  </conditionalFormatting>
  <conditionalFormatting sqref="AE13:AG13">
    <cfRule type="cellIs" dxfId="0" priority="36" operator="equal">
      <formula>$AL$13</formula>
    </cfRule>
  </conditionalFormatting>
  <conditionalFormatting sqref="E14">
    <cfRule type="cellIs" dxfId="0" priority="255" operator="equal">
      <formula>$O$14</formula>
    </cfRule>
  </conditionalFormatting>
  <conditionalFormatting sqref="F14:H14">
    <cfRule type="cellIs" dxfId="0" priority="123" operator="equal">
      <formula>$O$14</formula>
    </cfRule>
  </conditionalFormatting>
  <conditionalFormatting sqref="R14">
    <cfRule type="cellIs" dxfId="0" priority="211" operator="equal">
      <formula>$AB$14</formula>
    </cfRule>
  </conditionalFormatting>
  <conditionalFormatting sqref="S14:U14">
    <cfRule type="cellIs" dxfId="0" priority="79" operator="equal">
      <formula>$AB$14</formula>
    </cfRule>
  </conditionalFormatting>
  <conditionalFormatting sqref="AD14">
    <cfRule type="cellIs" dxfId="0" priority="167" operator="equal">
      <formula>$AL$14</formula>
    </cfRule>
  </conditionalFormatting>
  <conditionalFormatting sqref="AE14:AG14">
    <cfRule type="cellIs" dxfId="0" priority="35" operator="equal">
      <formula>$AL$14</formula>
    </cfRule>
  </conditionalFormatting>
  <conditionalFormatting sqref="E15">
    <cfRule type="cellIs" dxfId="0" priority="254" operator="equal">
      <formula>$O$15</formula>
    </cfRule>
  </conditionalFormatting>
  <conditionalFormatting sqref="F15:H15">
    <cfRule type="cellIs" dxfId="0" priority="122" operator="equal">
      <formula>$O$15</formula>
    </cfRule>
  </conditionalFormatting>
  <conditionalFormatting sqref="R15">
    <cfRule type="cellIs" dxfId="0" priority="210" operator="equal">
      <formula>$AB$15</formula>
    </cfRule>
  </conditionalFormatting>
  <conditionalFormatting sqref="S15:U15">
    <cfRule type="cellIs" dxfId="0" priority="78" operator="equal">
      <formula>$AB$15</formula>
    </cfRule>
  </conditionalFormatting>
  <conditionalFormatting sqref="AD15">
    <cfRule type="cellIs" dxfId="0" priority="166" operator="equal">
      <formula>$AL$15</formula>
    </cfRule>
  </conditionalFormatting>
  <conditionalFormatting sqref="AE15:AG15">
    <cfRule type="cellIs" dxfId="0" priority="34" operator="equal">
      <formula>$AL$15</formula>
    </cfRule>
  </conditionalFormatting>
  <conditionalFormatting sqref="E16">
    <cfRule type="cellIs" dxfId="0" priority="253" operator="equal">
      <formula>$O$16</formula>
    </cfRule>
  </conditionalFormatting>
  <conditionalFormatting sqref="F16:H16">
    <cfRule type="cellIs" dxfId="0" priority="121" operator="equal">
      <formula>$O$16</formula>
    </cfRule>
  </conditionalFormatting>
  <conditionalFormatting sqref="R16">
    <cfRule type="cellIs" dxfId="0" priority="209" operator="equal">
      <formula>$AB$16</formula>
    </cfRule>
  </conditionalFormatting>
  <conditionalFormatting sqref="S16:U16">
    <cfRule type="cellIs" dxfId="0" priority="77" operator="equal">
      <formula>$AB$16</formula>
    </cfRule>
  </conditionalFormatting>
  <conditionalFormatting sqref="AD16">
    <cfRule type="cellIs" dxfId="0" priority="165" operator="equal">
      <formula>$AL$16</formula>
    </cfRule>
  </conditionalFormatting>
  <conditionalFormatting sqref="AE16:AG16">
    <cfRule type="cellIs" dxfId="0" priority="33" operator="equal">
      <formula>$AL$16</formula>
    </cfRule>
  </conditionalFormatting>
  <conditionalFormatting sqref="E17">
    <cfRule type="cellIs" dxfId="0" priority="252" operator="equal">
      <formula>$O$17</formula>
    </cfRule>
  </conditionalFormatting>
  <conditionalFormatting sqref="F17:H17">
    <cfRule type="cellIs" dxfId="0" priority="120" operator="equal">
      <formula>$O$17</formula>
    </cfRule>
  </conditionalFormatting>
  <conditionalFormatting sqref="R17">
    <cfRule type="cellIs" dxfId="0" priority="208" operator="equal">
      <formula>$AB$17</formula>
    </cfRule>
  </conditionalFormatting>
  <conditionalFormatting sqref="S17:U17">
    <cfRule type="cellIs" dxfId="0" priority="76" operator="equal">
      <formula>$AB$17</formula>
    </cfRule>
  </conditionalFormatting>
  <conditionalFormatting sqref="AD17">
    <cfRule type="cellIs" dxfId="0" priority="164" operator="equal">
      <formula>$AL$17</formula>
    </cfRule>
  </conditionalFormatting>
  <conditionalFormatting sqref="AE17:AG17">
    <cfRule type="cellIs" dxfId="0" priority="32" operator="equal">
      <formula>$AL$17</formula>
    </cfRule>
  </conditionalFormatting>
  <conditionalFormatting sqref="E18">
    <cfRule type="cellIs" dxfId="0" priority="251" operator="equal">
      <formula>$O$18</formula>
    </cfRule>
  </conditionalFormatting>
  <conditionalFormatting sqref="F18:H18">
    <cfRule type="cellIs" dxfId="0" priority="119" operator="equal">
      <formula>$O$18</formula>
    </cfRule>
  </conditionalFormatting>
  <conditionalFormatting sqref="R18">
    <cfRule type="cellIs" dxfId="0" priority="207" operator="equal">
      <formula>$AB$18</formula>
    </cfRule>
  </conditionalFormatting>
  <conditionalFormatting sqref="S18:U18">
    <cfRule type="cellIs" dxfId="0" priority="75" operator="equal">
      <formula>$AB$18</formula>
    </cfRule>
  </conditionalFormatting>
  <conditionalFormatting sqref="AD18">
    <cfRule type="cellIs" dxfId="0" priority="163" operator="equal">
      <formula>$AL$18</formula>
    </cfRule>
  </conditionalFormatting>
  <conditionalFormatting sqref="AE18:AG18">
    <cfRule type="cellIs" dxfId="0" priority="31" operator="equal">
      <formula>$AL$18</formula>
    </cfRule>
  </conditionalFormatting>
  <conditionalFormatting sqref="E19">
    <cfRule type="cellIs" dxfId="0" priority="250" operator="equal">
      <formula>$O$19</formula>
    </cfRule>
  </conditionalFormatting>
  <conditionalFormatting sqref="F19:H19">
    <cfRule type="cellIs" dxfId="0" priority="118" operator="equal">
      <formula>$O$19</formula>
    </cfRule>
  </conditionalFormatting>
  <conditionalFormatting sqref="R19">
    <cfRule type="cellIs" dxfId="0" priority="206" operator="equal">
      <formula>$AB$19</formula>
    </cfRule>
  </conditionalFormatting>
  <conditionalFormatting sqref="S19:U19">
    <cfRule type="cellIs" dxfId="0" priority="74" operator="equal">
      <formula>$AB$19</formula>
    </cfRule>
  </conditionalFormatting>
  <conditionalFormatting sqref="AD19">
    <cfRule type="cellIs" dxfId="0" priority="162" operator="equal">
      <formula>$AL$19</formula>
    </cfRule>
  </conditionalFormatting>
  <conditionalFormatting sqref="AE19:AG19">
    <cfRule type="cellIs" dxfId="0" priority="30" operator="equal">
      <formula>$AL$19</formula>
    </cfRule>
  </conditionalFormatting>
  <conditionalFormatting sqref="E20">
    <cfRule type="cellIs" dxfId="0" priority="249" operator="equal">
      <formula>$O$20</formula>
    </cfRule>
  </conditionalFormatting>
  <conditionalFormatting sqref="F20:H20">
    <cfRule type="cellIs" dxfId="0" priority="117" operator="equal">
      <formula>$O$20</formula>
    </cfRule>
  </conditionalFormatting>
  <conditionalFormatting sqref="R20">
    <cfRule type="cellIs" dxfId="0" priority="205" operator="equal">
      <formula>$AB$20</formula>
    </cfRule>
  </conditionalFormatting>
  <conditionalFormatting sqref="S20:U20">
    <cfRule type="cellIs" dxfId="0" priority="73" operator="equal">
      <formula>$AB$20</formula>
    </cfRule>
  </conditionalFormatting>
  <conditionalFormatting sqref="AD20">
    <cfRule type="cellIs" dxfId="0" priority="161" operator="equal">
      <formula>$AL$20</formula>
    </cfRule>
  </conditionalFormatting>
  <conditionalFormatting sqref="AE20:AG20">
    <cfRule type="cellIs" dxfId="0" priority="29" operator="equal">
      <formula>$AL$20</formula>
    </cfRule>
  </conditionalFormatting>
  <conditionalFormatting sqref="E21">
    <cfRule type="cellIs" dxfId="0" priority="248" operator="equal">
      <formula>$O$21</formula>
    </cfRule>
  </conditionalFormatting>
  <conditionalFormatting sqref="F21:H21">
    <cfRule type="cellIs" dxfId="0" priority="116" operator="equal">
      <formula>$O$21</formula>
    </cfRule>
  </conditionalFormatting>
  <conditionalFormatting sqref="R21">
    <cfRule type="cellIs" dxfId="0" priority="204" operator="equal">
      <formula>$AB$21</formula>
    </cfRule>
  </conditionalFormatting>
  <conditionalFormatting sqref="S21:U21">
    <cfRule type="cellIs" dxfId="0" priority="72" operator="equal">
      <formula>$AB$21</formula>
    </cfRule>
  </conditionalFormatting>
  <conditionalFormatting sqref="AD21">
    <cfRule type="cellIs" dxfId="0" priority="160" operator="equal">
      <formula>$AL$21</formula>
    </cfRule>
  </conditionalFormatting>
  <conditionalFormatting sqref="AE21:AG21">
    <cfRule type="cellIs" dxfId="0" priority="28" operator="equal">
      <formula>$AL$21</formula>
    </cfRule>
  </conditionalFormatting>
  <conditionalFormatting sqref="E22">
    <cfRule type="cellIs" dxfId="0" priority="247" operator="equal">
      <formula>$O$22</formula>
    </cfRule>
  </conditionalFormatting>
  <conditionalFormatting sqref="F22:H22">
    <cfRule type="cellIs" dxfId="0" priority="115" operator="equal">
      <formula>$O$22</formula>
    </cfRule>
  </conditionalFormatting>
  <conditionalFormatting sqref="R22">
    <cfRule type="cellIs" dxfId="0" priority="203" operator="equal">
      <formula>$AB$22</formula>
    </cfRule>
  </conditionalFormatting>
  <conditionalFormatting sqref="S22:U22">
    <cfRule type="cellIs" dxfId="0" priority="71" operator="equal">
      <formula>$AB$22</formula>
    </cfRule>
  </conditionalFormatting>
  <conditionalFormatting sqref="AD22">
    <cfRule type="cellIs" dxfId="0" priority="159" operator="equal">
      <formula>$AL$22</formula>
    </cfRule>
  </conditionalFormatting>
  <conditionalFormatting sqref="AE22:AG22">
    <cfRule type="cellIs" dxfId="0" priority="27" operator="equal">
      <formula>$AL$22</formula>
    </cfRule>
  </conditionalFormatting>
  <conditionalFormatting sqref="E23">
    <cfRule type="cellIs" dxfId="0" priority="246" operator="equal">
      <formula>$O$23</formula>
    </cfRule>
  </conditionalFormatting>
  <conditionalFormatting sqref="F23:H23">
    <cfRule type="cellIs" dxfId="0" priority="114" operator="equal">
      <formula>$O$23</formula>
    </cfRule>
  </conditionalFormatting>
  <conditionalFormatting sqref="R23">
    <cfRule type="cellIs" dxfId="0" priority="202" operator="equal">
      <formula>$AB$23</formula>
    </cfRule>
  </conditionalFormatting>
  <conditionalFormatting sqref="S23:U23">
    <cfRule type="cellIs" dxfId="0" priority="70" operator="equal">
      <formula>$AB$23</formula>
    </cfRule>
  </conditionalFormatting>
  <conditionalFormatting sqref="AD23">
    <cfRule type="cellIs" dxfId="0" priority="158" operator="equal">
      <formula>$AL$23</formula>
    </cfRule>
  </conditionalFormatting>
  <conditionalFormatting sqref="AE23:AG23">
    <cfRule type="cellIs" dxfId="0" priority="26" operator="equal">
      <formula>$AL$23</formula>
    </cfRule>
  </conditionalFormatting>
  <conditionalFormatting sqref="E24">
    <cfRule type="cellIs" dxfId="0" priority="245" operator="equal">
      <formula>$O$24</formula>
    </cfRule>
  </conditionalFormatting>
  <conditionalFormatting sqref="F24:H24">
    <cfRule type="cellIs" dxfId="0" priority="113" operator="equal">
      <formula>$O$24</formula>
    </cfRule>
  </conditionalFormatting>
  <conditionalFormatting sqref="R24">
    <cfRule type="cellIs" dxfId="0" priority="201" operator="equal">
      <formula>$AB$24</formula>
    </cfRule>
  </conditionalFormatting>
  <conditionalFormatting sqref="S24:U24">
    <cfRule type="cellIs" dxfId="0" priority="69" operator="equal">
      <formula>$AB$24</formula>
    </cfRule>
  </conditionalFormatting>
  <conditionalFormatting sqref="AD24">
    <cfRule type="cellIs" dxfId="0" priority="157" operator="equal">
      <formula>$AL$24</formula>
    </cfRule>
  </conditionalFormatting>
  <conditionalFormatting sqref="AE24:AG24">
    <cfRule type="cellIs" dxfId="0" priority="25" operator="equal">
      <formula>$AL$24</formula>
    </cfRule>
  </conditionalFormatting>
  <conditionalFormatting sqref="E25">
    <cfRule type="cellIs" dxfId="0" priority="244" operator="equal">
      <formula>$O$25</formula>
    </cfRule>
  </conditionalFormatting>
  <conditionalFormatting sqref="F25:H25">
    <cfRule type="cellIs" dxfId="0" priority="112" operator="equal">
      <formula>$O$25</formula>
    </cfRule>
  </conditionalFormatting>
  <conditionalFormatting sqref="R25">
    <cfRule type="cellIs" dxfId="0" priority="200" operator="equal">
      <formula>$AB$25</formula>
    </cfRule>
  </conditionalFormatting>
  <conditionalFormatting sqref="S25:U25">
    <cfRule type="cellIs" dxfId="0" priority="68" operator="equal">
      <formula>$AB$25</formula>
    </cfRule>
  </conditionalFormatting>
  <conditionalFormatting sqref="AD25">
    <cfRule type="cellIs" dxfId="0" priority="156" operator="equal">
      <formula>$AL$25</formula>
    </cfRule>
  </conditionalFormatting>
  <conditionalFormatting sqref="AE25:AG25">
    <cfRule type="cellIs" dxfId="0" priority="24" operator="equal">
      <formula>$AL$25</formula>
    </cfRule>
  </conditionalFormatting>
  <conditionalFormatting sqref="E26">
    <cfRule type="cellIs" dxfId="0" priority="243" operator="equal">
      <formula>$O$26</formula>
    </cfRule>
  </conditionalFormatting>
  <conditionalFormatting sqref="F26:H26">
    <cfRule type="cellIs" dxfId="0" priority="111" operator="equal">
      <formula>$O$26</formula>
    </cfRule>
  </conditionalFormatting>
  <conditionalFormatting sqref="R26">
    <cfRule type="cellIs" dxfId="0" priority="199" operator="equal">
      <formula>$AB$26</formula>
    </cfRule>
  </conditionalFormatting>
  <conditionalFormatting sqref="S26:U26">
    <cfRule type="cellIs" dxfId="0" priority="67" operator="equal">
      <formula>$AB$26</formula>
    </cfRule>
  </conditionalFormatting>
  <conditionalFormatting sqref="AD26">
    <cfRule type="cellIs" dxfId="0" priority="155" operator="equal">
      <formula>$AL$26</formula>
    </cfRule>
  </conditionalFormatting>
  <conditionalFormatting sqref="AE26:AG26">
    <cfRule type="cellIs" dxfId="0" priority="23" operator="equal">
      <formula>$AL$26</formula>
    </cfRule>
  </conditionalFormatting>
  <conditionalFormatting sqref="E27">
    <cfRule type="cellIs" dxfId="0" priority="242" operator="equal">
      <formula>$O$27</formula>
    </cfRule>
  </conditionalFormatting>
  <conditionalFormatting sqref="F27:H27">
    <cfRule type="cellIs" dxfId="0" priority="110" operator="equal">
      <formula>$O$27</formula>
    </cfRule>
  </conditionalFormatting>
  <conditionalFormatting sqref="R27">
    <cfRule type="cellIs" dxfId="0" priority="198" operator="equal">
      <formula>$AB$27</formula>
    </cfRule>
  </conditionalFormatting>
  <conditionalFormatting sqref="S27:U27">
    <cfRule type="cellIs" dxfId="0" priority="66" operator="equal">
      <formula>$AB$27</formula>
    </cfRule>
  </conditionalFormatting>
  <conditionalFormatting sqref="AD27">
    <cfRule type="cellIs" dxfId="0" priority="154" operator="equal">
      <formula>$AL$27</formula>
    </cfRule>
  </conditionalFormatting>
  <conditionalFormatting sqref="AE27:AG27">
    <cfRule type="cellIs" dxfId="0" priority="22" operator="equal">
      <formula>$AL$27</formula>
    </cfRule>
  </conditionalFormatting>
  <conditionalFormatting sqref="E28">
    <cfRule type="cellIs" dxfId="0" priority="241" operator="equal">
      <formula>$O$28</formula>
    </cfRule>
  </conditionalFormatting>
  <conditionalFormatting sqref="F28:H28">
    <cfRule type="cellIs" dxfId="0" priority="109" operator="equal">
      <formula>$O$28</formula>
    </cfRule>
  </conditionalFormatting>
  <conditionalFormatting sqref="R28">
    <cfRule type="cellIs" dxfId="0" priority="197" operator="equal">
      <formula>$AB$28</formula>
    </cfRule>
  </conditionalFormatting>
  <conditionalFormatting sqref="S28:U28">
    <cfRule type="cellIs" dxfId="0" priority="65" operator="equal">
      <formula>$AB$28</formula>
    </cfRule>
  </conditionalFormatting>
  <conditionalFormatting sqref="AD28">
    <cfRule type="cellIs" dxfId="0" priority="153" operator="equal">
      <formula>$AL$28</formula>
    </cfRule>
  </conditionalFormatting>
  <conditionalFormatting sqref="AE28:AG28">
    <cfRule type="cellIs" dxfId="0" priority="21" operator="equal">
      <formula>$AL$28</formula>
    </cfRule>
  </conditionalFormatting>
  <conditionalFormatting sqref="E29">
    <cfRule type="cellIs" dxfId="0" priority="240" operator="equal">
      <formula>$O$29</formula>
    </cfRule>
  </conditionalFormatting>
  <conditionalFormatting sqref="F29:H29">
    <cfRule type="cellIs" dxfId="0" priority="108" operator="equal">
      <formula>$O$29</formula>
    </cfRule>
  </conditionalFormatting>
  <conditionalFormatting sqref="R29">
    <cfRule type="cellIs" dxfId="0" priority="196" operator="equal">
      <formula>$AB$29</formula>
    </cfRule>
  </conditionalFormatting>
  <conditionalFormatting sqref="S29:U29">
    <cfRule type="cellIs" dxfId="0" priority="64" operator="equal">
      <formula>$AB$29</formula>
    </cfRule>
  </conditionalFormatting>
  <conditionalFormatting sqref="AD29">
    <cfRule type="cellIs" dxfId="0" priority="152" operator="equal">
      <formula>$AL$29</formula>
    </cfRule>
  </conditionalFormatting>
  <conditionalFormatting sqref="AE29:AG29">
    <cfRule type="cellIs" dxfId="0" priority="20" operator="equal">
      <formula>$AL$29</formula>
    </cfRule>
  </conditionalFormatting>
  <conditionalFormatting sqref="E30">
    <cfRule type="cellIs" dxfId="0" priority="239" operator="equal">
      <formula>$O$30</formula>
    </cfRule>
  </conditionalFormatting>
  <conditionalFormatting sqref="F30:H30">
    <cfRule type="cellIs" dxfId="0" priority="107" operator="equal">
      <formula>$O$30</formula>
    </cfRule>
  </conditionalFormatting>
  <conditionalFormatting sqref="R30">
    <cfRule type="cellIs" dxfId="0" priority="195" operator="equal">
      <formula>$AB$30</formula>
    </cfRule>
  </conditionalFormatting>
  <conditionalFormatting sqref="S30:U30">
    <cfRule type="cellIs" dxfId="0" priority="63" operator="equal">
      <formula>$AB$30</formula>
    </cfRule>
  </conditionalFormatting>
  <conditionalFormatting sqref="AD30">
    <cfRule type="cellIs" dxfId="0" priority="151" operator="equal">
      <formula>$AL$30</formula>
    </cfRule>
  </conditionalFormatting>
  <conditionalFormatting sqref="AE30:AG30">
    <cfRule type="cellIs" dxfId="0" priority="19" operator="equal">
      <formula>$AL$30</formula>
    </cfRule>
  </conditionalFormatting>
  <conditionalFormatting sqref="E31">
    <cfRule type="cellIs" dxfId="0" priority="238" operator="equal">
      <formula>$O$31</formula>
    </cfRule>
  </conditionalFormatting>
  <conditionalFormatting sqref="F31:H31">
    <cfRule type="cellIs" dxfId="0" priority="106" operator="equal">
      <formula>$O$31</formula>
    </cfRule>
  </conditionalFormatting>
  <conditionalFormatting sqref="R31">
    <cfRule type="cellIs" dxfId="0" priority="194" operator="equal">
      <formula>$AB$31</formula>
    </cfRule>
  </conditionalFormatting>
  <conditionalFormatting sqref="S31:U31">
    <cfRule type="cellIs" dxfId="0" priority="62" operator="equal">
      <formula>$AB$31</formula>
    </cfRule>
  </conditionalFormatting>
  <conditionalFormatting sqref="AD31">
    <cfRule type="cellIs" dxfId="0" priority="150" operator="equal">
      <formula>$AL$31</formula>
    </cfRule>
  </conditionalFormatting>
  <conditionalFormatting sqref="AE31:AG31">
    <cfRule type="cellIs" dxfId="0" priority="18" operator="equal">
      <formula>$AL$31</formula>
    </cfRule>
  </conditionalFormatting>
  <conditionalFormatting sqref="E32">
    <cfRule type="cellIs" dxfId="0" priority="237" operator="equal">
      <formula>$O$32</formula>
    </cfRule>
  </conditionalFormatting>
  <conditionalFormatting sqref="F32:H32">
    <cfRule type="cellIs" dxfId="0" priority="105" operator="equal">
      <formula>$O$32</formula>
    </cfRule>
  </conditionalFormatting>
  <conditionalFormatting sqref="R32">
    <cfRule type="cellIs" dxfId="0" priority="193" operator="equal">
      <formula>$AB$32</formula>
    </cfRule>
  </conditionalFormatting>
  <conditionalFormatting sqref="S32:U32">
    <cfRule type="cellIs" dxfId="0" priority="61" operator="equal">
      <formula>$AB$32</formula>
    </cfRule>
  </conditionalFormatting>
  <conditionalFormatting sqref="AD32">
    <cfRule type="cellIs" dxfId="0" priority="149" operator="equal">
      <formula>$AL$32</formula>
    </cfRule>
  </conditionalFormatting>
  <conditionalFormatting sqref="AE32:AG32">
    <cfRule type="cellIs" dxfId="0" priority="17" operator="equal">
      <formula>$AL$32</formula>
    </cfRule>
  </conditionalFormatting>
  <conditionalFormatting sqref="E33">
    <cfRule type="cellIs" dxfId="0" priority="236" operator="equal">
      <formula>$O$33</formula>
    </cfRule>
  </conditionalFormatting>
  <conditionalFormatting sqref="F33:H33">
    <cfRule type="cellIs" dxfId="0" priority="104" operator="equal">
      <formula>$O$33</formula>
    </cfRule>
  </conditionalFormatting>
  <conditionalFormatting sqref="R33">
    <cfRule type="cellIs" dxfId="0" priority="192" operator="equal">
      <formula>$AB$33</formula>
    </cfRule>
  </conditionalFormatting>
  <conditionalFormatting sqref="S33:U33">
    <cfRule type="cellIs" dxfId="0" priority="60" operator="equal">
      <formula>$AB$33</formula>
    </cfRule>
  </conditionalFormatting>
  <conditionalFormatting sqref="AD33">
    <cfRule type="cellIs" dxfId="0" priority="148" operator="equal">
      <formula>$AL$33</formula>
    </cfRule>
  </conditionalFormatting>
  <conditionalFormatting sqref="AE33:AG33">
    <cfRule type="cellIs" dxfId="0" priority="16" operator="equal">
      <formula>$AL$33</formula>
    </cfRule>
  </conditionalFormatting>
  <conditionalFormatting sqref="E34">
    <cfRule type="cellIs" dxfId="0" priority="235" operator="equal">
      <formula>$O$34</formula>
    </cfRule>
  </conditionalFormatting>
  <conditionalFormatting sqref="F34:H34">
    <cfRule type="cellIs" dxfId="0" priority="103" operator="equal">
      <formula>$O$34</formula>
    </cfRule>
  </conditionalFormatting>
  <conditionalFormatting sqref="R34">
    <cfRule type="cellIs" dxfId="0" priority="191" operator="equal">
      <formula>$AB$34</formula>
    </cfRule>
  </conditionalFormatting>
  <conditionalFormatting sqref="S34:U34">
    <cfRule type="cellIs" dxfId="0" priority="59" operator="equal">
      <formula>$AB$34</formula>
    </cfRule>
  </conditionalFormatting>
  <conditionalFormatting sqref="AD34">
    <cfRule type="cellIs" dxfId="0" priority="147" operator="equal">
      <formula>$AL$34</formula>
    </cfRule>
  </conditionalFormatting>
  <conditionalFormatting sqref="AE34:AG34">
    <cfRule type="cellIs" dxfId="0" priority="15" operator="equal">
      <formula>$AL$34</formula>
    </cfRule>
  </conditionalFormatting>
  <conditionalFormatting sqref="E35">
    <cfRule type="cellIs" dxfId="0" priority="234" operator="equal">
      <formula>$O$35</formula>
    </cfRule>
  </conditionalFormatting>
  <conditionalFormatting sqref="F35:H35">
    <cfRule type="cellIs" dxfId="0" priority="102" operator="equal">
      <formula>$O$35</formula>
    </cfRule>
  </conditionalFormatting>
  <conditionalFormatting sqref="R35">
    <cfRule type="cellIs" dxfId="0" priority="190" operator="equal">
      <formula>$AB$35</formula>
    </cfRule>
  </conditionalFormatting>
  <conditionalFormatting sqref="S35:U35">
    <cfRule type="cellIs" dxfId="0" priority="58" operator="equal">
      <formula>$AB$35</formula>
    </cfRule>
  </conditionalFormatting>
  <conditionalFormatting sqref="AD35">
    <cfRule type="cellIs" dxfId="0" priority="146" operator="equal">
      <formula>$AL$35</formula>
    </cfRule>
  </conditionalFormatting>
  <conditionalFormatting sqref="AE35:AG35">
    <cfRule type="cellIs" dxfId="0" priority="14" operator="equal">
      <formula>$AL$35</formula>
    </cfRule>
  </conditionalFormatting>
  <conditionalFormatting sqref="E36">
    <cfRule type="cellIs" dxfId="0" priority="233" operator="equal">
      <formula>$O$36</formula>
    </cfRule>
  </conditionalFormatting>
  <conditionalFormatting sqref="F36:H36">
    <cfRule type="cellIs" dxfId="0" priority="101" operator="equal">
      <formula>$O$36</formula>
    </cfRule>
  </conditionalFormatting>
  <conditionalFormatting sqref="R36">
    <cfRule type="cellIs" dxfId="0" priority="189" operator="equal">
      <formula>$AB$36</formula>
    </cfRule>
  </conditionalFormatting>
  <conditionalFormatting sqref="S36:U36">
    <cfRule type="cellIs" dxfId="0" priority="57" operator="equal">
      <formula>$AB$36</formula>
    </cfRule>
  </conditionalFormatting>
  <conditionalFormatting sqref="AD36">
    <cfRule type="cellIs" dxfId="0" priority="145" operator="equal">
      <formula>$AL$36</formula>
    </cfRule>
  </conditionalFormatting>
  <conditionalFormatting sqref="AE36:AG36">
    <cfRule type="cellIs" dxfId="0" priority="13" operator="equal">
      <formula>$AL$36</formula>
    </cfRule>
  </conditionalFormatting>
  <conditionalFormatting sqref="E37">
    <cfRule type="cellIs" dxfId="0" priority="232" operator="equal">
      <formula>$O$37</formula>
    </cfRule>
  </conditionalFormatting>
  <conditionalFormatting sqref="F37:H37">
    <cfRule type="cellIs" dxfId="0" priority="100" operator="equal">
      <formula>$O$37</formula>
    </cfRule>
  </conditionalFormatting>
  <conditionalFormatting sqref="R37">
    <cfRule type="cellIs" dxfId="0" priority="188" operator="equal">
      <formula>$AB$37</formula>
    </cfRule>
  </conditionalFormatting>
  <conditionalFormatting sqref="S37:U37">
    <cfRule type="cellIs" dxfId="0" priority="56" operator="equal">
      <formula>$AB$37</formula>
    </cfRule>
  </conditionalFormatting>
  <conditionalFormatting sqref="AD37">
    <cfRule type="cellIs" dxfId="0" priority="144" operator="equal">
      <formula>$AL$37</formula>
    </cfRule>
  </conditionalFormatting>
  <conditionalFormatting sqref="AE37:AG37">
    <cfRule type="cellIs" dxfId="0" priority="12" operator="equal">
      <formula>$AL$37</formula>
    </cfRule>
  </conditionalFormatting>
  <conditionalFormatting sqref="E38">
    <cfRule type="cellIs" dxfId="0" priority="231" operator="equal">
      <formula>$O$38</formula>
    </cfRule>
  </conditionalFormatting>
  <conditionalFormatting sqref="F38:H38">
    <cfRule type="cellIs" dxfId="0" priority="99" operator="equal">
      <formula>$O$38</formula>
    </cfRule>
  </conditionalFormatting>
  <conditionalFormatting sqref="R38">
    <cfRule type="cellIs" dxfId="0" priority="187" operator="equal">
      <formula>$AB$38</formula>
    </cfRule>
  </conditionalFormatting>
  <conditionalFormatting sqref="S38:U38">
    <cfRule type="cellIs" dxfId="0" priority="55" operator="equal">
      <formula>$AB$38</formula>
    </cfRule>
  </conditionalFormatting>
  <conditionalFormatting sqref="AD38">
    <cfRule type="cellIs" dxfId="0" priority="143" operator="equal">
      <formula>$AL$38</formula>
    </cfRule>
  </conditionalFormatting>
  <conditionalFormatting sqref="AE38:AG38">
    <cfRule type="cellIs" dxfId="0" priority="11" operator="equal">
      <formula>$AL$38</formula>
    </cfRule>
  </conditionalFormatting>
  <conditionalFormatting sqref="E39">
    <cfRule type="cellIs" dxfId="0" priority="230" operator="equal">
      <formula>$O$39</formula>
    </cfRule>
  </conditionalFormatting>
  <conditionalFormatting sqref="F39:H39">
    <cfRule type="cellIs" dxfId="0" priority="98" operator="equal">
      <formula>$O$39</formula>
    </cfRule>
  </conditionalFormatting>
  <conditionalFormatting sqref="R39">
    <cfRule type="cellIs" dxfId="0" priority="186" operator="equal">
      <formula>$AB$39</formula>
    </cfRule>
  </conditionalFormatting>
  <conditionalFormatting sqref="S39:U39">
    <cfRule type="cellIs" dxfId="0" priority="54" operator="equal">
      <formula>$AB$39</formula>
    </cfRule>
  </conditionalFormatting>
  <conditionalFormatting sqref="AD39">
    <cfRule type="cellIs" dxfId="0" priority="142" operator="equal">
      <formula>$AL$39</formula>
    </cfRule>
  </conditionalFormatting>
  <conditionalFormatting sqref="AE39:AG39">
    <cfRule type="cellIs" dxfId="0" priority="10" operator="equal">
      <formula>$AL$39</formula>
    </cfRule>
  </conditionalFormatting>
  <conditionalFormatting sqref="E40">
    <cfRule type="cellIs" dxfId="0" priority="229" operator="equal">
      <formula>$O$40</formula>
    </cfRule>
  </conditionalFormatting>
  <conditionalFormatting sqref="F40:H40">
    <cfRule type="cellIs" dxfId="0" priority="97" operator="equal">
      <formula>$O$40</formula>
    </cfRule>
  </conditionalFormatting>
  <conditionalFormatting sqref="R40">
    <cfRule type="cellIs" dxfId="0" priority="185" operator="equal">
      <formula>$AB$40</formula>
    </cfRule>
  </conditionalFormatting>
  <conditionalFormatting sqref="S40:U40">
    <cfRule type="cellIs" dxfId="0" priority="53" operator="equal">
      <formula>$AB$40</formula>
    </cfRule>
  </conditionalFormatting>
  <conditionalFormatting sqref="AD40">
    <cfRule type="cellIs" dxfId="0" priority="141" operator="equal">
      <formula>$AL$40</formula>
    </cfRule>
  </conditionalFormatting>
  <conditionalFormatting sqref="AE40:AG40">
    <cfRule type="cellIs" dxfId="0" priority="9" operator="equal">
      <formula>$AL$40</formula>
    </cfRule>
  </conditionalFormatting>
  <conditionalFormatting sqref="E41">
    <cfRule type="cellIs" dxfId="0" priority="228" operator="equal">
      <formula>$O$41</formula>
    </cfRule>
  </conditionalFormatting>
  <conditionalFormatting sqref="F41:H41">
    <cfRule type="cellIs" dxfId="0" priority="96" operator="equal">
      <formula>$O$41</formula>
    </cfRule>
  </conditionalFormatting>
  <conditionalFormatting sqref="R41">
    <cfRule type="cellIs" dxfId="0" priority="184" operator="equal">
      <formula>$AB$41</formula>
    </cfRule>
  </conditionalFormatting>
  <conditionalFormatting sqref="S41:U41">
    <cfRule type="cellIs" dxfId="0" priority="52" operator="equal">
      <formula>$AB$41</formula>
    </cfRule>
  </conditionalFormatting>
  <conditionalFormatting sqref="AD41">
    <cfRule type="cellIs" dxfId="0" priority="140" operator="equal">
      <formula>$AL$41</formula>
    </cfRule>
  </conditionalFormatting>
  <conditionalFormatting sqref="AE41:AG41">
    <cfRule type="cellIs" dxfId="0" priority="8" operator="equal">
      <formula>$AL$41</formula>
    </cfRule>
  </conditionalFormatting>
  <conditionalFormatting sqref="E42">
    <cfRule type="cellIs" dxfId="0" priority="227" operator="equal">
      <formula>$O$42</formula>
    </cfRule>
  </conditionalFormatting>
  <conditionalFormatting sqref="F42:H42">
    <cfRule type="cellIs" dxfId="0" priority="95" operator="equal">
      <formula>$O$42</formula>
    </cfRule>
  </conditionalFormatting>
  <conditionalFormatting sqref="R42">
    <cfRule type="cellIs" dxfId="0" priority="183" operator="equal">
      <formula>$AB$42</formula>
    </cfRule>
  </conditionalFormatting>
  <conditionalFormatting sqref="S42:U42">
    <cfRule type="cellIs" dxfId="0" priority="51" operator="equal">
      <formula>$AB$42</formula>
    </cfRule>
  </conditionalFormatting>
  <conditionalFormatting sqref="AD42">
    <cfRule type="cellIs" dxfId="0" priority="139" operator="equal">
      <formula>$AL$42</formula>
    </cfRule>
  </conditionalFormatting>
  <conditionalFormatting sqref="AE42:AG42">
    <cfRule type="cellIs" dxfId="0" priority="7" operator="equal">
      <formula>$AL$42</formula>
    </cfRule>
  </conditionalFormatting>
  <conditionalFormatting sqref="E43">
    <cfRule type="cellIs" dxfId="0" priority="226" operator="equal">
      <formula>$O$43</formula>
    </cfRule>
  </conditionalFormatting>
  <conditionalFormatting sqref="F43:H43">
    <cfRule type="cellIs" dxfId="0" priority="94" operator="equal">
      <formula>$O$43</formula>
    </cfRule>
  </conditionalFormatting>
  <conditionalFormatting sqref="R43">
    <cfRule type="cellIs" dxfId="0" priority="182" operator="equal">
      <formula>$AB$43</formula>
    </cfRule>
  </conditionalFormatting>
  <conditionalFormatting sqref="S43:U43">
    <cfRule type="cellIs" dxfId="0" priority="50" operator="equal">
      <formula>$AB$43</formula>
    </cfRule>
  </conditionalFormatting>
  <conditionalFormatting sqref="AD43">
    <cfRule type="cellIs" dxfId="0" priority="138" operator="equal">
      <formula>$AL$43</formula>
    </cfRule>
  </conditionalFormatting>
  <conditionalFormatting sqref="AE43:AG43">
    <cfRule type="cellIs" dxfId="0" priority="6" operator="equal">
      <formula>$AL$43</formula>
    </cfRule>
  </conditionalFormatting>
  <conditionalFormatting sqref="E44">
    <cfRule type="cellIs" dxfId="0" priority="225" operator="equal">
      <formula>$O$44</formula>
    </cfRule>
  </conditionalFormatting>
  <conditionalFormatting sqref="F44:H44">
    <cfRule type="cellIs" dxfId="0" priority="93" operator="equal">
      <formula>$O$44</formula>
    </cfRule>
  </conditionalFormatting>
  <conditionalFormatting sqref="R44">
    <cfRule type="cellIs" dxfId="0" priority="181" operator="equal">
      <formula>$AB$44</formula>
    </cfRule>
  </conditionalFormatting>
  <conditionalFormatting sqref="S44:U44">
    <cfRule type="cellIs" dxfId="0" priority="49" operator="equal">
      <formula>$AB$44</formula>
    </cfRule>
  </conditionalFormatting>
  <conditionalFormatting sqref="AD44">
    <cfRule type="cellIs" dxfId="0" priority="137" operator="equal">
      <formula>$AL$44</formula>
    </cfRule>
  </conditionalFormatting>
  <conditionalFormatting sqref="AE44:AG44">
    <cfRule type="cellIs" dxfId="0" priority="5" operator="equal">
      <formula>$AL$44</formula>
    </cfRule>
  </conditionalFormatting>
  <conditionalFormatting sqref="E45">
    <cfRule type="cellIs" dxfId="0" priority="224" operator="equal">
      <formula>$O$45</formula>
    </cfRule>
  </conditionalFormatting>
  <conditionalFormatting sqref="F45:H45">
    <cfRule type="cellIs" dxfId="0" priority="92" operator="equal">
      <formula>$O$45</formula>
    </cfRule>
  </conditionalFormatting>
  <conditionalFormatting sqref="R45">
    <cfRule type="cellIs" dxfId="0" priority="180" operator="equal">
      <formula>$AB$45</formula>
    </cfRule>
  </conditionalFormatting>
  <conditionalFormatting sqref="S45:U45">
    <cfRule type="cellIs" dxfId="0" priority="48" operator="equal">
      <formula>$AB$45</formula>
    </cfRule>
  </conditionalFormatting>
  <conditionalFormatting sqref="AD45">
    <cfRule type="cellIs" dxfId="0" priority="136" operator="equal">
      <formula>$AL$45</formula>
    </cfRule>
  </conditionalFormatting>
  <conditionalFormatting sqref="AE45:AG45">
    <cfRule type="cellIs" dxfId="0" priority="4" operator="equal">
      <formula>$AL$45</formula>
    </cfRule>
  </conditionalFormatting>
  <conditionalFormatting sqref="E46">
    <cfRule type="cellIs" dxfId="0" priority="223" operator="equal">
      <formula>$O$46</formula>
    </cfRule>
  </conditionalFormatting>
  <conditionalFormatting sqref="F46:H46">
    <cfRule type="cellIs" dxfId="0" priority="91" operator="equal">
      <formula>$O$46</formula>
    </cfRule>
  </conditionalFormatting>
  <conditionalFormatting sqref="R46">
    <cfRule type="cellIs" dxfId="0" priority="179" operator="equal">
      <formula>$AB$46</formula>
    </cfRule>
  </conditionalFormatting>
  <conditionalFormatting sqref="S46:U46">
    <cfRule type="cellIs" dxfId="0" priority="47" operator="equal">
      <formula>$AB$46</formula>
    </cfRule>
  </conditionalFormatting>
  <conditionalFormatting sqref="AD46">
    <cfRule type="cellIs" dxfId="0" priority="135" operator="equal">
      <formula>$AL$46</formula>
    </cfRule>
  </conditionalFormatting>
  <conditionalFormatting sqref="AE46:AG46">
    <cfRule type="cellIs" dxfId="0" priority="3" operator="equal">
      <formula>$AL$46</formula>
    </cfRule>
  </conditionalFormatting>
  <conditionalFormatting sqref="E47">
    <cfRule type="cellIs" dxfId="0" priority="222" operator="equal">
      <formula>$O$47</formula>
    </cfRule>
  </conditionalFormatting>
  <conditionalFormatting sqref="F47:H47">
    <cfRule type="cellIs" dxfId="0" priority="90" operator="equal">
      <formula>$O$47</formula>
    </cfRule>
  </conditionalFormatting>
  <conditionalFormatting sqref="R47">
    <cfRule type="cellIs" dxfId="0" priority="178" operator="equal">
      <formula>$AB$47</formula>
    </cfRule>
  </conditionalFormatting>
  <conditionalFormatting sqref="S47:U47">
    <cfRule type="cellIs" dxfId="0" priority="46" operator="equal">
      <formula>$AB$47</formula>
    </cfRule>
  </conditionalFormatting>
  <conditionalFormatting sqref="AD47">
    <cfRule type="cellIs" dxfId="0" priority="134" operator="equal">
      <formula>$AL$47</formula>
    </cfRule>
  </conditionalFormatting>
  <conditionalFormatting sqref="AE47:AG47">
    <cfRule type="cellIs" dxfId="0" priority="2" operator="equal">
      <formula>$AL$47</formula>
    </cfRule>
  </conditionalFormatting>
  <conditionalFormatting sqref="E48">
    <cfRule type="cellIs" dxfId="0" priority="221" operator="equal">
      <formula>"456.58"</formula>
    </cfRule>
  </conditionalFormatting>
  <conditionalFormatting sqref="F48:H48">
    <cfRule type="cellIs" dxfId="0" priority="89" operator="equal">
      <formula>"456.58"</formula>
    </cfRule>
  </conditionalFormatting>
  <conditionalFormatting sqref="R48">
    <cfRule type="cellIs" dxfId="0" priority="177" operator="equal">
      <formula>$AB$48</formula>
    </cfRule>
  </conditionalFormatting>
  <conditionalFormatting sqref="S48:U48">
    <cfRule type="cellIs" dxfId="0" priority="45" operator="equal">
      <formula>$AB$48</formula>
    </cfRule>
  </conditionalFormatting>
  <conditionalFormatting sqref="AD48">
    <cfRule type="cellIs" dxfId="0" priority="133" operator="equal">
      <formula>$AL$48</formula>
    </cfRule>
  </conditionalFormatting>
  <conditionalFormatting sqref="AE48:AG48">
    <cfRule type="cellIs" dxfId="0" priority="1" operator="equal">
      <formula>$AL$48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2022-07-21T06:33:00Z</dcterms:created>
  <dcterms:modified xsi:type="dcterms:W3CDTF">2022-08-08T06:42:36Z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1AFFB3B2D7544FE1A56C252D79E709F4</vt:lpwstr>
  </property>
  <property fmtid="{D5CDD505-2E9C-101B-9397-08002B2CF9AE}" pid="3" name="KSOProductBuildVer">
    <vt:lpwstr>1046-11.2.0.11254</vt:lpwstr>
  </property>
</Properties>
</file>