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870"/>
  </bookViews>
  <sheets>
    <sheet name="k=n-4" sheetId="1" r:id="rId1"/>
    <sheet name="k=n-2" sheetId="2" r:id="rId2"/>
    <sheet name="k=3n-4" sheetId="3" r:id="rId3"/>
    <sheet name="Planilha6" sheetId="6" r:id="rId4"/>
    <sheet name="Planilha4" sheetId="4" r:id="rId5"/>
  </sheets>
  <calcPr calcId="144525"/>
</workbook>
</file>

<file path=xl/sharedStrings.xml><?xml version="1.0" encoding="utf-8"?>
<sst xmlns="http://schemas.openxmlformats.org/spreadsheetml/2006/main" count="1096" uniqueCount="86">
  <si>
    <t>Instâncias</t>
  </si>
  <si>
    <t>Número de pontos</t>
  </si>
  <si>
    <t>Resultados</t>
  </si>
  <si>
    <t>Melhor resultado</t>
  </si>
  <si>
    <t>Artigo</t>
  </si>
  <si>
    <t>HVMP</t>
  </si>
  <si>
    <t>HIMB</t>
  </si>
  <si>
    <t>RVND</t>
  </si>
  <si>
    <t>ILS</t>
  </si>
  <si>
    <t>grasp-RNVD aleatório</t>
  </si>
  <si>
    <t>grasp-RNVD  semi-aleatório</t>
  </si>
  <si>
    <t>Troca</t>
  </si>
  <si>
    <t>Inserção</t>
  </si>
  <si>
    <t>2-OPT</t>
  </si>
  <si>
    <t>AddDrop</t>
  </si>
  <si>
    <t>m=2</t>
  </si>
  <si>
    <t>m=4</t>
  </si>
  <si>
    <t>m=4 200</t>
  </si>
  <si>
    <t>m=6</t>
  </si>
  <si>
    <t>m=8</t>
  </si>
  <si>
    <t>m=10</t>
  </si>
  <si>
    <t>m=15</t>
  </si>
  <si>
    <t>m=20</t>
  </si>
  <si>
    <t>m=30</t>
  </si>
  <si>
    <t>m=30 200</t>
  </si>
  <si>
    <t>m=40</t>
  </si>
  <si>
    <t>a280</t>
  </si>
  <si>
    <t>bayg29</t>
  </si>
  <si>
    <t>bays29</t>
  </si>
  <si>
    <t>berlin52</t>
  </si>
  <si>
    <t>bier127</t>
  </si>
  <si>
    <t>burma14</t>
  </si>
  <si>
    <t>ch130</t>
  </si>
  <si>
    <t>ch150</t>
  </si>
  <si>
    <t>dantzig42</t>
  </si>
  <si>
    <t>eil51</t>
  </si>
  <si>
    <t>eil76</t>
  </si>
  <si>
    <t>eil101</t>
  </si>
  <si>
    <t>fri26</t>
  </si>
  <si>
    <t>gil262</t>
  </si>
  <si>
    <t>gr17</t>
  </si>
  <si>
    <t>gr21</t>
  </si>
  <si>
    <t>gr24</t>
  </si>
  <si>
    <t>gr48</t>
  </si>
  <si>
    <t>gr96</t>
  </si>
  <si>
    <t>hk48</t>
  </si>
  <si>
    <t>kroA100</t>
  </si>
  <si>
    <t>kroA150</t>
  </si>
  <si>
    <t>kroA200</t>
  </si>
  <si>
    <t>kroB100</t>
  </si>
  <si>
    <t>kroB150</t>
  </si>
  <si>
    <t>kroB200</t>
  </si>
  <si>
    <t>kroC100</t>
  </si>
  <si>
    <t>kroD100</t>
  </si>
  <si>
    <t>kroE100</t>
  </si>
  <si>
    <t>lin105</t>
  </si>
  <si>
    <t>lin318</t>
  </si>
  <si>
    <t>pr76</t>
  </si>
  <si>
    <t>pr107</t>
  </si>
  <si>
    <t>pr124</t>
  </si>
  <si>
    <t>pr136</t>
  </si>
  <si>
    <t>pr144</t>
  </si>
  <si>
    <t>pr152</t>
  </si>
  <si>
    <t>pr226</t>
  </si>
  <si>
    <t>rat99</t>
  </si>
  <si>
    <t>rat195</t>
  </si>
  <si>
    <t>st70</t>
  </si>
  <si>
    <t>swiss42</t>
  </si>
  <si>
    <t>ulysses16</t>
  </si>
  <si>
    <t>ulysses22</t>
  </si>
  <si>
    <t>Cálculo dos gaps</t>
  </si>
  <si>
    <t>Média dos gaps</t>
  </si>
  <si>
    <t>Menor resultado</t>
  </si>
  <si>
    <t>HMB</t>
  </si>
  <si>
    <t>Add-drop</t>
  </si>
  <si>
    <t xml:space="preserve"> q</t>
  </si>
  <si>
    <t>k = n/4</t>
  </si>
  <si>
    <t>k = n/2</t>
  </si>
  <si>
    <t>k = 3n/4</t>
  </si>
  <si>
    <t>AG</t>
  </si>
  <si>
    <t>grasp 1</t>
  </si>
  <si>
    <t>grasp 2</t>
  </si>
  <si>
    <t>Média</t>
  </si>
  <si>
    <t>Comparação entre HVMP e HIMB para todos os valores de K</t>
  </si>
  <si>
    <t>Número de casos que a HVMP foi melhor</t>
  </si>
  <si>
    <t>Número de casos que a HIMB foi melhor</t>
  </si>
</sst>
</file>

<file path=xl/styles.xml><?xml version="1.0" encoding="utf-8"?>
<styleSheet xmlns="http://schemas.openxmlformats.org/spreadsheetml/2006/main">
  <numFmts count="7">
    <numFmt numFmtId="176" formatCode="_-* #,##0.00_-;\-* #,##0.00_-;_-* &quot;-&quot;??_-;_-@_-"/>
    <numFmt numFmtId="177" formatCode="_-* #,##0_-;\-* #,##0_-;_-* &quot;-&quot;_-;_-@_-"/>
    <numFmt numFmtId="178" formatCode="_-&quot;R$&quot;\ * #,##0_-;\-&quot;R$&quot;\ * #,##0_-;_-&quot;R$&quot;\ * &quot;-&quot;_-;_-@_-"/>
    <numFmt numFmtId="179" formatCode="_-&quot;R$&quot;\ * #,##0.00_-;\-&quot;R$&quot;\ * #,##0.00_-;_-&quot;R$&quot;\ * &quot;-&quot;??_-;_-@_-"/>
    <numFmt numFmtId="180" formatCode="0.00_ "/>
    <numFmt numFmtId="181" formatCode="0_);[Red]\(0\)"/>
    <numFmt numFmtId="182" formatCode="0_ "/>
  </numFmts>
  <fonts count="25">
    <font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9" fillId="12" borderId="16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0" fillId="19" borderId="18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1" borderId="15" applyNumberFormat="0" applyAlignment="0" applyProtection="0">
      <alignment vertical="center"/>
    </xf>
    <xf numFmtId="0" fontId="20" fillId="10" borderId="20" applyNumberFormat="0" applyAlignment="0" applyProtection="0">
      <alignment vertical="center"/>
    </xf>
    <xf numFmtId="0" fontId="7" fillId="10" borderId="15" applyNumberFormat="0" applyAlignment="0" applyProtection="0">
      <alignment vertical="center"/>
    </xf>
    <xf numFmtId="0" fontId="24" fillId="0" borderId="2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3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center"/>
    </xf>
    <xf numFmtId="3" fontId="2" fillId="4" borderId="4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3" fillId="0" borderId="3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3" fontId="3" fillId="3" borderId="4" xfId="0" applyNumberFormat="1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center" vertical="center"/>
    </xf>
    <xf numFmtId="3" fontId="3" fillId="2" borderId="4" xfId="0" applyNumberFormat="1" applyFont="1" applyFill="1" applyBorder="1" applyAlignment="1">
      <alignment horizontal="center" vertical="center"/>
    </xf>
    <xf numFmtId="3" fontId="3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80" fontId="4" fillId="5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/>
    </xf>
    <xf numFmtId="180" fontId="4" fillId="0" borderId="1" xfId="0" applyNumberFormat="1" applyFont="1" applyBorder="1" applyAlignment="1">
      <alignment horizontal="right" vertical="center"/>
    </xf>
    <xf numFmtId="180" fontId="4" fillId="0" borderId="1" xfId="0" applyNumberFormat="1" applyFont="1" applyBorder="1">
      <alignment vertical="center"/>
    </xf>
    <xf numFmtId="180" fontId="4" fillId="6" borderId="1" xfId="0" applyNumberFormat="1" applyFont="1" applyFill="1" applyBorder="1" applyAlignment="1">
      <alignment horizontal="center"/>
    </xf>
    <xf numFmtId="180" fontId="4" fillId="6" borderId="1" xfId="0" applyNumberFormat="1" applyFont="1" applyFill="1" applyBorder="1" applyAlignment="1">
      <alignment horizontal="right" vertical="center"/>
    </xf>
    <xf numFmtId="180" fontId="4" fillId="6" borderId="1" xfId="0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180" fontId="4" fillId="0" borderId="1" xfId="0" applyNumberFormat="1" applyFont="1" applyBorder="1" applyAlignment="1">
      <alignment horizontal="right" vertical="center"/>
    </xf>
    <xf numFmtId="180" fontId="1" fillId="0" borderId="0" xfId="0" applyNumberFormat="1" applyFont="1" applyAlignment="1">
      <alignment horizontal="center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81" fontId="2" fillId="2" borderId="2" xfId="0" applyNumberFormat="1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82" fontId="1" fillId="2" borderId="2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/>
    </xf>
    <xf numFmtId="182" fontId="1" fillId="2" borderId="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/>
    </xf>
    <xf numFmtId="4" fontId="1" fillId="0" borderId="0" xfId="0" applyNumberFormat="1" applyFont="1">
      <alignment vertical="center"/>
    </xf>
    <xf numFmtId="180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81" fontId="2" fillId="2" borderId="4" xfId="0" applyNumberFormat="1" applyFont="1" applyFill="1" applyBorder="1" applyAlignment="1">
      <alignment horizontal="center" vertical="center"/>
    </xf>
    <xf numFmtId="182" fontId="5" fillId="2" borderId="1" xfId="0" applyNumberFormat="1" applyFont="1" applyFill="1" applyBorder="1" applyAlignment="1">
      <alignment horizontal="center" vertical="center"/>
    </xf>
    <xf numFmtId="181" fontId="2" fillId="2" borderId="11" xfId="0" applyNumberFormat="1" applyFont="1" applyFill="1" applyBorder="1" applyAlignment="1">
      <alignment horizontal="center" vertical="center"/>
    </xf>
    <xf numFmtId="181" fontId="2" fillId="2" borderId="12" xfId="0" applyNumberFormat="1" applyFont="1" applyFill="1" applyBorder="1" applyAlignment="1">
      <alignment horizontal="center" vertical="center"/>
    </xf>
    <xf numFmtId="4" fontId="1" fillId="0" borderId="1" xfId="0" applyNumberFormat="1" applyFont="1" applyBorder="1">
      <alignment vertical="center"/>
    </xf>
    <xf numFmtId="181" fontId="2" fillId="2" borderId="13" xfId="0" applyNumberFormat="1" applyFont="1" applyFill="1" applyBorder="1" applyAlignment="1">
      <alignment horizontal="center" vertical="center"/>
    </xf>
    <xf numFmtId="181" fontId="2" fillId="2" borderId="3" xfId="0" applyNumberFormat="1" applyFont="1" applyFill="1" applyBorder="1" applyAlignment="1">
      <alignment horizontal="center" vertical="center"/>
    </xf>
    <xf numFmtId="181" fontId="2" fillId="2" borderId="14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82" fontId="1" fillId="0" borderId="1" xfId="0" applyNumberFormat="1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0" xfId="0" applyNumberFormat="1">
      <alignment vertical="center"/>
    </xf>
    <xf numFmtId="180" fontId="1" fillId="0" borderId="0" xfId="0" applyNumberFormat="1" applyFont="1">
      <alignment vertical="center"/>
    </xf>
    <xf numFmtId="2" fontId="1" fillId="8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b val="1"/>
        <i val="0"/>
      </font>
    </dxf>
    <dxf>
      <font>
        <b val="1"/>
        <i val="0"/>
      </font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V144"/>
  <sheetViews>
    <sheetView tabSelected="1" zoomScale="70" zoomScaleNormal="70" topLeftCell="AE47" workbookViewId="0">
      <selection activeCell="AJ63" sqref="AJ63"/>
    </sheetView>
  </sheetViews>
  <sheetFormatPr defaultColWidth="9.14285714285714" defaultRowHeight="12.75"/>
  <cols>
    <col min="2" max="2" width="11.1428571428571" customWidth="1"/>
    <col min="3" max="3" width="15" customWidth="1"/>
    <col min="4" max="4" width="12.1428571428571" customWidth="1"/>
    <col min="5" max="34" width="15"/>
    <col min="35" max="35" width="11.2857142857143" customWidth="1"/>
    <col min="42" max="42" width="9.57142857142857"/>
    <col min="48" max="48" width="9.57142857142857"/>
  </cols>
  <sheetData>
    <row r="2" ht="15.75" spans="2:35">
      <c r="B2" s="2" t="s">
        <v>0</v>
      </c>
      <c r="C2" s="15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15" t="s">
        <v>3</v>
      </c>
    </row>
    <row r="3" ht="15.75" spans="2:35">
      <c r="B3" s="2"/>
      <c r="C3" s="15"/>
      <c r="D3" s="2" t="s">
        <v>4</v>
      </c>
      <c r="E3" s="2" t="s">
        <v>5</v>
      </c>
      <c r="F3" s="2" t="s">
        <v>6</v>
      </c>
      <c r="G3" s="2" t="s">
        <v>5</v>
      </c>
      <c r="H3" s="2"/>
      <c r="I3" s="2"/>
      <c r="J3" s="2"/>
      <c r="K3" s="2" t="s">
        <v>6</v>
      </c>
      <c r="L3" s="2"/>
      <c r="M3" s="2"/>
      <c r="N3" s="2"/>
      <c r="O3" s="2" t="s">
        <v>7</v>
      </c>
      <c r="P3" s="2" t="s">
        <v>8</v>
      </c>
      <c r="Q3" s="68" t="s">
        <v>9</v>
      </c>
      <c r="R3" s="69"/>
      <c r="S3" s="69"/>
      <c r="T3" s="69"/>
      <c r="U3" s="69"/>
      <c r="V3" s="69"/>
      <c r="W3" s="69"/>
      <c r="X3" s="70"/>
      <c r="Y3" s="68" t="s">
        <v>10</v>
      </c>
      <c r="Z3" s="69"/>
      <c r="AA3" s="69"/>
      <c r="AB3" s="69"/>
      <c r="AC3" s="69"/>
      <c r="AD3" s="69"/>
      <c r="AE3" s="69"/>
      <c r="AF3" s="69"/>
      <c r="AG3" s="73"/>
      <c r="AH3" s="70"/>
      <c r="AI3" s="15"/>
    </row>
    <row r="4" ht="15.75" spans="2:35">
      <c r="B4" s="2"/>
      <c r="C4" s="15"/>
      <c r="D4" s="2"/>
      <c r="E4" s="2"/>
      <c r="F4" s="2"/>
      <c r="G4" s="2" t="s">
        <v>11</v>
      </c>
      <c r="H4" s="2" t="s">
        <v>12</v>
      </c>
      <c r="I4" s="2" t="s">
        <v>13</v>
      </c>
      <c r="J4" s="2" t="s">
        <v>14</v>
      </c>
      <c r="K4" s="2" t="s">
        <v>11</v>
      </c>
      <c r="L4" s="2" t="s">
        <v>12</v>
      </c>
      <c r="M4" s="2" t="s">
        <v>13</v>
      </c>
      <c r="N4" s="2" t="s">
        <v>14</v>
      </c>
      <c r="O4" s="2"/>
      <c r="P4" s="2"/>
      <c r="Q4" s="2" t="s">
        <v>15</v>
      </c>
      <c r="R4" s="2" t="s">
        <v>16</v>
      </c>
      <c r="S4" s="2" t="s">
        <v>17</v>
      </c>
      <c r="T4" s="2" t="s">
        <v>18</v>
      </c>
      <c r="U4" s="2" t="s">
        <v>19</v>
      </c>
      <c r="V4" s="2" t="s">
        <v>20</v>
      </c>
      <c r="W4" s="2" t="s">
        <v>21</v>
      </c>
      <c r="X4" s="2" t="s">
        <v>22</v>
      </c>
      <c r="Y4" s="2" t="s">
        <v>15</v>
      </c>
      <c r="Z4" s="2" t="s">
        <v>16</v>
      </c>
      <c r="AA4" s="2" t="s">
        <v>18</v>
      </c>
      <c r="AB4" s="2" t="s">
        <v>19</v>
      </c>
      <c r="AC4" s="2" t="s">
        <v>20</v>
      </c>
      <c r="AD4" s="2" t="s">
        <v>21</v>
      </c>
      <c r="AE4" s="2" t="s">
        <v>22</v>
      </c>
      <c r="AF4" s="2" t="s">
        <v>23</v>
      </c>
      <c r="AG4" s="2" t="s">
        <v>24</v>
      </c>
      <c r="AH4" s="2" t="s">
        <v>25</v>
      </c>
      <c r="AI4" s="15"/>
    </row>
    <row r="5" ht="15.75" spans="2:48">
      <c r="B5" s="3" t="s">
        <v>26</v>
      </c>
      <c r="C5" s="3">
        <v>70</v>
      </c>
      <c r="D5" s="4">
        <v>606</v>
      </c>
      <c r="E5" s="5">
        <v>632.3</v>
      </c>
      <c r="F5" s="5">
        <v>746.64</v>
      </c>
      <c r="G5" s="39">
        <v>625.97</v>
      </c>
      <c r="H5" s="39">
        <v>625.97</v>
      </c>
      <c r="I5" s="39">
        <v>625.97</v>
      </c>
      <c r="J5" s="39">
        <v>609.06</v>
      </c>
      <c r="K5" s="39">
        <v>707.34</v>
      </c>
      <c r="L5" s="39">
        <v>678.44</v>
      </c>
      <c r="M5" s="39">
        <v>683.65</v>
      </c>
      <c r="N5" s="39">
        <v>723.11</v>
      </c>
      <c r="O5" s="45">
        <v>609.06</v>
      </c>
      <c r="P5" s="47">
        <v>609.06</v>
      </c>
      <c r="Q5" s="51">
        <v>612.12</v>
      </c>
      <c r="R5" s="51">
        <v>610.23</v>
      </c>
      <c r="S5" s="71">
        <v>619.17</v>
      </c>
      <c r="T5" s="51">
        <v>623.3</v>
      </c>
      <c r="U5" s="51">
        <v>625.31</v>
      </c>
      <c r="V5" s="51">
        <v>620.5</v>
      </c>
      <c r="W5" s="51">
        <v>644.36</v>
      </c>
      <c r="X5" s="51">
        <v>658.66</v>
      </c>
      <c r="Y5" s="51">
        <v>611.66</v>
      </c>
      <c r="Z5" s="51">
        <v>605.55</v>
      </c>
      <c r="AA5" s="51">
        <v>608.96</v>
      </c>
      <c r="AB5" s="51">
        <v>605.64</v>
      </c>
      <c r="AC5" s="51">
        <v>615.07</v>
      </c>
      <c r="AD5" s="51">
        <v>620.15</v>
      </c>
      <c r="AE5" s="51">
        <v>604.12</v>
      </c>
      <c r="AF5" s="52">
        <v>620.46</v>
      </c>
      <c r="AG5" s="71">
        <v>616.08</v>
      </c>
      <c r="AH5" s="52">
        <v>620.51</v>
      </c>
      <c r="AI5" s="2">
        <f>SMALL(E5:AH5,1)</f>
        <v>604.12</v>
      </c>
      <c r="AK5" s="3" t="s">
        <v>26</v>
      </c>
      <c r="AL5" s="3">
        <v>70</v>
      </c>
      <c r="AM5" s="4">
        <v>606</v>
      </c>
      <c r="AN5" s="51">
        <v>610.23</v>
      </c>
      <c r="AO5" s="52">
        <v>620.46</v>
      </c>
      <c r="AP5">
        <f>SMALL(AM5:AO5,1)</f>
        <v>606</v>
      </c>
      <c r="AQ5" s="3" t="s">
        <v>26</v>
      </c>
      <c r="AR5" s="51">
        <v>610.23</v>
      </c>
      <c r="AS5" s="71">
        <v>619.17</v>
      </c>
      <c r="AT5" s="52">
        <v>620.46</v>
      </c>
      <c r="AU5" s="71">
        <v>616.08</v>
      </c>
      <c r="AV5">
        <f>SMALL(AR5:AU5,1)</f>
        <v>610.23</v>
      </c>
    </row>
    <row r="6" ht="15.75" spans="2:48">
      <c r="B6" s="3" t="s">
        <v>27</v>
      </c>
      <c r="C6" s="3">
        <v>7</v>
      </c>
      <c r="D6" s="6">
        <v>246</v>
      </c>
      <c r="E6" s="7">
        <v>292</v>
      </c>
      <c r="F6" s="7">
        <v>292</v>
      </c>
      <c r="G6" s="40">
        <v>292</v>
      </c>
      <c r="H6" s="40">
        <v>292</v>
      </c>
      <c r="I6" s="40">
        <v>292</v>
      </c>
      <c r="J6" s="40">
        <v>275</v>
      </c>
      <c r="K6" s="40">
        <v>292</v>
      </c>
      <c r="L6" s="40">
        <v>292</v>
      </c>
      <c r="M6" s="40">
        <v>292</v>
      </c>
      <c r="N6" s="40">
        <v>275</v>
      </c>
      <c r="O6" s="47">
        <v>275</v>
      </c>
      <c r="P6" s="47">
        <v>275</v>
      </c>
      <c r="Q6" s="51">
        <v>268</v>
      </c>
      <c r="R6" s="51">
        <v>246</v>
      </c>
      <c r="S6" s="71">
        <v>246</v>
      </c>
      <c r="T6" s="51">
        <v>246</v>
      </c>
      <c r="U6" s="51">
        <v>246</v>
      </c>
      <c r="V6" s="51">
        <v>246</v>
      </c>
      <c r="W6" s="51">
        <v>246</v>
      </c>
      <c r="X6" s="51">
        <v>246</v>
      </c>
      <c r="Y6" s="51">
        <v>268</v>
      </c>
      <c r="Z6" s="51">
        <v>246</v>
      </c>
      <c r="AA6" s="51">
        <v>246</v>
      </c>
      <c r="AB6" s="51">
        <v>246</v>
      </c>
      <c r="AC6" s="51">
        <v>246</v>
      </c>
      <c r="AD6" s="51">
        <v>246</v>
      </c>
      <c r="AE6" s="51">
        <v>246</v>
      </c>
      <c r="AF6" s="52">
        <v>246</v>
      </c>
      <c r="AG6" s="71">
        <v>246</v>
      </c>
      <c r="AH6" s="52">
        <v>246</v>
      </c>
      <c r="AI6" s="2">
        <f t="shared" ref="AI6:AI48" si="0">SMALL(E6:AH6,1)</f>
        <v>246</v>
      </c>
      <c r="AK6" s="3" t="s">
        <v>27</v>
      </c>
      <c r="AL6" s="3">
        <v>7</v>
      </c>
      <c r="AM6" s="6">
        <v>246</v>
      </c>
      <c r="AN6" s="51">
        <v>246</v>
      </c>
      <c r="AO6" s="52">
        <v>246</v>
      </c>
      <c r="AP6">
        <f t="shared" ref="AP6:AP48" si="1">SMALL(AM6:AO6,1)</f>
        <v>246</v>
      </c>
      <c r="AQ6" s="3" t="s">
        <v>27</v>
      </c>
      <c r="AR6" s="51">
        <v>246</v>
      </c>
      <c r="AS6" s="71">
        <v>246</v>
      </c>
      <c r="AT6" s="52">
        <v>246</v>
      </c>
      <c r="AU6" s="71">
        <v>246</v>
      </c>
      <c r="AV6">
        <f t="shared" ref="AV6:AV48" si="2">SMALL(AR6:AU6,1)</f>
        <v>246</v>
      </c>
    </row>
    <row r="7" ht="15.75" spans="2:48">
      <c r="B7" s="3" t="s">
        <v>28</v>
      </c>
      <c r="C7" s="3">
        <v>7</v>
      </c>
      <c r="D7" s="6">
        <v>282</v>
      </c>
      <c r="E7" s="7">
        <v>352</v>
      </c>
      <c r="F7" s="7">
        <v>352</v>
      </c>
      <c r="G7" s="40">
        <v>352</v>
      </c>
      <c r="H7" s="40">
        <v>352</v>
      </c>
      <c r="I7" s="40">
        <v>352</v>
      </c>
      <c r="J7" s="40">
        <v>319</v>
      </c>
      <c r="K7" s="40">
        <v>352</v>
      </c>
      <c r="L7" s="40">
        <v>352</v>
      </c>
      <c r="M7" s="40">
        <v>352</v>
      </c>
      <c r="N7" s="40">
        <v>319</v>
      </c>
      <c r="O7" s="47">
        <v>319</v>
      </c>
      <c r="P7" s="47">
        <v>319</v>
      </c>
      <c r="Q7" s="51">
        <v>282</v>
      </c>
      <c r="R7" s="51">
        <v>282</v>
      </c>
      <c r="S7" s="71">
        <v>282</v>
      </c>
      <c r="T7" s="51">
        <v>282</v>
      </c>
      <c r="U7" s="51">
        <v>282</v>
      </c>
      <c r="V7" s="51">
        <v>282</v>
      </c>
      <c r="W7" s="51">
        <v>282</v>
      </c>
      <c r="X7" s="51">
        <v>282</v>
      </c>
      <c r="Y7" s="51">
        <v>282</v>
      </c>
      <c r="Z7" s="51">
        <v>282</v>
      </c>
      <c r="AA7" s="51">
        <v>282</v>
      </c>
      <c r="AB7" s="51">
        <v>282</v>
      </c>
      <c r="AC7" s="51">
        <v>282</v>
      </c>
      <c r="AD7" s="51">
        <v>282</v>
      </c>
      <c r="AE7" s="51">
        <v>282</v>
      </c>
      <c r="AF7" s="52">
        <v>282</v>
      </c>
      <c r="AG7" s="71">
        <v>282</v>
      </c>
      <c r="AH7" s="52">
        <v>282</v>
      </c>
      <c r="AI7" s="2">
        <f t="shared" si="0"/>
        <v>282</v>
      </c>
      <c r="AK7" s="3" t="s">
        <v>28</v>
      </c>
      <c r="AL7" s="3">
        <v>7</v>
      </c>
      <c r="AM7" s="6">
        <v>282</v>
      </c>
      <c r="AN7" s="51">
        <v>282</v>
      </c>
      <c r="AO7" s="52">
        <v>282</v>
      </c>
      <c r="AP7">
        <f t="shared" si="1"/>
        <v>282</v>
      </c>
      <c r="AQ7" s="3" t="s">
        <v>28</v>
      </c>
      <c r="AR7" s="51">
        <v>282</v>
      </c>
      <c r="AS7" s="71">
        <v>282</v>
      </c>
      <c r="AT7" s="52">
        <v>282</v>
      </c>
      <c r="AU7" s="71">
        <v>282</v>
      </c>
      <c r="AV7">
        <f t="shared" si="2"/>
        <v>282</v>
      </c>
    </row>
    <row r="8" ht="15.75" spans="2:48">
      <c r="B8" s="3" t="s">
        <v>29</v>
      </c>
      <c r="C8" s="3">
        <v>13</v>
      </c>
      <c r="D8" s="6">
        <v>489</v>
      </c>
      <c r="E8" s="7">
        <v>604.66</v>
      </c>
      <c r="F8" s="7">
        <v>604.66</v>
      </c>
      <c r="G8" s="40">
        <v>556.81</v>
      </c>
      <c r="H8" s="40">
        <v>556.81</v>
      </c>
      <c r="I8" s="40">
        <v>556.81</v>
      </c>
      <c r="J8" s="40">
        <v>490.84</v>
      </c>
      <c r="K8" s="40">
        <v>556.81</v>
      </c>
      <c r="L8" s="40">
        <v>556.81</v>
      </c>
      <c r="M8" s="40">
        <v>556.81</v>
      </c>
      <c r="N8" s="40">
        <v>490.84</v>
      </c>
      <c r="O8" s="47">
        <v>480.48</v>
      </c>
      <c r="P8" s="47">
        <v>480.48</v>
      </c>
      <c r="Q8" s="51">
        <v>480.48</v>
      </c>
      <c r="R8" s="51">
        <v>480.48</v>
      </c>
      <c r="S8" s="71">
        <v>480.48</v>
      </c>
      <c r="T8" s="51">
        <v>480.48</v>
      </c>
      <c r="U8" s="51">
        <v>480.48</v>
      </c>
      <c r="V8" s="51">
        <v>480.48</v>
      </c>
      <c r="W8" s="51">
        <v>480.48</v>
      </c>
      <c r="X8" s="51">
        <v>480.48</v>
      </c>
      <c r="Y8" s="51">
        <v>480.48</v>
      </c>
      <c r="Z8" s="51">
        <v>480.48</v>
      </c>
      <c r="AA8" s="51">
        <v>480.48</v>
      </c>
      <c r="AB8" s="51">
        <v>480.48</v>
      </c>
      <c r="AC8" s="51">
        <v>480.48</v>
      </c>
      <c r="AD8" s="51">
        <v>480.48</v>
      </c>
      <c r="AE8" s="51">
        <v>480.48</v>
      </c>
      <c r="AF8" s="52">
        <v>480.48</v>
      </c>
      <c r="AG8" s="71">
        <v>480.48</v>
      </c>
      <c r="AH8" s="52">
        <v>480.48</v>
      </c>
      <c r="AI8" s="2">
        <f t="shared" si="0"/>
        <v>480.48</v>
      </c>
      <c r="AK8" s="3" t="s">
        <v>29</v>
      </c>
      <c r="AL8" s="3">
        <v>13</v>
      </c>
      <c r="AM8" s="6">
        <v>489</v>
      </c>
      <c r="AN8" s="51">
        <v>480.48</v>
      </c>
      <c r="AO8" s="52">
        <v>480.48</v>
      </c>
      <c r="AP8">
        <f t="shared" si="1"/>
        <v>480.48</v>
      </c>
      <c r="AQ8" s="3" t="s">
        <v>29</v>
      </c>
      <c r="AR8" s="51">
        <v>480.48</v>
      </c>
      <c r="AS8" s="71">
        <v>480.48</v>
      </c>
      <c r="AT8" s="52">
        <v>480.48</v>
      </c>
      <c r="AU8" s="71">
        <v>480.48</v>
      </c>
      <c r="AV8">
        <f t="shared" si="2"/>
        <v>480.48</v>
      </c>
    </row>
    <row r="9" ht="15.75" spans="2:48">
      <c r="B9" s="3" t="s">
        <v>30</v>
      </c>
      <c r="C9" s="3">
        <v>31</v>
      </c>
      <c r="D9" s="6">
        <v>9840</v>
      </c>
      <c r="E9" s="8">
        <v>14342.78</v>
      </c>
      <c r="F9" s="9">
        <v>11706.58</v>
      </c>
      <c r="G9" s="40">
        <v>14272</v>
      </c>
      <c r="H9" s="40">
        <v>14272.3</v>
      </c>
      <c r="I9" s="40">
        <v>14272.3</v>
      </c>
      <c r="J9" s="40">
        <v>13842.04</v>
      </c>
      <c r="K9" s="40">
        <v>11580.32</v>
      </c>
      <c r="L9" s="40">
        <v>11551.46</v>
      </c>
      <c r="M9" s="40">
        <v>11580.32</v>
      </c>
      <c r="N9" s="40">
        <v>11680.14</v>
      </c>
      <c r="O9" s="47">
        <v>11667.28</v>
      </c>
      <c r="P9" s="47">
        <v>11555.46</v>
      </c>
      <c r="Q9" s="51">
        <v>9748.41</v>
      </c>
      <c r="R9" s="51">
        <v>9660.71</v>
      </c>
      <c r="S9" s="71">
        <v>9665.64</v>
      </c>
      <c r="T9" s="51">
        <v>9665.64</v>
      </c>
      <c r="U9" s="51">
        <v>9665.64</v>
      </c>
      <c r="V9" s="51">
        <v>9660.71</v>
      </c>
      <c r="W9" s="51">
        <v>9660.71</v>
      </c>
      <c r="X9" s="51">
        <v>9670.83</v>
      </c>
      <c r="Y9" s="51">
        <v>9718.17</v>
      </c>
      <c r="Z9" s="51">
        <v>9721.61</v>
      </c>
      <c r="AA9" s="51">
        <v>9721.61</v>
      </c>
      <c r="AB9" s="51">
        <v>9977.43</v>
      </c>
      <c r="AC9" s="51">
        <v>9707.35</v>
      </c>
      <c r="AD9" s="51">
        <v>9776.1</v>
      </c>
      <c r="AE9" s="51">
        <v>9850.78</v>
      </c>
      <c r="AF9" s="52">
        <v>9665.64</v>
      </c>
      <c r="AG9" s="71">
        <v>9710.26</v>
      </c>
      <c r="AH9" s="52">
        <v>9796.32</v>
      </c>
      <c r="AI9" s="2">
        <f t="shared" si="0"/>
        <v>9660.71</v>
      </c>
      <c r="AK9" s="3" t="s">
        <v>30</v>
      </c>
      <c r="AL9" s="3">
        <v>31</v>
      </c>
      <c r="AM9" s="6">
        <v>9840</v>
      </c>
      <c r="AN9" s="51">
        <v>9660.71</v>
      </c>
      <c r="AO9" s="52">
        <v>9665.64</v>
      </c>
      <c r="AP9">
        <f t="shared" si="1"/>
        <v>9660.71</v>
      </c>
      <c r="AQ9" s="3" t="s">
        <v>30</v>
      </c>
      <c r="AR9" s="51">
        <v>9660.71</v>
      </c>
      <c r="AS9" s="71">
        <v>9665.64</v>
      </c>
      <c r="AT9" s="52">
        <v>9665.64</v>
      </c>
      <c r="AU9" s="71">
        <v>9710.26</v>
      </c>
      <c r="AV9">
        <f t="shared" si="2"/>
        <v>9660.71</v>
      </c>
    </row>
    <row r="10" ht="15.75" spans="2:48">
      <c r="B10" s="3" t="s">
        <v>31</v>
      </c>
      <c r="C10" s="3">
        <v>3</v>
      </c>
      <c r="D10" s="6">
        <v>151</v>
      </c>
      <c r="E10" s="7">
        <v>249.88</v>
      </c>
      <c r="F10" s="7">
        <v>249.88</v>
      </c>
      <c r="G10" s="40">
        <v>249.88</v>
      </c>
      <c r="H10" s="40">
        <v>249.88</v>
      </c>
      <c r="I10" s="40">
        <v>249.88</v>
      </c>
      <c r="J10" s="40">
        <v>224.88</v>
      </c>
      <c r="K10" s="40">
        <v>249.88</v>
      </c>
      <c r="L10" s="40">
        <v>249.88</v>
      </c>
      <c r="M10" s="40">
        <v>249.88</v>
      </c>
      <c r="N10" s="40">
        <v>224.88</v>
      </c>
      <c r="O10" s="47">
        <v>224.88</v>
      </c>
      <c r="P10" s="47">
        <v>207.94</v>
      </c>
      <c r="Q10" s="51">
        <v>224.88</v>
      </c>
      <c r="R10" s="51">
        <v>224.88</v>
      </c>
      <c r="S10" s="71">
        <v>224.88</v>
      </c>
      <c r="T10" s="51">
        <v>224.88</v>
      </c>
      <c r="U10" s="51">
        <v>224.88</v>
      </c>
      <c r="V10" s="51">
        <v>224.88</v>
      </c>
      <c r="W10" s="51">
        <v>224.88</v>
      </c>
      <c r="X10" s="51">
        <v>224.88</v>
      </c>
      <c r="Y10" s="51">
        <v>224.88</v>
      </c>
      <c r="Z10" s="51">
        <v>224.88</v>
      </c>
      <c r="AA10" s="51">
        <v>224.88</v>
      </c>
      <c r="AB10" s="51">
        <v>224.88</v>
      </c>
      <c r="AC10" s="51">
        <v>224.88</v>
      </c>
      <c r="AD10" s="51">
        <v>224.88</v>
      </c>
      <c r="AE10" s="51">
        <v>224.88</v>
      </c>
      <c r="AF10" s="52">
        <v>224.88</v>
      </c>
      <c r="AG10" s="71">
        <v>224.88</v>
      </c>
      <c r="AH10" s="52">
        <v>224.88</v>
      </c>
      <c r="AI10" s="2">
        <f t="shared" si="0"/>
        <v>207.94</v>
      </c>
      <c r="AK10" s="3" t="s">
        <v>31</v>
      </c>
      <c r="AL10" s="3">
        <v>3</v>
      </c>
      <c r="AM10" s="6">
        <v>151</v>
      </c>
      <c r="AN10" s="51">
        <v>224.88</v>
      </c>
      <c r="AO10" s="52">
        <v>224.88</v>
      </c>
      <c r="AP10">
        <f t="shared" si="1"/>
        <v>151</v>
      </c>
      <c r="AQ10" s="3" t="s">
        <v>31</v>
      </c>
      <c r="AR10" s="51">
        <v>224.88</v>
      </c>
      <c r="AS10" s="71">
        <v>224.88</v>
      </c>
      <c r="AT10" s="52">
        <v>224.88</v>
      </c>
      <c r="AU10" s="71">
        <v>224.88</v>
      </c>
      <c r="AV10">
        <f t="shared" si="2"/>
        <v>224.88</v>
      </c>
    </row>
    <row r="11" ht="15.75" spans="2:48">
      <c r="B11" s="3" t="s">
        <v>32</v>
      </c>
      <c r="C11" s="3">
        <v>32</v>
      </c>
      <c r="D11" s="6">
        <v>1116</v>
      </c>
      <c r="E11" s="8">
        <v>1211.59</v>
      </c>
      <c r="F11" s="9">
        <v>1230.99</v>
      </c>
      <c r="G11" s="40">
        <v>1207.15</v>
      </c>
      <c r="H11" s="40">
        <v>1205.2</v>
      </c>
      <c r="I11" s="40">
        <v>1207.15</v>
      </c>
      <c r="J11" s="40">
        <v>1196.27</v>
      </c>
      <c r="K11" s="40">
        <v>1215.96</v>
      </c>
      <c r="L11" s="40">
        <v>1154.49</v>
      </c>
      <c r="M11" s="40">
        <v>1215.96</v>
      </c>
      <c r="N11" s="40">
        <v>1176.78</v>
      </c>
      <c r="O11" s="47">
        <v>1178.35</v>
      </c>
      <c r="P11" s="47">
        <v>1178.35</v>
      </c>
      <c r="Q11" s="51">
        <v>1026.33</v>
      </c>
      <c r="R11" s="51">
        <v>1024.06</v>
      </c>
      <c r="S11" s="71">
        <v>1007.83</v>
      </c>
      <c r="T11" s="51">
        <v>1029.79</v>
      </c>
      <c r="U11" s="51">
        <v>1012.46</v>
      </c>
      <c r="V11" s="51">
        <v>1033.99</v>
      </c>
      <c r="W11" s="51">
        <v>1026.33</v>
      </c>
      <c r="X11" s="51">
        <v>1039.5</v>
      </c>
      <c r="Y11" s="51">
        <v>1046.9</v>
      </c>
      <c r="Z11" s="51">
        <v>1041.45</v>
      </c>
      <c r="AA11" s="51">
        <v>1038.42</v>
      </c>
      <c r="AB11" s="51">
        <v>1042.26</v>
      </c>
      <c r="AC11" s="51">
        <v>1012.46</v>
      </c>
      <c r="AD11" s="51">
        <v>1039.5</v>
      </c>
      <c r="AE11" s="51">
        <v>1041.45</v>
      </c>
      <c r="AF11" s="52">
        <v>1012.46</v>
      </c>
      <c r="AG11" s="71">
        <v>1027.06</v>
      </c>
      <c r="AH11" s="52">
        <v>1039.5</v>
      </c>
      <c r="AI11" s="2">
        <f t="shared" si="0"/>
        <v>1007.83</v>
      </c>
      <c r="AK11" s="3" t="s">
        <v>32</v>
      </c>
      <c r="AL11" s="3">
        <v>32</v>
      </c>
      <c r="AM11" s="6">
        <v>1116</v>
      </c>
      <c r="AN11" s="51">
        <v>1024.06</v>
      </c>
      <c r="AO11" s="52">
        <v>1012.46</v>
      </c>
      <c r="AP11">
        <f t="shared" si="1"/>
        <v>1012.46</v>
      </c>
      <c r="AQ11" s="3" t="s">
        <v>32</v>
      </c>
      <c r="AR11" s="51">
        <v>1024.06</v>
      </c>
      <c r="AS11" s="71">
        <v>1007.83</v>
      </c>
      <c r="AT11" s="52">
        <v>1012.46</v>
      </c>
      <c r="AU11" s="71">
        <v>1027.06</v>
      </c>
      <c r="AV11">
        <f t="shared" si="2"/>
        <v>1007.83</v>
      </c>
    </row>
    <row r="12" ht="15.75" spans="2:48">
      <c r="B12" s="3" t="s">
        <v>33</v>
      </c>
      <c r="C12" s="3">
        <v>37</v>
      </c>
      <c r="D12" s="6">
        <v>1204</v>
      </c>
      <c r="E12" s="8">
        <v>1304.57</v>
      </c>
      <c r="F12" s="9">
        <v>1400.68</v>
      </c>
      <c r="G12" s="40">
        <v>1304.57</v>
      </c>
      <c r="H12" s="40">
        <v>1304.57</v>
      </c>
      <c r="I12" s="40">
        <v>1304.57</v>
      </c>
      <c r="J12" s="40">
        <v>1286.06</v>
      </c>
      <c r="K12" s="40">
        <v>1445.05</v>
      </c>
      <c r="L12" s="40">
        <v>1340.58</v>
      </c>
      <c r="M12" s="40">
        <v>1381.35</v>
      </c>
      <c r="N12" s="40">
        <v>1455.85</v>
      </c>
      <c r="O12" s="47">
        <v>1284.47</v>
      </c>
      <c r="P12" s="47">
        <v>1284.47</v>
      </c>
      <c r="Q12" s="51">
        <v>1199.24</v>
      </c>
      <c r="R12" s="51">
        <v>1199.24</v>
      </c>
      <c r="S12" s="71">
        <v>1204.7</v>
      </c>
      <c r="T12" s="51">
        <v>1240.82</v>
      </c>
      <c r="U12" s="51">
        <v>1228.6</v>
      </c>
      <c r="V12" s="51">
        <v>1253.09</v>
      </c>
      <c r="W12" s="51">
        <v>1199.24</v>
      </c>
      <c r="X12" s="51">
        <v>1233.14</v>
      </c>
      <c r="Y12" s="51">
        <v>1204.7</v>
      </c>
      <c r="Z12" s="51">
        <v>1204.7</v>
      </c>
      <c r="AA12" s="51">
        <v>1204.7</v>
      </c>
      <c r="AB12" s="51">
        <v>1204.99</v>
      </c>
      <c r="AC12" s="51">
        <v>1199.24</v>
      </c>
      <c r="AD12" s="51">
        <v>1199.24</v>
      </c>
      <c r="AE12" s="51">
        <v>1204.99</v>
      </c>
      <c r="AF12" s="52">
        <v>1204.7</v>
      </c>
      <c r="AG12" s="71">
        <v>1199.24</v>
      </c>
      <c r="AH12" s="52">
        <v>1204.99</v>
      </c>
      <c r="AI12" s="2">
        <f t="shared" si="0"/>
        <v>1199.24</v>
      </c>
      <c r="AK12" s="3" t="s">
        <v>33</v>
      </c>
      <c r="AL12" s="3">
        <v>37</v>
      </c>
      <c r="AM12" s="6">
        <v>1204</v>
      </c>
      <c r="AN12" s="51">
        <v>1199.24</v>
      </c>
      <c r="AO12" s="52">
        <v>1204.7</v>
      </c>
      <c r="AP12">
        <f t="shared" si="1"/>
        <v>1199.24</v>
      </c>
      <c r="AQ12" s="3" t="s">
        <v>33</v>
      </c>
      <c r="AR12" s="51">
        <v>1199.24</v>
      </c>
      <c r="AS12" s="71">
        <v>1204.7</v>
      </c>
      <c r="AT12" s="52">
        <v>1204.7</v>
      </c>
      <c r="AU12" s="71">
        <v>1199.24</v>
      </c>
      <c r="AV12">
        <f t="shared" si="2"/>
        <v>1199.24</v>
      </c>
    </row>
    <row r="13" ht="15.75" spans="2:48">
      <c r="B13" s="3" t="s">
        <v>34</v>
      </c>
      <c r="C13" s="3">
        <v>10</v>
      </c>
      <c r="D13" s="6">
        <v>99</v>
      </c>
      <c r="E13" s="7">
        <v>103</v>
      </c>
      <c r="F13" s="7">
        <v>103</v>
      </c>
      <c r="G13" s="40">
        <v>100</v>
      </c>
      <c r="H13" s="40">
        <v>100</v>
      </c>
      <c r="I13" s="40">
        <v>100</v>
      </c>
      <c r="J13" s="40">
        <v>103</v>
      </c>
      <c r="K13" s="40">
        <v>100</v>
      </c>
      <c r="L13" s="40">
        <v>100</v>
      </c>
      <c r="M13" s="40">
        <v>100</v>
      </c>
      <c r="N13" s="40">
        <v>103</v>
      </c>
      <c r="O13" s="47">
        <v>99</v>
      </c>
      <c r="P13" s="47">
        <v>99</v>
      </c>
      <c r="Q13" s="51">
        <v>98</v>
      </c>
      <c r="R13" s="51">
        <v>98</v>
      </c>
      <c r="S13" s="71">
        <v>98</v>
      </c>
      <c r="T13" s="51">
        <v>98</v>
      </c>
      <c r="U13" s="51">
        <v>98</v>
      </c>
      <c r="V13" s="51">
        <v>98</v>
      </c>
      <c r="W13" s="51">
        <v>98</v>
      </c>
      <c r="X13" s="51">
        <v>98</v>
      </c>
      <c r="Y13" s="51">
        <v>98</v>
      </c>
      <c r="Z13" s="51">
        <v>98</v>
      </c>
      <c r="AA13" s="51">
        <v>98</v>
      </c>
      <c r="AB13" s="51">
        <v>98</v>
      </c>
      <c r="AC13" s="51">
        <v>98</v>
      </c>
      <c r="AD13" s="51">
        <v>98</v>
      </c>
      <c r="AE13" s="51">
        <v>98</v>
      </c>
      <c r="AF13" s="52">
        <v>98</v>
      </c>
      <c r="AG13" s="71">
        <v>98</v>
      </c>
      <c r="AH13" s="52">
        <v>98</v>
      </c>
      <c r="AI13" s="2">
        <f t="shared" si="0"/>
        <v>98</v>
      </c>
      <c r="AK13" s="3" t="s">
        <v>34</v>
      </c>
      <c r="AL13" s="3">
        <v>10</v>
      </c>
      <c r="AM13" s="6">
        <v>99</v>
      </c>
      <c r="AN13" s="51">
        <v>98</v>
      </c>
      <c r="AO13" s="52">
        <v>98</v>
      </c>
      <c r="AP13">
        <f t="shared" si="1"/>
        <v>98</v>
      </c>
      <c r="AQ13" s="3" t="s">
        <v>34</v>
      </c>
      <c r="AR13" s="51">
        <v>98</v>
      </c>
      <c r="AS13" s="71">
        <v>98</v>
      </c>
      <c r="AT13" s="52">
        <v>98</v>
      </c>
      <c r="AU13" s="71">
        <v>98</v>
      </c>
      <c r="AV13">
        <f t="shared" si="2"/>
        <v>98</v>
      </c>
    </row>
    <row r="14" ht="15.75" spans="2:48">
      <c r="B14" s="3" t="s">
        <v>35</v>
      </c>
      <c r="C14" s="3">
        <v>12</v>
      </c>
      <c r="D14" s="6">
        <v>71</v>
      </c>
      <c r="E14" s="7">
        <v>77.04</v>
      </c>
      <c r="F14" s="7">
        <v>77.04</v>
      </c>
      <c r="G14" s="40">
        <v>77.04</v>
      </c>
      <c r="H14" s="40">
        <v>77.04</v>
      </c>
      <c r="I14" s="40">
        <v>77.04</v>
      </c>
      <c r="J14" s="40">
        <v>77.04</v>
      </c>
      <c r="K14" s="40">
        <v>77.04</v>
      </c>
      <c r="L14" s="40">
        <v>77.04</v>
      </c>
      <c r="M14" s="40">
        <v>77.04</v>
      </c>
      <c r="N14" s="40">
        <v>77.04</v>
      </c>
      <c r="O14" s="47">
        <v>77.04</v>
      </c>
      <c r="P14" s="47">
        <v>73.98</v>
      </c>
      <c r="Q14" s="51">
        <v>72.9</v>
      </c>
      <c r="R14" s="51">
        <v>71.46</v>
      </c>
      <c r="S14" s="71">
        <v>71.46</v>
      </c>
      <c r="T14" s="51">
        <v>71.46</v>
      </c>
      <c r="U14" s="51">
        <v>71.46</v>
      </c>
      <c r="V14" s="51">
        <v>71.46</v>
      </c>
      <c r="W14" s="51">
        <v>71.46</v>
      </c>
      <c r="X14" s="51">
        <v>71.46</v>
      </c>
      <c r="Y14" s="51">
        <v>71.46</v>
      </c>
      <c r="Z14" s="51">
        <v>71.46</v>
      </c>
      <c r="AA14" s="51">
        <v>71.46</v>
      </c>
      <c r="AB14" s="51">
        <v>71.46</v>
      </c>
      <c r="AC14" s="51">
        <v>71.46</v>
      </c>
      <c r="AD14" s="51">
        <v>71.46</v>
      </c>
      <c r="AE14" s="51">
        <v>71.46</v>
      </c>
      <c r="AF14" s="52">
        <v>71.46</v>
      </c>
      <c r="AG14" s="71">
        <v>71.46</v>
      </c>
      <c r="AH14" s="52">
        <v>71.46</v>
      </c>
      <c r="AI14" s="2">
        <f t="shared" si="0"/>
        <v>71.46</v>
      </c>
      <c r="AK14" s="3" t="s">
        <v>35</v>
      </c>
      <c r="AL14" s="3">
        <v>12</v>
      </c>
      <c r="AM14" s="6">
        <v>71</v>
      </c>
      <c r="AN14" s="51">
        <v>71.46</v>
      </c>
      <c r="AO14" s="52">
        <v>71.46</v>
      </c>
      <c r="AP14">
        <f t="shared" si="1"/>
        <v>71</v>
      </c>
      <c r="AQ14" s="3" t="s">
        <v>35</v>
      </c>
      <c r="AR14" s="51">
        <v>71.46</v>
      </c>
      <c r="AS14" s="71">
        <v>71.46</v>
      </c>
      <c r="AT14" s="52">
        <v>71.46</v>
      </c>
      <c r="AU14" s="71">
        <v>71.46</v>
      </c>
      <c r="AV14">
        <f t="shared" si="2"/>
        <v>71.46</v>
      </c>
    </row>
    <row r="15" ht="15.75" spans="2:48">
      <c r="B15" s="3" t="s">
        <v>36</v>
      </c>
      <c r="C15" s="3">
        <v>19</v>
      </c>
      <c r="D15" s="6">
        <v>99.45</v>
      </c>
      <c r="E15" s="8">
        <v>97.38</v>
      </c>
      <c r="F15" s="9">
        <v>99.45</v>
      </c>
      <c r="G15" s="40">
        <v>97.38</v>
      </c>
      <c r="H15" s="40">
        <v>97.38</v>
      </c>
      <c r="I15" s="40">
        <v>97.38</v>
      </c>
      <c r="J15" s="40">
        <v>97.21</v>
      </c>
      <c r="K15" s="40">
        <v>99.45</v>
      </c>
      <c r="L15" s="40">
        <v>99.45</v>
      </c>
      <c r="M15" s="40">
        <v>99.45</v>
      </c>
      <c r="N15" s="40">
        <v>99.45</v>
      </c>
      <c r="O15" s="47">
        <v>97.21</v>
      </c>
      <c r="P15" s="47">
        <v>97.21</v>
      </c>
      <c r="Q15" s="51">
        <v>98.38</v>
      </c>
      <c r="R15" s="51">
        <v>95</v>
      </c>
      <c r="S15" s="71">
        <v>95.3</v>
      </c>
      <c r="T15" s="51">
        <v>95.3</v>
      </c>
      <c r="U15" s="51">
        <v>95</v>
      </c>
      <c r="V15" s="51">
        <v>95</v>
      </c>
      <c r="W15" s="51">
        <v>95</v>
      </c>
      <c r="X15" s="51">
        <v>95.3</v>
      </c>
      <c r="Y15" s="51">
        <v>97.21</v>
      </c>
      <c r="Z15" s="51">
        <v>95.3</v>
      </c>
      <c r="AA15" s="51">
        <v>95.3</v>
      </c>
      <c r="AB15" s="51">
        <v>96.68</v>
      </c>
      <c r="AC15" s="51">
        <v>95.88</v>
      </c>
      <c r="AD15" s="51">
        <v>95.9</v>
      </c>
      <c r="AE15" s="51">
        <v>95.9</v>
      </c>
      <c r="AF15" s="52">
        <v>95</v>
      </c>
      <c r="AG15" s="71">
        <v>95.3</v>
      </c>
      <c r="AH15" s="52">
        <v>95</v>
      </c>
      <c r="AI15" s="2">
        <f t="shared" si="0"/>
        <v>95</v>
      </c>
      <c r="AK15" s="3" t="s">
        <v>36</v>
      </c>
      <c r="AL15" s="3">
        <v>19</v>
      </c>
      <c r="AM15" s="6">
        <v>99.45</v>
      </c>
      <c r="AN15" s="51">
        <v>95</v>
      </c>
      <c r="AO15" s="52">
        <v>95</v>
      </c>
      <c r="AP15">
        <f t="shared" si="1"/>
        <v>95</v>
      </c>
      <c r="AQ15" s="3" t="s">
        <v>36</v>
      </c>
      <c r="AR15" s="51">
        <v>95</v>
      </c>
      <c r="AS15" s="71">
        <v>95.3</v>
      </c>
      <c r="AT15" s="52">
        <v>95</v>
      </c>
      <c r="AU15" s="71">
        <v>95.3</v>
      </c>
      <c r="AV15">
        <f t="shared" si="2"/>
        <v>95</v>
      </c>
    </row>
    <row r="16" ht="15.75" spans="2:48">
      <c r="B16" s="3" t="s">
        <v>37</v>
      </c>
      <c r="C16" s="3">
        <v>25</v>
      </c>
      <c r="D16" s="6">
        <v>101</v>
      </c>
      <c r="E16" s="8">
        <v>150.96</v>
      </c>
      <c r="F16" s="9">
        <v>132.75</v>
      </c>
      <c r="G16" s="40">
        <v>150.4</v>
      </c>
      <c r="H16" s="40">
        <v>150.4</v>
      </c>
      <c r="I16" s="40">
        <v>150.4</v>
      </c>
      <c r="J16" s="40">
        <v>141.31</v>
      </c>
      <c r="K16" s="40">
        <v>132.75</v>
      </c>
      <c r="L16" s="40">
        <v>132.75</v>
      </c>
      <c r="M16" s="40">
        <v>132.75</v>
      </c>
      <c r="N16" s="40">
        <v>118.57</v>
      </c>
      <c r="O16" s="47">
        <v>138.13</v>
      </c>
      <c r="P16" s="47">
        <v>138.13</v>
      </c>
      <c r="Q16" s="51">
        <v>95.07</v>
      </c>
      <c r="R16" s="51">
        <v>95.07</v>
      </c>
      <c r="S16" s="71">
        <v>95.07</v>
      </c>
      <c r="T16" s="51">
        <v>95.06</v>
      </c>
      <c r="U16" s="51">
        <v>95.24</v>
      </c>
      <c r="V16" s="51">
        <v>95.06</v>
      </c>
      <c r="W16" s="51">
        <v>95.06</v>
      </c>
      <c r="X16" s="51">
        <v>95.06</v>
      </c>
      <c r="Y16" s="51">
        <v>95.77</v>
      </c>
      <c r="Z16" s="51">
        <v>96.19</v>
      </c>
      <c r="AA16" s="51">
        <v>96.19</v>
      </c>
      <c r="AB16" s="51">
        <v>95.77</v>
      </c>
      <c r="AC16" s="51">
        <v>95.77</v>
      </c>
      <c r="AD16" s="51">
        <v>95.98</v>
      </c>
      <c r="AE16" s="51">
        <v>95.07</v>
      </c>
      <c r="AF16" s="52">
        <v>95.24</v>
      </c>
      <c r="AG16" s="71">
        <v>94.78</v>
      </c>
      <c r="AH16" s="52">
        <v>95.06</v>
      </c>
      <c r="AI16" s="2">
        <f t="shared" si="0"/>
        <v>94.78</v>
      </c>
      <c r="AK16" s="3" t="s">
        <v>37</v>
      </c>
      <c r="AL16" s="3">
        <v>25</v>
      </c>
      <c r="AM16" s="6">
        <v>101</v>
      </c>
      <c r="AN16" s="51">
        <v>95.07</v>
      </c>
      <c r="AO16" s="52">
        <v>95.24</v>
      </c>
      <c r="AP16">
        <f t="shared" si="1"/>
        <v>95.07</v>
      </c>
      <c r="AQ16" s="3" t="s">
        <v>37</v>
      </c>
      <c r="AR16" s="51">
        <v>95.07</v>
      </c>
      <c r="AS16" s="71">
        <v>95.07</v>
      </c>
      <c r="AT16" s="52">
        <v>95.24</v>
      </c>
      <c r="AU16" s="71">
        <v>94.78</v>
      </c>
      <c r="AV16">
        <f t="shared" si="2"/>
        <v>94.78</v>
      </c>
    </row>
    <row r="17" ht="15.75" spans="2:48">
      <c r="B17" s="3" t="s">
        <v>38</v>
      </c>
      <c r="C17" s="3">
        <v>6</v>
      </c>
      <c r="D17" s="6">
        <v>145</v>
      </c>
      <c r="E17" s="7">
        <v>147</v>
      </c>
      <c r="F17" s="7">
        <v>147</v>
      </c>
      <c r="G17" s="40">
        <v>147</v>
      </c>
      <c r="H17" s="40">
        <v>147</v>
      </c>
      <c r="I17" s="40">
        <v>147</v>
      </c>
      <c r="J17" s="40">
        <v>145</v>
      </c>
      <c r="K17" s="40">
        <v>147</v>
      </c>
      <c r="L17" s="40">
        <v>147</v>
      </c>
      <c r="M17" s="40">
        <v>147</v>
      </c>
      <c r="N17" s="40">
        <v>145</v>
      </c>
      <c r="O17" s="47">
        <v>145</v>
      </c>
      <c r="P17" s="47">
        <v>77</v>
      </c>
      <c r="Q17" s="51">
        <v>145</v>
      </c>
      <c r="R17" s="51">
        <v>145</v>
      </c>
      <c r="S17" s="71">
        <v>145</v>
      </c>
      <c r="T17" s="51">
        <v>145</v>
      </c>
      <c r="U17" s="51">
        <v>145</v>
      </c>
      <c r="V17" s="51">
        <v>145</v>
      </c>
      <c r="W17" s="51">
        <v>145</v>
      </c>
      <c r="X17" s="51">
        <v>145</v>
      </c>
      <c r="Y17" s="51">
        <v>145</v>
      </c>
      <c r="Z17" s="51">
        <v>145</v>
      </c>
      <c r="AA17" s="51">
        <v>145</v>
      </c>
      <c r="AB17" s="51">
        <v>145</v>
      </c>
      <c r="AC17" s="51">
        <v>145</v>
      </c>
      <c r="AD17" s="51">
        <v>145</v>
      </c>
      <c r="AE17" s="51">
        <v>145</v>
      </c>
      <c r="AF17" s="52">
        <v>145</v>
      </c>
      <c r="AG17" s="71">
        <v>145</v>
      </c>
      <c r="AH17" s="52">
        <v>145</v>
      </c>
      <c r="AI17" s="2">
        <f t="shared" si="0"/>
        <v>77</v>
      </c>
      <c r="AK17" s="3" t="s">
        <v>38</v>
      </c>
      <c r="AL17" s="3">
        <v>6</v>
      </c>
      <c r="AM17" s="6">
        <v>145</v>
      </c>
      <c r="AN17" s="51">
        <v>145</v>
      </c>
      <c r="AO17" s="52">
        <v>145</v>
      </c>
      <c r="AP17">
        <f t="shared" si="1"/>
        <v>145</v>
      </c>
      <c r="AQ17" s="3" t="s">
        <v>38</v>
      </c>
      <c r="AR17" s="51">
        <v>145</v>
      </c>
      <c r="AS17" s="71">
        <v>145</v>
      </c>
      <c r="AT17" s="52">
        <v>145</v>
      </c>
      <c r="AU17" s="71">
        <v>145</v>
      </c>
      <c r="AV17">
        <f t="shared" si="2"/>
        <v>145</v>
      </c>
    </row>
    <row r="18" ht="15.75" spans="2:48">
      <c r="B18" s="3" t="s">
        <v>39</v>
      </c>
      <c r="C18" s="3">
        <v>65</v>
      </c>
      <c r="D18" s="6">
        <v>509</v>
      </c>
      <c r="E18" s="8">
        <v>562.04</v>
      </c>
      <c r="F18" s="9">
        <v>666.2</v>
      </c>
      <c r="G18" s="40">
        <v>559.01</v>
      </c>
      <c r="H18" s="40">
        <v>559.01</v>
      </c>
      <c r="I18" s="40">
        <v>559.01</v>
      </c>
      <c r="J18" s="40">
        <v>557.44</v>
      </c>
      <c r="K18" s="40">
        <v>655.8</v>
      </c>
      <c r="L18" s="40">
        <v>633.59</v>
      </c>
      <c r="M18" s="40">
        <v>652.59</v>
      </c>
      <c r="N18" s="40">
        <v>658.92</v>
      </c>
      <c r="O18" s="47">
        <v>540.34</v>
      </c>
      <c r="P18" s="47">
        <v>540.34</v>
      </c>
      <c r="Q18" s="51">
        <v>492.72</v>
      </c>
      <c r="R18" s="51">
        <v>479.28</v>
      </c>
      <c r="S18" s="71">
        <v>479.97</v>
      </c>
      <c r="T18" s="51">
        <v>493.31</v>
      </c>
      <c r="U18" s="51">
        <v>486.75</v>
      </c>
      <c r="V18" s="51">
        <v>485.41</v>
      </c>
      <c r="W18" s="51">
        <v>488.51</v>
      </c>
      <c r="X18" s="51">
        <v>490.44</v>
      </c>
      <c r="Y18" s="51">
        <v>503.37</v>
      </c>
      <c r="Z18" s="51">
        <v>488.94</v>
      </c>
      <c r="AA18" s="51">
        <v>489.42</v>
      </c>
      <c r="AB18" s="51">
        <v>494.09</v>
      </c>
      <c r="AC18" s="51">
        <v>492.99</v>
      </c>
      <c r="AD18" s="51">
        <v>492.44</v>
      </c>
      <c r="AE18" s="51">
        <v>482.18</v>
      </c>
      <c r="AF18" s="52">
        <v>480.22</v>
      </c>
      <c r="AG18" s="71">
        <v>487.7</v>
      </c>
      <c r="AH18" s="52">
        <v>492.63</v>
      </c>
      <c r="AI18" s="2">
        <f t="shared" si="0"/>
        <v>479.28</v>
      </c>
      <c r="AK18" s="3" t="s">
        <v>39</v>
      </c>
      <c r="AL18" s="3">
        <v>65</v>
      </c>
      <c r="AM18" s="6">
        <v>509</v>
      </c>
      <c r="AN18" s="51">
        <v>479.28</v>
      </c>
      <c r="AO18" s="52">
        <v>480.22</v>
      </c>
      <c r="AP18">
        <f t="shared" si="1"/>
        <v>479.28</v>
      </c>
      <c r="AQ18" s="3" t="s">
        <v>39</v>
      </c>
      <c r="AR18" s="51">
        <v>479.28</v>
      </c>
      <c r="AS18" s="71">
        <v>479.97</v>
      </c>
      <c r="AT18" s="52">
        <v>480.22</v>
      </c>
      <c r="AU18" s="71">
        <v>487.7</v>
      </c>
      <c r="AV18">
        <f t="shared" si="2"/>
        <v>479.28</v>
      </c>
    </row>
    <row r="19" ht="15.75" spans="2:48">
      <c r="B19" s="3" t="s">
        <v>40</v>
      </c>
      <c r="C19" s="3">
        <v>4</v>
      </c>
      <c r="D19" s="6">
        <v>143</v>
      </c>
      <c r="E19" s="7">
        <v>174</v>
      </c>
      <c r="F19" s="7">
        <v>154</v>
      </c>
      <c r="G19" s="40">
        <v>154</v>
      </c>
      <c r="H19" s="40">
        <v>165</v>
      </c>
      <c r="I19" s="40">
        <v>154</v>
      </c>
      <c r="J19" s="40">
        <v>145</v>
      </c>
      <c r="K19" s="40">
        <v>154</v>
      </c>
      <c r="L19" s="40">
        <v>154</v>
      </c>
      <c r="M19" s="40">
        <v>154</v>
      </c>
      <c r="N19" s="40">
        <v>154</v>
      </c>
      <c r="O19" s="47">
        <v>154</v>
      </c>
      <c r="P19" s="47">
        <v>92</v>
      </c>
      <c r="Q19" s="51">
        <v>143</v>
      </c>
      <c r="R19" s="51">
        <v>143</v>
      </c>
      <c r="S19" s="71">
        <v>143</v>
      </c>
      <c r="T19" s="51">
        <v>143</v>
      </c>
      <c r="U19" s="51">
        <v>143</v>
      </c>
      <c r="V19" s="51">
        <v>143</v>
      </c>
      <c r="W19" s="51">
        <v>143</v>
      </c>
      <c r="X19" s="51">
        <v>143</v>
      </c>
      <c r="Y19" s="51">
        <v>143</v>
      </c>
      <c r="Z19" s="51">
        <v>143</v>
      </c>
      <c r="AA19" s="51">
        <v>143</v>
      </c>
      <c r="AB19" s="51">
        <v>143</v>
      </c>
      <c r="AC19" s="51">
        <v>143</v>
      </c>
      <c r="AD19" s="51">
        <v>143</v>
      </c>
      <c r="AE19" s="51">
        <v>143</v>
      </c>
      <c r="AF19" s="52">
        <v>143</v>
      </c>
      <c r="AG19" s="71">
        <v>143</v>
      </c>
      <c r="AH19" s="52">
        <v>143</v>
      </c>
      <c r="AI19" s="2">
        <f t="shared" si="0"/>
        <v>92</v>
      </c>
      <c r="AK19" s="3" t="s">
        <v>40</v>
      </c>
      <c r="AL19" s="3">
        <v>4</v>
      </c>
      <c r="AM19" s="6">
        <v>143</v>
      </c>
      <c r="AN19" s="51">
        <v>143</v>
      </c>
      <c r="AO19" s="52">
        <v>143</v>
      </c>
      <c r="AP19">
        <f t="shared" si="1"/>
        <v>143</v>
      </c>
      <c r="AQ19" s="3" t="s">
        <v>40</v>
      </c>
      <c r="AR19" s="51">
        <v>143</v>
      </c>
      <c r="AS19" s="71">
        <v>143</v>
      </c>
      <c r="AT19" s="52">
        <v>143</v>
      </c>
      <c r="AU19" s="71">
        <v>143</v>
      </c>
      <c r="AV19">
        <f t="shared" si="2"/>
        <v>143</v>
      </c>
    </row>
    <row r="20" ht="15.75" spans="2:48">
      <c r="B20" s="3" t="s">
        <v>41</v>
      </c>
      <c r="C20" s="3">
        <v>5</v>
      </c>
      <c r="D20" s="6">
        <v>178</v>
      </c>
      <c r="E20" s="7">
        <v>258</v>
      </c>
      <c r="F20" s="7">
        <v>248</v>
      </c>
      <c r="G20" s="65">
        <v>258</v>
      </c>
      <c r="H20" s="65">
        <v>258</v>
      </c>
      <c r="I20" s="65">
        <v>258</v>
      </c>
      <c r="J20" s="65">
        <v>224</v>
      </c>
      <c r="K20" s="65">
        <v>248</v>
      </c>
      <c r="L20" s="65">
        <v>248</v>
      </c>
      <c r="M20" s="65">
        <v>248</v>
      </c>
      <c r="N20" s="65">
        <v>233</v>
      </c>
      <c r="O20" s="47">
        <v>181</v>
      </c>
      <c r="P20" s="47">
        <v>140</v>
      </c>
      <c r="Q20" s="51">
        <v>181</v>
      </c>
      <c r="R20" s="51">
        <v>181</v>
      </c>
      <c r="S20" s="71">
        <v>181</v>
      </c>
      <c r="T20" s="51">
        <v>181</v>
      </c>
      <c r="U20" s="51">
        <v>181</v>
      </c>
      <c r="V20" s="51">
        <v>181</v>
      </c>
      <c r="W20" s="51">
        <v>181</v>
      </c>
      <c r="X20" s="51">
        <v>181</v>
      </c>
      <c r="Y20" s="51">
        <v>181</v>
      </c>
      <c r="Z20" s="51">
        <v>181</v>
      </c>
      <c r="AA20" s="51">
        <v>181</v>
      </c>
      <c r="AB20" s="51">
        <v>181</v>
      </c>
      <c r="AC20" s="51">
        <v>181</v>
      </c>
      <c r="AD20" s="51">
        <v>181</v>
      </c>
      <c r="AE20" s="51">
        <v>181</v>
      </c>
      <c r="AF20" s="52">
        <v>181</v>
      </c>
      <c r="AG20" s="71">
        <v>181</v>
      </c>
      <c r="AH20" s="52">
        <v>181</v>
      </c>
      <c r="AI20" s="2">
        <f t="shared" si="0"/>
        <v>140</v>
      </c>
      <c r="AK20" s="3" t="s">
        <v>41</v>
      </c>
      <c r="AL20" s="3">
        <v>5</v>
      </c>
      <c r="AM20" s="6">
        <v>178</v>
      </c>
      <c r="AN20" s="51">
        <v>181</v>
      </c>
      <c r="AO20" s="52">
        <v>181</v>
      </c>
      <c r="AP20">
        <f t="shared" si="1"/>
        <v>178</v>
      </c>
      <c r="AQ20" s="3" t="s">
        <v>41</v>
      </c>
      <c r="AR20" s="51">
        <v>181</v>
      </c>
      <c r="AS20" s="71">
        <v>181</v>
      </c>
      <c r="AT20" s="52">
        <v>181</v>
      </c>
      <c r="AU20" s="71">
        <v>181</v>
      </c>
      <c r="AV20">
        <f t="shared" si="2"/>
        <v>181</v>
      </c>
    </row>
    <row r="21" ht="15.75" spans="2:48">
      <c r="B21" s="3" t="s">
        <v>42</v>
      </c>
      <c r="C21" s="3">
        <v>6</v>
      </c>
      <c r="D21" s="6">
        <v>231</v>
      </c>
      <c r="E21" s="7">
        <v>162</v>
      </c>
      <c r="F21" s="7">
        <v>162</v>
      </c>
      <c r="G21" s="40">
        <v>162</v>
      </c>
      <c r="H21" s="40">
        <v>162</v>
      </c>
      <c r="I21" s="40">
        <v>162</v>
      </c>
      <c r="J21" s="40">
        <v>162</v>
      </c>
      <c r="K21" s="40">
        <v>162</v>
      </c>
      <c r="L21" s="40">
        <v>162</v>
      </c>
      <c r="M21" s="40">
        <v>162</v>
      </c>
      <c r="N21" s="40">
        <v>162</v>
      </c>
      <c r="O21" s="47">
        <v>162</v>
      </c>
      <c r="P21" s="47">
        <v>156</v>
      </c>
      <c r="Q21" s="51">
        <v>162</v>
      </c>
      <c r="R21" s="51">
        <v>162</v>
      </c>
      <c r="S21" s="71">
        <v>162</v>
      </c>
      <c r="T21" s="51">
        <v>162</v>
      </c>
      <c r="U21" s="51">
        <v>162</v>
      </c>
      <c r="V21" s="51">
        <v>162</v>
      </c>
      <c r="W21" s="51">
        <v>162</v>
      </c>
      <c r="X21" s="51">
        <v>162</v>
      </c>
      <c r="Y21" s="51">
        <v>162</v>
      </c>
      <c r="Z21" s="51">
        <v>162</v>
      </c>
      <c r="AA21" s="51">
        <v>162</v>
      </c>
      <c r="AB21" s="51">
        <v>162</v>
      </c>
      <c r="AC21" s="51">
        <v>162</v>
      </c>
      <c r="AD21" s="51">
        <v>162</v>
      </c>
      <c r="AE21" s="51">
        <v>162</v>
      </c>
      <c r="AF21" s="52">
        <v>162</v>
      </c>
      <c r="AG21" s="71">
        <v>162</v>
      </c>
      <c r="AH21" s="52">
        <v>162</v>
      </c>
      <c r="AI21" s="2">
        <f t="shared" si="0"/>
        <v>156</v>
      </c>
      <c r="AK21" s="3" t="s">
        <v>42</v>
      </c>
      <c r="AL21" s="3">
        <v>6</v>
      </c>
      <c r="AM21" s="6">
        <v>231</v>
      </c>
      <c r="AN21" s="51">
        <v>162</v>
      </c>
      <c r="AO21" s="52">
        <v>162</v>
      </c>
      <c r="AP21">
        <f t="shared" si="1"/>
        <v>162</v>
      </c>
      <c r="AQ21" s="3" t="s">
        <v>42</v>
      </c>
      <c r="AR21" s="51">
        <v>162</v>
      </c>
      <c r="AS21" s="71">
        <v>162</v>
      </c>
      <c r="AT21" s="52">
        <v>162</v>
      </c>
      <c r="AU21" s="71">
        <v>162</v>
      </c>
      <c r="AV21">
        <f t="shared" si="2"/>
        <v>162</v>
      </c>
    </row>
    <row r="22" ht="15.75" spans="2:48">
      <c r="B22" s="3" t="s">
        <v>43</v>
      </c>
      <c r="C22" s="3">
        <v>12</v>
      </c>
      <c r="D22" s="10">
        <v>558</v>
      </c>
      <c r="E22" s="8">
        <v>668</v>
      </c>
      <c r="F22" s="8">
        <v>558</v>
      </c>
      <c r="G22" s="60">
        <v>668</v>
      </c>
      <c r="H22" s="60">
        <v>668</v>
      </c>
      <c r="I22" s="62">
        <v>668</v>
      </c>
      <c r="J22" s="40">
        <v>655</v>
      </c>
      <c r="K22" s="63">
        <v>558</v>
      </c>
      <c r="L22" s="60">
        <v>558</v>
      </c>
      <c r="M22" s="62">
        <v>558</v>
      </c>
      <c r="N22" s="40">
        <v>558</v>
      </c>
      <c r="O22" s="47">
        <v>558</v>
      </c>
      <c r="P22" s="47">
        <v>558</v>
      </c>
      <c r="Q22" s="51">
        <v>558</v>
      </c>
      <c r="R22" s="51">
        <v>558</v>
      </c>
      <c r="S22" s="71">
        <v>558</v>
      </c>
      <c r="T22" s="51">
        <v>558</v>
      </c>
      <c r="U22" s="51">
        <v>558</v>
      </c>
      <c r="V22" s="51">
        <v>558</v>
      </c>
      <c r="W22" s="51">
        <v>558</v>
      </c>
      <c r="X22" s="51">
        <v>558</v>
      </c>
      <c r="Y22" s="51">
        <v>558</v>
      </c>
      <c r="Z22" s="51">
        <v>558</v>
      </c>
      <c r="AA22" s="51">
        <v>558</v>
      </c>
      <c r="AB22" s="51">
        <v>558</v>
      </c>
      <c r="AC22" s="51">
        <v>558</v>
      </c>
      <c r="AD22" s="51">
        <v>558</v>
      </c>
      <c r="AE22" s="51">
        <v>558</v>
      </c>
      <c r="AF22" s="52">
        <v>558</v>
      </c>
      <c r="AG22" s="71">
        <v>558</v>
      </c>
      <c r="AH22" s="52">
        <v>558</v>
      </c>
      <c r="AI22" s="2">
        <f t="shared" si="0"/>
        <v>558</v>
      </c>
      <c r="AK22" s="3" t="s">
        <v>43</v>
      </c>
      <c r="AL22" s="3">
        <v>12</v>
      </c>
      <c r="AM22" s="10">
        <v>558</v>
      </c>
      <c r="AN22" s="51">
        <v>558</v>
      </c>
      <c r="AO22" s="52">
        <v>558</v>
      </c>
      <c r="AP22">
        <f t="shared" si="1"/>
        <v>558</v>
      </c>
      <c r="AQ22" s="3" t="s">
        <v>43</v>
      </c>
      <c r="AR22" s="51">
        <v>558</v>
      </c>
      <c r="AS22" s="71">
        <v>558</v>
      </c>
      <c r="AT22" s="52">
        <v>558</v>
      </c>
      <c r="AU22" s="71">
        <v>558</v>
      </c>
      <c r="AV22">
        <f t="shared" si="2"/>
        <v>558</v>
      </c>
    </row>
    <row r="23" ht="15.75" spans="2:48">
      <c r="B23" s="3" t="s">
        <v>44</v>
      </c>
      <c r="C23" s="3">
        <v>24</v>
      </c>
      <c r="D23" s="10">
        <v>7704</v>
      </c>
      <c r="E23" s="8">
        <v>11086.43</v>
      </c>
      <c r="F23" s="8">
        <v>9934.05</v>
      </c>
      <c r="G23" s="60">
        <v>10630.39</v>
      </c>
      <c r="H23" s="60">
        <v>10068.39</v>
      </c>
      <c r="I23" s="62">
        <v>10660.31</v>
      </c>
      <c r="J23" s="40">
        <v>10900.24</v>
      </c>
      <c r="K23" s="63">
        <v>9818.95</v>
      </c>
      <c r="L23" s="60">
        <v>9818.95</v>
      </c>
      <c r="M23" s="62">
        <v>9818.95</v>
      </c>
      <c r="N23" s="40">
        <v>9934.05</v>
      </c>
      <c r="O23" s="47">
        <v>9332.77</v>
      </c>
      <c r="P23" s="47">
        <v>9332.77</v>
      </c>
      <c r="Q23" s="51">
        <v>9247.28</v>
      </c>
      <c r="R23" s="51">
        <v>9247.28</v>
      </c>
      <c r="S23" s="71">
        <v>9247.28</v>
      </c>
      <c r="T23" s="51">
        <v>9247.28</v>
      </c>
      <c r="U23" s="51">
        <v>9270.86</v>
      </c>
      <c r="V23" s="51">
        <v>9247.28</v>
      </c>
      <c r="W23" s="51">
        <v>9392.81</v>
      </c>
      <c r="X23" s="51">
        <v>9691.96</v>
      </c>
      <c r="Y23" s="51">
        <v>9270.86</v>
      </c>
      <c r="Z23" s="51">
        <v>9270.86</v>
      </c>
      <c r="AA23" s="51">
        <v>9247.28</v>
      </c>
      <c r="AB23" s="51">
        <v>9247.28</v>
      </c>
      <c r="AC23" s="51">
        <v>9247.28</v>
      </c>
      <c r="AD23" s="51">
        <v>9247.28</v>
      </c>
      <c r="AE23" s="51">
        <v>9270.86</v>
      </c>
      <c r="AF23" s="52">
        <v>9270.86</v>
      </c>
      <c r="AG23" s="71">
        <v>9247.28</v>
      </c>
      <c r="AH23" s="52">
        <v>9270.86</v>
      </c>
      <c r="AI23" s="2">
        <f t="shared" si="0"/>
        <v>9247.28</v>
      </c>
      <c r="AK23" s="3" t="s">
        <v>44</v>
      </c>
      <c r="AL23" s="3">
        <v>24</v>
      </c>
      <c r="AM23" s="10">
        <v>7704</v>
      </c>
      <c r="AN23" s="51">
        <v>9247.28</v>
      </c>
      <c r="AO23" s="52">
        <v>9270.86</v>
      </c>
      <c r="AP23">
        <f t="shared" si="1"/>
        <v>7704</v>
      </c>
      <c r="AQ23" s="3" t="s">
        <v>44</v>
      </c>
      <c r="AR23" s="51">
        <v>9247.28</v>
      </c>
      <c r="AS23" s="71">
        <v>9247.28</v>
      </c>
      <c r="AT23" s="52">
        <v>9270.86</v>
      </c>
      <c r="AU23" s="71">
        <v>9247.28</v>
      </c>
      <c r="AV23">
        <f t="shared" si="2"/>
        <v>9247.28</v>
      </c>
    </row>
    <row r="24" ht="15.75" spans="2:48">
      <c r="B24" s="3" t="s">
        <v>45</v>
      </c>
      <c r="C24" s="3">
        <v>12</v>
      </c>
      <c r="D24" s="10">
        <v>2094</v>
      </c>
      <c r="E24" s="8">
        <v>3454</v>
      </c>
      <c r="F24" s="8">
        <v>3155</v>
      </c>
      <c r="G24" s="60">
        <v>3454</v>
      </c>
      <c r="H24" s="60">
        <v>3454</v>
      </c>
      <c r="I24" s="62">
        <v>3454</v>
      </c>
      <c r="J24" s="40">
        <v>3454</v>
      </c>
      <c r="K24" s="63">
        <v>3155</v>
      </c>
      <c r="L24" s="60">
        <v>3155</v>
      </c>
      <c r="M24" s="62">
        <v>3155</v>
      </c>
      <c r="N24" s="40">
        <v>2884</v>
      </c>
      <c r="O24" s="47">
        <v>3454</v>
      </c>
      <c r="P24" s="47">
        <v>3454</v>
      </c>
      <c r="Q24" s="51">
        <v>1954</v>
      </c>
      <c r="R24" s="51">
        <v>1954</v>
      </c>
      <c r="S24" s="71">
        <v>1954</v>
      </c>
      <c r="T24" s="51">
        <v>1954</v>
      </c>
      <c r="U24" s="51">
        <v>2041</v>
      </c>
      <c r="V24" s="51">
        <v>2015</v>
      </c>
      <c r="W24" s="51">
        <v>2094</v>
      </c>
      <c r="X24" s="51">
        <v>1985</v>
      </c>
      <c r="Y24" s="51">
        <v>1954</v>
      </c>
      <c r="Z24" s="51">
        <v>1985</v>
      </c>
      <c r="AA24" s="51">
        <v>1954</v>
      </c>
      <c r="AB24" s="51">
        <v>2094</v>
      </c>
      <c r="AC24" s="51">
        <v>2040</v>
      </c>
      <c r="AD24" s="51">
        <v>1985</v>
      </c>
      <c r="AE24" s="51">
        <v>1985</v>
      </c>
      <c r="AF24" s="52">
        <v>1985</v>
      </c>
      <c r="AG24" s="71">
        <v>1985</v>
      </c>
      <c r="AH24" s="52">
        <v>2093</v>
      </c>
      <c r="AI24" s="2">
        <f t="shared" si="0"/>
        <v>1954</v>
      </c>
      <c r="AK24" s="3" t="s">
        <v>45</v>
      </c>
      <c r="AL24" s="3">
        <v>12</v>
      </c>
      <c r="AM24" s="10">
        <v>2094</v>
      </c>
      <c r="AN24" s="51">
        <v>1954</v>
      </c>
      <c r="AO24" s="52">
        <v>1985</v>
      </c>
      <c r="AP24">
        <f t="shared" si="1"/>
        <v>1954</v>
      </c>
      <c r="AQ24" s="3" t="s">
        <v>45</v>
      </c>
      <c r="AR24" s="51">
        <v>1954</v>
      </c>
      <c r="AS24" s="71">
        <v>1954</v>
      </c>
      <c r="AT24" s="52">
        <v>1985</v>
      </c>
      <c r="AU24" s="71">
        <v>1985</v>
      </c>
      <c r="AV24">
        <f t="shared" si="2"/>
        <v>1954</v>
      </c>
    </row>
    <row r="25" ht="15.75" spans="2:48">
      <c r="B25" s="3" t="s">
        <v>46</v>
      </c>
      <c r="C25" s="3">
        <v>25</v>
      </c>
      <c r="D25" s="10">
        <v>4369</v>
      </c>
      <c r="E25" s="8">
        <v>5157.68</v>
      </c>
      <c r="F25" s="8">
        <v>4872.02</v>
      </c>
      <c r="G25" s="60">
        <v>5015.02</v>
      </c>
      <c r="H25" s="60">
        <v>5015.02</v>
      </c>
      <c r="I25" s="62">
        <v>5015.02</v>
      </c>
      <c r="J25" s="40">
        <v>5037.2</v>
      </c>
      <c r="K25" s="63">
        <v>4792.31</v>
      </c>
      <c r="L25" s="60">
        <v>4792.31</v>
      </c>
      <c r="M25" s="62">
        <v>4792.31</v>
      </c>
      <c r="N25" s="40">
        <v>4492.73</v>
      </c>
      <c r="O25" s="47">
        <v>4649.79</v>
      </c>
      <c r="P25" s="47">
        <v>4649.79</v>
      </c>
      <c r="Q25" s="51">
        <v>4073.53</v>
      </c>
      <c r="R25" s="51">
        <v>4073.53</v>
      </c>
      <c r="S25" s="71">
        <v>4073.53</v>
      </c>
      <c r="T25" s="51">
        <v>4073.53</v>
      </c>
      <c r="U25" s="51">
        <v>4073.53</v>
      </c>
      <c r="V25" s="51">
        <v>4206.45</v>
      </c>
      <c r="W25" s="51">
        <v>4073.53</v>
      </c>
      <c r="X25" s="51">
        <v>4139.21</v>
      </c>
      <c r="Y25" s="51">
        <v>4073.53</v>
      </c>
      <c r="Z25" s="51">
        <v>4073.53</v>
      </c>
      <c r="AA25" s="51">
        <v>4073.53</v>
      </c>
      <c r="AB25" s="51">
        <v>4073.53</v>
      </c>
      <c r="AC25" s="51">
        <v>4073.53</v>
      </c>
      <c r="AD25" s="51">
        <v>4073.53</v>
      </c>
      <c r="AE25" s="51">
        <v>4073.53</v>
      </c>
      <c r="AF25" s="52">
        <v>4073.53</v>
      </c>
      <c r="AG25" s="71">
        <v>4073.53</v>
      </c>
      <c r="AH25" s="52">
        <v>4073.53</v>
      </c>
      <c r="AI25" s="2">
        <f t="shared" si="0"/>
        <v>4073.53</v>
      </c>
      <c r="AK25" s="3" t="s">
        <v>46</v>
      </c>
      <c r="AL25" s="3">
        <v>25</v>
      </c>
      <c r="AM25" s="10">
        <v>4369</v>
      </c>
      <c r="AN25" s="51">
        <v>4073.53</v>
      </c>
      <c r="AO25" s="52">
        <v>4073.53</v>
      </c>
      <c r="AP25">
        <f t="shared" si="1"/>
        <v>4073.53</v>
      </c>
      <c r="AQ25" s="3" t="s">
        <v>46</v>
      </c>
      <c r="AR25" s="51">
        <v>4073.53</v>
      </c>
      <c r="AS25" s="71">
        <v>4073.53</v>
      </c>
      <c r="AT25" s="52">
        <v>4073.53</v>
      </c>
      <c r="AU25" s="71">
        <v>4073.53</v>
      </c>
      <c r="AV25">
        <f t="shared" si="2"/>
        <v>4073.53</v>
      </c>
    </row>
    <row r="26" ht="15.75" spans="2:48">
      <c r="B26" s="3" t="s">
        <v>47</v>
      </c>
      <c r="C26" s="3">
        <v>37</v>
      </c>
      <c r="D26" s="10">
        <v>5286</v>
      </c>
      <c r="E26" s="8">
        <v>6644.96</v>
      </c>
      <c r="F26" s="8">
        <v>7646.9</v>
      </c>
      <c r="G26" s="60">
        <v>6632.55</v>
      </c>
      <c r="H26" s="60">
        <v>6632.55</v>
      </c>
      <c r="I26" s="62">
        <v>6632.55</v>
      </c>
      <c r="J26" s="40">
        <v>6400.64</v>
      </c>
      <c r="K26" s="63">
        <v>7646.9</v>
      </c>
      <c r="L26" s="60">
        <v>7538.65</v>
      </c>
      <c r="M26" s="62">
        <v>7222.1</v>
      </c>
      <c r="N26" s="40">
        <v>7429.09</v>
      </c>
      <c r="O26" s="47">
        <v>6400.64</v>
      </c>
      <c r="P26" s="47">
        <v>6400.64</v>
      </c>
      <c r="Q26" s="51">
        <v>5077.55</v>
      </c>
      <c r="R26" s="51">
        <v>5043.23</v>
      </c>
      <c r="S26" s="71">
        <v>4984.49</v>
      </c>
      <c r="T26" s="51">
        <v>5146.18</v>
      </c>
      <c r="U26" s="51">
        <v>4984.49</v>
      </c>
      <c r="V26" s="51">
        <v>5144.38</v>
      </c>
      <c r="W26" s="51">
        <v>5015.72</v>
      </c>
      <c r="X26" s="51">
        <v>5155.85</v>
      </c>
      <c r="Y26" s="51">
        <v>5397.81</v>
      </c>
      <c r="Z26" s="51">
        <v>5397.26</v>
      </c>
      <c r="AA26" s="51">
        <v>5302.81</v>
      </c>
      <c r="AB26" s="51">
        <v>5098.69</v>
      </c>
      <c r="AC26" s="51">
        <v>5182.37</v>
      </c>
      <c r="AD26" s="51">
        <v>5090.2</v>
      </c>
      <c r="AE26" s="51">
        <v>5348.81</v>
      </c>
      <c r="AF26" s="52">
        <v>5090.2</v>
      </c>
      <c r="AG26" s="71">
        <v>4984.49</v>
      </c>
      <c r="AH26" s="52">
        <v>5095.04</v>
      </c>
      <c r="AI26" s="2">
        <f t="shared" si="0"/>
        <v>4984.49</v>
      </c>
      <c r="AK26" s="3" t="s">
        <v>47</v>
      </c>
      <c r="AL26" s="3">
        <v>37</v>
      </c>
      <c r="AM26" s="10">
        <v>5286</v>
      </c>
      <c r="AN26" s="51">
        <v>5043.23</v>
      </c>
      <c r="AO26" s="52">
        <v>5090.2</v>
      </c>
      <c r="AP26">
        <f t="shared" si="1"/>
        <v>5043.23</v>
      </c>
      <c r="AQ26" s="3" t="s">
        <v>47</v>
      </c>
      <c r="AR26" s="51">
        <v>5043.23</v>
      </c>
      <c r="AS26" s="71">
        <v>4984.49</v>
      </c>
      <c r="AT26" s="52">
        <v>5090.2</v>
      </c>
      <c r="AU26" s="71">
        <v>4984.49</v>
      </c>
      <c r="AV26">
        <f t="shared" si="2"/>
        <v>4984.49</v>
      </c>
    </row>
    <row r="27" ht="15.75" spans="2:48">
      <c r="B27" s="3" t="s">
        <v>48</v>
      </c>
      <c r="C27" s="3">
        <v>50</v>
      </c>
      <c r="D27" s="10">
        <v>6138</v>
      </c>
      <c r="E27" s="8">
        <v>6870.92</v>
      </c>
      <c r="F27" s="8">
        <v>6899.46</v>
      </c>
      <c r="G27" s="60">
        <v>6767.07</v>
      </c>
      <c r="H27" s="60">
        <v>6767.07</v>
      </c>
      <c r="I27" s="62">
        <v>6767.07</v>
      </c>
      <c r="J27" s="40">
        <v>6863.81</v>
      </c>
      <c r="K27" s="63">
        <v>6772.97</v>
      </c>
      <c r="L27" s="60">
        <v>6659.94</v>
      </c>
      <c r="M27" s="62">
        <v>6846.38</v>
      </c>
      <c r="N27" s="40">
        <v>6899.46</v>
      </c>
      <c r="O27" s="47">
        <v>6767.07</v>
      </c>
      <c r="P27" s="47">
        <v>6767.07</v>
      </c>
      <c r="Q27" s="51">
        <v>5664.02</v>
      </c>
      <c r="R27" s="51">
        <v>5713.98</v>
      </c>
      <c r="S27" s="71">
        <v>5580.71</v>
      </c>
      <c r="T27" s="51">
        <v>5614.69</v>
      </c>
      <c r="U27" s="51">
        <v>5663.85</v>
      </c>
      <c r="V27" s="51">
        <v>5733.31</v>
      </c>
      <c r="W27" s="51">
        <v>5707.67</v>
      </c>
      <c r="X27" s="51">
        <v>5742.72</v>
      </c>
      <c r="Y27" s="51">
        <v>5685.6</v>
      </c>
      <c r="Z27" s="51">
        <v>5807.59</v>
      </c>
      <c r="AA27" s="51">
        <v>5692.11</v>
      </c>
      <c r="AB27" s="51">
        <v>5809.79</v>
      </c>
      <c r="AC27" s="51">
        <v>5807.59</v>
      </c>
      <c r="AD27" s="51">
        <v>5621.41</v>
      </c>
      <c r="AE27" s="51">
        <v>5621.41</v>
      </c>
      <c r="AF27" s="52">
        <v>5702.69</v>
      </c>
      <c r="AG27" s="71">
        <v>5650.48</v>
      </c>
      <c r="AH27" s="52">
        <v>5707.7</v>
      </c>
      <c r="AI27" s="2">
        <f t="shared" si="0"/>
        <v>5580.71</v>
      </c>
      <c r="AK27" s="3" t="s">
        <v>48</v>
      </c>
      <c r="AL27" s="3">
        <v>50</v>
      </c>
      <c r="AM27" s="10">
        <v>6138</v>
      </c>
      <c r="AN27" s="51">
        <v>5713.98</v>
      </c>
      <c r="AO27" s="52">
        <v>5702.69</v>
      </c>
      <c r="AP27">
        <f t="shared" si="1"/>
        <v>5702.69</v>
      </c>
      <c r="AQ27" s="3" t="s">
        <v>48</v>
      </c>
      <c r="AR27" s="51">
        <v>5713.98</v>
      </c>
      <c r="AS27" s="71">
        <v>5580.71</v>
      </c>
      <c r="AT27" s="52">
        <v>5702.69</v>
      </c>
      <c r="AU27" s="71">
        <v>5650.48</v>
      </c>
      <c r="AV27">
        <f t="shared" si="2"/>
        <v>5580.71</v>
      </c>
    </row>
    <row r="28" ht="15.75" spans="2:48">
      <c r="B28" s="3" t="s">
        <v>49</v>
      </c>
      <c r="C28" s="3">
        <v>25</v>
      </c>
      <c r="D28" s="10">
        <v>4014</v>
      </c>
      <c r="E28" s="8">
        <v>5552.01</v>
      </c>
      <c r="F28" s="8">
        <v>4469.81</v>
      </c>
      <c r="G28" s="60">
        <v>5507.89</v>
      </c>
      <c r="H28" s="60">
        <v>5507.89</v>
      </c>
      <c r="I28" s="62">
        <v>5507.89</v>
      </c>
      <c r="J28" s="40">
        <v>5474.72</v>
      </c>
      <c r="K28" s="63">
        <v>4469.81</v>
      </c>
      <c r="L28" s="60">
        <v>4469.81</v>
      </c>
      <c r="M28" s="62">
        <v>4469.81</v>
      </c>
      <c r="N28" s="40">
        <v>4405.8</v>
      </c>
      <c r="O28" s="47">
        <v>5393.56</v>
      </c>
      <c r="P28" s="47">
        <v>5393.56</v>
      </c>
      <c r="Q28" s="51">
        <v>3907.43</v>
      </c>
      <c r="R28" s="51">
        <v>3939.58</v>
      </c>
      <c r="S28" s="71">
        <v>3874.68</v>
      </c>
      <c r="T28" s="51">
        <v>3939.58</v>
      </c>
      <c r="U28" s="51">
        <v>3906.44</v>
      </c>
      <c r="V28" s="51">
        <v>3874.68</v>
      </c>
      <c r="W28" s="51">
        <v>3884.48</v>
      </c>
      <c r="X28" s="51">
        <v>3961.13</v>
      </c>
      <c r="Y28" s="51">
        <v>4163.66</v>
      </c>
      <c r="Z28" s="51">
        <v>4163.66</v>
      </c>
      <c r="AA28" s="51">
        <v>4163.66</v>
      </c>
      <c r="AB28" s="51">
        <v>4141.23</v>
      </c>
      <c r="AC28" s="51">
        <v>4137.3</v>
      </c>
      <c r="AD28" s="51">
        <v>3874.68</v>
      </c>
      <c r="AE28" s="51">
        <v>3874.68</v>
      </c>
      <c r="AF28" s="52">
        <v>3884.48</v>
      </c>
      <c r="AG28" s="71">
        <v>3884.48</v>
      </c>
      <c r="AH28" s="52">
        <v>3884.48</v>
      </c>
      <c r="AI28" s="2">
        <f t="shared" si="0"/>
        <v>3874.68</v>
      </c>
      <c r="AK28" s="3" t="s">
        <v>49</v>
      </c>
      <c r="AL28" s="3">
        <v>25</v>
      </c>
      <c r="AM28" s="10">
        <v>4014</v>
      </c>
      <c r="AN28" s="51">
        <v>3939.58</v>
      </c>
      <c r="AO28" s="52">
        <v>3884.48</v>
      </c>
      <c r="AP28">
        <f t="shared" si="1"/>
        <v>3884.48</v>
      </c>
      <c r="AQ28" s="3" t="s">
        <v>49</v>
      </c>
      <c r="AR28" s="51">
        <v>3939.58</v>
      </c>
      <c r="AS28" s="71">
        <v>3874.68</v>
      </c>
      <c r="AT28" s="52">
        <v>3884.48</v>
      </c>
      <c r="AU28" s="71">
        <v>3884.48</v>
      </c>
      <c r="AV28">
        <f t="shared" si="2"/>
        <v>3874.68</v>
      </c>
    </row>
    <row r="29" ht="15.75" spans="2:48">
      <c r="B29" s="3" t="s">
        <v>50</v>
      </c>
      <c r="C29" s="3">
        <v>37</v>
      </c>
      <c r="D29" s="10">
        <v>5119</v>
      </c>
      <c r="E29" s="8">
        <v>5199.62</v>
      </c>
      <c r="F29" s="8">
        <v>5533.11</v>
      </c>
      <c r="G29" s="60">
        <v>5119.54</v>
      </c>
      <c r="H29" s="60">
        <v>5119.54</v>
      </c>
      <c r="I29" s="62">
        <v>5119.54</v>
      </c>
      <c r="J29" s="40">
        <v>5133.8</v>
      </c>
      <c r="K29" s="63">
        <v>5396.33</v>
      </c>
      <c r="L29" s="60">
        <v>5396.33</v>
      </c>
      <c r="M29" s="62">
        <v>5396.33</v>
      </c>
      <c r="N29" s="40">
        <v>5281.26</v>
      </c>
      <c r="O29" s="47">
        <v>5003.2</v>
      </c>
      <c r="P29" s="47">
        <v>5003.2</v>
      </c>
      <c r="Q29" s="51">
        <v>4913.85</v>
      </c>
      <c r="R29" s="51">
        <v>4874.12</v>
      </c>
      <c r="S29" s="71">
        <v>4874.12</v>
      </c>
      <c r="T29" s="51">
        <v>4899.44</v>
      </c>
      <c r="U29" s="51">
        <v>4970.27</v>
      </c>
      <c r="V29" s="51">
        <v>4899.33</v>
      </c>
      <c r="W29" s="51">
        <v>4978.31</v>
      </c>
      <c r="X29" s="51">
        <v>4995.79</v>
      </c>
      <c r="Y29" s="51">
        <v>5003.1</v>
      </c>
      <c r="Z29" s="51">
        <v>5003.1</v>
      </c>
      <c r="AA29" s="51">
        <v>5003.1</v>
      </c>
      <c r="AB29" s="51">
        <v>4884.09</v>
      </c>
      <c r="AC29" s="51">
        <v>5003.1</v>
      </c>
      <c r="AD29" s="51">
        <v>5003.1</v>
      </c>
      <c r="AE29" s="51">
        <v>5003.1</v>
      </c>
      <c r="AF29" s="52">
        <v>5003.1</v>
      </c>
      <c r="AG29" s="71">
        <v>4970.27</v>
      </c>
      <c r="AH29" s="52">
        <v>5075.67</v>
      </c>
      <c r="AI29" s="2">
        <f t="shared" si="0"/>
        <v>4874.12</v>
      </c>
      <c r="AK29" s="3" t="s">
        <v>50</v>
      </c>
      <c r="AL29" s="3">
        <v>37</v>
      </c>
      <c r="AM29" s="10">
        <v>5119</v>
      </c>
      <c r="AN29" s="51">
        <v>4874.12</v>
      </c>
      <c r="AO29" s="52">
        <v>5003.1</v>
      </c>
      <c r="AP29">
        <f t="shared" si="1"/>
        <v>4874.12</v>
      </c>
      <c r="AQ29" s="3" t="s">
        <v>50</v>
      </c>
      <c r="AR29" s="51">
        <v>4874.12</v>
      </c>
      <c r="AS29" s="71">
        <v>4874.12</v>
      </c>
      <c r="AT29" s="52">
        <v>5003.1</v>
      </c>
      <c r="AU29" s="71">
        <v>4970.27</v>
      </c>
      <c r="AV29">
        <f t="shared" si="2"/>
        <v>4874.12</v>
      </c>
    </row>
    <row r="30" ht="15.75" spans="2:48">
      <c r="B30" s="3" t="s">
        <v>51</v>
      </c>
      <c r="C30" s="3">
        <v>50</v>
      </c>
      <c r="D30" s="10">
        <v>5890</v>
      </c>
      <c r="E30" s="8">
        <v>6907.12</v>
      </c>
      <c r="F30" s="8">
        <v>8397.45</v>
      </c>
      <c r="G30" s="60">
        <v>6789.91</v>
      </c>
      <c r="H30" s="60">
        <v>6789.91</v>
      </c>
      <c r="I30" s="62">
        <v>6789.91</v>
      </c>
      <c r="J30" s="40">
        <v>6783.23</v>
      </c>
      <c r="K30" s="63">
        <v>8301.6</v>
      </c>
      <c r="L30" s="60">
        <v>7923.7</v>
      </c>
      <c r="M30" s="62">
        <v>8120.14</v>
      </c>
      <c r="N30" s="40">
        <v>7915.92</v>
      </c>
      <c r="O30" s="47">
        <v>6359.99</v>
      </c>
      <c r="P30" s="47">
        <v>6359.99</v>
      </c>
      <c r="Q30" s="51">
        <v>5569.33</v>
      </c>
      <c r="R30" s="51">
        <v>5584.25</v>
      </c>
      <c r="S30" s="71">
        <v>5569.33</v>
      </c>
      <c r="T30" s="51">
        <v>5584.25</v>
      </c>
      <c r="U30" s="51">
        <v>5576.55</v>
      </c>
      <c r="V30" s="51">
        <v>5584.25</v>
      </c>
      <c r="W30" s="51">
        <v>5813.83</v>
      </c>
      <c r="X30" s="51">
        <v>5865.38</v>
      </c>
      <c r="Y30" s="51">
        <v>5853.4</v>
      </c>
      <c r="Z30" s="51">
        <v>5853.4</v>
      </c>
      <c r="AA30" s="51">
        <v>6005.39</v>
      </c>
      <c r="AB30" s="51">
        <v>5687.45</v>
      </c>
      <c r="AC30" s="51">
        <v>5763.02</v>
      </c>
      <c r="AD30" s="51">
        <v>5584.25</v>
      </c>
      <c r="AE30" s="51">
        <v>5859</v>
      </c>
      <c r="AF30" s="52">
        <v>6175.21</v>
      </c>
      <c r="AG30" s="71">
        <v>5583.83</v>
      </c>
      <c r="AH30" s="52">
        <v>6015.87</v>
      </c>
      <c r="AI30" s="2">
        <f t="shared" si="0"/>
        <v>5569.33</v>
      </c>
      <c r="AK30" s="3" t="s">
        <v>51</v>
      </c>
      <c r="AL30" s="3">
        <v>50</v>
      </c>
      <c r="AM30" s="10">
        <v>5890</v>
      </c>
      <c r="AN30" s="51">
        <v>5584.25</v>
      </c>
      <c r="AO30" s="52">
        <v>6175.21</v>
      </c>
      <c r="AP30">
        <f t="shared" si="1"/>
        <v>5584.25</v>
      </c>
      <c r="AQ30" s="3" t="s">
        <v>51</v>
      </c>
      <c r="AR30" s="51">
        <v>5584.25</v>
      </c>
      <c r="AS30" s="71">
        <v>5569.33</v>
      </c>
      <c r="AT30" s="52">
        <v>6175.21</v>
      </c>
      <c r="AU30" s="71">
        <v>5583.83</v>
      </c>
      <c r="AV30">
        <f t="shared" si="2"/>
        <v>5569.33</v>
      </c>
    </row>
    <row r="31" ht="15.75" spans="2:48">
      <c r="B31" s="3" t="s">
        <v>52</v>
      </c>
      <c r="C31" s="3">
        <v>25</v>
      </c>
      <c r="D31" s="10">
        <v>4293</v>
      </c>
      <c r="E31" s="8">
        <v>4346.52</v>
      </c>
      <c r="F31" s="8">
        <v>6123.26</v>
      </c>
      <c r="G31" s="60">
        <v>4293.02</v>
      </c>
      <c r="H31" s="60">
        <v>4293.02</v>
      </c>
      <c r="I31" s="62">
        <v>4293.02</v>
      </c>
      <c r="J31" s="40">
        <v>4318.56</v>
      </c>
      <c r="K31" s="63">
        <v>5853.33</v>
      </c>
      <c r="L31" s="60">
        <v>5775.96</v>
      </c>
      <c r="M31" s="62">
        <v>5775.96</v>
      </c>
      <c r="N31" s="40">
        <v>5811.52</v>
      </c>
      <c r="O31" s="47">
        <v>4236.4</v>
      </c>
      <c r="P31" s="47">
        <v>4275.81</v>
      </c>
      <c r="Q31" s="51">
        <v>3837.23</v>
      </c>
      <c r="R31" s="51">
        <v>3902.94</v>
      </c>
      <c r="S31" s="71">
        <v>3902.94</v>
      </c>
      <c r="T31" s="51">
        <v>3837.23</v>
      </c>
      <c r="U31" s="51">
        <v>3902.94</v>
      </c>
      <c r="V31" s="51">
        <v>4000.67</v>
      </c>
      <c r="W31" s="51">
        <v>3902.94</v>
      </c>
      <c r="X31" s="51">
        <v>4021.19</v>
      </c>
      <c r="Y31" s="51">
        <v>4105.14</v>
      </c>
      <c r="Z31" s="51">
        <v>3902.94</v>
      </c>
      <c r="AA31" s="51">
        <v>3851.7</v>
      </c>
      <c r="AB31" s="51">
        <v>4021.19</v>
      </c>
      <c r="AC31" s="51">
        <v>4064.7</v>
      </c>
      <c r="AD31" s="51">
        <v>4021.19</v>
      </c>
      <c r="AE31" s="51">
        <v>3837.23</v>
      </c>
      <c r="AF31" s="52">
        <v>4191.7</v>
      </c>
      <c r="AG31" s="71">
        <v>3968.07</v>
      </c>
      <c r="AH31" s="52">
        <v>3851.7</v>
      </c>
      <c r="AI31" s="2">
        <f t="shared" si="0"/>
        <v>3837.23</v>
      </c>
      <c r="AK31" s="3" t="s">
        <v>52</v>
      </c>
      <c r="AL31" s="3">
        <v>25</v>
      </c>
      <c r="AM31" s="10">
        <v>4293</v>
      </c>
      <c r="AN31" s="51">
        <v>3902.94</v>
      </c>
      <c r="AO31" s="52">
        <v>4191.7</v>
      </c>
      <c r="AP31">
        <f t="shared" si="1"/>
        <v>3902.94</v>
      </c>
      <c r="AQ31" s="3" t="s">
        <v>52</v>
      </c>
      <c r="AR31" s="51">
        <v>3902.94</v>
      </c>
      <c r="AS31" s="71">
        <v>3902.94</v>
      </c>
      <c r="AT31" s="52">
        <v>4191.7</v>
      </c>
      <c r="AU31" s="71">
        <v>3968.07</v>
      </c>
      <c r="AV31">
        <f t="shared" si="2"/>
        <v>3902.94</v>
      </c>
    </row>
    <row r="32" ht="15.75" spans="2:48">
      <c r="B32" s="3" t="s">
        <v>53</v>
      </c>
      <c r="C32" s="3">
        <v>25</v>
      </c>
      <c r="D32" s="10">
        <v>3991</v>
      </c>
      <c r="E32" s="8">
        <v>5246.28</v>
      </c>
      <c r="F32" s="8">
        <v>5246.28</v>
      </c>
      <c r="G32" s="60">
        <v>5246.28</v>
      </c>
      <c r="H32" s="60">
        <v>5246.28</v>
      </c>
      <c r="I32" s="62">
        <v>5246.28</v>
      </c>
      <c r="J32" s="40">
        <v>5220.64</v>
      </c>
      <c r="K32" s="63">
        <v>5246.28</v>
      </c>
      <c r="L32" s="60">
        <v>5246.28</v>
      </c>
      <c r="M32" s="62">
        <v>5246.28</v>
      </c>
      <c r="N32" s="40">
        <v>5220.64</v>
      </c>
      <c r="O32" s="47">
        <v>5220.64</v>
      </c>
      <c r="P32" s="47">
        <v>5220.64</v>
      </c>
      <c r="Q32" s="51">
        <v>3905.21</v>
      </c>
      <c r="R32" s="51">
        <v>3937.58</v>
      </c>
      <c r="S32" s="71">
        <v>3937.58</v>
      </c>
      <c r="T32" s="51">
        <v>3937.58</v>
      </c>
      <c r="U32" s="51">
        <v>3937.58</v>
      </c>
      <c r="V32" s="51">
        <v>3937.58</v>
      </c>
      <c r="W32" s="51">
        <v>3937.58</v>
      </c>
      <c r="X32" s="51">
        <v>3937.58</v>
      </c>
      <c r="Y32" s="51">
        <v>3937.58</v>
      </c>
      <c r="Z32" s="51">
        <v>3937.58</v>
      </c>
      <c r="AA32" s="51">
        <v>3937.58</v>
      </c>
      <c r="AB32" s="51">
        <v>3960.7</v>
      </c>
      <c r="AC32" s="51">
        <v>3937.58</v>
      </c>
      <c r="AD32" s="51">
        <v>3937.58</v>
      </c>
      <c r="AE32" s="51">
        <v>3937.58</v>
      </c>
      <c r="AF32" s="52">
        <v>3937.58</v>
      </c>
      <c r="AG32" s="71">
        <v>3937.58</v>
      </c>
      <c r="AH32" s="52">
        <v>3937.58</v>
      </c>
      <c r="AI32" s="2">
        <f t="shared" si="0"/>
        <v>3905.21</v>
      </c>
      <c r="AK32" s="3" t="s">
        <v>53</v>
      </c>
      <c r="AL32" s="3">
        <v>25</v>
      </c>
      <c r="AM32" s="10">
        <v>3991</v>
      </c>
      <c r="AN32" s="51">
        <v>3937.58</v>
      </c>
      <c r="AO32" s="52">
        <v>3937.58</v>
      </c>
      <c r="AP32">
        <f t="shared" si="1"/>
        <v>3937.58</v>
      </c>
      <c r="AQ32" s="3" t="s">
        <v>53</v>
      </c>
      <c r="AR32" s="51">
        <v>3937.58</v>
      </c>
      <c r="AS32" s="71">
        <v>3937.58</v>
      </c>
      <c r="AT32" s="52">
        <v>3937.58</v>
      </c>
      <c r="AU32" s="71">
        <v>3937.58</v>
      </c>
      <c r="AV32">
        <f t="shared" si="2"/>
        <v>3937.58</v>
      </c>
    </row>
    <row r="33" ht="15.75" spans="2:48">
      <c r="B33" s="3" t="s">
        <v>54</v>
      </c>
      <c r="C33" s="3">
        <v>25</v>
      </c>
      <c r="D33" s="10">
        <v>3663</v>
      </c>
      <c r="E33" s="8">
        <v>4123.35</v>
      </c>
      <c r="F33" s="8">
        <v>3842.76</v>
      </c>
      <c r="G33" s="60">
        <v>4087.21</v>
      </c>
      <c r="H33" s="60">
        <v>4087.21</v>
      </c>
      <c r="I33" s="62">
        <v>4087.21</v>
      </c>
      <c r="J33" s="40">
        <v>3984.43</v>
      </c>
      <c r="K33" s="63">
        <v>3842.76</v>
      </c>
      <c r="L33" s="60">
        <v>3842.76</v>
      </c>
      <c r="M33" s="62">
        <v>3842.76</v>
      </c>
      <c r="N33" s="40">
        <v>3842.76</v>
      </c>
      <c r="O33" s="47">
        <v>3894.47</v>
      </c>
      <c r="P33" s="47">
        <v>3894.47</v>
      </c>
      <c r="Q33" s="51">
        <v>3336.02</v>
      </c>
      <c r="R33" s="51">
        <v>3336.02</v>
      </c>
      <c r="S33" s="71">
        <v>3336.02</v>
      </c>
      <c r="T33" s="51">
        <v>3336.02</v>
      </c>
      <c r="U33" s="51">
        <v>3336.02</v>
      </c>
      <c r="V33" s="51">
        <v>3336.02</v>
      </c>
      <c r="W33" s="51">
        <v>3336.02</v>
      </c>
      <c r="X33" s="51">
        <v>3336.02</v>
      </c>
      <c r="Y33" s="51">
        <v>3345.3</v>
      </c>
      <c r="Z33" s="51">
        <v>3345.3</v>
      </c>
      <c r="AA33" s="51">
        <v>3345.3</v>
      </c>
      <c r="AB33" s="51">
        <v>3336.02</v>
      </c>
      <c r="AC33" s="51">
        <v>3336.02</v>
      </c>
      <c r="AD33" s="51">
        <v>3336.02</v>
      </c>
      <c r="AE33" s="51">
        <v>3336.02</v>
      </c>
      <c r="AF33" s="52">
        <v>3336.02</v>
      </c>
      <c r="AG33" s="71">
        <v>3336.02</v>
      </c>
      <c r="AH33" s="52">
        <v>3345.3</v>
      </c>
      <c r="AI33" s="2">
        <f t="shared" si="0"/>
        <v>3336.02</v>
      </c>
      <c r="AK33" s="3" t="s">
        <v>54</v>
      </c>
      <c r="AL33" s="3">
        <v>25</v>
      </c>
      <c r="AM33" s="10">
        <v>3663</v>
      </c>
      <c r="AN33" s="51">
        <v>3336.02</v>
      </c>
      <c r="AO33" s="52">
        <v>3336.02</v>
      </c>
      <c r="AP33">
        <f t="shared" si="1"/>
        <v>3336.02</v>
      </c>
      <c r="AQ33" s="3" t="s">
        <v>54</v>
      </c>
      <c r="AR33" s="51">
        <v>3336.02</v>
      </c>
      <c r="AS33" s="71">
        <v>3336.02</v>
      </c>
      <c r="AT33" s="52">
        <v>3336.02</v>
      </c>
      <c r="AU33" s="71">
        <v>3336.02</v>
      </c>
      <c r="AV33">
        <f t="shared" si="2"/>
        <v>3336.02</v>
      </c>
    </row>
    <row r="34" ht="15.75" spans="2:48">
      <c r="B34" s="3" t="s">
        <v>55</v>
      </c>
      <c r="C34" s="3">
        <v>26</v>
      </c>
      <c r="D34" s="10">
        <v>2108</v>
      </c>
      <c r="E34" s="8">
        <v>2149.82</v>
      </c>
      <c r="F34" s="8">
        <v>2067.87</v>
      </c>
      <c r="G34" s="60">
        <v>2109.43</v>
      </c>
      <c r="H34" s="60">
        <v>2109.43</v>
      </c>
      <c r="I34" s="62">
        <v>2109.43</v>
      </c>
      <c r="J34" s="40">
        <v>2084.1</v>
      </c>
      <c r="K34" s="63">
        <v>2067.87</v>
      </c>
      <c r="L34" s="60">
        <v>2033.36</v>
      </c>
      <c r="M34" s="62">
        <v>2033.36</v>
      </c>
      <c r="N34" s="40">
        <v>2067.87</v>
      </c>
      <c r="O34" s="47">
        <v>2002.98</v>
      </c>
      <c r="P34" s="47">
        <v>2002.98</v>
      </c>
      <c r="Q34" s="51">
        <v>2002.98</v>
      </c>
      <c r="R34" s="51">
        <v>2002.98</v>
      </c>
      <c r="S34" s="71">
        <v>2002.98</v>
      </c>
      <c r="T34" s="51">
        <v>2002.98</v>
      </c>
      <c r="U34" s="51">
        <v>2002.98</v>
      </c>
      <c r="V34" s="51">
        <v>2030.67</v>
      </c>
      <c r="W34" s="51">
        <v>2074.5</v>
      </c>
      <c r="X34" s="51">
        <v>2108.36</v>
      </c>
      <c r="Y34" s="51">
        <v>2002.98</v>
      </c>
      <c r="Z34" s="51">
        <v>2002.98</v>
      </c>
      <c r="AA34" s="51">
        <v>2002.98</v>
      </c>
      <c r="AB34" s="51">
        <v>2002.98</v>
      </c>
      <c r="AC34" s="51">
        <v>2002.98</v>
      </c>
      <c r="AD34" s="51">
        <v>2002.98</v>
      </c>
      <c r="AE34" s="51">
        <v>2002.98</v>
      </c>
      <c r="AF34" s="52">
        <v>2002.98</v>
      </c>
      <c r="AG34" s="71">
        <v>2002.98</v>
      </c>
      <c r="AH34" s="52">
        <v>2002.98</v>
      </c>
      <c r="AI34" s="2">
        <f t="shared" si="0"/>
        <v>2002.98</v>
      </c>
      <c r="AK34" s="3" t="s">
        <v>55</v>
      </c>
      <c r="AL34" s="3">
        <v>26</v>
      </c>
      <c r="AM34" s="10">
        <v>2108</v>
      </c>
      <c r="AN34" s="51">
        <v>2002.98</v>
      </c>
      <c r="AO34" s="52">
        <v>2002.98</v>
      </c>
      <c r="AP34">
        <f t="shared" si="1"/>
        <v>2002.98</v>
      </c>
      <c r="AQ34" s="3" t="s">
        <v>55</v>
      </c>
      <c r="AR34" s="51">
        <v>2002.98</v>
      </c>
      <c r="AS34" s="71">
        <v>2002.98</v>
      </c>
      <c r="AT34" s="52">
        <v>2002.98</v>
      </c>
      <c r="AU34" s="71">
        <v>2002.98</v>
      </c>
      <c r="AV34">
        <f t="shared" si="2"/>
        <v>2002.98</v>
      </c>
    </row>
    <row r="35" ht="15.75" spans="2:48">
      <c r="B35" s="3" t="s">
        <v>56</v>
      </c>
      <c r="C35" s="3">
        <v>79</v>
      </c>
      <c r="D35" s="10">
        <v>8705</v>
      </c>
      <c r="E35" s="8">
        <v>9156.66</v>
      </c>
      <c r="F35" s="8">
        <v>9230.75</v>
      </c>
      <c r="G35" s="60">
        <v>9035.18</v>
      </c>
      <c r="H35" s="60">
        <v>8860.47</v>
      </c>
      <c r="I35" s="62">
        <v>8865.39</v>
      </c>
      <c r="J35" s="40">
        <v>9122.72</v>
      </c>
      <c r="K35" s="63">
        <v>9230.75</v>
      </c>
      <c r="L35" s="60">
        <v>8973</v>
      </c>
      <c r="M35" s="62">
        <v>8969.49</v>
      </c>
      <c r="N35" s="40">
        <v>9131.48</v>
      </c>
      <c r="O35" s="47">
        <v>8571.87</v>
      </c>
      <c r="P35" s="47">
        <v>8571.87</v>
      </c>
      <c r="Q35" s="51">
        <v>7212.16</v>
      </c>
      <c r="R35" s="51">
        <v>7082.96</v>
      </c>
      <c r="S35" s="71">
        <v>7113.61</v>
      </c>
      <c r="T35" s="51">
        <v>7261.94</v>
      </c>
      <c r="U35" s="51">
        <v>7394.37</v>
      </c>
      <c r="V35" s="51">
        <v>7323.06</v>
      </c>
      <c r="W35" s="51">
        <v>7776.2</v>
      </c>
      <c r="X35" s="51">
        <v>8085.32</v>
      </c>
      <c r="Y35" s="51">
        <v>7846.53</v>
      </c>
      <c r="Z35" s="51">
        <v>7230.38</v>
      </c>
      <c r="AA35" s="51">
        <v>7113.61</v>
      </c>
      <c r="AB35" s="51">
        <v>7113.61</v>
      </c>
      <c r="AC35" s="51">
        <v>7109.43</v>
      </c>
      <c r="AD35" s="51">
        <v>7082.96</v>
      </c>
      <c r="AE35" s="51">
        <v>7142.58</v>
      </c>
      <c r="AF35" s="52">
        <v>7219.22</v>
      </c>
      <c r="AG35" s="71">
        <v>7109.13</v>
      </c>
      <c r="AH35" s="52">
        <v>7310.19</v>
      </c>
      <c r="AI35" s="2">
        <f t="shared" si="0"/>
        <v>7082.96</v>
      </c>
      <c r="AK35" s="3" t="s">
        <v>56</v>
      </c>
      <c r="AL35" s="3">
        <v>79</v>
      </c>
      <c r="AM35" s="10">
        <v>8705</v>
      </c>
      <c r="AN35" s="51">
        <v>7082.96</v>
      </c>
      <c r="AO35" s="52">
        <v>7219.22</v>
      </c>
      <c r="AP35">
        <f t="shared" si="1"/>
        <v>7082.96</v>
      </c>
      <c r="AQ35" s="3" t="s">
        <v>56</v>
      </c>
      <c r="AR35" s="51">
        <v>7082.96</v>
      </c>
      <c r="AS35" s="71">
        <v>7113.61</v>
      </c>
      <c r="AT35" s="52">
        <v>7219.22</v>
      </c>
      <c r="AU35" s="71">
        <v>7109.13</v>
      </c>
      <c r="AV35">
        <f t="shared" si="2"/>
        <v>7082.96</v>
      </c>
    </row>
    <row r="36" ht="15.75" spans="2:48">
      <c r="B36" s="3" t="s">
        <v>57</v>
      </c>
      <c r="C36" s="3">
        <v>19</v>
      </c>
      <c r="D36" s="11">
        <v>17728</v>
      </c>
      <c r="E36" s="12">
        <v>25126.84</v>
      </c>
      <c r="F36" s="12">
        <v>25126.84</v>
      </c>
      <c r="G36" s="66">
        <v>25126.84</v>
      </c>
      <c r="H36" s="66">
        <v>25126.84</v>
      </c>
      <c r="I36" s="67">
        <v>25126.84</v>
      </c>
      <c r="J36" s="39">
        <v>23589.53</v>
      </c>
      <c r="K36" s="63">
        <v>25126.84</v>
      </c>
      <c r="L36" s="60">
        <v>25126.84</v>
      </c>
      <c r="M36" s="62">
        <v>25126.84</v>
      </c>
      <c r="N36" s="40">
        <v>23589.53</v>
      </c>
      <c r="O36" s="47">
        <v>21496.25</v>
      </c>
      <c r="P36" s="47">
        <v>21249.43</v>
      </c>
      <c r="Q36" s="51">
        <v>18022.08</v>
      </c>
      <c r="R36" s="51">
        <v>17728.17</v>
      </c>
      <c r="S36" s="71">
        <v>18022.08</v>
      </c>
      <c r="T36" s="51">
        <v>17728.17</v>
      </c>
      <c r="U36" s="51">
        <v>18022.08</v>
      </c>
      <c r="V36" s="51">
        <v>18028.01</v>
      </c>
      <c r="W36" s="51">
        <v>18280.76</v>
      </c>
      <c r="X36" s="51">
        <v>18270.88</v>
      </c>
      <c r="Y36" s="51">
        <v>17728.17</v>
      </c>
      <c r="Z36" s="51">
        <v>18022.08</v>
      </c>
      <c r="AA36" s="51">
        <v>18022.08</v>
      </c>
      <c r="AB36" s="51">
        <v>17728.17</v>
      </c>
      <c r="AC36" s="51">
        <v>17728.17</v>
      </c>
      <c r="AD36" s="51">
        <v>18280.76</v>
      </c>
      <c r="AE36" s="51">
        <v>17728.17</v>
      </c>
      <c r="AF36" s="52">
        <v>17728.17</v>
      </c>
      <c r="AG36" s="71">
        <v>18022.08</v>
      </c>
      <c r="AH36" s="52">
        <v>18714.74</v>
      </c>
      <c r="AI36" s="2">
        <f t="shared" si="0"/>
        <v>17728.17</v>
      </c>
      <c r="AK36" s="3" t="s">
        <v>57</v>
      </c>
      <c r="AL36" s="3">
        <v>19</v>
      </c>
      <c r="AM36" s="11">
        <v>17728</v>
      </c>
      <c r="AN36" s="51">
        <v>17728.17</v>
      </c>
      <c r="AO36" s="52">
        <v>17728.17</v>
      </c>
      <c r="AP36">
        <f t="shared" si="1"/>
        <v>17728</v>
      </c>
      <c r="AQ36" s="3" t="s">
        <v>57</v>
      </c>
      <c r="AR36" s="51">
        <v>17728.17</v>
      </c>
      <c r="AS36" s="71">
        <v>18022.08</v>
      </c>
      <c r="AT36" s="52">
        <v>17728.17</v>
      </c>
      <c r="AU36" s="71">
        <v>18022.08</v>
      </c>
      <c r="AV36">
        <f t="shared" si="2"/>
        <v>17728.17</v>
      </c>
    </row>
    <row r="37" ht="15.75" spans="2:48">
      <c r="B37" s="3" t="s">
        <v>58</v>
      </c>
      <c r="C37" s="3">
        <v>26</v>
      </c>
      <c r="D37" s="11">
        <v>6981</v>
      </c>
      <c r="E37" s="12">
        <v>8168.56</v>
      </c>
      <c r="F37" s="12">
        <v>7486.75</v>
      </c>
      <c r="G37" s="60">
        <v>7769.74</v>
      </c>
      <c r="H37" s="60">
        <v>7564.94</v>
      </c>
      <c r="I37" s="62">
        <v>7359.17</v>
      </c>
      <c r="J37" s="40">
        <v>7918.17</v>
      </c>
      <c r="K37" s="63">
        <v>7165.83</v>
      </c>
      <c r="L37" s="60">
        <v>7165.83</v>
      </c>
      <c r="M37" s="62">
        <v>7165.83</v>
      </c>
      <c r="N37" s="40">
        <v>7379.46</v>
      </c>
      <c r="O37" s="47">
        <v>7038.06</v>
      </c>
      <c r="P37" s="47">
        <v>7270.51</v>
      </c>
      <c r="Q37" s="51">
        <v>6733.38</v>
      </c>
      <c r="R37" s="51">
        <v>6733.38</v>
      </c>
      <c r="S37" s="71">
        <v>6733.38</v>
      </c>
      <c r="T37" s="51">
        <v>6733.38</v>
      </c>
      <c r="U37" s="51">
        <v>6733.38</v>
      </c>
      <c r="V37" s="51">
        <v>6899.06</v>
      </c>
      <c r="W37" s="51">
        <v>6850.53</v>
      </c>
      <c r="X37" s="51">
        <v>7178.54</v>
      </c>
      <c r="Y37" s="51">
        <v>6733.38</v>
      </c>
      <c r="Z37" s="51">
        <v>6733.38</v>
      </c>
      <c r="AA37" s="51">
        <v>6733.38</v>
      </c>
      <c r="AB37" s="51">
        <v>6733.38</v>
      </c>
      <c r="AC37" s="51">
        <v>6733.38</v>
      </c>
      <c r="AD37" s="51">
        <v>6733.38</v>
      </c>
      <c r="AE37" s="51">
        <v>6733.38</v>
      </c>
      <c r="AF37" s="52">
        <v>6733.38</v>
      </c>
      <c r="AG37" s="71">
        <v>6733.38</v>
      </c>
      <c r="AH37" s="52">
        <v>6899.06</v>
      </c>
      <c r="AI37" s="2">
        <f t="shared" si="0"/>
        <v>6733.38</v>
      </c>
      <c r="AK37" s="3" t="s">
        <v>58</v>
      </c>
      <c r="AL37" s="3">
        <v>26</v>
      </c>
      <c r="AM37" s="11">
        <v>6981</v>
      </c>
      <c r="AN37" s="51">
        <v>6733.38</v>
      </c>
      <c r="AO37" s="52">
        <v>6733.38</v>
      </c>
      <c r="AP37">
        <f t="shared" si="1"/>
        <v>6733.38</v>
      </c>
      <c r="AQ37" s="3" t="s">
        <v>58</v>
      </c>
      <c r="AR37" s="51">
        <v>6733.38</v>
      </c>
      <c r="AS37" s="71">
        <v>6733.38</v>
      </c>
      <c r="AT37" s="52">
        <v>6733.38</v>
      </c>
      <c r="AU37" s="71">
        <v>6733.38</v>
      </c>
      <c r="AV37">
        <f t="shared" si="2"/>
        <v>6733.38</v>
      </c>
    </row>
    <row r="38" ht="15.75" spans="2:48">
      <c r="B38" s="3" t="s">
        <v>59</v>
      </c>
      <c r="C38" s="3">
        <v>31</v>
      </c>
      <c r="D38" s="11">
        <v>9596</v>
      </c>
      <c r="E38" s="12">
        <v>10765.78</v>
      </c>
      <c r="F38" s="12">
        <v>14065.44</v>
      </c>
      <c r="G38" s="60">
        <v>10765.78</v>
      </c>
      <c r="H38" s="60">
        <v>10765.78</v>
      </c>
      <c r="I38" s="62">
        <v>10765.78</v>
      </c>
      <c r="J38" s="40">
        <v>10306.54</v>
      </c>
      <c r="K38" s="63">
        <v>14065.44</v>
      </c>
      <c r="L38" s="60">
        <v>14065.44</v>
      </c>
      <c r="M38" s="62">
        <v>13755.23</v>
      </c>
      <c r="N38" s="40">
        <v>12877.05</v>
      </c>
      <c r="O38" s="47">
        <v>10080.05</v>
      </c>
      <c r="P38" s="47">
        <v>10080.05</v>
      </c>
      <c r="Q38" s="51">
        <v>9284.41</v>
      </c>
      <c r="R38" s="51">
        <v>9284.41</v>
      </c>
      <c r="S38" s="71">
        <v>9329.87</v>
      </c>
      <c r="T38" s="51">
        <v>9378.8</v>
      </c>
      <c r="U38" s="51">
        <v>9329.87</v>
      </c>
      <c r="V38" s="51">
        <v>9329.87</v>
      </c>
      <c r="W38" s="51">
        <v>9329.87</v>
      </c>
      <c r="X38" s="51">
        <v>9378.8</v>
      </c>
      <c r="Y38" s="51">
        <v>9414.26</v>
      </c>
      <c r="Z38" s="51">
        <v>9329.87</v>
      </c>
      <c r="AA38" s="51">
        <v>9329.87</v>
      </c>
      <c r="AB38" s="51">
        <v>9378.8</v>
      </c>
      <c r="AC38" s="51">
        <v>9378.8</v>
      </c>
      <c r="AD38" s="51">
        <v>9378.8</v>
      </c>
      <c r="AE38" s="51">
        <v>9329.87</v>
      </c>
      <c r="AF38" s="52">
        <v>9329.87</v>
      </c>
      <c r="AG38" s="71">
        <v>9329.87</v>
      </c>
      <c r="AH38" s="52">
        <v>9329.87</v>
      </c>
      <c r="AI38" s="2">
        <f t="shared" si="0"/>
        <v>9284.41</v>
      </c>
      <c r="AK38" s="3" t="s">
        <v>59</v>
      </c>
      <c r="AL38" s="3">
        <v>31</v>
      </c>
      <c r="AM38" s="11">
        <v>9596</v>
      </c>
      <c r="AN38" s="51">
        <v>9284.41</v>
      </c>
      <c r="AO38" s="52">
        <v>9329.87</v>
      </c>
      <c r="AP38">
        <f t="shared" si="1"/>
        <v>9284.41</v>
      </c>
      <c r="AQ38" s="3" t="s">
        <v>59</v>
      </c>
      <c r="AR38" s="51">
        <v>9284.41</v>
      </c>
      <c r="AS38" s="71">
        <v>9329.87</v>
      </c>
      <c r="AT38" s="52">
        <v>9329.87</v>
      </c>
      <c r="AU38" s="71">
        <v>9329.87</v>
      </c>
      <c r="AV38">
        <f t="shared" si="2"/>
        <v>9284.41</v>
      </c>
    </row>
    <row r="39" ht="15.75" spans="2:48">
      <c r="B39" s="3" t="s">
        <v>60</v>
      </c>
      <c r="C39" s="3">
        <v>34</v>
      </c>
      <c r="D39" s="11">
        <v>20928</v>
      </c>
      <c r="E39" s="12">
        <v>22828.74</v>
      </c>
      <c r="F39" s="12">
        <v>23907.89</v>
      </c>
      <c r="G39" s="60">
        <v>22828.74</v>
      </c>
      <c r="H39" s="60">
        <v>22109.3</v>
      </c>
      <c r="I39" s="62">
        <v>21887.32</v>
      </c>
      <c r="J39" s="40">
        <v>22376.19</v>
      </c>
      <c r="K39" s="63">
        <v>23341.46</v>
      </c>
      <c r="L39" s="60">
        <v>22776.41</v>
      </c>
      <c r="M39" s="62">
        <v>23341.46</v>
      </c>
      <c r="N39" s="40">
        <v>23907.89</v>
      </c>
      <c r="O39" s="47">
        <v>20714.89</v>
      </c>
      <c r="P39" s="47">
        <v>20714.89</v>
      </c>
      <c r="Q39" s="51">
        <v>19989.65</v>
      </c>
      <c r="R39" s="51">
        <v>19934.7</v>
      </c>
      <c r="S39" s="71">
        <v>19784.62</v>
      </c>
      <c r="T39" s="51">
        <v>20034.5</v>
      </c>
      <c r="U39" s="51">
        <v>19724.97</v>
      </c>
      <c r="V39" s="51">
        <v>19709.49</v>
      </c>
      <c r="W39" s="51">
        <v>19922.48</v>
      </c>
      <c r="X39" s="51">
        <v>20056.35</v>
      </c>
      <c r="Y39" s="51">
        <v>20073.37</v>
      </c>
      <c r="Z39" s="51">
        <v>20109.46</v>
      </c>
      <c r="AA39" s="51">
        <v>20065.64</v>
      </c>
      <c r="AB39" s="51">
        <v>20065.64</v>
      </c>
      <c r="AC39" s="51">
        <v>20065.64</v>
      </c>
      <c r="AD39" s="51">
        <v>19989.94</v>
      </c>
      <c r="AE39" s="51">
        <v>20017.53</v>
      </c>
      <c r="AF39" s="52">
        <v>20042</v>
      </c>
      <c r="AG39" s="71">
        <v>20065.64</v>
      </c>
      <c r="AH39" s="52">
        <v>19934.7</v>
      </c>
      <c r="AI39" s="2">
        <f t="shared" si="0"/>
        <v>19709.49</v>
      </c>
      <c r="AK39" s="3" t="s">
        <v>60</v>
      </c>
      <c r="AL39" s="3">
        <v>34</v>
      </c>
      <c r="AM39" s="11">
        <v>20928</v>
      </c>
      <c r="AN39" s="51">
        <v>19934.7</v>
      </c>
      <c r="AO39" s="52">
        <v>20042</v>
      </c>
      <c r="AP39">
        <f t="shared" si="1"/>
        <v>19934.7</v>
      </c>
      <c r="AQ39" s="3" t="s">
        <v>60</v>
      </c>
      <c r="AR39" s="51">
        <v>19934.7</v>
      </c>
      <c r="AS39" s="71">
        <v>19784.62</v>
      </c>
      <c r="AT39" s="52">
        <v>20042</v>
      </c>
      <c r="AU39" s="71">
        <v>20065.64</v>
      </c>
      <c r="AV39">
        <f t="shared" si="2"/>
        <v>19784.62</v>
      </c>
    </row>
    <row r="40" ht="15.75" spans="2:48">
      <c r="B40" s="3" t="s">
        <v>61</v>
      </c>
      <c r="C40" s="3">
        <v>36</v>
      </c>
      <c r="D40" s="11">
        <v>10743</v>
      </c>
      <c r="E40" s="12">
        <v>10893.75</v>
      </c>
      <c r="F40" s="12">
        <v>12001.03</v>
      </c>
      <c r="G40" s="60">
        <v>10778.34</v>
      </c>
      <c r="H40" s="60">
        <v>10742.86</v>
      </c>
      <c r="I40" s="62">
        <v>10778.43</v>
      </c>
      <c r="J40" s="40">
        <v>10893.75</v>
      </c>
      <c r="K40" s="63">
        <v>12001.03</v>
      </c>
      <c r="L40" s="60">
        <v>11847.56</v>
      </c>
      <c r="M40" s="62">
        <v>12001.03</v>
      </c>
      <c r="N40" s="40">
        <v>12001.03</v>
      </c>
      <c r="O40" s="47">
        <v>10742.86</v>
      </c>
      <c r="P40" s="47">
        <v>10742.86</v>
      </c>
      <c r="Q40" s="51">
        <v>10742.86</v>
      </c>
      <c r="R40" s="51">
        <v>10742.86</v>
      </c>
      <c r="S40" s="71">
        <v>10742.86</v>
      </c>
      <c r="T40" s="51">
        <v>10742.86</v>
      </c>
      <c r="U40" s="51">
        <v>10742.86</v>
      </c>
      <c r="V40" s="51">
        <v>11434.12</v>
      </c>
      <c r="W40" s="51">
        <v>11434.12</v>
      </c>
      <c r="X40" s="51">
        <v>12573.61</v>
      </c>
      <c r="Y40" s="51">
        <v>10742.86</v>
      </c>
      <c r="Z40" s="51">
        <v>10742.86</v>
      </c>
      <c r="AA40" s="51">
        <v>10742.86</v>
      </c>
      <c r="AB40" s="51">
        <v>10742.86</v>
      </c>
      <c r="AC40" s="51">
        <v>10742.86</v>
      </c>
      <c r="AD40" s="51">
        <v>10742.86</v>
      </c>
      <c r="AE40" s="51">
        <v>10742.86</v>
      </c>
      <c r="AF40" s="52">
        <v>10742.86</v>
      </c>
      <c r="AG40" s="71">
        <v>10742.86</v>
      </c>
      <c r="AH40" s="52">
        <v>12276.98</v>
      </c>
      <c r="AI40" s="2">
        <f t="shared" si="0"/>
        <v>10742.86</v>
      </c>
      <c r="AK40" s="3" t="s">
        <v>61</v>
      </c>
      <c r="AL40" s="3">
        <v>36</v>
      </c>
      <c r="AM40" s="11">
        <v>10743</v>
      </c>
      <c r="AN40" s="51">
        <v>10742.86</v>
      </c>
      <c r="AO40" s="52">
        <v>10742.86</v>
      </c>
      <c r="AP40">
        <f t="shared" si="1"/>
        <v>10742.86</v>
      </c>
      <c r="AQ40" s="3" t="s">
        <v>61</v>
      </c>
      <c r="AR40" s="51">
        <v>10742.86</v>
      </c>
      <c r="AS40" s="71">
        <v>10742.86</v>
      </c>
      <c r="AT40" s="52">
        <v>10742.86</v>
      </c>
      <c r="AU40" s="71">
        <v>10742.86</v>
      </c>
      <c r="AV40">
        <f t="shared" si="2"/>
        <v>10742.86</v>
      </c>
    </row>
    <row r="41" ht="15.75" spans="2:48">
      <c r="B41" s="3" t="s">
        <v>62</v>
      </c>
      <c r="C41" s="3">
        <v>38</v>
      </c>
      <c r="D41" s="11">
        <v>15403</v>
      </c>
      <c r="E41" s="12">
        <v>17072</v>
      </c>
      <c r="F41" s="12">
        <v>17072</v>
      </c>
      <c r="G41" s="60">
        <v>15403.26</v>
      </c>
      <c r="H41" s="60">
        <v>15403.26</v>
      </c>
      <c r="I41" s="62">
        <v>15403.26</v>
      </c>
      <c r="J41" s="40">
        <v>16537.99</v>
      </c>
      <c r="K41" s="63">
        <v>15403.26</v>
      </c>
      <c r="L41" s="60">
        <v>15403.25</v>
      </c>
      <c r="M41" s="62">
        <v>15403.25</v>
      </c>
      <c r="N41" s="40">
        <v>16537.99</v>
      </c>
      <c r="O41" s="47">
        <v>14780.62</v>
      </c>
      <c r="P41" s="47">
        <v>14780.62</v>
      </c>
      <c r="Q41" s="51">
        <v>14780.62</v>
      </c>
      <c r="R41" s="51">
        <v>14780.62</v>
      </c>
      <c r="S41" s="71">
        <v>14780.62</v>
      </c>
      <c r="T41" s="51">
        <v>14780.62</v>
      </c>
      <c r="U41" s="51">
        <v>14780.62</v>
      </c>
      <c r="V41" s="51">
        <v>18071.43</v>
      </c>
      <c r="W41" s="51">
        <v>16772.09</v>
      </c>
      <c r="X41" s="51">
        <v>16253.13</v>
      </c>
      <c r="Y41" s="51">
        <v>14780.62</v>
      </c>
      <c r="Z41" s="51">
        <v>14780.62</v>
      </c>
      <c r="AA41" s="51">
        <v>14780.62</v>
      </c>
      <c r="AB41" s="51">
        <v>14780.62</v>
      </c>
      <c r="AC41" s="51">
        <v>14780.62</v>
      </c>
      <c r="AD41" s="51">
        <v>14780.62</v>
      </c>
      <c r="AE41" s="51">
        <v>14780.62</v>
      </c>
      <c r="AF41" s="52">
        <v>14780.62</v>
      </c>
      <c r="AG41" s="71">
        <v>14780.62</v>
      </c>
      <c r="AH41" s="52">
        <v>14780.62</v>
      </c>
      <c r="AI41" s="2">
        <f t="shared" si="0"/>
        <v>14780.62</v>
      </c>
      <c r="AK41" s="3" t="s">
        <v>62</v>
      </c>
      <c r="AL41" s="3">
        <v>38</v>
      </c>
      <c r="AM41" s="11">
        <v>15403</v>
      </c>
      <c r="AN41" s="51">
        <v>14780.62</v>
      </c>
      <c r="AO41" s="52">
        <v>14780.62</v>
      </c>
      <c r="AP41">
        <f t="shared" si="1"/>
        <v>14780.62</v>
      </c>
      <c r="AQ41" s="3" t="s">
        <v>62</v>
      </c>
      <c r="AR41" s="51">
        <v>14780.62</v>
      </c>
      <c r="AS41" s="71">
        <v>14780.62</v>
      </c>
      <c r="AT41" s="52">
        <v>14780.62</v>
      </c>
      <c r="AU41" s="71">
        <v>14780.62</v>
      </c>
      <c r="AV41">
        <f t="shared" si="2"/>
        <v>14780.62</v>
      </c>
    </row>
    <row r="42" ht="15.75" spans="2:48">
      <c r="B42" s="3" t="s">
        <v>63</v>
      </c>
      <c r="C42" s="3">
        <v>56</v>
      </c>
      <c r="D42" s="11">
        <v>18594</v>
      </c>
      <c r="E42" s="12">
        <v>22868.63</v>
      </c>
      <c r="F42" s="12">
        <v>23494.84</v>
      </c>
      <c r="G42" s="60">
        <v>22868.63</v>
      </c>
      <c r="H42" s="60">
        <v>22375.1</v>
      </c>
      <c r="I42" s="62">
        <v>21631.43</v>
      </c>
      <c r="J42" s="40">
        <v>22638.14</v>
      </c>
      <c r="K42" s="63">
        <v>23231.19</v>
      </c>
      <c r="L42" s="60">
        <v>22003.04</v>
      </c>
      <c r="M42" s="62">
        <v>23231.19</v>
      </c>
      <c r="N42" s="40">
        <v>23248.9</v>
      </c>
      <c r="O42" s="47">
        <v>21374.46</v>
      </c>
      <c r="P42" s="47">
        <v>21374.46</v>
      </c>
      <c r="Q42" s="51">
        <v>15722.1</v>
      </c>
      <c r="R42" s="51">
        <v>15722.1</v>
      </c>
      <c r="S42" s="71">
        <v>15696.98</v>
      </c>
      <c r="T42" s="51">
        <v>15700.97</v>
      </c>
      <c r="U42" s="51">
        <v>15722.1</v>
      </c>
      <c r="V42" s="51">
        <v>15746.73</v>
      </c>
      <c r="W42" s="51">
        <v>15609.11</v>
      </c>
      <c r="X42" s="51">
        <v>15808.83</v>
      </c>
      <c r="Y42" s="51">
        <v>16255.1</v>
      </c>
      <c r="Z42" s="51">
        <v>15744.9</v>
      </c>
      <c r="AA42" s="51">
        <v>16266.63</v>
      </c>
      <c r="AB42" s="51">
        <v>15722.1</v>
      </c>
      <c r="AC42" s="51">
        <v>15769.53</v>
      </c>
      <c r="AD42" s="51">
        <v>15696.98</v>
      </c>
      <c r="AE42" s="51">
        <v>15696.98</v>
      </c>
      <c r="AF42" s="52">
        <v>15757.4</v>
      </c>
      <c r="AG42" s="71">
        <v>15609.11</v>
      </c>
      <c r="AH42" s="52">
        <v>15612.94</v>
      </c>
      <c r="AI42" s="2">
        <f t="shared" si="0"/>
        <v>15609.11</v>
      </c>
      <c r="AK42" s="3" t="s">
        <v>63</v>
      </c>
      <c r="AL42" s="3">
        <v>56</v>
      </c>
      <c r="AM42" s="11">
        <v>18594</v>
      </c>
      <c r="AN42" s="51">
        <v>15722.1</v>
      </c>
      <c r="AO42" s="52">
        <v>15757.4</v>
      </c>
      <c r="AP42">
        <f t="shared" si="1"/>
        <v>15722.1</v>
      </c>
      <c r="AQ42" s="3" t="s">
        <v>63</v>
      </c>
      <c r="AR42" s="51">
        <v>15722.1</v>
      </c>
      <c r="AS42" s="71">
        <v>15696.98</v>
      </c>
      <c r="AT42" s="52">
        <v>15757.4</v>
      </c>
      <c r="AU42" s="71">
        <v>15609.11</v>
      </c>
      <c r="AV42">
        <f t="shared" si="2"/>
        <v>15609.11</v>
      </c>
    </row>
    <row r="43" ht="15.75" spans="2:48">
      <c r="B43" s="3" t="s">
        <v>64</v>
      </c>
      <c r="C43" s="3">
        <v>24</v>
      </c>
      <c r="D43" s="11">
        <v>260</v>
      </c>
      <c r="E43" s="12">
        <v>277.23</v>
      </c>
      <c r="F43" s="12">
        <v>359.69</v>
      </c>
      <c r="G43" s="60">
        <v>266.87</v>
      </c>
      <c r="H43" s="60">
        <v>263.3</v>
      </c>
      <c r="I43" s="62">
        <v>266.87</v>
      </c>
      <c r="J43" s="40">
        <v>255.03</v>
      </c>
      <c r="K43" s="63">
        <v>323.19</v>
      </c>
      <c r="L43" s="60">
        <v>307.65</v>
      </c>
      <c r="M43" s="62">
        <v>306.99</v>
      </c>
      <c r="N43" s="40">
        <v>341.87</v>
      </c>
      <c r="O43" s="47">
        <v>255.03</v>
      </c>
      <c r="P43" s="47">
        <v>255.03</v>
      </c>
      <c r="Q43" s="51">
        <v>246.35</v>
      </c>
      <c r="R43" s="51">
        <v>243.49</v>
      </c>
      <c r="S43" s="71">
        <v>243.49</v>
      </c>
      <c r="T43" s="51">
        <v>243.49</v>
      </c>
      <c r="U43" s="51">
        <v>243.49</v>
      </c>
      <c r="V43" s="51">
        <v>245.44</v>
      </c>
      <c r="W43" s="51">
        <v>247.36</v>
      </c>
      <c r="X43" s="51">
        <v>247.34</v>
      </c>
      <c r="Y43" s="51">
        <v>243.49</v>
      </c>
      <c r="Z43" s="51">
        <v>243.49</v>
      </c>
      <c r="AA43" s="51">
        <v>243.49</v>
      </c>
      <c r="AB43" s="51">
        <v>243.49</v>
      </c>
      <c r="AC43" s="51">
        <v>243.49</v>
      </c>
      <c r="AD43" s="51">
        <v>243.49</v>
      </c>
      <c r="AE43" s="51">
        <v>245.44</v>
      </c>
      <c r="AF43" s="52">
        <v>243.49</v>
      </c>
      <c r="AG43" s="71">
        <v>243.49</v>
      </c>
      <c r="AH43" s="52">
        <v>247.84</v>
      </c>
      <c r="AI43" s="2">
        <f t="shared" si="0"/>
        <v>243.49</v>
      </c>
      <c r="AK43" s="3" t="s">
        <v>64</v>
      </c>
      <c r="AL43" s="3">
        <v>24</v>
      </c>
      <c r="AM43" s="11">
        <v>260</v>
      </c>
      <c r="AN43" s="51">
        <v>243.49</v>
      </c>
      <c r="AO43" s="52">
        <v>243.49</v>
      </c>
      <c r="AP43">
        <f t="shared" si="1"/>
        <v>243.49</v>
      </c>
      <c r="AQ43" s="3" t="s">
        <v>64</v>
      </c>
      <c r="AR43" s="51">
        <v>243.49</v>
      </c>
      <c r="AS43" s="71">
        <v>243.49</v>
      </c>
      <c r="AT43" s="52">
        <v>243.49</v>
      </c>
      <c r="AU43" s="71">
        <v>243.49</v>
      </c>
      <c r="AV43">
        <f t="shared" si="2"/>
        <v>243.49</v>
      </c>
    </row>
    <row r="44" ht="15.75" spans="2:48">
      <c r="B44" s="3" t="s">
        <v>65</v>
      </c>
      <c r="C44" s="3">
        <v>48</v>
      </c>
      <c r="D44" s="11">
        <v>538</v>
      </c>
      <c r="E44" s="12">
        <v>560.07</v>
      </c>
      <c r="F44" s="12">
        <v>606.24</v>
      </c>
      <c r="G44" s="60">
        <v>560.07</v>
      </c>
      <c r="H44" s="60">
        <v>558.64</v>
      </c>
      <c r="I44" s="62">
        <v>553.95</v>
      </c>
      <c r="J44" s="40">
        <v>559.05</v>
      </c>
      <c r="K44" s="63">
        <v>593.08</v>
      </c>
      <c r="L44" s="60">
        <v>563.11</v>
      </c>
      <c r="M44" s="62">
        <v>593.08</v>
      </c>
      <c r="N44" s="40">
        <v>594.47</v>
      </c>
      <c r="O44" s="47">
        <v>529.26</v>
      </c>
      <c r="P44" s="47">
        <v>529.26</v>
      </c>
      <c r="Q44" s="51">
        <v>520.24</v>
      </c>
      <c r="R44" s="51">
        <v>525.91</v>
      </c>
      <c r="S44" s="71">
        <v>533.62</v>
      </c>
      <c r="T44" s="51">
        <v>536.7</v>
      </c>
      <c r="U44" s="51">
        <v>538.92</v>
      </c>
      <c r="V44" s="51">
        <v>535.35</v>
      </c>
      <c r="W44" s="51">
        <v>528.44</v>
      </c>
      <c r="X44" s="51">
        <v>534.6</v>
      </c>
      <c r="Y44" s="51">
        <v>521.74</v>
      </c>
      <c r="Z44" s="51">
        <v>521.64</v>
      </c>
      <c r="AA44" s="51">
        <v>521.83</v>
      </c>
      <c r="AB44" s="51">
        <v>521.11</v>
      </c>
      <c r="AC44" s="51">
        <v>521.35</v>
      </c>
      <c r="AD44" s="51">
        <v>521.83</v>
      </c>
      <c r="AE44" s="51">
        <v>521.35</v>
      </c>
      <c r="AF44" s="52">
        <v>521.11</v>
      </c>
      <c r="AG44" s="71">
        <v>521.39</v>
      </c>
      <c r="AH44" s="52">
        <v>520.24</v>
      </c>
      <c r="AI44" s="2">
        <f t="shared" si="0"/>
        <v>520.24</v>
      </c>
      <c r="AK44" s="3" t="s">
        <v>65</v>
      </c>
      <c r="AL44" s="3">
        <v>48</v>
      </c>
      <c r="AM44" s="11">
        <v>538</v>
      </c>
      <c r="AN44" s="51">
        <v>525.91</v>
      </c>
      <c r="AO44" s="52">
        <v>521.11</v>
      </c>
      <c r="AP44">
        <f t="shared" si="1"/>
        <v>521.11</v>
      </c>
      <c r="AQ44" s="3" t="s">
        <v>65</v>
      </c>
      <c r="AR44" s="51">
        <v>525.91</v>
      </c>
      <c r="AS44" s="71">
        <v>533.62</v>
      </c>
      <c r="AT44" s="52">
        <v>521.11</v>
      </c>
      <c r="AU44" s="71">
        <v>521.39</v>
      </c>
      <c r="AV44">
        <f t="shared" si="2"/>
        <v>521.11</v>
      </c>
    </row>
    <row r="45" ht="15.75" spans="2:48">
      <c r="B45" s="3" t="s">
        <v>66</v>
      </c>
      <c r="C45" s="3">
        <v>17</v>
      </c>
      <c r="D45" s="11">
        <v>110</v>
      </c>
      <c r="E45" s="13">
        <v>130.04</v>
      </c>
      <c r="F45" s="13">
        <v>128.07</v>
      </c>
      <c r="G45" s="60">
        <v>129.15</v>
      </c>
      <c r="H45" s="60">
        <v>129.15</v>
      </c>
      <c r="I45" s="62">
        <v>129.15</v>
      </c>
      <c r="J45" s="40">
        <v>127.21</v>
      </c>
      <c r="K45" s="63">
        <v>127.18</v>
      </c>
      <c r="L45" s="60">
        <v>127.18</v>
      </c>
      <c r="M45" s="62">
        <v>127.18</v>
      </c>
      <c r="N45" s="40">
        <v>119.95</v>
      </c>
      <c r="O45" s="47">
        <v>126.31</v>
      </c>
      <c r="P45" s="47">
        <v>126.31</v>
      </c>
      <c r="Q45" s="51">
        <v>108.3</v>
      </c>
      <c r="R45" s="51">
        <v>108.3</v>
      </c>
      <c r="S45" s="71">
        <v>108.3</v>
      </c>
      <c r="T45" s="51">
        <v>108.3</v>
      </c>
      <c r="U45" s="51">
        <v>108.3</v>
      </c>
      <c r="V45" s="51">
        <v>108.3</v>
      </c>
      <c r="W45" s="51">
        <v>108.3</v>
      </c>
      <c r="X45" s="51">
        <v>108.3</v>
      </c>
      <c r="Y45" s="51">
        <v>113.54</v>
      </c>
      <c r="Z45" s="51">
        <v>108.3</v>
      </c>
      <c r="AA45" s="51">
        <v>108.3</v>
      </c>
      <c r="AB45" s="51">
        <v>108.3</v>
      </c>
      <c r="AC45" s="51">
        <v>108.3</v>
      </c>
      <c r="AD45" s="51">
        <v>108.3</v>
      </c>
      <c r="AE45" s="51">
        <v>111.43</v>
      </c>
      <c r="AF45" s="52">
        <v>108.3</v>
      </c>
      <c r="AG45" s="71">
        <v>108.3</v>
      </c>
      <c r="AH45" s="52">
        <v>108.3</v>
      </c>
      <c r="AI45" s="2">
        <f t="shared" si="0"/>
        <v>108.3</v>
      </c>
      <c r="AK45" s="3" t="s">
        <v>66</v>
      </c>
      <c r="AL45" s="3">
        <v>17</v>
      </c>
      <c r="AM45" s="11">
        <v>110</v>
      </c>
      <c r="AN45" s="51">
        <v>108.3</v>
      </c>
      <c r="AO45" s="52">
        <v>108.3</v>
      </c>
      <c r="AP45">
        <f t="shared" si="1"/>
        <v>108.3</v>
      </c>
      <c r="AQ45" s="3" t="s">
        <v>66</v>
      </c>
      <c r="AR45" s="51">
        <v>108.3</v>
      </c>
      <c r="AS45" s="71">
        <v>108.3</v>
      </c>
      <c r="AT45" s="52">
        <v>108.3</v>
      </c>
      <c r="AU45" s="71">
        <v>108.3</v>
      </c>
      <c r="AV45">
        <f t="shared" si="2"/>
        <v>108.3</v>
      </c>
    </row>
    <row r="46" ht="15.75" spans="2:48">
      <c r="B46" s="3" t="s">
        <v>67</v>
      </c>
      <c r="C46" s="3">
        <v>10</v>
      </c>
      <c r="D46" s="11">
        <v>66</v>
      </c>
      <c r="E46" s="12">
        <v>146</v>
      </c>
      <c r="F46" s="12">
        <v>146</v>
      </c>
      <c r="G46" s="60">
        <v>146</v>
      </c>
      <c r="H46" s="60">
        <v>146</v>
      </c>
      <c r="I46" s="62">
        <v>146</v>
      </c>
      <c r="J46" s="40">
        <v>146</v>
      </c>
      <c r="K46" s="63">
        <v>146</v>
      </c>
      <c r="L46" s="60">
        <v>146</v>
      </c>
      <c r="M46" s="62">
        <v>146</v>
      </c>
      <c r="N46" s="40">
        <v>146</v>
      </c>
      <c r="O46" s="47">
        <v>146</v>
      </c>
      <c r="P46" s="47">
        <v>146</v>
      </c>
      <c r="Q46" s="51">
        <v>146</v>
      </c>
      <c r="R46" s="51">
        <v>146</v>
      </c>
      <c r="S46" s="71">
        <v>146</v>
      </c>
      <c r="T46" s="51">
        <v>146</v>
      </c>
      <c r="U46" s="51">
        <v>146</v>
      </c>
      <c r="V46" s="51">
        <v>146</v>
      </c>
      <c r="W46" s="51">
        <v>146</v>
      </c>
      <c r="X46" s="51">
        <v>146</v>
      </c>
      <c r="Y46" s="51">
        <v>146</v>
      </c>
      <c r="Z46" s="51">
        <v>146</v>
      </c>
      <c r="AA46" s="51">
        <v>146</v>
      </c>
      <c r="AB46" s="51">
        <v>146</v>
      </c>
      <c r="AC46" s="51">
        <v>146</v>
      </c>
      <c r="AD46" s="51">
        <v>146</v>
      </c>
      <c r="AE46" s="51">
        <v>146</v>
      </c>
      <c r="AF46" s="52">
        <v>146</v>
      </c>
      <c r="AG46" s="71">
        <v>146</v>
      </c>
      <c r="AH46" s="52">
        <v>146</v>
      </c>
      <c r="AI46" s="2">
        <f t="shared" si="0"/>
        <v>146</v>
      </c>
      <c r="AK46" s="3" t="s">
        <v>67</v>
      </c>
      <c r="AL46" s="3">
        <v>10</v>
      </c>
      <c r="AM46" s="11">
        <v>66</v>
      </c>
      <c r="AN46" s="51">
        <v>146</v>
      </c>
      <c r="AO46" s="52">
        <v>146</v>
      </c>
      <c r="AP46">
        <f t="shared" si="1"/>
        <v>66</v>
      </c>
      <c r="AQ46" s="3" t="s">
        <v>67</v>
      </c>
      <c r="AR46" s="51">
        <v>146</v>
      </c>
      <c r="AS46" s="71">
        <v>146</v>
      </c>
      <c r="AT46" s="52">
        <v>146</v>
      </c>
      <c r="AU46" s="71">
        <v>146</v>
      </c>
      <c r="AV46">
        <f t="shared" si="2"/>
        <v>146</v>
      </c>
    </row>
    <row r="47" ht="15.75" spans="2:48">
      <c r="B47" s="3" t="s">
        <v>68</v>
      </c>
      <c r="C47" s="3">
        <v>4</v>
      </c>
      <c r="D47" s="11">
        <v>618</v>
      </c>
      <c r="E47" s="14">
        <v>826.08</v>
      </c>
      <c r="F47" s="14">
        <v>751.06</v>
      </c>
      <c r="G47" s="60">
        <v>826.08</v>
      </c>
      <c r="H47" s="60">
        <v>826.08</v>
      </c>
      <c r="I47" s="62">
        <v>826.08</v>
      </c>
      <c r="J47" s="40">
        <v>751.06</v>
      </c>
      <c r="K47" s="63">
        <v>751.06</v>
      </c>
      <c r="L47" s="60">
        <v>751.06</v>
      </c>
      <c r="M47" s="62">
        <v>751.06</v>
      </c>
      <c r="N47" s="40">
        <v>751.06</v>
      </c>
      <c r="O47" s="47">
        <v>751.06</v>
      </c>
      <c r="P47" s="47">
        <v>363.34</v>
      </c>
      <c r="Q47" s="51">
        <v>638.03</v>
      </c>
      <c r="R47" s="51">
        <v>638.03</v>
      </c>
      <c r="S47" s="71">
        <v>638.03</v>
      </c>
      <c r="T47" s="51">
        <v>638.03</v>
      </c>
      <c r="U47" s="51">
        <v>638.03</v>
      </c>
      <c r="V47" s="51">
        <v>638.03</v>
      </c>
      <c r="W47" s="51">
        <v>638.03</v>
      </c>
      <c r="X47" s="51">
        <v>638.03</v>
      </c>
      <c r="Y47" s="51">
        <v>638.03</v>
      </c>
      <c r="Z47" s="51">
        <v>638.03</v>
      </c>
      <c r="AA47" s="51">
        <v>638.03</v>
      </c>
      <c r="AB47" s="51">
        <v>638.03</v>
      </c>
      <c r="AC47" s="51">
        <v>638.03</v>
      </c>
      <c r="AD47" s="51">
        <v>638.03</v>
      </c>
      <c r="AE47" s="51">
        <v>638.03</v>
      </c>
      <c r="AF47" s="52">
        <v>638.03</v>
      </c>
      <c r="AG47" s="71">
        <v>638.03</v>
      </c>
      <c r="AH47" s="52">
        <v>638.03</v>
      </c>
      <c r="AI47" s="2">
        <f t="shared" si="0"/>
        <v>363.34</v>
      </c>
      <c r="AK47" s="3" t="s">
        <v>68</v>
      </c>
      <c r="AL47" s="3">
        <v>4</v>
      </c>
      <c r="AM47" s="11">
        <v>618</v>
      </c>
      <c r="AN47" s="51">
        <v>638.03</v>
      </c>
      <c r="AO47" s="52">
        <v>638.03</v>
      </c>
      <c r="AP47">
        <f t="shared" si="1"/>
        <v>618</v>
      </c>
      <c r="AQ47" s="3" t="s">
        <v>68</v>
      </c>
      <c r="AR47" s="51">
        <v>638.03</v>
      </c>
      <c r="AS47" s="71">
        <v>638.03</v>
      </c>
      <c r="AT47" s="52">
        <v>638.03</v>
      </c>
      <c r="AU47" s="71">
        <v>638.03</v>
      </c>
      <c r="AV47">
        <f t="shared" si="2"/>
        <v>638.03</v>
      </c>
    </row>
    <row r="48" ht="15.75" spans="2:48">
      <c r="B48" s="3" t="s">
        <v>69</v>
      </c>
      <c r="C48" s="3">
        <v>5</v>
      </c>
      <c r="D48" s="11">
        <v>447</v>
      </c>
      <c r="E48" s="14">
        <v>456.58</v>
      </c>
      <c r="F48" s="14">
        <v>456.58</v>
      </c>
      <c r="G48" s="60">
        <v>456.58</v>
      </c>
      <c r="H48" s="60">
        <v>456.58</v>
      </c>
      <c r="I48" s="62">
        <v>456.58</v>
      </c>
      <c r="J48" s="40">
        <v>456.58</v>
      </c>
      <c r="K48" s="63">
        <v>456.58</v>
      </c>
      <c r="L48" s="60">
        <v>456.58</v>
      </c>
      <c r="M48" s="62">
        <v>456.58</v>
      </c>
      <c r="N48" s="40">
        <v>456.58</v>
      </c>
      <c r="O48" s="47">
        <v>456.58</v>
      </c>
      <c r="P48" s="47">
        <v>456.58</v>
      </c>
      <c r="Q48" s="51">
        <v>456.58</v>
      </c>
      <c r="R48" s="51">
        <v>456.58</v>
      </c>
      <c r="S48" s="71">
        <v>456.58</v>
      </c>
      <c r="T48" s="51">
        <v>456.58</v>
      </c>
      <c r="U48" s="51">
        <v>456.58</v>
      </c>
      <c r="V48" s="51">
        <v>456.58</v>
      </c>
      <c r="W48" s="51">
        <v>456.58</v>
      </c>
      <c r="X48" s="51">
        <v>456.58</v>
      </c>
      <c r="Y48" s="51">
        <v>456.58</v>
      </c>
      <c r="Z48" s="51">
        <v>456.58</v>
      </c>
      <c r="AA48" s="51">
        <v>456.58</v>
      </c>
      <c r="AB48" s="51">
        <v>456.58</v>
      </c>
      <c r="AC48" s="51">
        <v>456.58</v>
      </c>
      <c r="AD48" s="51">
        <v>456.58</v>
      </c>
      <c r="AE48" s="51">
        <v>456.58</v>
      </c>
      <c r="AF48" s="52">
        <v>456.58</v>
      </c>
      <c r="AG48" s="71">
        <v>456.58</v>
      </c>
      <c r="AH48" s="52">
        <v>456.58</v>
      </c>
      <c r="AI48" s="2">
        <f t="shared" si="0"/>
        <v>456.58</v>
      </c>
      <c r="AK48" s="3" t="s">
        <v>69</v>
      </c>
      <c r="AL48" s="3">
        <v>5</v>
      </c>
      <c r="AM48" s="11">
        <v>447</v>
      </c>
      <c r="AN48" s="51">
        <v>456.58</v>
      </c>
      <c r="AO48" s="52">
        <v>456.58</v>
      </c>
      <c r="AP48">
        <f t="shared" si="1"/>
        <v>447</v>
      </c>
      <c r="AQ48" s="3" t="s">
        <v>69</v>
      </c>
      <c r="AR48" s="51">
        <v>456.58</v>
      </c>
      <c r="AS48" s="71">
        <v>456.58</v>
      </c>
      <c r="AT48" s="52">
        <v>456.58</v>
      </c>
      <c r="AU48" s="71">
        <v>456.58</v>
      </c>
      <c r="AV48">
        <f t="shared" si="2"/>
        <v>456.58</v>
      </c>
    </row>
    <row r="51" ht="15.75" spans="2:34">
      <c r="B51" s="2" t="s">
        <v>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ht="15.75" spans="2:34">
      <c r="B52" s="2" t="s">
        <v>0</v>
      </c>
      <c r="C52" s="15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ht="15.75" spans="2:34">
      <c r="B53" s="2"/>
      <c r="C53" s="15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/>
      <c r="Y53" s="2" t="s">
        <v>10</v>
      </c>
      <c r="Z53" s="2"/>
      <c r="AA53" s="2"/>
      <c r="AB53" s="2"/>
      <c r="AC53" s="2"/>
      <c r="AD53" s="2"/>
      <c r="AE53" s="2"/>
      <c r="AF53" s="2"/>
      <c r="AG53" s="2"/>
      <c r="AH53" s="2"/>
    </row>
    <row r="54" ht="15.75" spans="2:34">
      <c r="B54" s="2"/>
      <c r="C54" s="15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/>
      <c r="T54" s="2" t="s">
        <v>18</v>
      </c>
      <c r="U54" s="2" t="s">
        <v>19</v>
      </c>
      <c r="V54" s="2" t="s">
        <v>20</v>
      </c>
      <c r="W54" s="2" t="s">
        <v>21</v>
      </c>
      <c r="X54" s="2" t="s">
        <v>22</v>
      </c>
      <c r="Y54" s="2" t="s">
        <v>15</v>
      </c>
      <c r="Z54" s="2" t="s">
        <v>16</v>
      </c>
      <c r="AA54" s="2" t="s">
        <v>18</v>
      </c>
      <c r="AB54" s="2" t="s">
        <v>19</v>
      </c>
      <c r="AC54" s="2" t="s">
        <v>20</v>
      </c>
      <c r="AD54" s="2" t="s">
        <v>21</v>
      </c>
      <c r="AE54" s="2" t="s">
        <v>22</v>
      </c>
      <c r="AF54" s="2" t="s">
        <v>23</v>
      </c>
      <c r="AG54" s="2"/>
      <c r="AH54" s="2" t="s">
        <v>25</v>
      </c>
    </row>
    <row r="55" ht="15.75" spans="2:47">
      <c r="B55" s="3" t="s">
        <v>26</v>
      </c>
      <c r="C55" s="3">
        <v>70</v>
      </c>
      <c r="D55" s="41">
        <f>100*(D5-AI5)/AI5</f>
        <v>0.311196451036217</v>
      </c>
      <c r="E55" s="41">
        <f>100*(E5-AI5)/AI5</f>
        <v>4.66463616500032</v>
      </c>
      <c r="F55" s="41">
        <f>100*(F5-AI5)/AI5</f>
        <v>23.5913394689797</v>
      </c>
      <c r="G55" s="41">
        <f>100*(G5-AI5)/AI5</f>
        <v>3.6168310931603</v>
      </c>
      <c r="H55" s="41">
        <f>100*(H5-AI5)/AI5</f>
        <v>3.6168310931603</v>
      </c>
      <c r="I55" s="41">
        <f>100*(I5-AI5)/AI5</f>
        <v>3.6168310931603</v>
      </c>
      <c r="J55" s="41">
        <f>100*(J5-AI5)/AI5</f>
        <v>0.817718334105797</v>
      </c>
      <c r="K55" s="41">
        <f>100*(K5-AI5)/AI5</f>
        <v>17.0860094021055</v>
      </c>
      <c r="L55" s="41">
        <f>100*(L5-AI5)/AI5</f>
        <v>12.3021916175594</v>
      </c>
      <c r="M55" s="41">
        <f>100*(M5-AI5)/AI5</f>
        <v>13.1646030589949</v>
      </c>
      <c r="N55" s="41">
        <f>100*(N5-AI5)/AI5</f>
        <v>19.6964179302125</v>
      </c>
      <c r="O55" s="41">
        <f>100*(O5-AI5)/AI5</f>
        <v>0.817718334105797</v>
      </c>
      <c r="P55" s="41">
        <f>100*(P5-AI5)/AI5</f>
        <v>0.817718334105797</v>
      </c>
      <c r="Q55" s="41">
        <f>100*(Q5-AI5)/AI5</f>
        <v>1.3242402171754</v>
      </c>
      <c r="R55" s="41">
        <f>100*(R5-AI5)/AI5</f>
        <v>1.01138846586771</v>
      </c>
      <c r="S55" s="41"/>
      <c r="T55" s="41">
        <f>100*(T5-AI5)/AI5</f>
        <v>3.174865920678</v>
      </c>
      <c r="U55" s="41">
        <f>100*(U5-AI5)/AI5</f>
        <v>3.50758127524332</v>
      </c>
      <c r="V55" s="41">
        <f>100*(V5-AI5)/AI5</f>
        <v>2.71138184466662</v>
      </c>
      <c r="W55" s="41">
        <f>100*(W5-AI5)/AI5</f>
        <v>6.66092829239224</v>
      </c>
      <c r="X55" s="41">
        <f>100*(X5-AI5)/AI5</f>
        <v>9.02800768059325</v>
      </c>
      <c r="Y55" s="41">
        <f>100*(Y5-AI5)/AI5</f>
        <v>1.2480964046878</v>
      </c>
      <c r="Z55" s="41">
        <f>100*(Z5-AI5)/AI5</f>
        <v>0.236707938820094</v>
      </c>
      <c r="AA55" s="41">
        <f>100*(AA5-AI5)/AI5</f>
        <v>0.80116533139112</v>
      </c>
      <c r="AB55" s="41">
        <f>100*(AB5-AI5)/AI5</f>
        <v>0.251605641263322</v>
      </c>
      <c r="AC55" s="41">
        <f>100*(AC5-AI5)/AI5</f>
        <v>1.81255379725883</v>
      </c>
      <c r="AD55" s="41">
        <f>100*(AD5-AI5)/AI5</f>
        <v>2.65344633516519</v>
      </c>
      <c r="AE55" s="72">
        <f>100*(AE5-AI5)/AI5</f>
        <v>0</v>
      </c>
      <c r="AF55" s="41">
        <f>100*(AF5-AI5)/AI5</f>
        <v>2.70476064358075</v>
      </c>
      <c r="AG55" s="41"/>
      <c r="AH55" s="41">
        <f>100*(AH5-AI5)/AI5</f>
        <v>2.71303714493809</v>
      </c>
      <c r="AK55" s="3" t="s">
        <v>26</v>
      </c>
      <c r="AL55" s="74">
        <f>100*(AM5-AP5)/AP5</f>
        <v>0</v>
      </c>
      <c r="AM55" s="74">
        <f>100*(AN5-AP5)/AP5</f>
        <v>0.698019801980201</v>
      </c>
      <c r="AN55" s="74">
        <f>100*(AO5-AP5)/AP5</f>
        <v>2.38613861386139</v>
      </c>
      <c r="AQ55" s="3" t="s">
        <v>26</v>
      </c>
      <c r="AR55" s="75">
        <f>100*(AR5-AV5)/AV5</f>
        <v>0</v>
      </c>
      <c r="AS55" s="75">
        <f>100*(AS5-AV5)/AV5</f>
        <v>1.46502138537927</v>
      </c>
      <c r="AT55" s="75">
        <f>100*(AT5-AV5)/AV5</f>
        <v>1.67641708863871</v>
      </c>
      <c r="AU55" s="75">
        <f>100*(AU5-AV5)/AV5</f>
        <v>0.958654933385776</v>
      </c>
    </row>
    <row r="56" ht="15.75" spans="2:47">
      <c r="B56" s="3" t="s">
        <v>27</v>
      </c>
      <c r="C56" s="3">
        <v>7</v>
      </c>
      <c r="D56" s="41">
        <f>100*(D6-AI6)/AI6</f>
        <v>0</v>
      </c>
      <c r="E56" s="41">
        <f t="shared" ref="E56:E98" si="3">100*(E6-AI6)/AI6</f>
        <v>18.6991869918699</v>
      </c>
      <c r="F56" s="41">
        <f t="shared" ref="F56:F98" si="4">100*(F6-AI6)/AI6</f>
        <v>18.6991869918699</v>
      </c>
      <c r="G56" s="41">
        <f t="shared" ref="G56:G98" si="5">100*(G6-AI6)/AI6</f>
        <v>18.6991869918699</v>
      </c>
      <c r="H56" s="41">
        <f t="shared" ref="H56:H98" si="6">100*(H6-AI6)/AI6</f>
        <v>18.6991869918699</v>
      </c>
      <c r="I56" s="41">
        <f t="shared" ref="I56:I98" si="7">100*(I6-AI6)/AI6</f>
        <v>18.6991869918699</v>
      </c>
      <c r="J56" s="41">
        <f t="shared" ref="J56:J98" si="8">100*(J6-AI6)/AI6</f>
        <v>11.7886178861789</v>
      </c>
      <c r="K56" s="41">
        <f t="shared" ref="K56:K98" si="9">100*(K6-AI6)/AI6</f>
        <v>18.6991869918699</v>
      </c>
      <c r="L56" s="41">
        <f t="shared" ref="L56:L98" si="10">100*(L6-AI6)/AI6</f>
        <v>18.6991869918699</v>
      </c>
      <c r="M56" s="41">
        <f t="shared" ref="M56:M98" si="11">100*(M6-AI6)/AI6</f>
        <v>18.6991869918699</v>
      </c>
      <c r="N56" s="41">
        <f t="shared" ref="N56:N98" si="12">100*(N6-AI6)/AI6</f>
        <v>11.7886178861789</v>
      </c>
      <c r="O56" s="41">
        <f t="shared" ref="O56:O98" si="13">100*(O6-AI6)/AI6</f>
        <v>11.7886178861789</v>
      </c>
      <c r="P56" s="41">
        <f t="shared" ref="P56:P98" si="14">100*(P6-AI6)/AI6</f>
        <v>11.7886178861789</v>
      </c>
      <c r="Q56" s="41">
        <f t="shared" ref="Q56:Q98" si="15">100*(Q6-AI6)/AI6</f>
        <v>8.94308943089431</v>
      </c>
      <c r="R56" s="41">
        <f t="shared" ref="R56:R98" si="16">100*(R6-AI6)/AI6</f>
        <v>0</v>
      </c>
      <c r="S56" s="41"/>
      <c r="T56" s="41">
        <f t="shared" ref="T56:T98" si="17">100*(T6-AI6)/AI6</f>
        <v>0</v>
      </c>
      <c r="U56" s="41">
        <f t="shared" ref="U56:U98" si="18">100*(U6-AI6)/AI6</f>
        <v>0</v>
      </c>
      <c r="V56" s="41">
        <f t="shared" ref="V56:V98" si="19">100*(V6-AI6)/AI6</f>
        <v>0</v>
      </c>
      <c r="W56" s="41">
        <f t="shared" ref="W56:W98" si="20">100*(W6-AI6)/AI6</f>
        <v>0</v>
      </c>
      <c r="X56" s="41">
        <f t="shared" ref="X56:X98" si="21">100*(X6-AI6)/AI6</f>
        <v>0</v>
      </c>
      <c r="Y56" s="41">
        <f t="shared" ref="Y56:Y98" si="22">100*(Y6-AI6)/AI6</f>
        <v>8.94308943089431</v>
      </c>
      <c r="Z56" s="72">
        <f t="shared" ref="Z56:Z98" si="23">100*(Z6-AI6)/AI6</f>
        <v>0</v>
      </c>
      <c r="AA56" s="72">
        <f t="shared" ref="AA56:AA98" si="24">100*(AA6-AI6)/AI6</f>
        <v>0</v>
      </c>
      <c r="AB56" s="72">
        <f t="shared" ref="AB56:AB98" si="25">100*(AB6-AI6)/AI6</f>
        <v>0</v>
      </c>
      <c r="AC56" s="72">
        <f t="shared" ref="AC56:AC98" si="26">100*(AC6-AI6)/AI6</f>
        <v>0</v>
      </c>
      <c r="AD56" s="72">
        <f t="shared" ref="AD56:AD98" si="27">100*(AD6-AI6)/AI6</f>
        <v>0</v>
      </c>
      <c r="AE56" s="72">
        <f t="shared" ref="AE56:AE98" si="28">100*(AE6-AI6)/AI6</f>
        <v>0</v>
      </c>
      <c r="AF56" s="72">
        <f t="shared" ref="AF56:AF98" si="29">100*(AF6-AI6)/AI6</f>
        <v>0</v>
      </c>
      <c r="AG56" s="72"/>
      <c r="AH56" s="72">
        <f t="shared" ref="AH56:AH98" si="30">100*(AH6-AI6)/AI6</f>
        <v>0</v>
      </c>
      <c r="AK56" s="3" t="s">
        <v>27</v>
      </c>
      <c r="AL56" s="74">
        <f t="shared" ref="AL56:AL98" si="31">100*(AM6-AP6)/AP6</f>
        <v>0</v>
      </c>
      <c r="AM56" s="74">
        <f t="shared" ref="AM56:AM98" si="32">100*(AN6-AP6)/AP6</f>
        <v>0</v>
      </c>
      <c r="AN56" s="74">
        <f t="shared" ref="AN56:AN98" si="33">100*(AO6-AP6)/AP6</f>
        <v>0</v>
      </c>
      <c r="AQ56" s="3" t="s">
        <v>27</v>
      </c>
      <c r="AR56" s="75">
        <f t="shared" ref="AR56:AR98" si="34">100*(AR6-AV6)/AV6</f>
        <v>0</v>
      </c>
      <c r="AS56" s="75">
        <f t="shared" ref="AS56:AS98" si="35">100*(AS6-AV6)/AV6</f>
        <v>0</v>
      </c>
      <c r="AT56" s="75">
        <f t="shared" ref="AT56:AT98" si="36">100*(AT6-AV6)/AV6</f>
        <v>0</v>
      </c>
      <c r="AU56" s="75">
        <f t="shared" ref="AU56:AU98" si="37">100*(AU6-AV6)/AV6</f>
        <v>0</v>
      </c>
    </row>
    <row r="57" ht="15.75" spans="2:47">
      <c r="B57" s="3" t="s">
        <v>28</v>
      </c>
      <c r="C57" s="3">
        <v>7</v>
      </c>
      <c r="D57" s="41">
        <f t="shared" ref="D57:D98" si="38">100*(D7-AI7)/AI7</f>
        <v>0</v>
      </c>
      <c r="E57" s="41">
        <f t="shared" si="3"/>
        <v>24.822695035461</v>
      </c>
      <c r="F57" s="41">
        <f t="shared" si="4"/>
        <v>24.822695035461</v>
      </c>
      <c r="G57" s="41">
        <f t="shared" si="5"/>
        <v>24.822695035461</v>
      </c>
      <c r="H57" s="41">
        <f t="shared" si="6"/>
        <v>24.822695035461</v>
      </c>
      <c r="I57" s="41">
        <f t="shared" si="7"/>
        <v>24.822695035461</v>
      </c>
      <c r="J57" s="41">
        <f t="shared" si="8"/>
        <v>13.1205673758865</v>
      </c>
      <c r="K57" s="41">
        <f t="shared" si="9"/>
        <v>24.822695035461</v>
      </c>
      <c r="L57" s="41">
        <f t="shared" si="10"/>
        <v>24.822695035461</v>
      </c>
      <c r="M57" s="41">
        <f t="shared" si="11"/>
        <v>24.822695035461</v>
      </c>
      <c r="N57" s="41">
        <f t="shared" si="12"/>
        <v>13.1205673758865</v>
      </c>
      <c r="O57" s="41">
        <f t="shared" si="13"/>
        <v>13.1205673758865</v>
      </c>
      <c r="P57" s="41">
        <f t="shared" si="14"/>
        <v>13.1205673758865</v>
      </c>
      <c r="Q57" s="41">
        <f t="shared" si="15"/>
        <v>0</v>
      </c>
      <c r="R57" s="41">
        <f t="shared" si="16"/>
        <v>0</v>
      </c>
      <c r="S57" s="41"/>
      <c r="T57" s="41">
        <f t="shared" si="17"/>
        <v>0</v>
      </c>
      <c r="U57" s="41">
        <f t="shared" si="18"/>
        <v>0</v>
      </c>
      <c r="V57" s="41">
        <f t="shared" si="19"/>
        <v>0</v>
      </c>
      <c r="W57" s="41">
        <f t="shared" si="20"/>
        <v>0</v>
      </c>
      <c r="X57" s="41">
        <f t="shared" si="21"/>
        <v>0</v>
      </c>
      <c r="Y57" s="72">
        <f t="shared" si="22"/>
        <v>0</v>
      </c>
      <c r="Z57" s="72">
        <f t="shared" si="23"/>
        <v>0</v>
      </c>
      <c r="AA57" s="72">
        <f t="shared" si="24"/>
        <v>0</v>
      </c>
      <c r="AB57" s="72">
        <f t="shared" si="25"/>
        <v>0</v>
      </c>
      <c r="AC57" s="72">
        <f t="shared" si="26"/>
        <v>0</v>
      </c>
      <c r="AD57" s="72">
        <f t="shared" si="27"/>
        <v>0</v>
      </c>
      <c r="AE57" s="72">
        <f t="shared" si="28"/>
        <v>0</v>
      </c>
      <c r="AF57" s="72">
        <f t="shared" si="29"/>
        <v>0</v>
      </c>
      <c r="AG57" s="72"/>
      <c r="AH57" s="72">
        <f t="shared" si="30"/>
        <v>0</v>
      </c>
      <c r="AK57" s="3" t="s">
        <v>28</v>
      </c>
      <c r="AL57" s="74">
        <f t="shared" si="31"/>
        <v>0</v>
      </c>
      <c r="AM57" s="74">
        <f t="shared" si="32"/>
        <v>0</v>
      </c>
      <c r="AN57" s="74">
        <f t="shared" si="33"/>
        <v>0</v>
      </c>
      <c r="AQ57" s="3" t="s">
        <v>28</v>
      </c>
      <c r="AR57" s="75">
        <f t="shared" si="34"/>
        <v>0</v>
      </c>
      <c r="AS57" s="75">
        <f t="shared" si="35"/>
        <v>0</v>
      </c>
      <c r="AT57" s="75">
        <f t="shared" si="36"/>
        <v>0</v>
      </c>
      <c r="AU57" s="75">
        <f t="shared" si="37"/>
        <v>0</v>
      </c>
    </row>
    <row r="58" ht="15.75" spans="2:47">
      <c r="B58" s="3" t="s">
        <v>29</v>
      </c>
      <c r="C58" s="3">
        <v>13</v>
      </c>
      <c r="D58" s="41">
        <f t="shared" si="38"/>
        <v>1.77322677322677</v>
      </c>
      <c r="E58" s="41">
        <f t="shared" si="3"/>
        <v>25.8449883449883</v>
      </c>
      <c r="F58" s="41">
        <f t="shared" si="4"/>
        <v>25.8449883449883</v>
      </c>
      <c r="G58" s="41">
        <f t="shared" si="5"/>
        <v>15.8861971361971</v>
      </c>
      <c r="H58" s="41">
        <f t="shared" si="6"/>
        <v>15.8861971361971</v>
      </c>
      <c r="I58" s="41">
        <f t="shared" si="7"/>
        <v>15.8861971361971</v>
      </c>
      <c r="J58" s="41">
        <f t="shared" si="8"/>
        <v>2.15617715617715</v>
      </c>
      <c r="K58" s="41">
        <f t="shared" si="9"/>
        <v>15.8861971361971</v>
      </c>
      <c r="L58" s="41">
        <f t="shared" si="10"/>
        <v>15.8861971361971</v>
      </c>
      <c r="M58" s="41">
        <f t="shared" si="11"/>
        <v>15.8861971361971</v>
      </c>
      <c r="N58" s="41">
        <f t="shared" si="12"/>
        <v>2.15617715617715</v>
      </c>
      <c r="O58" s="41">
        <f t="shared" si="13"/>
        <v>0</v>
      </c>
      <c r="P58" s="41">
        <f t="shared" si="14"/>
        <v>0</v>
      </c>
      <c r="Q58" s="41">
        <f t="shared" si="15"/>
        <v>0</v>
      </c>
      <c r="R58" s="41">
        <f t="shared" si="16"/>
        <v>0</v>
      </c>
      <c r="S58" s="41"/>
      <c r="T58" s="41">
        <f t="shared" si="17"/>
        <v>0</v>
      </c>
      <c r="U58" s="41">
        <f t="shared" si="18"/>
        <v>0</v>
      </c>
      <c r="V58" s="41">
        <f t="shared" si="19"/>
        <v>0</v>
      </c>
      <c r="W58" s="41">
        <f t="shared" si="20"/>
        <v>0</v>
      </c>
      <c r="X58" s="41">
        <f t="shared" si="21"/>
        <v>0</v>
      </c>
      <c r="Y58" s="72">
        <f t="shared" si="22"/>
        <v>0</v>
      </c>
      <c r="Z58" s="72">
        <f t="shared" si="23"/>
        <v>0</v>
      </c>
      <c r="AA58" s="72">
        <f t="shared" si="24"/>
        <v>0</v>
      </c>
      <c r="AB58" s="72">
        <f t="shared" si="25"/>
        <v>0</v>
      </c>
      <c r="AC58" s="72">
        <f t="shared" si="26"/>
        <v>0</v>
      </c>
      <c r="AD58" s="72">
        <f t="shared" si="27"/>
        <v>0</v>
      </c>
      <c r="AE58" s="72">
        <f t="shared" si="28"/>
        <v>0</v>
      </c>
      <c r="AF58" s="72">
        <f t="shared" si="29"/>
        <v>0</v>
      </c>
      <c r="AG58" s="72"/>
      <c r="AH58" s="72">
        <f t="shared" si="30"/>
        <v>0</v>
      </c>
      <c r="AK58" s="3" t="s">
        <v>29</v>
      </c>
      <c r="AL58" s="74">
        <f t="shared" si="31"/>
        <v>1.77322677322677</v>
      </c>
      <c r="AM58" s="74">
        <f t="shared" si="32"/>
        <v>0</v>
      </c>
      <c r="AN58" s="74">
        <f t="shared" si="33"/>
        <v>0</v>
      </c>
      <c r="AQ58" s="3" t="s">
        <v>29</v>
      </c>
      <c r="AR58" s="75">
        <f t="shared" si="34"/>
        <v>0</v>
      </c>
      <c r="AS58" s="75">
        <f t="shared" si="35"/>
        <v>0</v>
      </c>
      <c r="AT58" s="75">
        <f t="shared" si="36"/>
        <v>0</v>
      </c>
      <c r="AU58" s="75">
        <f t="shared" si="37"/>
        <v>0</v>
      </c>
    </row>
    <row r="59" ht="15.75" spans="2:47">
      <c r="B59" s="3" t="s">
        <v>30</v>
      </c>
      <c r="C59" s="3">
        <v>31</v>
      </c>
      <c r="D59" s="41">
        <f t="shared" si="38"/>
        <v>1.85586773642932</v>
      </c>
      <c r="E59" s="41">
        <f t="shared" si="3"/>
        <v>48.4650714077951</v>
      </c>
      <c r="F59" s="41">
        <f t="shared" si="4"/>
        <v>21.1772219640171</v>
      </c>
      <c r="G59" s="41">
        <f t="shared" si="5"/>
        <v>47.7324130421056</v>
      </c>
      <c r="H59" s="41">
        <f t="shared" si="6"/>
        <v>47.7355184039268</v>
      </c>
      <c r="I59" s="41">
        <f t="shared" si="7"/>
        <v>47.7355184039268</v>
      </c>
      <c r="J59" s="41">
        <f t="shared" si="8"/>
        <v>43.2818084799151</v>
      </c>
      <c r="K59" s="41">
        <f t="shared" si="9"/>
        <v>19.8702786855211</v>
      </c>
      <c r="L59" s="41">
        <f t="shared" si="10"/>
        <v>19.5715428783185</v>
      </c>
      <c r="M59" s="41">
        <f t="shared" si="11"/>
        <v>19.8702786855211</v>
      </c>
      <c r="N59" s="41">
        <f t="shared" si="12"/>
        <v>20.9035360755058</v>
      </c>
      <c r="O59" s="41">
        <f t="shared" si="13"/>
        <v>20.7704195654357</v>
      </c>
      <c r="P59" s="41">
        <f t="shared" si="14"/>
        <v>19.6129477026016</v>
      </c>
      <c r="Q59" s="41">
        <f t="shared" si="15"/>
        <v>0.907800772407005</v>
      </c>
      <c r="R59" s="41">
        <f t="shared" si="16"/>
        <v>0</v>
      </c>
      <c r="S59" s="41"/>
      <c r="T59" s="41">
        <f t="shared" si="17"/>
        <v>0.0510314459289254</v>
      </c>
      <c r="U59" s="41">
        <f t="shared" si="18"/>
        <v>0.0510314459289254</v>
      </c>
      <c r="V59" s="41">
        <f t="shared" si="19"/>
        <v>0</v>
      </c>
      <c r="W59" s="41">
        <f t="shared" si="20"/>
        <v>0</v>
      </c>
      <c r="X59" s="41">
        <f t="shared" si="21"/>
        <v>0.104754205436255</v>
      </c>
      <c r="Y59" s="41">
        <f t="shared" si="22"/>
        <v>0.594780300826761</v>
      </c>
      <c r="Z59" s="41">
        <f t="shared" si="23"/>
        <v>0.630388449710233</v>
      </c>
      <c r="AA59" s="41">
        <f t="shared" si="24"/>
        <v>0.630388449710233</v>
      </c>
      <c r="AB59" s="41">
        <f t="shared" si="25"/>
        <v>3.27843398673598</v>
      </c>
      <c r="AC59" s="41">
        <f t="shared" si="26"/>
        <v>0.482780251140975</v>
      </c>
      <c r="AD59" s="41">
        <f t="shared" si="27"/>
        <v>1.19442566850678</v>
      </c>
      <c r="AE59" s="41">
        <f t="shared" si="28"/>
        <v>1.96745373787228</v>
      </c>
      <c r="AF59" s="72">
        <f t="shared" si="29"/>
        <v>0.0510314459289254</v>
      </c>
      <c r="AG59" s="41"/>
      <c r="AH59" s="41">
        <f t="shared" si="30"/>
        <v>1.40372705525785</v>
      </c>
      <c r="AK59" s="3" t="s">
        <v>30</v>
      </c>
      <c r="AL59" s="74">
        <f t="shared" si="31"/>
        <v>1.85586773642932</v>
      </c>
      <c r="AM59" s="74">
        <f t="shared" si="32"/>
        <v>0</v>
      </c>
      <c r="AN59" s="74">
        <f t="shared" si="33"/>
        <v>0.0510314459289254</v>
      </c>
      <c r="AQ59" s="3" t="s">
        <v>30</v>
      </c>
      <c r="AR59" s="75">
        <f t="shared" si="34"/>
        <v>0</v>
      </c>
      <c r="AS59" s="75">
        <f t="shared" si="35"/>
        <v>0.0510314459289254</v>
      </c>
      <c r="AT59" s="75">
        <f t="shared" si="36"/>
        <v>0.0510314459289254</v>
      </c>
      <c r="AU59" s="75">
        <f t="shared" si="37"/>
        <v>0.512902260806929</v>
      </c>
    </row>
    <row r="60" ht="15.75" spans="2:47">
      <c r="B60" s="3" t="s">
        <v>31</v>
      </c>
      <c r="C60" s="3">
        <v>3</v>
      </c>
      <c r="D60" s="41">
        <f t="shared" si="38"/>
        <v>-27.382898913148</v>
      </c>
      <c r="E60" s="41">
        <f t="shared" si="3"/>
        <v>20.1692795998846</v>
      </c>
      <c r="F60" s="41">
        <f t="shared" si="4"/>
        <v>20.1692795998846</v>
      </c>
      <c r="G60" s="41">
        <f t="shared" si="5"/>
        <v>20.1692795998846</v>
      </c>
      <c r="H60" s="41">
        <f t="shared" si="6"/>
        <v>20.1692795998846</v>
      </c>
      <c r="I60" s="41">
        <f t="shared" si="7"/>
        <v>20.1692795998846</v>
      </c>
      <c r="J60" s="41">
        <f t="shared" si="8"/>
        <v>8.14658074444551</v>
      </c>
      <c r="K60" s="41">
        <f t="shared" si="9"/>
        <v>20.1692795998846</v>
      </c>
      <c r="L60" s="41">
        <f t="shared" si="10"/>
        <v>20.1692795998846</v>
      </c>
      <c r="M60" s="41">
        <f t="shared" si="11"/>
        <v>20.1692795998846</v>
      </c>
      <c r="N60" s="41">
        <f t="shared" si="12"/>
        <v>8.14658074444551</v>
      </c>
      <c r="O60" s="41">
        <f t="shared" si="13"/>
        <v>8.14658074444551</v>
      </c>
      <c r="P60" s="41">
        <f t="shared" si="14"/>
        <v>0</v>
      </c>
      <c r="Q60" s="41">
        <f t="shared" si="15"/>
        <v>8.14658074444551</v>
      </c>
      <c r="R60" s="41">
        <f t="shared" si="16"/>
        <v>8.14658074444551</v>
      </c>
      <c r="S60" s="41"/>
      <c r="T60" s="41">
        <f t="shared" si="17"/>
        <v>8.14658074444551</v>
      </c>
      <c r="U60" s="41">
        <f t="shared" si="18"/>
        <v>8.14658074444551</v>
      </c>
      <c r="V60" s="41">
        <f t="shared" si="19"/>
        <v>8.14658074444551</v>
      </c>
      <c r="W60" s="41">
        <f t="shared" si="20"/>
        <v>8.14658074444551</v>
      </c>
      <c r="X60" s="41">
        <f t="shared" si="21"/>
        <v>8.14658074444551</v>
      </c>
      <c r="Y60" s="72">
        <f t="shared" si="22"/>
        <v>8.14658074444551</v>
      </c>
      <c r="Z60" s="72">
        <f t="shared" si="23"/>
        <v>8.14658074444551</v>
      </c>
      <c r="AA60" s="72">
        <f t="shared" si="24"/>
        <v>8.14658074444551</v>
      </c>
      <c r="AB60" s="72">
        <f t="shared" si="25"/>
        <v>8.14658074444551</v>
      </c>
      <c r="AC60" s="72">
        <f t="shared" si="26"/>
        <v>8.14658074444551</v>
      </c>
      <c r="AD60" s="72">
        <f t="shared" si="27"/>
        <v>8.14658074444551</v>
      </c>
      <c r="AE60" s="72">
        <f t="shared" si="28"/>
        <v>8.14658074444551</v>
      </c>
      <c r="AF60" s="72">
        <f t="shared" si="29"/>
        <v>8.14658074444551</v>
      </c>
      <c r="AG60" s="72"/>
      <c r="AH60" s="72">
        <f t="shared" si="30"/>
        <v>8.14658074444551</v>
      </c>
      <c r="AK60" s="3" t="s">
        <v>31</v>
      </c>
      <c r="AL60" s="74">
        <f t="shared" si="31"/>
        <v>0</v>
      </c>
      <c r="AM60" s="74">
        <f t="shared" si="32"/>
        <v>48.9271523178808</v>
      </c>
      <c r="AN60" s="74">
        <f t="shared" si="33"/>
        <v>48.9271523178808</v>
      </c>
      <c r="AQ60" s="3" t="s">
        <v>31</v>
      </c>
      <c r="AR60" s="75">
        <f t="shared" si="34"/>
        <v>0</v>
      </c>
      <c r="AS60" s="75">
        <f t="shared" si="35"/>
        <v>0</v>
      </c>
      <c r="AT60" s="75">
        <f t="shared" si="36"/>
        <v>0</v>
      </c>
      <c r="AU60" s="75">
        <f t="shared" si="37"/>
        <v>0</v>
      </c>
    </row>
    <row r="61" ht="15.75" spans="2:47">
      <c r="B61" s="3" t="s">
        <v>32</v>
      </c>
      <c r="C61" s="3">
        <v>32</v>
      </c>
      <c r="D61" s="41">
        <f t="shared" si="38"/>
        <v>10.7329609160275</v>
      </c>
      <c r="E61" s="41">
        <f t="shared" si="3"/>
        <v>20.2176954446682</v>
      </c>
      <c r="F61" s="41">
        <f t="shared" si="4"/>
        <v>22.1426232598752</v>
      </c>
      <c r="G61" s="41">
        <f t="shared" si="5"/>
        <v>19.7771449550023</v>
      </c>
      <c r="H61" s="41">
        <f t="shared" si="6"/>
        <v>19.5836599426491</v>
      </c>
      <c r="I61" s="41">
        <f t="shared" si="7"/>
        <v>19.7771449550023</v>
      </c>
      <c r="J61" s="41">
        <f t="shared" si="8"/>
        <v>18.6975978091543</v>
      </c>
      <c r="K61" s="41">
        <f t="shared" si="9"/>
        <v>20.6513003185061</v>
      </c>
      <c r="L61" s="41">
        <f t="shared" si="10"/>
        <v>14.5520573906314</v>
      </c>
      <c r="M61" s="41">
        <f t="shared" si="11"/>
        <v>20.6513003185061</v>
      </c>
      <c r="N61" s="41">
        <f t="shared" si="12"/>
        <v>16.7637399164542</v>
      </c>
      <c r="O61" s="41">
        <f t="shared" si="13"/>
        <v>16.9195201571693</v>
      </c>
      <c r="P61" s="41">
        <f t="shared" si="14"/>
        <v>16.9195201571693</v>
      </c>
      <c r="Q61" s="41">
        <f t="shared" si="15"/>
        <v>1.83562704027464</v>
      </c>
      <c r="R61" s="41">
        <f t="shared" si="16"/>
        <v>1.61039064127878</v>
      </c>
      <c r="S61" s="41"/>
      <c r="T61" s="41">
        <f t="shared" si="17"/>
        <v>2.17893890834763</v>
      </c>
      <c r="U61" s="41">
        <f t="shared" si="18"/>
        <v>0.459402875484952</v>
      </c>
      <c r="V61" s="41">
        <f t="shared" si="19"/>
        <v>2.59567585803161</v>
      </c>
      <c r="W61" s="41">
        <f t="shared" si="20"/>
        <v>1.83562704027464</v>
      </c>
      <c r="X61" s="41">
        <f t="shared" si="21"/>
        <v>3.14239504678368</v>
      </c>
      <c r="Y61" s="41">
        <f t="shared" si="22"/>
        <v>3.87664586289355</v>
      </c>
      <c r="Z61" s="41">
        <f t="shared" si="23"/>
        <v>3.33588005913696</v>
      </c>
      <c r="AA61" s="41">
        <f t="shared" si="24"/>
        <v>3.03523411686495</v>
      </c>
      <c r="AB61" s="41">
        <f t="shared" si="25"/>
        <v>3.416250756576</v>
      </c>
      <c r="AC61" s="72">
        <f t="shared" si="26"/>
        <v>0.459402875484952</v>
      </c>
      <c r="AD61" s="41">
        <f t="shared" si="27"/>
        <v>3.14239504678368</v>
      </c>
      <c r="AE61" s="41">
        <f t="shared" si="28"/>
        <v>3.33588005913696</v>
      </c>
      <c r="AF61" s="72">
        <f t="shared" si="29"/>
        <v>0.459402875484952</v>
      </c>
      <c r="AG61" s="41"/>
      <c r="AH61" s="41">
        <f t="shared" si="30"/>
        <v>3.14239504678368</v>
      </c>
      <c r="AK61" s="3" t="s">
        <v>32</v>
      </c>
      <c r="AL61" s="74">
        <f t="shared" si="31"/>
        <v>10.2265768524189</v>
      </c>
      <c r="AM61" s="74">
        <f t="shared" si="32"/>
        <v>1.14572427552693</v>
      </c>
      <c r="AN61" s="74">
        <f t="shared" si="33"/>
        <v>0</v>
      </c>
      <c r="AQ61" s="3" t="s">
        <v>32</v>
      </c>
      <c r="AR61" s="75">
        <f t="shared" si="34"/>
        <v>1.61039064127878</v>
      </c>
      <c r="AS61" s="75">
        <f t="shared" si="35"/>
        <v>0</v>
      </c>
      <c r="AT61" s="75">
        <f t="shared" si="36"/>
        <v>0.459402875484952</v>
      </c>
      <c r="AU61" s="75">
        <f t="shared" si="37"/>
        <v>1.90805989105305</v>
      </c>
    </row>
    <row r="62" ht="15.75" spans="2:47">
      <c r="B62" s="3" t="s">
        <v>33</v>
      </c>
      <c r="C62" s="3">
        <v>37</v>
      </c>
      <c r="D62" s="41">
        <f t="shared" si="38"/>
        <v>0.396918048097127</v>
      </c>
      <c r="E62" s="41">
        <f t="shared" si="3"/>
        <v>8.78306260631733</v>
      </c>
      <c r="F62" s="41">
        <f t="shared" si="4"/>
        <v>16.7973049598079</v>
      </c>
      <c r="G62" s="41">
        <f t="shared" si="5"/>
        <v>8.78306260631733</v>
      </c>
      <c r="H62" s="41">
        <f t="shared" si="6"/>
        <v>8.78306260631733</v>
      </c>
      <c r="I62" s="41">
        <f t="shared" si="7"/>
        <v>8.78306260631733</v>
      </c>
      <c r="J62" s="41">
        <f t="shared" si="8"/>
        <v>7.23958507054467</v>
      </c>
      <c r="K62" s="41">
        <f t="shared" si="9"/>
        <v>20.4971481938561</v>
      </c>
      <c r="L62" s="41">
        <f t="shared" si="10"/>
        <v>11.7857976718588</v>
      </c>
      <c r="M62" s="41">
        <f t="shared" si="11"/>
        <v>15.1854507854975</v>
      </c>
      <c r="N62" s="41">
        <f t="shared" si="12"/>
        <v>21.3977185550849</v>
      </c>
      <c r="O62" s="41">
        <f t="shared" si="13"/>
        <v>7.10700110069711</v>
      </c>
      <c r="P62" s="41">
        <f t="shared" si="14"/>
        <v>7.10700110069711</v>
      </c>
      <c r="Q62" s="41">
        <f t="shared" si="15"/>
        <v>0</v>
      </c>
      <c r="R62" s="41">
        <f t="shared" si="16"/>
        <v>0</v>
      </c>
      <c r="S62" s="41"/>
      <c r="T62" s="41">
        <f t="shared" si="17"/>
        <v>3.46719589073079</v>
      </c>
      <c r="U62" s="41">
        <f t="shared" si="18"/>
        <v>2.44821720422934</v>
      </c>
      <c r="V62" s="41">
        <f t="shared" si="19"/>
        <v>4.49034388446015</v>
      </c>
      <c r="W62" s="41">
        <f t="shared" si="20"/>
        <v>0</v>
      </c>
      <c r="X62" s="41">
        <f t="shared" si="21"/>
        <v>2.82679030052367</v>
      </c>
      <c r="Y62" s="41">
        <f t="shared" si="22"/>
        <v>0.455288349287885</v>
      </c>
      <c r="Z62" s="41">
        <f t="shared" si="23"/>
        <v>0.455288349287885</v>
      </c>
      <c r="AA62" s="41">
        <f t="shared" si="24"/>
        <v>0.455288349287885</v>
      </c>
      <c r="AB62" s="41">
        <f t="shared" si="25"/>
        <v>0.479470331209766</v>
      </c>
      <c r="AC62" s="72">
        <f t="shared" si="26"/>
        <v>0</v>
      </c>
      <c r="AD62" s="72">
        <f t="shared" si="27"/>
        <v>0</v>
      </c>
      <c r="AE62" s="41">
        <f t="shared" si="28"/>
        <v>0.479470331209766</v>
      </c>
      <c r="AF62" s="41">
        <f t="shared" si="29"/>
        <v>0.455288349287885</v>
      </c>
      <c r="AG62" s="41"/>
      <c r="AH62" s="41">
        <f t="shared" si="30"/>
        <v>0.479470331209766</v>
      </c>
      <c r="AK62" s="3" t="s">
        <v>33</v>
      </c>
      <c r="AL62" s="74">
        <f t="shared" si="31"/>
        <v>0.396918048097127</v>
      </c>
      <c r="AM62" s="74">
        <f t="shared" si="32"/>
        <v>0</v>
      </c>
      <c r="AN62" s="74">
        <f t="shared" si="33"/>
        <v>0.455288349287885</v>
      </c>
      <c r="AQ62" s="3" t="s">
        <v>33</v>
      </c>
      <c r="AR62" s="75">
        <f t="shared" si="34"/>
        <v>0</v>
      </c>
      <c r="AS62" s="75">
        <f t="shared" si="35"/>
        <v>0.455288349287885</v>
      </c>
      <c r="AT62" s="75">
        <f t="shared" si="36"/>
        <v>0.455288349287885</v>
      </c>
      <c r="AU62" s="75">
        <f t="shared" si="37"/>
        <v>0</v>
      </c>
    </row>
    <row r="63" ht="15.75" spans="2:47">
      <c r="B63" s="3" t="s">
        <v>34</v>
      </c>
      <c r="C63" s="3">
        <v>10</v>
      </c>
      <c r="D63" s="41">
        <f t="shared" si="38"/>
        <v>1.02040816326531</v>
      </c>
      <c r="E63" s="41">
        <f t="shared" si="3"/>
        <v>5.10204081632653</v>
      </c>
      <c r="F63" s="41">
        <f t="shared" si="4"/>
        <v>5.10204081632653</v>
      </c>
      <c r="G63" s="41">
        <f t="shared" si="5"/>
        <v>2.04081632653061</v>
      </c>
      <c r="H63" s="41">
        <f t="shared" si="6"/>
        <v>2.04081632653061</v>
      </c>
      <c r="I63" s="41">
        <f t="shared" si="7"/>
        <v>2.04081632653061</v>
      </c>
      <c r="J63" s="41">
        <f t="shared" si="8"/>
        <v>5.10204081632653</v>
      </c>
      <c r="K63" s="41">
        <f t="shared" si="9"/>
        <v>2.04081632653061</v>
      </c>
      <c r="L63" s="41">
        <f t="shared" si="10"/>
        <v>2.04081632653061</v>
      </c>
      <c r="M63" s="41">
        <f t="shared" si="11"/>
        <v>2.04081632653061</v>
      </c>
      <c r="N63" s="41">
        <f t="shared" si="12"/>
        <v>5.10204081632653</v>
      </c>
      <c r="O63" s="41">
        <f t="shared" si="13"/>
        <v>1.02040816326531</v>
      </c>
      <c r="P63" s="41">
        <f t="shared" si="14"/>
        <v>1.02040816326531</v>
      </c>
      <c r="Q63" s="41">
        <f t="shared" si="15"/>
        <v>0</v>
      </c>
      <c r="R63" s="41">
        <f t="shared" si="16"/>
        <v>0</v>
      </c>
      <c r="S63" s="41"/>
      <c r="T63" s="41">
        <f t="shared" si="17"/>
        <v>0</v>
      </c>
      <c r="U63" s="41">
        <f t="shared" si="18"/>
        <v>0</v>
      </c>
      <c r="V63" s="41">
        <f t="shared" si="19"/>
        <v>0</v>
      </c>
      <c r="W63" s="41">
        <f t="shared" si="20"/>
        <v>0</v>
      </c>
      <c r="X63" s="41">
        <f t="shared" si="21"/>
        <v>0</v>
      </c>
      <c r="Y63" s="72">
        <f t="shared" si="22"/>
        <v>0</v>
      </c>
      <c r="Z63" s="72">
        <f t="shared" si="23"/>
        <v>0</v>
      </c>
      <c r="AA63" s="72">
        <f t="shared" si="24"/>
        <v>0</v>
      </c>
      <c r="AB63" s="72">
        <f t="shared" si="25"/>
        <v>0</v>
      </c>
      <c r="AC63" s="72">
        <f t="shared" si="26"/>
        <v>0</v>
      </c>
      <c r="AD63" s="72">
        <f t="shared" si="27"/>
        <v>0</v>
      </c>
      <c r="AE63" s="72">
        <f t="shared" si="28"/>
        <v>0</v>
      </c>
      <c r="AF63" s="72">
        <f t="shared" si="29"/>
        <v>0</v>
      </c>
      <c r="AG63" s="72"/>
      <c r="AH63" s="72">
        <f t="shared" si="30"/>
        <v>0</v>
      </c>
      <c r="AK63" s="3" t="s">
        <v>34</v>
      </c>
      <c r="AL63" s="74">
        <f t="shared" si="31"/>
        <v>1.02040816326531</v>
      </c>
      <c r="AM63" s="74">
        <f t="shared" si="32"/>
        <v>0</v>
      </c>
      <c r="AN63" s="74">
        <f t="shared" si="33"/>
        <v>0</v>
      </c>
      <c r="AQ63" s="3" t="s">
        <v>34</v>
      </c>
      <c r="AR63" s="75">
        <f t="shared" si="34"/>
        <v>0</v>
      </c>
      <c r="AS63" s="75">
        <f t="shared" si="35"/>
        <v>0</v>
      </c>
      <c r="AT63" s="75">
        <f t="shared" si="36"/>
        <v>0</v>
      </c>
      <c r="AU63" s="75">
        <f t="shared" si="37"/>
        <v>0</v>
      </c>
    </row>
    <row r="64" ht="15.75" spans="2:47">
      <c r="B64" s="3" t="s">
        <v>35</v>
      </c>
      <c r="C64" s="3">
        <v>12</v>
      </c>
      <c r="D64" s="41">
        <f t="shared" si="38"/>
        <v>-0.643716764623557</v>
      </c>
      <c r="E64" s="41">
        <f t="shared" si="3"/>
        <v>7.80856423173805</v>
      </c>
      <c r="F64" s="41">
        <f t="shared" si="4"/>
        <v>7.80856423173805</v>
      </c>
      <c r="G64" s="41">
        <f t="shared" si="5"/>
        <v>7.80856423173805</v>
      </c>
      <c r="H64" s="41">
        <f t="shared" si="6"/>
        <v>7.80856423173805</v>
      </c>
      <c r="I64" s="41">
        <f t="shared" si="7"/>
        <v>7.80856423173805</v>
      </c>
      <c r="J64" s="41">
        <f t="shared" si="8"/>
        <v>7.80856423173805</v>
      </c>
      <c r="K64" s="41">
        <f t="shared" si="9"/>
        <v>7.80856423173805</v>
      </c>
      <c r="L64" s="41">
        <f t="shared" si="10"/>
        <v>7.80856423173805</v>
      </c>
      <c r="M64" s="41">
        <f t="shared" si="11"/>
        <v>7.80856423173805</v>
      </c>
      <c r="N64" s="41">
        <f t="shared" si="12"/>
        <v>7.80856423173805</v>
      </c>
      <c r="O64" s="41">
        <f t="shared" si="13"/>
        <v>7.80856423173805</v>
      </c>
      <c r="P64" s="41">
        <f t="shared" si="14"/>
        <v>3.52644836272042</v>
      </c>
      <c r="Q64" s="41">
        <f t="shared" si="15"/>
        <v>2.01511335012596</v>
      </c>
      <c r="R64" s="41">
        <f t="shared" si="16"/>
        <v>0</v>
      </c>
      <c r="S64" s="41"/>
      <c r="T64" s="41">
        <f t="shared" si="17"/>
        <v>0</v>
      </c>
      <c r="U64" s="41">
        <f t="shared" si="18"/>
        <v>0</v>
      </c>
      <c r="V64" s="41">
        <f t="shared" si="19"/>
        <v>0</v>
      </c>
      <c r="W64" s="41">
        <f t="shared" si="20"/>
        <v>0</v>
      </c>
      <c r="X64" s="41">
        <f t="shared" si="21"/>
        <v>0</v>
      </c>
      <c r="Y64" s="72">
        <f t="shared" si="22"/>
        <v>0</v>
      </c>
      <c r="Z64" s="72">
        <f t="shared" si="23"/>
        <v>0</v>
      </c>
      <c r="AA64" s="72">
        <f t="shared" si="24"/>
        <v>0</v>
      </c>
      <c r="AB64" s="72">
        <f t="shared" si="25"/>
        <v>0</v>
      </c>
      <c r="AC64" s="72">
        <f t="shared" si="26"/>
        <v>0</v>
      </c>
      <c r="AD64" s="72">
        <f t="shared" si="27"/>
        <v>0</v>
      </c>
      <c r="AE64" s="72">
        <f t="shared" si="28"/>
        <v>0</v>
      </c>
      <c r="AF64" s="72">
        <f t="shared" si="29"/>
        <v>0</v>
      </c>
      <c r="AG64" s="72"/>
      <c r="AH64" s="72">
        <f t="shared" si="30"/>
        <v>0</v>
      </c>
      <c r="AK64" s="3" t="s">
        <v>35</v>
      </c>
      <c r="AL64" s="74">
        <f t="shared" si="31"/>
        <v>0</v>
      </c>
      <c r="AM64" s="74">
        <f t="shared" si="32"/>
        <v>0.647887323943653</v>
      </c>
      <c r="AN64" s="74">
        <f t="shared" si="33"/>
        <v>0.647887323943653</v>
      </c>
      <c r="AQ64" s="3" t="s">
        <v>35</v>
      </c>
      <c r="AR64" s="75">
        <f t="shared" si="34"/>
        <v>0</v>
      </c>
      <c r="AS64" s="75">
        <f t="shared" si="35"/>
        <v>0</v>
      </c>
      <c r="AT64" s="75">
        <f t="shared" si="36"/>
        <v>0</v>
      </c>
      <c r="AU64" s="75">
        <f t="shared" si="37"/>
        <v>0</v>
      </c>
    </row>
    <row r="65" ht="15.75" spans="2:47">
      <c r="B65" s="3" t="s">
        <v>36</v>
      </c>
      <c r="C65" s="3">
        <v>19</v>
      </c>
      <c r="D65" s="41">
        <f t="shared" si="38"/>
        <v>4.68421052631579</v>
      </c>
      <c r="E65" s="41">
        <f t="shared" si="3"/>
        <v>2.50526315789473</v>
      </c>
      <c r="F65" s="41">
        <f t="shared" si="4"/>
        <v>4.68421052631579</v>
      </c>
      <c r="G65" s="41">
        <f t="shared" si="5"/>
        <v>2.50526315789473</v>
      </c>
      <c r="H65" s="41">
        <f t="shared" si="6"/>
        <v>2.50526315789473</v>
      </c>
      <c r="I65" s="41">
        <f t="shared" si="7"/>
        <v>2.50526315789473</v>
      </c>
      <c r="J65" s="41">
        <f t="shared" si="8"/>
        <v>2.32631578947368</v>
      </c>
      <c r="K65" s="41">
        <f t="shared" si="9"/>
        <v>4.68421052631579</v>
      </c>
      <c r="L65" s="41">
        <f t="shared" si="10"/>
        <v>4.68421052631579</v>
      </c>
      <c r="M65" s="41">
        <f t="shared" si="11"/>
        <v>4.68421052631579</v>
      </c>
      <c r="N65" s="41">
        <f t="shared" si="12"/>
        <v>4.68421052631579</v>
      </c>
      <c r="O65" s="41">
        <f t="shared" si="13"/>
        <v>2.32631578947368</v>
      </c>
      <c r="P65" s="41">
        <f t="shared" si="14"/>
        <v>2.32631578947368</v>
      </c>
      <c r="Q65" s="41">
        <f t="shared" si="15"/>
        <v>3.5578947368421</v>
      </c>
      <c r="R65" s="41">
        <f t="shared" si="16"/>
        <v>0</v>
      </c>
      <c r="S65" s="41"/>
      <c r="T65" s="41">
        <f t="shared" si="17"/>
        <v>0.315789473684208</v>
      </c>
      <c r="U65" s="41">
        <f t="shared" si="18"/>
        <v>0</v>
      </c>
      <c r="V65" s="41">
        <f t="shared" si="19"/>
        <v>0</v>
      </c>
      <c r="W65" s="41">
        <f t="shared" si="20"/>
        <v>0</v>
      </c>
      <c r="X65" s="41">
        <f t="shared" si="21"/>
        <v>0.315789473684208</v>
      </c>
      <c r="Y65" s="41">
        <f t="shared" si="22"/>
        <v>2.32631578947368</v>
      </c>
      <c r="Z65" s="41">
        <f t="shared" si="23"/>
        <v>0.315789473684208</v>
      </c>
      <c r="AA65" s="41">
        <f t="shared" si="24"/>
        <v>0.315789473684208</v>
      </c>
      <c r="AB65" s="41">
        <f t="shared" si="25"/>
        <v>1.76842105263159</v>
      </c>
      <c r="AC65" s="41">
        <f t="shared" si="26"/>
        <v>0.926315789473679</v>
      </c>
      <c r="AD65" s="41">
        <f t="shared" si="27"/>
        <v>0.947368421052638</v>
      </c>
      <c r="AE65" s="41">
        <f t="shared" si="28"/>
        <v>0.947368421052638</v>
      </c>
      <c r="AF65" s="72">
        <f t="shared" si="29"/>
        <v>0</v>
      </c>
      <c r="AG65" s="72"/>
      <c r="AH65" s="72">
        <f t="shared" si="30"/>
        <v>0</v>
      </c>
      <c r="AK65" s="3" t="s">
        <v>36</v>
      </c>
      <c r="AL65" s="74">
        <f t="shared" si="31"/>
        <v>4.68421052631579</v>
      </c>
      <c r="AM65" s="74">
        <f t="shared" si="32"/>
        <v>0</v>
      </c>
      <c r="AN65" s="74">
        <f t="shared" si="33"/>
        <v>0</v>
      </c>
      <c r="AQ65" s="3" t="s">
        <v>36</v>
      </c>
      <c r="AR65" s="75">
        <f t="shared" si="34"/>
        <v>0</v>
      </c>
      <c r="AS65" s="75">
        <f t="shared" si="35"/>
        <v>0.315789473684208</v>
      </c>
      <c r="AT65" s="75">
        <f t="shared" si="36"/>
        <v>0</v>
      </c>
      <c r="AU65" s="75">
        <f t="shared" si="37"/>
        <v>0.315789473684208</v>
      </c>
    </row>
    <row r="66" ht="15.75" spans="2:47">
      <c r="B66" s="3" t="s">
        <v>37</v>
      </c>
      <c r="C66" s="3">
        <v>25</v>
      </c>
      <c r="D66" s="41">
        <f t="shared" si="38"/>
        <v>6.56256594218189</v>
      </c>
      <c r="E66" s="41">
        <f t="shared" si="3"/>
        <v>59.2741084617008</v>
      </c>
      <c r="F66" s="41">
        <f t="shared" si="4"/>
        <v>40.0611943447985</v>
      </c>
      <c r="G66" s="41">
        <f t="shared" si="5"/>
        <v>58.6832665119223</v>
      </c>
      <c r="H66" s="41">
        <f t="shared" si="6"/>
        <v>58.6832665119223</v>
      </c>
      <c r="I66" s="41">
        <f t="shared" si="7"/>
        <v>58.6832665119223</v>
      </c>
      <c r="J66" s="41">
        <f t="shared" si="8"/>
        <v>49.092635577126</v>
      </c>
      <c r="K66" s="41">
        <f t="shared" si="9"/>
        <v>40.0611943447985</v>
      </c>
      <c r="L66" s="41">
        <f t="shared" si="10"/>
        <v>40.0611943447985</v>
      </c>
      <c r="M66" s="41">
        <f t="shared" si="11"/>
        <v>40.0611943447985</v>
      </c>
      <c r="N66" s="41">
        <f t="shared" si="12"/>
        <v>25.1002321164803</v>
      </c>
      <c r="O66" s="41">
        <f t="shared" si="13"/>
        <v>45.7374973623127</v>
      </c>
      <c r="P66" s="41">
        <f t="shared" si="14"/>
        <v>45.7374973623127</v>
      </c>
      <c r="Q66" s="41">
        <f t="shared" si="15"/>
        <v>0.305971723992395</v>
      </c>
      <c r="R66" s="41">
        <f t="shared" si="16"/>
        <v>0.305971723992395</v>
      </c>
      <c r="S66" s="41"/>
      <c r="T66" s="41">
        <f t="shared" si="17"/>
        <v>0.295420974889218</v>
      </c>
      <c r="U66" s="41">
        <f t="shared" si="18"/>
        <v>0.485334458746564</v>
      </c>
      <c r="V66" s="41">
        <f t="shared" si="19"/>
        <v>0.295420974889218</v>
      </c>
      <c r="W66" s="41">
        <f t="shared" si="20"/>
        <v>0.295420974889218</v>
      </c>
      <c r="X66" s="41">
        <f t="shared" si="21"/>
        <v>0.295420974889218</v>
      </c>
      <c r="Y66" s="41">
        <f t="shared" si="22"/>
        <v>1.04452416121544</v>
      </c>
      <c r="Z66" s="41">
        <f t="shared" si="23"/>
        <v>1.48765562354927</v>
      </c>
      <c r="AA66" s="41">
        <f t="shared" si="24"/>
        <v>1.48765562354927</v>
      </c>
      <c r="AB66" s="41">
        <f t="shared" si="25"/>
        <v>1.04452416121544</v>
      </c>
      <c r="AC66" s="41">
        <f t="shared" si="26"/>
        <v>1.04452416121544</v>
      </c>
      <c r="AD66" s="41">
        <f t="shared" si="27"/>
        <v>1.26608989238236</v>
      </c>
      <c r="AE66" s="41">
        <f t="shared" si="28"/>
        <v>0.305971723992395</v>
      </c>
      <c r="AF66" s="41">
        <f t="shared" si="29"/>
        <v>0.485334458746564</v>
      </c>
      <c r="AG66" s="72"/>
      <c r="AH66" s="72">
        <f t="shared" si="30"/>
        <v>0.295420974889218</v>
      </c>
      <c r="AK66" s="3" t="s">
        <v>37</v>
      </c>
      <c r="AL66" s="74">
        <f t="shared" si="31"/>
        <v>6.23750920374462</v>
      </c>
      <c r="AM66" s="74">
        <f t="shared" si="32"/>
        <v>0</v>
      </c>
      <c r="AN66" s="74">
        <f t="shared" si="33"/>
        <v>0.178815609550859</v>
      </c>
      <c r="AQ66" s="3" t="s">
        <v>37</v>
      </c>
      <c r="AR66" s="75">
        <f t="shared" si="34"/>
        <v>0.305971723992395</v>
      </c>
      <c r="AS66" s="75">
        <f t="shared" si="35"/>
        <v>0.305971723992395</v>
      </c>
      <c r="AT66" s="75">
        <f t="shared" si="36"/>
        <v>0.485334458746564</v>
      </c>
      <c r="AU66" s="75">
        <f t="shared" si="37"/>
        <v>0</v>
      </c>
    </row>
    <row r="67" ht="15.75" spans="2:47">
      <c r="B67" s="3" t="s">
        <v>38</v>
      </c>
      <c r="C67" s="3">
        <v>6</v>
      </c>
      <c r="D67" s="41">
        <f t="shared" si="38"/>
        <v>88.3116883116883</v>
      </c>
      <c r="E67" s="41">
        <f t="shared" si="3"/>
        <v>90.9090909090909</v>
      </c>
      <c r="F67" s="41">
        <f t="shared" si="4"/>
        <v>90.9090909090909</v>
      </c>
      <c r="G67" s="41">
        <f t="shared" si="5"/>
        <v>90.9090909090909</v>
      </c>
      <c r="H67" s="41">
        <f t="shared" si="6"/>
        <v>90.9090909090909</v>
      </c>
      <c r="I67" s="41">
        <f t="shared" si="7"/>
        <v>90.9090909090909</v>
      </c>
      <c r="J67" s="41">
        <f t="shared" si="8"/>
        <v>88.3116883116883</v>
      </c>
      <c r="K67" s="41">
        <f t="shared" si="9"/>
        <v>90.9090909090909</v>
      </c>
      <c r="L67" s="41">
        <f t="shared" si="10"/>
        <v>90.9090909090909</v>
      </c>
      <c r="M67" s="41">
        <f t="shared" si="11"/>
        <v>90.9090909090909</v>
      </c>
      <c r="N67" s="41">
        <f t="shared" si="12"/>
        <v>88.3116883116883</v>
      </c>
      <c r="O67" s="41">
        <f t="shared" si="13"/>
        <v>88.3116883116883</v>
      </c>
      <c r="P67" s="41">
        <f t="shared" si="14"/>
        <v>0</v>
      </c>
      <c r="Q67" s="76">
        <f t="shared" si="15"/>
        <v>88.3116883116883</v>
      </c>
      <c r="R67" s="76">
        <f t="shared" si="16"/>
        <v>88.3116883116883</v>
      </c>
      <c r="S67" s="76"/>
      <c r="T67" s="76">
        <f t="shared" si="17"/>
        <v>88.3116883116883</v>
      </c>
      <c r="U67" s="76">
        <f t="shared" si="18"/>
        <v>88.3116883116883</v>
      </c>
      <c r="V67" s="76">
        <f t="shared" si="19"/>
        <v>88.3116883116883</v>
      </c>
      <c r="W67" s="76">
        <f t="shared" si="20"/>
        <v>88.3116883116883</v>
      </c>
      <c r="X67" s="76">
        <f t="shared" si="21"/>
        <v>88.3116883116883</v>
      </c>
      <c r="Y67" s="76">
        <f t="shared" si="22"/>
        <v>88.3116883116883</v>
      </c>
      <c r="Z67" s="76">
        <f t="shared" si="23"/>
        <v>88.3116883116883</v>
      </c>
      <c r="AA67" s="76">
        <f t="shared" si="24"/>
        <v>88.3116883116883</v>
      </c>
      <c r="AB67" s="76">
        <f t="shared" si="25"/>
        <v>88.3116883116883</v>
      </c>
      <c r="AC67" s="76">
        <f t="shared" si="26"/>
        <v>88.3116883116883</v>
      </c>
      <c r="AD67" s="76">
        <f t="shared" si="27"/>
        <v>88.3116883116883</v>
      </c>
      <c r="AE67" s="76">
        <f t="shared" si="28"/>
        <v>88.3116883116883</v>
      </c>
      <c r="AF67" s="76">
        <f t="shared" si="29"/>
        <v>88.3116883116883</v>
      </c>
      <c r="AG67" s="76"/>
      <c r="AH67" s="76">
        <f t="shared" si="30"/>
        <v>88.3116883116883</v>
      </c>
      <c r="AK67" s="3" t="s">
        <v>38</v>
      </c>
      <c r="AL67" s="74">
        <f t="shared" si="31"/>
        <v>0</v>
      </c>
      <c r="AM67" s="74">
        <f t="shared" si="32"/>
        <v>0</v>
      </c>
      <c r="AN67" s="74">
        <f t="shared" si="33"/>
        <v>0</v>
      </c>
      <c r="AQ67" s="3" t="s">
        <v>38</v>
      </c>
      <c r="AR67" s="75">
        <f t="shared" si="34"/>
        <v>0</v>
      </c>
      <c r="AS67" s="75">
        <f t="shared" si="35"/>
        <v>0</v>
      </c>
      <c r="AT67" s="75">
        <f t="shared" si="36"/>
        <v>0</v>
      </c>
      <c r="AU67" s="75">
        <f t="shared" si="37"/>
        <v>0</v>
      </c>
    </row>
    <row r="68" ht="15.75" spans="2:47">
      <c r="B68" s="3" t="s">
        <v>39</v>
      </c>
      <c r="C68" s="3">
        <v>65</v>
      </c>
      <c r="D68" s="41">
        <f t="shared" si="38"/>
        <v>6.20096811884494</v>
      </c>
      <c r="E68" s="41">
        <f t="shared" si="3"/>
        <v>17.2675680186947</v>
      </c>
      <c r="F68" s="41">
        <f t="shared" si="4"/>
        <v>39.0001669170423</v>
      </c>
      <c r="G68" s="41">
        <f t="shared" si="5"/>
        <v>16.6353697212485</v>
      </c>
      <c r="H68" s="41">
        <f t="shared" si="6"/>
        <v>16.6353697212485</v>
      </c>
      <c r="I68" s="41">
        <f t="shared" si="7"/>
        <v>16.6353697212485</v>
      </c>
      <c r="J68" s="41">
        <f t="shared" si="8"/>
        <v>16.3077950258722</v>
      </c>
      <c r="K68" s="41">
        <f t="shared" si="9"/>
        <v>36.8302453680521</v>
      </c>
      <c r="L68" s="41">
        <f t="shared" si="10"/>
        <v>32.1962109831414</v>
      </c>
      <c r="M68" s="41">
        <f t="shared" si="11"/>
        <v>36.1604907361042</v>
      </c>
      <c r="N68" s="41">
        <f t="shared" si="12"/>
        <v>37.4812218327491</v>
      </c>
      <c r="O68" s="41">
        <f t="shared" si="13"/>
        <v>12.7399432482057</v>
      </c>
      <c r="P68" s="41">
        <f t="shared" si="14"/>
        <v>12.7399432482057</v>
      </c>
      <c r="Q68" s="41">
        <f t="shared" si="15"/>
        <v>2.80420630946421</v>
      </c>
      <c r="R68" s="41">
        <f t="shared" si="16"/>
        <v>0</v>
      </c>
      <c r="S68" s="41"/>
      <c r="T68" s="41">
        <f t="shared" si="17"/>
        <v>2.92730762810884</v>
      </c>
      <c r="U68" s="41">
        <f t="shared" si="18"/>
        <v>1.55858788182274</v>
      </c>
      <c r="V68" s="41">
        <f t="shared" si="19"/>
        <v>1.27900183608748</v>
      </c>
      <c r="W68" s="41">
        <f t="shared" si="20"/>
        <v>1.92580537472876</v>
      </c>
      <c r="X68" s="41">
        <f t="shared" si="21"/>
        <v>2.32849273910867</v>
      </c>
      <c r="Y68" s="41">
        <f t="shared" si="22"/>
        <v>5.02628943415123</v>
      </c>
      <c r="Z68" s="41">
        <f t="shared" si="23"/>
        <v>2.0155232849274</v>
      </c>
      <c r="AA68" s="41">
        <f t="shared" si="24"/>
        <v>2.11567351026541</v>
      </c>
      <c r="AB68" s="41">
        <f t="shared" si="25"/>
        <v>3.09005174428309</v>
      </c>
      <c r="AC68" s="41">
        <f t="shared" si="26"/>
        <v>2.86054081121683</v>
      </c>
      <c r="AD68" s="41">
        <f t="shared" si="27"/>
        <v>2.7457853446837</v>
      </c>
      <c r="AE68" s="41">
        <f t="shared" si="28"/>
        <v>0.6050742780838</v>
      </c>
      <c r="AF68" s="72">
        <f t="shared" si="29"/>
        <v>0.196127524620275</v>
      </c>
      <c r="AG68" s="41"/>
      <c r="AH68" s="41">
        <f t="shared" si="30"/>
        <v>2.78542814221332</v>
      </c>
      <c r="AK68" s="3" t="s">
        <v>39</v>
      </c>
      <c r="AL68" s="74">
        <f t="shared" si="31"/>
        <v>6.20096811884494</v>
      </c>
      <c r="AM68" s="74">
        <f t="shared" si="32"/>
        <v>0</v>
      </c>
      <c r="AN68" s="74">
        <f t="shared" si="33"/>
        <v>0.196127524620275</v>
      </c>
      <c r="AQ68" s="3" t="s">
        <v>39</v>
      </c>
      <c r="AR68" s="75">
        <f t="shared" si="34"/>
        <v>0</v>
      </c>
      <c r="AS68" s="75">
        <f t="shared" si="35"/>
        <v>0.143965948923396</v>
      </c>
      <c r="AT68" s="75">
        <f t="shared" si="36"/>
        <v>0.196127524620275</v>
      </c>
      <c r="AU68" s="75">
        <f t="shared" si="37"/>
        <v>1.75680186947088</v>
      </c>
    </row>
    <row r="69" ht="15.75" spans="2:47">
      <c r="B69" s="3" t="s">
        <v>40</v>
      </c>
      <c r="C69" s="3">
        <v>4</v>
      </c>
      <c r="D69" s="41">
        <f t="shared" si="38"/>
        <v>55.4347826086956</v>
      </c>
      <c r="E69" s="41">
        <f t="shared" si="3"/>
        <v>89.1304347826087</v>
      </c>
      <c r="F69" s="41">
        <f t="shared" si="4"/>
        <v>67.3913043478261</v>
      </c>
      <c r="G69" s="41">
        <f t="shared" si="5"/>
        <v>67.3913043478261</v>
      </c>
      <c r="H69" s="41">
        <f t="shared" si="6"/>
        <v>79.3478260869565</v>
      </c>
      <c r="I69" s="41">
        <f t="shared" si="7"/>
        <v>67.3913043478261</v>
      </c>
      <c r="J69" s="41">
        <f t="shared" si="8"/>
        <v>57.6086956521739</v>
      </c>
      <c r="K69" s="41">
        <f t="shared" si="9"/>
        <v>67.3913043478261</v>
      </c>
      <c r="L69" s="41">
        <f t="shared" si="10"/>
        <v>67.3913043478261</v>
      </c>
      <c r="M69" s="41">
        <f t="shared" si="11"/>
        <v>67.3913043478261</v>
      </c>
      <c r="N69" s="41">
        <f t="shared" si="12"/>
        <v>67.3913043478261</v>
      </c>
      <c r="O69" s="41">
        <f t="shared" si="13"/>
        <v>67.3913043478261</v>
      </c>
      <c r="P69" s="41">
        <f t="shared" si="14"/>
        <v>0</v>
      </c>
      <c r="Q69" s="76">
        <f t="shared" si="15"/>
        <v>55.4347826086956</v>
      </c>
      <c r="R69" s="76">
        <f t="shared" si="16"/>
        <v>55.4347826086956</v>
      </c>
      <c r="S69" s="76"/>
      <c r="T69" s="76">
        <f t="shared" si="17"/>
        <v>55.4347826086956</v>
      </c>
      <c r="U69" s="76">
        <f t="shared" si="18"/>
        <v>55.4347826086956</v>
      </c>
      <c r="V69" s="76">
        <f t="shared" si="19"/>
        <v>55.4347826086956</v>
      </c>
      <c r="W69" s="76">
        <f t="shared" si="20"/>
        <v>55.4347826086956</v>
      </c>
      <c r="X69" s="76">
        <f t="shared" si="21"/>
        <v>55.4347826086956</v>
      </c>
      <c r="Y69" s="76">
        <f t="shared" si="22"/>
        <v>55.4347826086956</v>
      </c>
      <c r="Z69" s="76">
        <f t="shared" si="23"/>
        <v>55.4347826086956</v>
      </c>
      <c r="AA69" s="76">
        <f t="shared" si="24"/>
        <v>55.4347826086956</v>
      </c>
      <c r="AB69" s="76">
        <f t="shared" si="25"/>
        <v>55.4347826086956</v>
      </c>
      <c r="AC69" s="76">
        <f t="shared" si="26"/>
        <v>55.4347826086956</v>
      </c>
      <c r="AD69" s="76">
        <f t="shared" si="27"/>
        <v>55.4347826086956</v>
      </c>
      <c r="AE69" s="76">
        <f t="shared" si="28"/>
        <v>55.4347826086956</v>
      </c>
      <c r="AF69" s="76">
        <f t="shared" si="29"/>
        <v>55.4347826086956</v>
      </c>
      <c r="AG69" s="76"/>
      <c r="AH69" s="76">
        <f t="shared" si="30"/>
        <v>55.4347826086956</v>
      </c>
      <c r="AK69" s="3" t="s">
        <v>40</v>
      </c>
      <c r="AL69" s="74">
        <f t="shared" si="31"/>
        <v>0</v>
      </c>
      <c r="AM69" s="74">
        <f t="shared" si="32"/>
        <v>0</v>
      </c>
      <c r="AN69" s="74">
        <f t="shared" si="33"/>
        <v>0</v>
      </c>
      <c r="AQ69" s="3" t="s">
        <v>40</v>
      </c>
      <c r="AR69" s="75">
        <f t="shared" si="34"/>
        <v>0</v>
      </c>
      <c r="AS69" s="75">
        <f t="shared" si="35"/>
        <v>0</v>
      </c>
      <c r="AT69" s="75">
        <f t="shared" si="36"/>
        <v>0</v>
      </c>
      <c r="AU69" s="75">
        <f t="shared" si="37"/>
        <v>0</v>
      </c>
    </row>
    <row r="70" ht="15.75" spans="2:47">
      <c r="B70" s="3" t="s">
        <v>41</v>
      </c>
      <c r="C70" s="3">
        <v>5</v>
      </c>
      <c r="D70" s="41">
        <f t="shared" si="38"/>
        <v>27.1428571428571</v>
      </c>
      <c r="E70" s="41">
        <f t="shared" si="3"/>
        <v>84.2857142857143</v>
      </c>
      <c r="F70" s="41">
        <f t="shared" si="4"/>
        <v>77.1428571428571</v>
      </c>
      <c r="G70" s="41">
        <f t="shared" si="5"/>
        <v>84.2857142857143</v>
      </c>
      <c r="H70" s="41">
        <f t="shared" si="6"/>
        <v>84.2857142857143</v>
      </c>
      <c r="I70" s="41">
        <f t="shared" si="7"/>
        <v>84.2857142857143</v>
      </c>
      <c r="J70" s="41">
        <f t="shared" si="8"/>
        <v>60</v>
      </c>
      <c r="K70" s="41">
        <f t="shared" si="9"/>
        <v>77.1428571428571</v>
      </c>
      <c r="L70" s="41">
        <f t="shared" si="10"/>
        <v>77.1428571428571</v>
      </c>
      <c r="M70" s="41">
        <f t="shared" si="11"/>
        <v>77.1428571428571</v>
      </c>
      <c r="N70" s="41">
        <f t="shared" si="12"/>
        <v>66.4285714285714</v>
      </c>
      <c r="O70" s="41">
        <f t="shared" si="13"/>
        <v>29.2857142857143</v>
      </c>
      <c r="P70" s="41">
        <f t="shared" si="14"/>
        <v>0</v>
      </c>
      <c r="Q70" s="76">
        <f t="shared" si="15"/>
        <v>29.2857142857143</v>
      </c>
      <c r="R70" s="76">
        <f t="shared" si="16"/>
        <v>29.2857142857143</v>
      </c>
      <c r="S70" s="76"/>
      <c r="T70" s="76">
        <f t="shared" si="17"/>
        <v>29.2857142857143</v>
      </c>
      <c r="U70" s="76">
        <f t="shared" si="18"/>
        <v>29.2857142857143</v>
      </c>
      <c r="V70" s="76">
        <f t="shared" si="19"/>
        <v>29.2857142857143</v>
      </c>
      <c r="W70" s="76">
        <f t="shared" si="20"/>
        <v>29.2857142857143</v>
      </c>
      <c r="X70" s="76">
        <f t="shared" si="21"/>
        <v>29.2857142857143</v>
      </c>
      <c r="Y70" s="76">
        <f t="shared" si="22"/>
        <v>29.2857142857143</v>
      </c>
      <c r="Z70" s="76">
        <f t="shared" si="23"/>
        <v>29.2857142857143</v>
      </c>
      <c r="AA70" s="76">
        <f t="shared" si="24"/>
        <v>29.2857142857143</v>
      </c>
      <c r="AB70" s="76">
        <f t="shared" si="25"/>
        <v>29.2857142857143</v>
      </c>
      <c r="AC70" s="76">
        <f t="shared" si="26"/>
        <v>29.2857142857143</v>
      </c>
      <c r="AD70" s="76">
        <f t="shared" si="27"/>
        <v>29.2857142857143</v>
      </c>
      <c r="AE70" s="76">
        <f t="shared" si="28"/>
        <v>29.2857142857143</v>
      </c>
      <c r="AF70" s="76">
        <f t="shared" si="29"/>
        <v>29.2857142857143</v>
      </c>
      <c r="AG70" s="76"/>
      <c r="AH70" s="76">
        <f t="shared" si="30"/>
        <v>29.2857142857143</v>
      </c>
      <c r="AK70" s="3" t="s">
        <v>41</v>
      </c>
      <c r="AL70" s="74">
        <f t="shared" si="31"/>
        <v>0</v>
      </c>
      <c r="AM70" s="74">
        <f t="shared" si="32"/>
        <v>1.68539325842697</v>
      </c>
      <c r="AN70" s="74">
        <f t="shared" si="33"/>
        <v>1.68539325842697</v>
      </c>
      <c r="AQ70" s="3" t="s">
        <v>41</v>
      </c>
      <c r="AR70" s="75">
        <f t="shared" si="34"/>
        <v>0</v>
      </c>
      <c r="AS70" s="75">
        <f t="shared" si="35"/>
        <v>0</v>
      </c>
      <c r="AT70" s="75">
        <f t="shared" si="36"/>
        <v>0</v>
      </c>
      <c r="AU70" s="75">
        <f t="shared" si="37"/>
        <v>0</v>
      </c>
    </row>
    <row r="71" ht="15.75" spans="2:47">
      <c r="B71" s="3" t="s">
        <v>42</v>
      </c>
      <c r="C71" s="3">
        <v>6</v>
      </c>
      <c r="D71" s="41">
        <f t="shared" si="38"/>
        <v>48.0769230769231</v>
      </c>
      <c r="E71" s="41">
        <f t="shared" si="3"/>
        <v>3.84615384615385</v>
      </c>
      <c r="F71" s="41">
        <f t="shared" si="4"/>
        <v>3.84615384615385</v>
      </c>
      <c r="G71" s="41">
        <f t="shared" si="5"/>
        <v>3.84615384615385</v>
      </c>
      <c r="H71" s="41">
        <f t="shared" si="6"/>
        <v>3.84615384615385</v>
      </c>
      <c r="I71" s="41">
        <f t="shared" si="7"/>
        <v>3.84615384615385</v>
      </c>
      <c r="J71" s="41">
        <f t="shared" si="8"/>
        <v>3.84615384615385</v>
      </c>
      <c r="K71" s="41">
        <f t="shared" si="9"/>
        <v>3.84615384615385</v>
      </c>
      <c r="L71" s="41">
        <f t="shared" si="10"/>
        <v>3.84615384615385</v>
      </c>
      <c r="M71" s="41">
        <f t="shared" si="11"/>
        <v>3.84615384615385</v>
      </c>
      <c r="N71" s="41">
        <f t="shared" si="12"/>
        <v>3.84615384615385</v>
      </c>
      <c r="O71" s="41">
        <f t="shared" si="13"/>
        <v>3.84615384615385</v>
      </c>
      <c r="P71" s="41">
        <f t="shared" si="14"/>
        <v>0</v>
      </c>
      <c r="Q71" s="41">
        <f t="shared" si="15"/>
        <v>3.84615384615385</v>
      </c>
      <c r="R71" s="41">
        <f t="shared" si="16"/>
        <v>3.84615384615385</v>
      </c>
      <c r="S71" s="41"/>
      <c r="T71" s="41">
        <f t="shared" si="17"/>
        <v>3.84615384615385</v>
      </c>
      <c r="U71" s="41">
        <f t="shared" si="18"/>
        <v>3.84615384615385</v>
      </c>
      <c r="V71" s="41">
        <f t="shared" si="19"/>
        <v>3.84615384615385</v>
      </c>
      <c r="W71" s="41">
        <f t="shared" si="20"/>
        <v>3.84615384615385</v>
      </c>
      <c r="X71" s="41">
        <f t="shared" si="21"/>
        <v>3.84615384615385</v>
      </c>
      <c r="Y71" s="41">
        <f t="shared" si="22"/>
        <v>3.84615384615385</v>
      </c>
      <c r="Z71" s="41">
        <f t="shared" si="23"/>
        <v>3.84615384615385</v>
      </c>
      <c r="AA71" s="41">
        <f t="shared" si="24"/>
        <v>3.84615384615385</v>
      </c>
      <c r="AB71" s="41">
        <f t="shared" si="25"/>
        <v>3.84615384615385</v>
      </c>
      <c r="AC71" s="41">
        <f t="shared" si="26"/>
        <v>3.84615384615385</v>
      </c>
      <c r="AD71" s="41">
        <f t="shared" si="27"/>
        <v>3.84615384615385</v>
      </c>
      <c r="AE71" s="41">
        <f t="shared" si="28"/>
        <v>3.84615384615385</v>
      </c>
      <c r="AF71" s="41">
        <f t="shared" si="29"/>
        <v>3.84615384615385</v>
      </c>
      <c r="AG71" s="41"/>
      <c r="AH71" s="41">
        <f t="shared" si="30"/>
        <v>3.84615384615385</v>
      </c>
      <c r="AK71" s="3" t="s">
        <v>42</v>
      </c>
      <c r="AL71" s="74">
        <f t="shared" si="31"/>
        <v>42.5925925925926</v>
      </c>
      <c r="AM71" s="74">
        <f t="shared" si="32"/>
        <v>0</v>
      </c>
      <c r="AN71" s="74">
        <f t="shared" si="33"/>
        <v>0</v>
      </c>
      <c r="AQ71" s="3" t="s">
        <v>42</v>
      </c>
      <c r="AR71" s="75">
        <f t="shared" si="34"/>
        <v>0</v>
      </c>
      <c r="AS71" s="75">
        <f t="shared" si="35"/>
        <v>0</v>
      </c>
      <c r="AT71" s="75">
        <f t="shared" si="36"/>
        <v>0</v>
      </c>
      <c r="AU71" s="75">
        <f t="shared" si="37"/>
        <v>0</v>
      </c>
    </row>
    <row r="72" ht="15.75" spans="2:47">
      <c r="B72" s="3" t="s">
        <v>43</v>
      </c>
      <c r="C72" s="3">
        <v>12</v>
      </c>
      <c r="D72" s="41">
        <f t="shared" si="38"/>
        <v>0</v>
      </c>
      <c r="E72" s="41">
        <f t="shared" si="3"/>
        <v>19.7132616487455</v>
      </c>
      <c r="F72" s="41">
        <f t="shared" si="4"/>
        <v>0</v>
      </c>
      <c r="G72" s="41">
        <f t="shared" si="5"/>
        <v>19.7132616487455</v>
      </c>
      <c r="H72" s="41">
        <f t="shared" si="6"/>
        <v>19.7132616487455</v>
      </c>
      <c r="I72" s="41">
        <f t="shared" si="7"/>
        <v>19.7132616487455</v>
      </c>
      <c r="J72" s="41">
        <f t="shared" si="8"/>
        <v>17.3835125448029</v>
      </c>
      <c r="K72" s="41">
        <f t="shared" si="9"/>
        <v>0</v>
      </c>
      <c r="L72" s="41">
        <f t="shared" si="10"/>
        <v>0</v>
      </c>
      <c r="M72" s="41">
        <f t="shared" si="11"/>
        <v>0</v>
      </c>
      <c r="N72" s="41">
        <f t="shared" si="12"/>
        <v>0</v>
      </c>
      <c r="O72" s="41">
        <f t="shared" si="13"/>
        <v>0</v>
      </c>
      <c r="P72" s="41">
        <f t="shared" si="14"/>
        <v>0</v>
      </c>
      <c r="Q72" s="41">
        <f t="shared" si="15"/>
        <v>0</v>
      </c>
      <c r="R72" s="41">
        <f t="shared" si="16"/>
        <v>0</v>
      </c>
      <c r="S72" s="41"/>
      <c r="T72" s="41">
        <f t="shared" si="17"/>
        <v>0</v>
      </c>
      <c r="U72" s="41">
        <f t="shared" si="18"/>
        <v>0</v>
      </c>
      <c r="V72" s="41">
        <f t="shared" si="19"/>
        <v>0</v>
      </c>
      <c r="W72" s="41">
        <f t="shared" si="20"/>
        <v>0</v>
      </c>
      <c r="X72" s="41">
        <f t="shared" si="21"/>
        <v>0</v>
      </c>
      <c r="Y72" s="72">
        <f t="shared" si="22"/>
        <v>0</v>
      </c>
      <c r="Z72" s="72">
        <f t="shared" si="23"/>
        <v>0</v>
      </c>
      <c r="AA72" s="72">
        <f t="shared" si="24"/>
        <v>0</v>
      </c>
      <c r="AB72" s="72">
        <f t="shared" si="25"/>
        <v>0</v>
      </c>
      <c r="AC72" s="72">
        <f t="shared" si="26"/>
        <v>0</v>
      </c>
      <c r="AD72" s="72">
        <f t="shared" si="27"/>
        <v>0</v>
      </c>
      <c r="AE72" s="72">
        <f t="shared" si="28"/>
        <v>0</v>
      </c>
      <c r="AF72" s="72">
        <f t="shared" si="29"/>
        <v>0</v>
      </c>
      <c r="AG72" s="72"/>
      <c r="AH72" s="72">
        <f t="shared" si="30"/>
        <v>0</v>
      </c>
      <c r="AK72" s="3" t="s">
        <v>43</v>
      </c>
      <c r="AL72" s="74">
        <f t="shared" si="31"/>
        <v>0</v>
      </c>
      <c r="AM72" s="74">
        <f t="shared" si="32"/>
        <v>0</v>
      </c>
      <c r="AN72" s="74">
        <f t="shared" si="33"/>
        <v>0</v>
      </c>
      <c r="AQ72" s="3" t="s">
        <v>43</v>
      </c>
      <c r="AR72" s="75">
        <f t="shared" si="34"/>
        <v>0</v>
      </c>
      <c r="AS72" s="75">
        <f t="shared" si="35"/>
        <v>0</v>
      </c>
      <c r="AT72" s="75">
        <f t="shared" si="36"/>
        <v>0</v>
      </c>
      <c r="AU72" s="75">
        <f t="shared" si="37"/>
        <v>0</v>
      </c>
    </row>
    <row r="73" ht="15.75" spans="2:47">
      <c r="B73" s="3" t="s">
        <v>44</v>
      </c>
      <c r="C73" s="3">
        <v>24</v>
      </c>
      <c r="D73" s="41">
        <f t="shared" si="38"/>
        <v>-16.6890155807978</v>
      </c>
      <c r="E73" s="41">
        <f t="shared" si="3"/>
        <v>19.888551011757</v>
      </c>
      <c r="F73" s="41">
        <f t="shared" si="4"/>
        <v>7.42672439895838</v>
      </c>
      <c r="G73" s="41">
        <f t="shared" si="5"/>
        <v>14.9569386889983</v>
      </c>
      <c r="H73" s="41">
        <f t="shared" si="6"/>
        <v>8.87947591075428</v>
      </c>
      <c r="I73" s="41">
        <f t="shared" si="7"/>
        <v>15.2804932910002</v>
      </c>
      <c r="J73" s="41">
        <f t="shared" si="8"/>
        <v>17.8750940817192</v>
      </c>
      <c r="K73" s="41">
        <f t="shared" si="9"/>
        <v>6.18203406839633</v>
      </c>
      <c r="L73" s="41">
        <f t="shared" si="10"/>
        <v>6.18203406839633</v>
      </c>
      <c r="M73" s="41">
        <f t="shared" si="11"/>
        <v>6.18203406839633</v>
      </c>
      <c r="N73" s="41">
        <f t="shared" si="12"/>
        <v>7.42672439895838</v>
      </c>
      <c r="O73" s="41">
        <f t="shared" si="13"/>
        <v>0.924488065679852</v>
      </c>
      <c r="P73" s="41">
        <f t="shared" si="14"/>
        <v>0.924488065679852</v>
      </c>
      <c r="Q73" s="41">
        <f t="shared" si="15"/>
        <v>0</v>
      </c>
      <c r="R73" s="41">
        <f t="shared" si="16"/>
        <v>0</v>
      </c>
      <c r="S73" s="41"/>
      <c r="T73" s="41">
        <f t="shared" si="17"/>
        <v>0</v>
      </c>
      <c r="U73" s="41">
        <f t="shared" si="18"/>
        <v>0.25499390090924</v>
      </c>
      <c r="V73" s="41">
        <f t="shared" si="19"/>
        <v>0</v>
      </c>
      <c r="W73" s="41">
        <f t="shared" si="20"/>
        <v>1.57376006782534</v>
      </c>
      <c r="X73" s="41">
        <f t="shared" si="21"/>
        <v>4.80876538830876</v>
      </c>
      <c r="Y73" s="41">
        <f t="shared" si="22"/>
        <v>0.25499390090924</v>
      </c>
      <c r="Z73" s="41">
        <f t="shared" si="23"/>
        <v>0.25499390090924</v>
      </c>
      <c r="AA73" s="72">
        <f t="shared" si="24"/>
        <v>0</v>
      </c>
      <c r="AB73" s="72">
        <f t="shared" si="25"/>
        <v>0</v>
      </c>
      <c r="AC73" s="72">
        <f t="shared" si="26"/>
        <v>0</v>
      </c>
      <c r="AD73" s="72">
        <f t="shared" si="27"/>
        <v>0</v>
      </c>
      <c r="AE73" s="41">
        <f t="shared" si="28"/>
        <v>0.25499390090924</v>
      </c>
      <c r="AF73" s="41">
        <f t="shared" si="29"/>
        <v>0.25499390090924</v>
      </c>
      <c r="AG73" s="41"/>
      <c r="AH73" s="41">
        <f t="shared" si="30"/>
        <v>0.25499390090924</v>
      </c>
      <c r="AK73" s="3" t="s">
        <v>44</v>
      </c>
      <c r="AL73" s="74">
        <f t="shared" si="31"/>
        <v>0</v>
      </c>
      <c r="AM73" s="74">
        <f t="shared" si="32"/>
        <v>20.0321910695743</v>
      </c>
      <c r="AN73" s="74">
        <f t="shared" si="33"/>
        <v>20.3382658359294</v>
      </c>
      <c r="AQ73" s="3" t="s">
        <v>44</v>
      </c>
      <c r="AR73" s="75">
        <f t="shared" si="34"/>
        <v>0</v>
      </c>
      <c r="AS73" s="75">
        <f t="shared" si="35"/>
        <v>0</v>
      </c>
      <c r="AT73" s="75">
        <f t="shared" si="36"/>
        <v>0.25499390090924</v>
      </c>
      <c r="AU73" s="75">
        <f t="shared" si="37"/>
        <v>0</v>
      </c>
    </row>
    <row r="74" ht="15.75" spans="2:47">
      <c r="B74" s="3" t="s">
        <v>45</v>
      </c>
      <c r="C74" s="3">
        <v>12</v>
      </c>
      <c r="D74" s="41">
        <f t="shared" si="38"/>
        <v>7.16479017400205</v>
      </c>
      <c r="E74" s="41">
        <f t="shared" si="3"/>
        <v>76.7656090071648</v>
      </c>
      <c r="F74" s="41">
        <f t="shared" si="4"/>
        <v>61.4636642784033</v>
      </c>
      <c r="G74" s="41">
        <f t="shared" si="5"/>
        <v>76.7656090071648</v>
      </c>
      <c r="H74" s="41">
        <f t="shared" si="6"/>
        <v>76.7656090071648</v>
      </c>
      <c r="I74" s="41">
        <f t="shared" si="7"/>
        <v>76.7656090071648</v>
      </c>
      <c r="J74" s="41">
        <f t="shared" si="8"/>
        <v>76.7656090071648</v>
      </c>
      <c r="K74" s="41">
        <f t="shared" si="9"/>
        <v>61.4636642784033</v>
      </c>
      <c r="L74" s="41">
        <f t="shared" si="10"/>
        <v>61.4636642784033</v>
      </c>
      <c r="M74" s="41">
        <f t="shared" si="11"/>
        <v>61.4636642784033</v>
      </c>
      <c r="N74" s="41">
        <f t="shared" si="12"/>
        <v>47.5946775844422</v>
      </c>
      <c r="O74" s="41">
        <f t="shared" si="13"/>
        <v>76.7656090071648</v>
      </c>
      <c r="P74" s="41">
        <f t="shared" si="14"/>
        <v>76.7656090071648</v>
      </c>
      <c r="Q74" s="41">
        <f t="shared" si="15"/>
        <v>0</v>
      </c>
      <c r="R74" s="41">
        <f t="shared" si="16"/>
        <v>0</v>
      </c>
      <c r="S74" s="41"/>
      <c r="T74" s="41">
        <f t="shared" si="17"/>
        <v>0</v>
      </c>
      <c r="U74" s="41">
        <f t="shared" si="18"/>
        <v>4.45240532241556</v>
      </c>
      <c r="V74" s="41">
        <f t="shared" si="19"/>
        <v>3.12180143295803</v>
      </c>
      <c r="W74" s="41">
        <f t="shared" si="20"/>
        <v>7.16479017400205</v>
      </c>
      <c r="X74" s="41">
        <f t="shared" si="21"/>
        <v>1.58648925281474</v>
      </c>
      <c r="Y74" s="72">
        <f t="shared" si="22"/>
        <v>0</v>
      </c>
      <c r="Z74" s="41">
        <f t="shared" si="23"/>
        <v>1.58648925281474</v>
      </c>
      <c r="AA74" s="72">
        <f t="shared" si="24"/>
        <v>0</v>
      </c>
      <c r="AB74" s="41">
        <f t="shared" si="25"/>
        <v>7.16479017400205</v>
      </c>
      <c r="AC74" s="41">
        <f t="shared" si="26"/>
        <v>4.40122824974411</v>
      </c>
      <c r="AD74" s="41">
        <f t="shared" si="27"/>
        <v>1.58648925281474</v>
      </c>
      <c r="AE74" s="41">
        <f t="shared" si="28"/>
        <v>1.58648925281474</v>
      </c>
      <c r="AF74" s="41">
        <f t="shared" si="29"/>
        <v>1.58648925281474</v>
      </c>
      <c r="AG74" s="41"/>
      <c r="AH74" s="41">
        <f t="shared" si="30"/>
        <v>7.1136131013306</v>
      </c>
      <c r="AK74" s="3" t="s">
        <v>45</v>
      </c>
      <c r="AL74" s="74">
        <f t="shared" si="31"/>
        <v>7.16479017400205</v>
      </c>
      <c r="AM74" s="74">
        <f t="shared" si="32"/>
        <v>0</v>
      </c>
      <c r="AN74" s="74">
        <f t="shared" si="33"/>
        <v>1.58648925281474</v>
      </c>
      <c r="AQ74" s="3" t="s">
        <v>45</v>
      </c>
      <c r="AR74" s="75">
        <f t="shared" si="34"/>
        <v>0</v>
      </c>
      <c r="AS74" s="75">
        <f t="shared" si="35"/>
        <v>0</v>
      </c>
      <c r="AT74" s="75">
        <f t="shared" si="36"/>
        <v>1.58648925281474</v>
      </c>
      <c r="AU74" s="75">
        <f t="shared" si="37"/>
        <v>1.58648925281474</v>
      </c>
    </row>
    <row r="75" ht="15.75" spans="2:47">
      <c r="B75" s="3" t="s">
        <v>46</v>
      </c>
      <c r="C75" s="3">
        <v>25</v>
      </c>
      <c r="D75" s="41">
        <f t="shared" si="38"/>
        <v>7.25341411503045</v>
      </c>
      <c r="E75" s="41">
        <f t="shared" si="3"/>
        <v>26.6145087921287</v>
      </c>
      <c r="F75" s="41">
        <f t="shared" si="4"/>
        <v>19.6019177470155</v>
      </c>
      <c r="G75" s="41">
        <f t="shared" si="5"/>
        <v>23.112386554168</v>
      </c>
      <c r="H75" s="41">
        <f t="shared" si="6"/>
        <v>23.112386554168</v>
      </c>
      <c r="I75" s="41">
        <f t="shared" si="7"/>
        <v>23.112386554168</v>
      </c>
      <c r="J75" s="41">
        <f t="shared" si="8"/>
        <v>23.6568774502704</v>
      </c>
      <c r="K75" s="41">
        <f t="shared" si="9"/>
        <v>17.6451382461894</v>
      </c>
      <c r="L75" s="41">
        <f t="shared" si="10"/>
        <v>17.6451382461894</v>
      </c>
      <c r="M75" s="41">
        <f t="shared" si="11"/>
        <v>17.6451382461894</v>
      </c>
      <c r="N75" s="41">
        <f t="shared" si="12"/>
        <v>10.2908288388695</v>
      </c>
      <c r="O75" s="41">
        <f t="shared" si="13"/>
        <v>14.1464528308371</v>
      </c>
      <c r="P75" s="41">
        <f t="shared" si="14"/>
        <v>14.1464528308371</v>
      </c>
      <c r="Q75" s="41">
        <f t="shared" si="15"/>
        <v>0</v>
      </c>
      <c r="R75" s="41">
        <f t="shared" si="16"/>
        <v>0</v>
      </c>
      <c r="S75" s="41"/>
      <c r="T75" s="41">
        <f t="shared" si="17"/>
        <v>0</v>
      </c>
      <c r="U75" s="41">
        <f t="shared" si="18"/>
        <v>0</v>
      </c>
      <c r="V75" s="41">
        <f t="shared" si="19"/>
        <v>3.26301757934763</v>
      </c>
      <c r="W75" s="41">
        <f t="shared" si="20"/>
        <v>0</v>
      </c>
      <c r="X75" s="41">
        <f t="shared" si="21"/>
        <v>1.61236077799844</v>
      </c>
      <c r="Y75" s="72">
        <f t="shared" si="22"/>
        <v>0</v>
      </c>
      <c r="Z75" s="41">
        <f t="shared" si="23"/>
        <v>0</v>
      </c>
      <c r="AA75" s="72">
        <f t="shared" si="24"/>
        <v>0</v>
      </c>
      <c r="AB75" s="72">
        <f t="shared" si="25"/>
        <v>0</v>
      </c>
      <c r="AC75" s="72">
        <f t="shared" si="26"/>
        <v>0</v>
      </c>
      <c r="AD75" s="72">
        <f t="shared" si="27"/>
        <v>0</v>
      </c>
      <c r="AE75" s="72">
        <f t="shared" si="28"/>
        <v>0</v>
      </c>
      <c r="AF75" s="72">
        <f t="shared" si="29"/>
        <v>0</v>
      </c>
      <c r="AG75" s="72"/>
      <c r="AH75" s="72">
        <f t="shared" si="30"/>
        <v>0</v>
      </c>
      <c r="AK75" s="3" t="s">
        <v>46</v>
      </c>
      <c r="AL75" s="74">
        <f t="shared" si="31"/>
        <v>7.25341411503045</v>
      </c>
      <c r="AM75" s="74">
        <f t="shared" si="32"/>
        <v>0</v>
      </c>
      <c r="AN75" s="74">
        <f t="shared" si="33"/>
        <v>0</v>
      </c>
      <c r="AQ75" s="3" t="s">
        <v>46</v>
      </c>
      <c r="AR75" s="75">
        <f t="shared" si="34"/>
        <v>0</v>
      </c>
      <c r="AS75" s="75">
        <f t="shared" si="35"/>
        <v>0</v>
      </c>
      <c r="AT75" s="75">
        <f t="shared" si="36"/>
        <v>0</v>
      </c>
      <c r="AU75" s="75">
        <f t="shared" si="37"/>
        <v>0</v>
      </c>
    </row>
    <row r="76" ht="15.75" spans="2:47">
      <c r="B76" s="3" t="s">
        <v>47</v>
      </c>
      <c r="C76" s="3">
        <v>37</v>
      </c>
      <c r="D76" s="41">
        <f t="shared" si="38"/>
        <v>6.0489638859743</v>
      </c>
      <c r="E76" s="41">
        <f t="shared" si="3"/>
        <v>33.3127361074052</v>
      </c>
      <c r="F76" s="41">
        <f t="shared" si="4"/>
        <v>53.4138898864277</v>
      </c>
      <c r="G76" s="41">
        <f t="shared" si="5"/>
        <v>33.063763795293</v>
      </c>
      <c r="H76" s="41">
        <f t="shared" si="6"/>
        <v>33.063763795293</v>
      </c>
      <c r="I76" s="41">
        <f t="shared" si="7"/>
        <v>33.063763795293</v>
      </c>
      <c r="J76" s="41">
        <f t="shared" si="8"/>
        <v>28.4111313293838</v>
      </c>
      <c r="K76" s="41">
        <f t="shared" si="9"/>
        <v>53.4138898864277</v>
      </c>
      <c r="L76" s="41">
        <f t="shared" si="10"/>
        <v>51.2421531590995</v>
      </c>
      <c r="M76" s="41">
        <f t="shared" si="11"/>
        <v>44.8914532880997</v>
      </c>
      <c r="N76" s="41">
        <f t="shared" si="12"/>
        <v>49.0441349064799</v>
      </c>
      <c r="O76" s="41">
        <f t="shared" si="13"/>
        <v>28.4111313293838</v>
      </c>
      <c r="P76" s="41">
        <f t="shared" si="14"/>
        <v>28.4111313293838</v>
      </c>
      <c r="Q76" s="41">
        <f t="shared" si="15"/>
        <v>1.86699140734559</v>
      </c>
      <c r="R76" s="41">
        <f t="shared" si="16"/>
        <v>1.17845556917558</v>
      </c>
      <c r="S76" s="41"/>
      <c r="T76" s="41">
        <f t="shared" si="17"/>
        <v>3.24386246135513</v>
      </c>
      <c r="U76" s="41">
        <f t="shared" si="18"/>
        <v>0</v>
      </c>
      <c r="V76" s="41">
        <f t="shared" si="19"/>
        <v>3.20775044187069</v>
      </c>
      <c r="W76" s="41">
        <f t="shared" si="20"/>
        <v>0.626543538055056</v>
      </c>
      <c r="X76" s="41">
        <f t="shared" si="21"/>
        <v>3.43786425491877</v>
      </c>
      <c r="Y76" s="41">
        <f t="shared" si="22"/>
        <v>8.29212216294948</v>
      </c>
      <c r="Z76" s="41">
        <f t="shared" si="23"/>
        <v>8.28108793477368</v>
      </c>
      <c r="AA76" s="41">
        <f t="shared" si="24"/>
        <v>6.38621002349289</v>
      </c>
      <c r="AB76" s="41">
        <f t="shared" si="25"/>
        <v>2.29110701395729</v>
      </c>
      <c r="AC76" s="41">
        <f t="shared" si="26"/>
        <v>3.96991467532285</v>
      </c>
      <c r="AD76" s="72">
        <f t="shared" si="27"/>
        <v>2.12077865538902</v>
      </c>
      <c r="AE76" s="41">
        <f t="shared" si="28"/>
        <v>7.30907274365082</v>
      </c>
      <c r="AF76" s="72">
        <f t="shared" si="29"/>
        <v>2.12077865538902</v>
      </c>
      <c r="AG76" s="41"/>
      <c r="AH76" s="41">
        <f t="shared" si="30"/>
        <v>2.21787986333607</v>
      </c>
      <c r="AK76" s="3" t="s">
        <v>47</v>
      </c>
      <c r="AL76" s="74">
        <f t="shared" si="31"/>
        <v>4.81378005762181</v>
      </c>
      <c r="AM76" s="74">
        <f t="shared" si="32"/>
        <v>0</v>
      </c>
      <c r="AN76" s="74">
        <f t="shared" si="33"/>
        <v>0.93134756891913</v>
      </c>
      <c r="AQ76" s="3" t="s">
        <v>47</v>
      </c>
      <c r="AR76" s="75">
        <f t="shared" si="34"/>
        <v>1.17845556917558</v>
      </c>
      <c r="AS76" s="75">
        <f t="shared" si="35"/>
        <v>0</v>
      </c>
      <c r="AT76" s="75">
        <f t="shared" si="36"/>
        <v>2.12077865538902</v>
      </c>
      <c r="AU76" s="75">
        <f t="shared" si="37"/>
        <v>0</v>
      </c>
    </row>
    <row r="77" ht="15.75" spans="2:47">
      <c r="B77" s="3" t="s">
        <v>48</v>
      </c>
      <c r="C77" s="3">
        <v>50</v>
      </c>
      <c r="D77" s="41">
        <f t="shared" si="38"/>
        <v>9.98600536490877</v>
      </c>
      <c r="E77" s="41">
        <f t="shared" si="3"/>
        <v>23.1191013329845</v>
      </c>
      <c r="F77" s="41">
        <f t="shared" si="4"/>
        <v>23.6305057958575</v>
      </c>
      <c r="G77" s="41">
        <f t="shared" si="5"/>
        <v>21.2582269997903</v>
      </c>
      <c r="H77" s="41">
        <f t="shared" si="6"/>
        <v>21.2582269997903</v>
      </c>
      <c r="I77" s="41">
        <f t="shared" si="7"/>
        <v>21.2582269997903</v>
      </c>
      <c r="J77" s="41">
        <f t="shared" si="8"/>
        <v>22.9916981889401</v>
      </c>
      <c r="K77" s="41">
        <f t="shared" si="9"/>
        <v>21.3639483148202</v>
      </c>
      <c r="L77" s="41">
        <f t="shared" si="10"/>
        <v>19.3385787829864</v>
      </c>
      <c r="M77" s="41">
        <f t="shared" si="11"/>
        <v>22.6793723379283</v>
      </c>
      <c r="N77" s="41">
        <f t="shared" si="12"/>
        <v>23.6305057958575</v>
      </c>
      <c r="O77" s="41">
        <f t="shared" si="13"/>
        <v>21.2582269997903</v>
      </c>
      <c r="P77" s="41">
        <f t="shared" si="14"/>
        <v>21.2582269997903</v>
      </c>
      <c r="Q77" s="41">
        <f t="shared" si="15"/>
        <v>1.4928208059548</v>
      </c>
      <c r="R77" s="41">
        <f t="shared" si="16"/>
        <v>2.38804739898686</v>
      </c>
      <c r="S77" s="41"/>
      <c r="T77" s="41">
        <f t="shared" si="17"/>
        <v>0.60888309910387</v>
      </c>
      <c r="U77" s="41">
        <f t="shared" si="18"/>
        <v>1.48977459857259</v>
      </c>
      <c r="V77" s="41">
        <f t="shared" si="19"/>
        <v>2.73441909721165</v>
      </c>
      <c r="W77" s="41">
        <f t="shared" si="20"/>
        <v>2.27497934850584</v>
      </c>
      <c r="X77" s="41">
        <f t="shared" si="21"/>
        <v>2.90303563525072</v>
      </c>
      <c r="Y77" s="41">
        <f t="shared" si="22"/>
        <v>1.87950995482654</v>
      </c>
      <c r="Z77" s="41">
        <f t="shared" si="23"/>
        <v>4.06543253456998</v>
      </c>
      <c r="AA77" s="41">
        <f t="shared" si="24"/>
        <v>1.9961617786984</v>
      </c>
      <c r="AB77" s="41">
        <f t="shared" si="25"/>
        <v>4.10485404186922</v>
      </c>
      <c r="AC77" s="41">
        <f t="shared" si="26"/>
        <v>4.06543253456998</v>
      </c>
      <c r="AD77" s="72">
        <f t="shared" si="27"/>
        <v>0.72929788503613</v>
      </c>
      <c r="AE77" s="72">
        <f t="shared" si="28"/>
        <v>0.72929788503613</v>
      </c>
      <c r="AF77" s="41">
        <f t="shared" si="29"/>
        <v>2.18574339107389</v>
      </c>
      <c r="AG77" s="41"/>
      <c r="AH77" s="41">
        <f t="shared" si="30"/>
        <v>2.27551691451446</v>
      </c>
      <c r="AK77" s="3" t="s">
        <v>48</v>
      </c>
      <c r="AL77" s="74">
        <f t="shared" si="31"/>
        <v>7.63341510760712</v>
      </c>
      <c r="AM77" s="74">
        <f t="shared" si="32"/>
        <v>0.197976744308387</v>
      </c>
      <c r="AN77" s="74">
        <f t="shared" si="33"/>
        <v>0</v>
      </c>
      <c r="AQ77" s="3" t="s">
        <v>48</v>
      </c>
      <c r="AR77" s="75">
        <f t="shared" si="34"/>
        <v>2.38804739898686</v>
      </c>
      <c r="AS77" s="75">
        <f t="shared" si="35"/>
        <v>0</v>
      </c>
      <c r="AT77" s="75">
        <f t="shared" si="36"/>
        <v>2.18574339107389</v>
      </c>
      <c r="AU77" s="75">
        <f t="shared" si="37"/>
        <v>1.25019934739486</v>
      </c>
    </row>
    <row r="78" ht="15.75" spans="2:47">
      <c r="B78" s="3" t="s">
        <v>49</v>
      </c>
      <c r="C78" s="3">
        <v>25</v>
      </c>
      <c r="D78" s="41">
        <f t="shared" si="38"/>
        <v>3.59565176995262</v>
      </c>
      <c r="E78" s="41">
        <f t="shared" si="3"/>
        <v>43.2895103595652</v>
      </c>
      <c r="F78" s="41">
        <f t="shared" si="4"/>
        <v>15.3594619426637</v>
      </c>
      <c r="G78" s="41">
        <f t="shared" si="5"/>
        <v>42.1508356819144</v>
      </c>
      <c r="H78" s="41">
        <f t="shared" si="6"/>
        <v>42.1508356819144</v>
      </c>
      <c r="I78" s="41">
        <f t="shared" si="7"/>
        <v>42.1508356819144</v>
      </c>
      <c r="J78" s="41">
        <f t="shared" si="8"/>
        <v>41.2947649870441</v>
      </c>
      <c r="K78" s="41">
        <f t="shared" si="9"/>
        <v>15.3594619426637</v>
      </c>
      <c r="L78" s="41">
        <f t="shared" si="10"/>
        <v>15.3594619426637</v>
      </c>
      <c r="M78" s="41">
        <f t="shared" si="11"/>
        <v>15.3594619426637</v>
      </c>
      <c r="N78" s="41">
        <f t="shared" si="12"/>
        <v>13.7074545510855</v>
      </c>
      <c r="O78" s="41">
        <f t="shared" si="13"/>
        <v>39.200140398691</v>
      </c>
      <c r="P78" s="41">
        <f t="shared" si="14"/>
        <v>39.200140398691</v>
      </c>
      <c r="Q78" s="41">
        <f t="shared" si="15"/>
        <v>0.845231090051307</v>
      </c>
      <c r="R78" s="41">
        <f t="shared" si="16"/>
        <v>1.67497703036122</v>
      </c>
      <c r="S78" s="41"/>
      <c r="T78" s="41">
        <f t="shared" si="17"/>
        <v>1.67497703036122</v>
      </c>
      <c r="U78" s="41">
        <f t="shared" si="18"/>
        <v>0.819680592978006</v>
      </c>
      <c r="V78" s="41">
        <f t="shared" si="19"/>
        <v>0</v>
      </c>
      <c r="W78" s="41">
        <f t="shared" si="20"/>
        <v>0.252924112442839</v>
      </c>
      <c r="X78" s="41">
        <f t="shared" si="21"/>
        <v>2.23115199190644</v>
      </c>
      <c r="Y78" s="41">
        <f t="shared" si="22"/>
        <v>7.45816428711532</v>
      </c>
      <c r="Z78" s="41">
        <f t="shared" si="23"/>
        <v>7.45816428711532</v>
      </c>
      <c r="AA78" s="41">
        <f t="shared" si="24"/>
        <v>7.45816428711532</v>
      </c>
      <c r="AB78" s="41">
        <f t="shared" si="25"/>
        <v>6.87927777261605</v>
      </c>
      <c r="AC78" s="41">
        <f t="shared" si="26"/>
        <v>6.77785004180991</v>
      </c>
      <c r="AD78" s="72">
        <f t="shared" si="27"/>
        <v>0</v>
      </c>
      <c r="AE78" s="72">
        <f t="shared" si="28"/>
        <v>0</v>
      </c>
      <c r="AF78" s="41">
        <f t="shared" si="29"/>
        <v>0.252924112442839</v>
      </c>
      <c r="AG78" s="41"/>
      <c r="AH78" s="41">
        <f t="shared" si="30"/>
        <v>0.252924112442839</v>
      </c>
      <c r="AK78" s="3" t="s">
        <v>49</v>
      </c>
      <c r="AL78" s="74">
        <f t="shared" si="31"/>
        <v>3.33429442293434</v>
      </c>
      <c r="AM78" s="74">
        <f t="shared" si="32"/>
        <v>1.4184652772057</v>
      </c>
      <c r="AN78" s="74">
        <f t="shared" si="33"/>
        <v>0</v>
      </c>
      <c r="AQ78" s="3" t="s">
        <v>49</v>
      </c>
      <c r="AR78" s="75">
        <f t="shared" si="34"/>
        <v>1.67497703036122</v>
      </c>
      <c r="AS78" s="75">
        <f t="shared" si="35"/>
        <v>0</v>
      </c>
      <c r="AT78" s="75">
        <f t="shared" si="36"/>
        <v>0.252924112442839</v>
      </c>
      <c r="AU78" s="75">
        <f t="shared" si="37"/>
        <v>0.252924112442839</v>
      </c>
    </row>
    <row r="79" ht="15.75" spans="2:47">
      <c r="B79" s="3" t="s">
        <v>50</v>
      </c>
      <c r="C79" s="3">
        <v>37</v>
      </c>
      <c r="D79" s="41">
        <f t="shared" si="38"/>
        <v>5.02408639918591</v>
      </c>
      <c r="E79" s="41">
        <f t="shared" si="3"/>
        <v>6.67812856474605</v>
      </c>
      <c r="F79" s="41">
        <f t="shared" si="4"/>
        <v>13.5201841563195</v>
      </c>
      <c r="G79" s="41">
        <f t="shared" si="5"/>
        <v>5.03516532215046</v>
      </c>
      <c r="H79" s="41">
        <f t="shared" si="6"/>
        <v>5.03516532215046</v>
      </c>
      <c r="I79" s="41">
        <f t="shared" si="7"/>
        <v>5.03516532215046</v>
      </c>
      <c r="J79" s="41">
        <f t="shared" si="8"/>
        <v>5.32773095451077</v>
      </c>
      <c r="K79" s="41">
        <f t="shared" si="9"/>
        <v>10.7139340024456</v>
      </c>
      <c r="L79" s="41">
        <f t="shared" si="10"/>
        <v>10.7139340024456</v>
      </c>
      <c r="M79" s="41">
        <f t="shared" si="11"/>
        <v>10.7139340024456</v>
      </c>
      <c r="N79" s="41">
        <f t="shared" si="12"/>
        <v>8.3530975847948</v>
      </c>
      <c r="O79" s="41">
        <f t="shared" si="13"/>
        <v>2.64827291900897</v>
      </c>
      <c r="P79" s="41">
        <f t="shared" si="14"/>
        <v>2.64827291900897</v>
      </c>
      <c r="Q79" s="41">
        <f t="shared" si="15"/>
        <v>0.815121498855188</v>
      </c>
      <c r="R79" s="41">
        <f t="shared" si="16"/>
        <v>0</v>
      </c>
      <c r="S79" s="41"/>
      <c r="T79" s="41">
        <f t="shared" si="17"/>
        <v>0.519478387893604</v>
      </c>
      <c r="U79" s="41">
        <f t="shared" si="18"/>
        <v>1.97266378341117</v>
      </c>
      <c r="V79" s="41">
        <f t="shared" si="19"/>
        <v>0.517221570252682</v>
      </c>
      <c r="W79" s="41">
        <f t="shared" si="20"/>
        <v>2.137616636439</v>
      </c>
      <c r="X79" s="41">
        <f t="shared" si="21"/>
        <v>2.49624547610646</v>
      </c>
      <c r="Y79" s="41">
        <f t="shared" si="22"/>
        <v>2.64622126660814</v>
      </c>
      <c r="Z79" s="41">
        <f t="shared" si="23"/>
        <v>2.64622126660814</v>
      </c>
      <c r="AA79" s="41">
        <f t="shared" si="24"/>
        <v>2.64622126660814</v>
      </c>
      <c r="AB79" s="72">
        <f t="shared" si="25"/>
        <v>0.204549744364116</v>
      </c>
      <c r="AC79" s="41">
        <f t="shared" si="26"/>
        <v>2.64622126660814</v>
      </c>
      <c r="AD79" s="41">
        <f t="shared" si="27"/>
        <v>2.64622126660814</v>
      </c>
      <c r="AE79" s="41">
        <f t="shared" si="28"/>
        <v>2.64622126660814</v>
      </c>
      <c r="AF79" s="41">
        <f t="shared" si="29"/>
        <v>2.64622126660814</v>
      </c>
      <c r="AG79" s="41"/>
      <c r="AH79" s="41">
        <f t="shared" si="30"/>
        <v>4.13510541390036</v>
      </c>
      <c r="AK79" s="3" t="s">
        <v>50</v>
      </c>
      <c r="AL79" s="74">
        <f t="shared" si="31"/>
        <v>5.02408639918591</v>
      </c>
      <c r="AM79" s="74">
        <f t="shared" si="32"/>
        <v>0</v>
      </c>
      <c r="AN79" s="74">
        <f t="shared" si="33"/>
        <v>2.64622126660814</v>
      </c>
      <c r="AQ79" s="3" t="s">
        <v>50</v>
      </c>
      <c r="AR79" s="75">
        <f t="shared" si="34"/>
        <v>0</v>
      </c>
      <c r="AS79" s="75">
        <f t="shared" si="35"/>
        <v>0</v>
      </c>
      <c r="AT79" s="75">
        <f t="shared" si="36"/>
        <v>2.64622126660814</v>
      </c>
      <c r="AU79" s="75">
        <f t="shared" si="37"/>
        <v>1.97266378341117</v>
      </c>
    </row>
    <row r="80" ht="15.75" spans="2:47">
      <c r="B80" s="3" t="s">
        <v>51</v>
      </c>
      <c r="C80" s="3">
        <v>50</v>
      </c>
      <c r="D80" s="41">
        <f t="shared" si="38"/>
        <v>5.75778414997854</v>
      </c>
      <c r="E80" s="41">
        <f t="shared" si="3"/>
        <v>24.0206631677419</v>
      </c>
      <c r="F80" s="41">
        <f t="shared" si="4"/>
        <v>50.7802554346753</v>
      </c>
      <c r="G80" s="41">
        <f t="shared" si="5"/>
        <v>21.9161012186385</v>
      </c>
      <c r="H80" s="41">
        <f t="shared" si="6"/>
        <v>21.9161012186385</v>
      </c>
      <c r="I80" s="41">
        <f t="shared" si="7"/>
        <v>21.9161012186385</v>
      </c>
      <c r="J80" s="41">
        <f t="shared" si="8"/>
        <v>21.7961586043564</v>
      </c>
      <c r="K80" s="41">
        <f t="shared" si="9"/>
        <v>49.0592225635759</v>
      </c>
      <c r="L80" s="41">
        <f t="shared" si="10"/>
        <v>42.2738462256681</v>
      </c>
      <c r="M80" s="41">
        <f t="shared" si="11"/>
        <v>45.8010209486599</v>
      </c>
      <c r="N80" s="41">
        <f t="shared" si="12"/>
        <v>42.134152582088</v>
      </c>
      <c r="O80" s="41">
        <f t="shared" si="13"/>
        <v>14.1966807497491</v>
      </c>
      <c r="P80" s="41">
        <f t="shared" si="14"/>
        <v>14.1966807497491</v>
      </c>
      <c r="Q80" s="41">
        <f t="shared" si="15"/>
        <v>0</v>
      </c>
      <c r="R80" s="41">
        <f t="shared" si="16"/>
        <v>0.26789577920504</v>
      </c>
      <c r="S80" s="41"/>
      <c r="T80" s="41">
        <f t="shared" si="17"/>
        <v>0.26789577920504</v>
      </c>
      <c r="U80" s="41">
        <f t="shared" si="18"/>
        <v>0.129638574119333</v>
      </c>
      <c r="V80" s="41">
        <f t="shared" si="19"/>
        <v>0.26789577920504</v>
      </c>
      <c r="W80" s="41">
        <f t="shared" si="20"/>
        <v>4.39011514850081</v>
      </c>
      <c r="X80" s="41">
        <f t="shared" si="21"/>
        <v>5.31572020332787</v>
      </c>
      <c r="Y80" s="41">
        <f t="shared" si="22"/>
        <v>5.10061353879191</v>
      </c>
      <c r="Z80" s="41">
        <f t="shared" si="23"/>
        <v>5.10061353879191</v>
      </c>
      <c r="AA80" s="41">
        <f t="shared" si="24"/>
        <v>7.82966712333441</v>
      </c>
      <c r="AB80" s="41">
        <f t="shared" si="25"/>
        <v>2.12090143697716</v>
      </c>
      <c r="AC80" s="41">
        <f t="shared" si="26"/>
        <v>3.47779714974693</v>
      </c>
      <c r="AD80" s="72">
        <f t="shared" si="27"/>
        <v>0.26789577920504</v>
      </c>
      <c r="AE80" s="41">
        <f t="shared" si="28"/>
        <v>5.20116423339971</v>
      </c>
      <c r="AF80" s="41">
        <f t="shared" si="29"/>
        <v>10.8788669373156</v>
      </c>
      <c r="AG80" s="41"/>
      <c r="AH80" s="41">
        <f t="shared" si="30"/>
        <v>8.01784056610041</v>
      </c>
      <c r="AK80" s="3" t="s">
        <v>51</v>
      </c>
      <c r="AL80" s="74">
        <f t="shared" si="31"/>
        <v>5.47522048618883</v>
      </c>
      <c r="AM80" s="74">
        <f t="shared" si="32"/>
        <v>0</v>
      </c>
      <c r="AN80" s="74">
        <f t="shared" si="33"/>
        <v>10.5826207637552</v>
      </c>
      <c r="AQ80" s="3" t="s">
        <v>51</v>
      </c>
      <c r="AR80" s="75">
        <f t="shared" si="34"/>
        <v>0.26789577920504</v>
      </c>
      <c r="AS80" s="75">
        <f t="shared" si="35"/>
        <v>0</v>
      </c>
      <c r="AT80" s="75">
        <f t="shared" si="36"/>
        <v>10.8788669373156</v>
      </c>
      <c r="AU80" s="75">
        <f t="shared" si="37"/>
        <v>0.260354477109455</v>
      </c>
    </row>
    <row r="81" ht="15.75" spans="2:47">
      <c r="B81" s="3" t="s">
        <v>52</v>
      </c>
      <c r="C81" s="3">
        <v>25</v>
      </c>
      <c r="D81" s="41">
        <f t="shared" si="38"/>
        <v>11.8775783573046</v>
      </c>
      <c r="E81" s="41">
        <f t="shared" si="3"/>
        <v>13.2723344704383</v>
      </c>
      <c r="F81" s="41">
        <f t="shared" si="4"/>
        <v>59.5750059287559</v>
      </c>
      <c r="G81" s="41">
        <f t="shared" si="5"/>
        <v>11.8780995666145</v>
      </c>
      <c r="H81" s="41">
        <f t="shared" si="6"/>
        <v>11.8780995666145</v>
      </c>
      <c r="I81" s="41">
        <f t="shared" si="7"/>
        <v>11.8780995666145</v>
      </c>
      <c r="J81" s="41">
        <f t="shared" si="8"/>
        <v>12.543683855281</v>
      </c>
      <c r="K81" s="41">
        <f t="shared" si="9"/>
        <v>52.540504478491</v>
      </c>
      <c r="L81" s="41">
        <f t="shared" si="10"/>
        <v>50.5242062633723</v>
      </c>
      <c r="M81" s="41">
        <f t="shared" si="11"/>
        <v>50.5242062633723</v>
      </c>
      <c r="N81" s="41">
        <f t="shared" si="12"/>
        <v>51.450916416269</v>
      </c>
      <c r="O81" s="41">
        <f t="shared" si="13"/>
        <v>10.4025560104554</v>
      </c>
      <c r="P81" s="41">
        <f t="shared" si="14"/>
        <v>11.4295989554966</v>
      </c>
      <c r="Q81" s="41">
        <f t="shared" si="15"/>
        <v>0</v>
      </c>
      <c r="R81" s="41">
        <f t="shared" si="16"/>
        <v>1.7124331874816</v>
      </c>
      <c r="S81" s="41"/>
      <c r="T81" s="41">
        <f t="shared" si="17"/>
        <v>0</v>
      </c>
      <c r="U81" s="41">
        <f t="shared" si="18"/>
        <v>1.7124331874816</v>
      </c>
      <c r="V81" s="41">
        <f t="shared" si="19"/>
        <v>4.25932248001814</v>
      </c>
      <c r="W81" s="41">
        <f t="shared" si="20"/>
        <v>1.7124331874816</v>
      </c>
      <c r="X81" s="41">
        <f t="shared" si="21"/>
        <v>4.79408323191469</v>
      </c>
      <c r="Y81" s="41">
        <f t="shared" si="22"/>
        <v>6.981859309971</v>
      </c>
      <c r="Z81" s="41">
        <f t="shared" si="23"/>
        <v>1.7124331874816</v>
      </c>
      <c r="AA81" s="41">
        <f t="shared" si="24"/>
        <v>0.377094935669736</v>
      </c>
      <c r="AB81" s="41">
        <f t="shared" si="25"/>
        <v>4.79408323191469</v>
      </c>
      <c r="AC81" s="41">
        <f t="shared" si="26"/>
        <v>5.92797408547311</v>
      </c>
      <c r="AD81" s="41">
        <f t="shared" si="27"/>
        <v>4.79408323191469</v>
      </c>
      <c r="AE81" s="72">
        <f t="shared" si="28"/>
        <v>0</v>
      </c>
      <c r="AF81" s="41">
        <f t="shared" si="29"/>
        <v>9.23765320296151</v>
      </c>
      <c r="AG81" s="41"/>
      <c r="AH81" s="41">
        <f t="shared" si="30"/>
        <v>0.377094935669736</v>
      </c>
      <c r="AK81" s="3" t="s">
        <v>52</v>
      </c>
      <c r="AL81" s="74">
        <f t="shared" si="31"/>
        <v>9.99400451966978</v>
      </c>
      <c r="AM81" s="74">
        <f t="shared" si="32"/>
        <v>0</v>
      </c>
      <c r="AN81" s="74">
        <f t="shared" si="33"/>
        <v>7.39852521432561</v>
      </c>
      <c r="AQ81" s="3" t="s">
        <v>52</v>
      </c>
      <c r="AR81" s="75">
        <f t="shared" si="34"/>
        <v>0</v>
      </c>
      <c r="AS81" s="75">
        <f t="shared" si="35"/>
        <v>0</v>
      </c>
      <c r="AT81" s="75">
        <f t="shared" si="36"/>
        <v>7.39852521432561</v>
      </c>
      <c r="AU81" s="75">
        <f t="shared" si="37"/>
        <v>1.66874202524251</v>
      </c>
    </row>
    <row r="82" ht="15.75" spans="2:47">
      <c r="B82" s="3" t="s">
        <v>53</v>
      </c>
      <c r="C82" s="3">
        <v>25</v>
      </c>
      <c r="D82" s="41">
        <f t="shared" si="38"/>
        <v>2.19680887839578</v>
      </c>
      <c r="E82" s="41">
        <f t="shared" si="3"/>
        <v>34.3405348239915</v>
      </c>
      <c r="F82" s="41">
        <f t="shared" si="4"/>
        <v>34.3405348239915</v>
      </c>
      <c r="G82" s="41">
        <f t="shared" si="5"/>
        <v>34.3405348239915</v>
      </c>
      <c r="H82" s="41">
        <f t="shared" si="6"/>
        <v>34.3405348239915</v>
      </c>
      <c r="I82" s="41">
        <f t="shared" si="7"/>
        <v>34.3405348239915</v>
      </c>
      <c r="J82" s="41">
        <f t="shared" si="8"/>
        <v>33.683976021776</v>
      </c>
      <c r="K82" s="41">
        <f t="shared" si="9"/>
        <v>34.3405348239915</v>
      </c>
      <c r="L82" s="41">
        <f t="shared" si="10"/>
        <v>34.3405348239915</v>
      </c>
      <c r="M82" s="41">
        <f t="shared" si="11"/>
        <v>34.3405348239915</v>
      </c>
      <c r="N82" s="41">
        <f t="shared" si="12"/>
        <v>33.683976021776</v>
      </c>
      <c r="O82" s="41">
        <f t="shared" si="13"/>
        <v>33.683976021776</v>
      </c>
      <c r="P82" s="41">
        <f t="shared" si="14"/>
        <v>33.683976021776</v>
      </c>
      <c r="Q82" s="41">
        <f t="shared" si="15"/>
        <v>0</v>
      </c>
      <c r="R82" s="41">
        <f t="shared" si="16"/>
        <v>0.828892684388289</v>
      </c>
      <c r="S82" s="41"/>
      <c r="T82" s="41">
        <f t="shared" si="17"/>
        <v>0.828892684388289</v>
      </c>
      <c r="U82" s="41">
        <f t="shared" si="18"/>
        <v>0.828892684388289</v>
      </c>
      <c r="V82" s="41">
        <f t="shared" si="19"/>
        <v>0.828892684388289</v>
      </c>
      <c r="W82" s="41">
        <f t="shared" si="20"/>
        <v>0.828892684388289</v>
      </c>
      <c r="X82" s="41">
        <f t="shared" si="21"/>
        <v>0.828892684388289</v>
      </c>
      <c r="Y82" s="41">
        <f t="shared" si="22"/>
        <v>0.828892684388289</v>
      </c>
      <c r="Z82" s="41">
        <f t="shared" si="23"/>
        <v>0.828892684388289</v>
      </c>
      <c r="AA82" s="41">
        <f t="shared" si="24"/>
        <v>0.828892684388289</v>
      </c>
      <c r="AB82" s="41">
        <f t="shared" si="25"/>
        <v>1.42092230635484</v>
      </c>
      <c r="AC82" s="41">
        <f t="shared" si="26"/>
        <v>0.828892684388289</v>
      </c>
      <c r="AD82" s="41">
        <f t="shared" si="27"/>
        <v>0.828892684388289</v>
      </c>
      <c r="AE82" s="41">
        <f t="shared" si="28"/>
        <v>0.828892684388289</v>
      </c>
      <c r="AF82" s="41">
        <f t="shared" si="29"/>
        <v>0.828892684388289</v>
      </c>
      <c r="AG82" s="41"/>
      <c r="AH82" s="41">
        <f t="shared" si="30"/>
        <v>0.828892684388289</v>
      </c>
      <c r="AK82" s="3" t="s">
        <v>53</v>
      </c>
      <c r="AL82" s="74">
        <f t="shared" si="31"/>
        <v>1.35667084859228</v>
      </c>
      <c r="AM82" s="74">
        <f t="shared" si="32"/>
        <v>0</v>
      </c>
      <c r="AN82" s="74">
        <f t="shared" si="33"/>
        <v>0</v>
      </c>
      <c r="AQ82" s="3" t="s">
        <v>53</v>
      </c>
      <c r="AR82" s="75">
        <f t="shared" si="34"/>
        <v>0</v>
      </c>
      <c r="AS82" s="75">
        <f t="shared" si="35"/>
        <v>0</v>
      </c>
      <c r="AT82" s="75">
        <f t="shared" si="36"/>
        <v>0</v>
      </c>
      <c r="AU82" s="75">
        <f t="shared" si="37"/>
        <v>0</v>
      </c>
    </row>
    <row r="83" ht="15.75" spans="2:47">
      <c r="B83" s="3" t="s">
        <v>54</v>
      </c>
      <c r="C83" s="3">
        <v>25</v>
      </c>
      <c r="D83" s="41">
        <f t="shared" si="38"/>
        <v>9.80149999100725</v>
      </c>
      <c r="E83" s="41">
        <f t="shared" si="3"/>
        <v>23.6008776925798</v>
      </c>
      <c r="F83" s="41">
        <f t="shared" si="4"/>
        <v>15.1899568947428</v>
      </c>
      <c r="G83" s="41">
        <f t="shared" si="5"/>
        <v>22.5175508540117</v>
      </c>
      <c r="H83" s="41">
        <f t="shared" si="6"/>
        <v>22.5175508540117</v>
      </c>
      <c r="I83" s="41">
        <f t="shared" si="7"/>
        <v>22.5175508540117</v>
      </c>
      <c r="J83" s="41">
        <f t="shared" si="8"/>
        <v>19.4366340729372</v>
      </c>
      <c r="K83" s="41">
        <f t="shared" si="9"/>
        <v>15.1899568947428</v>
      </c>
      <c r="L83" s="41">
        <f t="shared" si="10"/>
        <v>15.1899568947428</v>
      </c>
      <c r="M83" s="41">
        <f t="shared" si="11"/>
        <v>15.1899568947428</v>
      </c>
      <c r="N83" s="41">
        <f t="shared" si="12"/>
        <v>15.1899568947428</v>
      </c>
      <c r="O83" s="41">
        <f t="shared" si="13"/>
        <v>16.7400075539115</v>
      </c>
      <c r="P83" s="41">
        <f t="shared" si="14"/>
        <v>16.7400075539115</v>
      </c>
      <c r="Q83" s="41">
        <f t="shared" si="15"/>
        <v>0</v>
      </c>
      <c r="R83" s="41">
        <f t="shared" si="16"/>
        <v>0</v>
      </c>
      <c r="S83" s="41"/>
      <c r="T83" s="41">
        <f t="shared" si="17"/>
        <v>0</v>
      </c>
      <c r="U83" s="41">
        <f t="shared" si="18"/>
        <v>0</v>
      </c>
      <c r="V83" s="41">
        <f t="shared" si="19"/>
        <v>0</v>
      </c>
      <c r="W83" s="41">
        <f t="shared" si="20"/>
        <v>0</v>
      </c>
      <c r="X83" s="41">
        <f t="shared" si="21"/>
        <v>0</v>
      </c>
      <c r="Y83" s="41">
        <f t="shared" si="22"/>
        <v>0.278175790313014</v>
      </c>
      <c r="Z83" s="41">
        <f t="shared" si="23"/>
        <v>0.278175790313014</v>
      </c>
      <c r="AA83" s="41">
        <f t="shared" si="24"/>
        <v>0.278175790313014</v>
      </c>
      <c r="AB83" s="72">
        <f t="shared" si="25"/>
        <v>0</v>
      </c>
      <c r="AC83" s="72">
        <f t="shared" si="26"/>
        <v>0</v>
      </c>
      <c r="AD83" s="72">
        <f t="shared" si="27"/>
        <v>0</v>
      </c>
      <c r="AE83" s="72">
        <f t="shared" si="28"/>
        <v>0</v>
      </c>
      <c r="AF83" s="72">
        <f t="shared" si="29"/>
        <v>0</v>
      </c>
      <c r="AG83" s="41"/>
      <c r="AH83" s="41">
        <f t="shared" si="30"/>
        <v>0.278175790313014</v>
      </c>
      <c r="AK83" s="3" t="s">
        <v>54</v>
      </c>
      <c r="AL83" s="74">
        <f t="shared" si="31"/>
        <v>9.80149999100725</v>
      </c>
      <c r="AM83" s="74">
        <f t="shared" si="32"/>
        <v>0</v>
      </c>
      <c r="AN83" s="74">
        <f t="shared" si="33"/>
        <v>0</v>
      </c>
      <c r="AQ83" s="3" t="s">
        <v>54</v>
      </c>
      <c r="AR83" s="75">
        <f t="shared" si="34"/>
        <v>0</v>
      </c>
      <c r="AS83" s="75">
        <f t="shared" si="35"/>
        <v>0</v>
      </c>
      <c r="AT83" s="75">
        <f t="shared" si="36"/>
        <v>0</v>
      </c>
      <c r="AU83" s="75">
        <f t="shared" si="37"/>
        <v>0</v>
      </c>
    </row>
    <row r="84" ht="15.75" spans="2:47">
      <c r="B84" s="3" t="s">
        <v>55</v>
      </c>
      <c r="C84" s="3">
        <v>26</v>
      </c>
      <c r="D84" s="41">
        <f t="shared" si="38"/>
        <v>5.2431876504009</v>
      </c>
      <c r="E84" s="41">
        <f t="shared" si="3"/>
        <v>7.33107669572338</v>
      </c>
      <c r="F84" s="41">
        <f t="shared" si="4"/>
        <v>3.23967288739777</v>
      </c>
      <c r="G84" s="41">
        <f t="shared" si="5"/>
        <v>5.31458127390188</v>
      </c>
      <c r="H84" s="41">
        <f t="shared" si="6"/>
        <v>5.31458127390188</v>
      </c>
      <c r="I84" s="41">
        <f t="shared" si="7"/>
        <v>5.31458127390188</v>
      </c>
      <c r="J84" s="41">
        <f t="shared" si="8"/>
        <v>4.04996555132851</v>
      </c>
      <c r="K84" s="41">
        <f t="shared" si="9"/>
        <v>3.23967288739777</v>
      </c>
      <c r="L84" s="41">
        <f t="shared" si="10"/>
        <v>1.5167400573146</v>
      </c>
      <c r="M84" s="41">
        <f t="shared" si="11"/>
        <v>1.5167400573146</v>
      </c>
      <c r="N84" s="41">
        <f t="shared" si="12"/>
        <v>3.23967288739777</v>
      </c>
      <c r="O84" s="41">
        <f t="shared" si="13"/>
        <v>0</v>
      </c>
      <c r="P84" s="41">
        <f t="shared" si="14"/>
        <v>0</v>
      </c>
      <c r="Q84" s="41">
        <f t="shared" si="15"/>
        <v>0</v>
      </c>
      <c r="R84" s="41">
        <f t="shared" si="16"/>
        <v>0</v>
      </c>
      <c r="S84" s="41"/>
      <c r="T84" s="41">
        <f t="shared" si="17"/>
        <v>0</v>
      </c>
      <c r="U84" s="41">
        <f t="shared" si="18"/>
        <v>0</v>
      </c>
      <c r="V84" s="41">
        <f t="shared" si="19"/>
        <v>1.38244016415541</v>
      </c>
      <c r="W84" s="41">
        <f t="shared" si="20"/>
        <v>3.57067968726597</v>
      </c>
      <c r="X84" s="41">
        <f t="shared" si="21"/>
        <v>5.26116087030325</v>
      </c>
      <c r="Y84" s="72">
        <f t="shared" si="22"/>
        <v>0</v>
      </c>
      <c r="Z84" s="72">
        <f t="shared" si="23"/>
        <v>0</v>
      </c>
      <c r="AA84" s="72">
        <f t="shared" si="24"/>
        <v>0</v>
      </c>
      <c r="AB84" s="72">
        <f t="shared" si="25"/>
        <v>0</v>
      </c>
      <c r="AC84" s="72">
        <f t="shared" si="26"/>
        <v>0</v>
      </c>
      <c r="AD84" s="72">
        <f t="shared" si="27"/>
        <v>0</v>
      </c>
      <c r="AE84" s="72">
        <f t="shared" si="28"/>
        <v>0</v>
      </c>
      <c r="AF84" s="72">
        <f t="shared" si="29"/>
        <v>0</v>
      </c>
      <c r="AG84" s="72"/>
      <c r="AH84" s="72">
        <f t="shared" si="30"/>
        <v>0</v>
      </c>
      <c r="AK84" s="3" t="s">
        <v>55</v>
      </c>
      <c r="AL84" s="74">
        <f t="shared" si="31"/>
        <v>5.2431876504009</v>
      </c>
      <c r="AM84" s="74">
        <f t="shared" si="32"/>
        <v>0</v>
      </c>
      <c r="AN84" s="74">
        <f t="shared" si="33"/>
        <v>0</v>
      </c>
      <c r="AQ84" s="3" t="s">
        <v>55</v>
      </c>
      <c r="AR84" s="75">
        <f t="shared" si="34"/>
        <v>0</v>
      </c>
      <c r="AS84" s="75">
        <f t="shared" si="35"/>
        <v>0</v>
      </c>
      <c r="AT84" s="75">
        <f t="shared" si="36"/>
        <v>0</v>
      </c>
      <c r="AU84" s="75">
        <f t="shared" si="37"/>
        <v>0</v>
      </c>
    </row>
    <row r="85" ht="15.75" spans="2:47">
      <c r="B85" s="3" t="s">
        <v>56</v>
      </c>
      <c r="C85" s="3">
        <v>79</v>
      </c>
      <c r="D85" s="41">
        <f t="shared" si="38"/>
        <v>22.9005952313722</v>
      </c>
      <c r="E85" s="41">
        <f t="shared" si="3"/>
        <v>29.2773077922225</v>
      </c>
      <c r="F85" s="41">
        <f t="shared" si="4"/>
        <v>30.3233393948293</v>
      </c>
      <c r="G85" s="41">
        <f t="shared" si="5"/>
        <v>27.5622056315439</v>
      </c>
      <c r="H85" s="41">
        <f t="shared" si="6"/>
        <v>25.095581508296</v>
      </c>
      <c r="I85" s="41">
        <f t="shared" si="7"/>
        <v>25.1650439929069</v>
      </c>
      <c r="J85" s="41">
        <f t="shared" si="8"/>
        <v>28.7981295955363</v>
      </c>
      <c r="K85" s="41">
        <f t="shared" si="9"/>
        <v>30.3233393948293</v>
      </c>
      <c r="L85" s="41">
        <f t="shared" si="10"/>
        <v>26.6843240679038</v>
      </c>
      <c r="M85" s="41">
        <f t="shared" si="11"/>
        <v>26.6347685148582</v>
      </c>
      <c r="N85" s="41">
        <f t="shared" si="12"/>
        <v>28.9218067022827</v>
      </c>
      <c r="O85" s="41">
        <f t="shared" si="13"/>
        <v>21.0210138134339</v>
      </c>
      <c r="P85" s="41">
        <f t="shared" si="14"/>
        <v>21.0210138134339</v>
      </c>
      <c r="Q85" s="41">
        <f t="shared" si="15"/>
        <v>1.82409614059658</v>
      </c>
      <c r="R85" s="41">
        <f t="shared" si="16"/>
        <v>0</v>
      </c>
      <c r="S85" s="41"/>
      <c r="T85" s="41">
        <f t="shared" si="17"/>
        <v>2.52690965359115</v>
      </c>
      <c r="U85" s="41">
        <f t="shared" si="18"/>
        <v>4.39660819770265</v>
      </c>
      <c r="V85" s="41">
        <f t="shared" si="19"/>
        <v>3.38982572257927</v>
      </c>
      <c r="W85" s="41">
        <f t="shared" si="20"/>
        <v>9.78743350237753</v>
      </c>
      <c r="X85" s="41">
        <f t="shared" si="21"/>
        <v>14.1517105842755</v>
      </c>
      <c r="Y85" s="41">
        <f t="shared" si="22"/>
        <v>10.7803799541435</v>
      </c>
      <c r="Z85" s="41">
        <f t="shared" si="23"/>
        <v>2.08133322791601</v>
      </c>
      <c r="AA85" s="41">
        <f t="shared" si="24"/>
        <v>0.432728689700346</v>
      </c>
      <c r="AB85" s="41">
        <f t="shared" si="25"/>
        <v>0.432728689700346</v>
      </c>
      <c r="AC85" s="41">
        <f t="shared" si="26"/>
        <v>0.373713814563406</v>
      </c>
      <c r="AD85" s="72">
        <f t="shared" si="27"/>
        <v>0</v>
      </c>
      <c r="AE85" s="41">
        <f t="shared" si="28"/>
        <v>0.841738482216473</v>
      </c>
      <c r="AF85" s="41">
        <f t="shared" si="29"/>
        <v>1.92377198233507</v>
      </c>
      <c r="AG85" s="41"/>
      <c r="AH85" s="41">
        <f t="shared" si="30"/>
        <v>3.20812202807865</v>
      </c>
      <c r="AK85" s="3" t="s">
        <v>56</v>
      </c>
      <c r="AL85" s="74">
        <f t="shared" si="31"/>
        <v>22.9005952313722</v>
      </c>
      <c r="AM85" s="74">
        <f t="shared" si="32"/>
        <v>0</v>
      </c>
      <c r="AN85" s="74">
        <f t="shared" si="33"/>
        <v>1.92377198233507</v>
      </c>
      <c r="AQ85" s="3" t="s">
        <v>56</v>
      </c>
      <c r="AR85" s="75">
        <f t="shared" si="34"/>
        <v>0</v>
      </c>
      <c r="AS85" s="75">
        <f t="shared" si="35"/>
        <v>0.432728689700346</v>
      </c>
      <c r="AT85" s="75">
        <f t="shared" si="36"/>
        <v>1.92377198233507</v>
      </c>
      <c r="AU85" s="75">
        <f t="shared" si="37"/>
        <v>0.369478297209077</v>
      </c>
    </row>
    <row r="86" ht="15.75" spans="2:47">
      <c r="B86" s="3" t="s">
        <v>57</v>
      </c>
      <c r="C86" s="3">
        <v>19</v>
      </c>
      <c r="D86" s="41">
        <f t="shared" si="38"/>
        <v>-0.000958925822565182</v>
      </c>
      <c r="E86" s="41">
        <f t="shared" si="3"/>
        <v>41.7339747983013</v>
      </c>
      <c r="F86" s="41">
        <f t="shared" si="4"/>
        <v>41.7339747983013</v>
      </c>
      <c r="G86" s="41">
        <f t="shared" si="5"/>
        <v>41.7339747983013</v>
      </c>
      <c r="H86" s="41">
        <f t="shared" si="6"/>
        <v>41.7339747983013</v>
      </c>
      <c r="I86" s="41">
        <f t="shared" si="7"/>
        <v>41.7339747983013</v>
      </c>
      <c r="J86" s="41">
        <f t="shared" si="8"/>
        <v>33.0624085847552</v>
      </c>
      <c r="K86" s="41">
        <f t="shared" si="9"/>
        <v>41.7339747983013</v>
      </c>
      <c r="L86" s="41">
        <f t="shared" si="10"/>
        <v>41.7339747983013</v>
      </c>
      <c r="M86" s="41">
        <f t="shared" si="11"/>
        <v>41.7339747983013</v>
      </c>
      <c r="N86" s="41">
        <f t="shared" si="12"/>
        <v>33.0624085847552</v>
      </c>
      <c r="O86" s="41">
        <f t="shared" si="13"/>
        <v>21.2547600795796</v>
      </c>
      <c r="P86" s="41">
        <f t="shared" si="14"/>
        <v>19.8625126000033</v>
      </c>
      <c r="Q86" s="41">
        <f t="shared" si="15"/>
        <v>1.65786993242959</v>
      </c>
      <c r="R86" s="41">
        <f t="shared" si="16"/>
        <v>0</v>
      </c>
      <c r="S86" s="41"/>
      <c r="T86" s="41">
        <f t="shared" si="17"/>
        <v>0</v>
      </c>
      <c r="U86" s="41">
        <f t="shared" si="18"/>
        <v>1.65786993242959</v>
      </c>
      <c r="V86" s="41">
        <f t="shared" si="19"/>
        <v>1.69131952141705</v>
      </c>
      <c r="W86" s="41">
        <f t="shared" si="20"/>
        <v>3.11701658998081</v>
      </c>
      <c r="X86" s="41">
        <f t="shared" si="21"/>
        <v>3.06128607746881</v>
      </c>
      <c r="Y86" s="41">
        <f t="shared" si="22"/>
        <v>0</v>
      </c>
      <c r="Z86" s="41">
        <f t="shared" si="23"/>
        <v>1.65786993242959</v>
      </c>
      <c r="AA86" s="41">
        <f t="shared" si="24"/>
        <v>1.65786993242959</v>
      </c>
      <c r="AB86" s="72">
        <f t="shared" si="25"/>
        <v>0</v>
      </c>
      <c r="AC86" s="72">
        <f t="shared" si="26"/>
        <v>0</v>
      </c>
      <c r="AD86" s="41">
        <f t="shared" si="27"/>
        <v>3.11701658998081</v>
      </c>
      <c r="AE86" s="72">
        <f t="shared" si="28"/>
        <v>0</v>
      </c>
      <c r="AF86" s="72">
        <f t="shared" si="29"/>
        <v>0</v>
      </c>
      <c r="AG86" s="41"/>
      <c r="AH86" s="41">
        <f t="shared" si="30"/>
        <v>5.5649849928109</v>
      </c>
      <c r="AK86" s="3" t="s">
        <v>57</v>
      </c>
      <c r="AL86" s="74">
        <f t="shared" si="31"/>
        <v>0</v>
      </c>
      <c r="AM86" s="74">
        <f t="shared" si="32"/>
        <v>0.000958935018040691</v>
      </c>
      <c r="AN86" s="74">
        <f t="shared" si="33"/>
        <v>0.000958935018040691</v>
      </c>
      <c r="AQ86" s="3" t="s">
        <v>57</v>
      </c>
      <c r="AR86" s="75">
        <f t="shared" si="34"/>
        <v>0</v>
      </c>
      <c r="AS86" s="75">
        <f t="shared" si="35"/>
        <v>1.65786993242959</v>
      </c>
      <c r="AT86" s="75">
        <f t="shared" si="36"/>
        <v>0</v>
      </c>
      <c r="AU86" s="75">
        <f t="shared" si="37"/>
        <v>1.65786993242959</v>
      </c>
    </row>
    <row r="87" ht="15.75" spans="2:47">
      <c r="B87" s="3" t="s">
        <v>58</v>
      </c>
      <c r="C87" s="3">
        <v>26</v>
      </c>
      <c r="D87" s="41">
        <f t="shared" si="38"/>
        <v>3.67749926485658</v>
      </c>
      <c r="E87" s="41">
        <f t="shared" si="3"/>
        <v>21.3144067318345</v>
      </c>
      <c r="F87" s="41">
        <f t="shared" si="4"/>
        <v>11.1885858216824</v>
      </c>
      <c r="G87" s="41">
        <f t="shared" si="5"/>
        <v>15.3913784755947</v>
      </c>
      <c r="H87" s="41">
        <f t="shared" si="6"/>
        <v>12.349815397319</v>
      </c>
      <c r="I87" s="41">
        <f t="shared" si="7"/>
        <v>9.29384647829173</v>
      </c>
      <c r="J87" s="41">
        <f t="shared" si="8"/>
        <v>17.5957691382337</v>
      </c>
      <c r="K87" s="41">
        <f t="shared" si="9"/>
        <v>6.42248024023596</v>
      </c>
      <c r="L87" s="41">
        <f t="shared" si="10"/>
        <v>6.42248024023596</v>
      </c>
      <c r="M87" s="41">
        <f t="shared" si="11"/>
        <v>6.42248024023596</v>
      </c>
      <c r="N87" s="41">
        <f t="shared" si="12"/>
        <v>9.59518102349786</v>
      </c>
      <c r="O87" s="41">
        <f t="shared" si="13"/>
        <v>4.52491913422383</v>
      </c>
      <c r="P87" s="41">
        <f t="shared" si="14"/>
        <v>7.97712293083117</v>
      </c>
      <c r="Q87" s="41">
        <f t="shared" si="15"/>
        <v>0</v>
      </c>
      <c r="R87" s="41">
        <f t="shared" si="16"/>
        <v>0</v>
      </c>
      <c r="S87" s="41"/>
      <c r="T87" s="41">
        <f t="shared" si="17"/>
        <v>0</v>
      </c>
      <c r="U87" s="41">
        <f t="shared" si="18"/>
        <v>0</v>
      </c>
      <c r="V87" s="41">
        <f t="shared" si="19"/>
        <v>2.46057700590194</v>
      </c>
      <c r="W87" s="41">
        <f t="shared" si="20"/>
        <v>1.73983942685545</v>
      </c>
      <c r="X87" s="41">
        <f t="shared" si="21"/>
        <v>6.61124130822855</v>
      </c>
      <c r="Y87" s="72">
        <f t="shared" si="22"/>
        <v>0</v>
      </c>
      <c r="Z87" s="72">
        <f t="shared" si="23"/>
        <v>0</v>
      </c>
      <c r="AA87" s="72">
        <f t="shared" si="24"/>
        <v>0</v>
      </c>
      <c r="AB87" s="72">
        <f t="shared" si="25"/>
        <v>0</v>
      </c>
      <c r="AC87" s="72">
        <f t="shared" si="26"/>
        <v>0</v>
      </c>
      <c r="AD87" s="72">
        <f t="shared" si="27"/>
        <v>0</v>
      </c>
      <c r="AE87" s="72">
        <f t="shared" si="28"/>
        <v>0</v>
      </c>
      <c r="AF87" s="72">
        <f t="shared" si="29"/>
        <v>0</v>
      </c>
      <c r="AG87" s="41"/>
      <c r="AH87" s="41">
        <f t="shared" si="30"/>
        <v>2.46057700590194</v>
      </c>
      <c r="AK87" s="3" t="s">
        <v>58</v>
      </c>
      <c r="AL87" s="74">
        <f t="shared" si="31"/>
        <v>3.67749926485658</v>
      </c>
      <c r="AM87" s="74">
        <f t="shared" si="32"/>
        <v>0</v>
      </c>
      <c r="AN87" s="74">
        <f t="shared" si="33"/>
        <v>0</v>
      </c>
      <c r="AQ87" s="3" t="s">
        <v>58</v>
      </c>
      <c r="AR87" s="75">
        <f t="shared" si="34"/>
        <v>0</v>
      </c>
      <c r="AS87" s="75">
        <f t="shared" si="35"/>
        <v>0</v>
      </c>
      <c r="AT87" s="75">
        <f t="shared" si="36"/>
        <v>0</v>
      </c>
      <c r="AU87" s="75">
        <f t="shared" si="37"/>
        <v>0</v>
      </c>
    </row>
    <row r="88" ht="15.75" spans="2:47">
      <c r="B88" s="3" t="s">
        <v>59</v>
      </c>
      <c r="C88" s="3">
        <v>31</v>
      </c>
      <c r="D88" s="41">
        <f t="shared" si="38"/>
        <v>3.35605601217525</v>
      </c>
      <c r="E88" s="41">
        <f t="shared" si="3"/>
        <v>15.955456512584</v>
      </c>
      <c r="F88" s="41">
        <f t="shared" si="4"/>
        <v>51.4952484864413</v>
      </c>
      <c r="G88" s="41">
        <f t="shared" si="5"/>
        <v>15.955456512584</v>
      </c>
      <c r="H88" s="41">
        <f t="shared" si="6"/>
        <v>15.955456512584</v>
      </c>
      <c r="I88" s="41">
        <f t="shared" si="7"/>
        <v>15.955456512584</v>
      </c>
      <c r="J88" s="41">
        <f t="shared" si="8"/>
        <v>11.0091002013052</v>
      </c>
      <c r="K88" s="41">
        <f t="shared" si="9"/>
        <v>51.4952484864413</v>
      </c>
      <c r="L88" s="41">
        <f t="shared" si="10"/>
        <v>51.4952484864413</v>
      </c>
      <c r="M88" s="41">
        <f t="shared" si="11"/>
        <v>48.1540561004953</v>
      </c>
      <c r="N88" s="41">
        <f t="shared" si="12"/>
        <v>38.6954044468092</v>
      </c>
      <c r="O88" s="41">
        <f t="shared" si="13"/>
        <v>8.56963447327293</v>
      </c>
      <c r="P88" s="41">
        <f t="shared" si="14"/>
        <v>8.56963447327293</v>
      </c>
      <c r="Q88" s="41">
        <f t="shared" si="15"/>
        <v>0</v>
      </c>
      <c r="R88" s="41">
        <f t="shared" si="16"/>
        <v>0</v>
      </c>
      <c r="S88" s="41"/>
      <c r="T88" s="41">
        <f t="shared" si="17"/>
        <v>1.01665049259995</v>
      </c>
      <c r="U88" s="41">
        <f t="shared" si="18"/>
        <v>0.489638006076864</v>
      </c>
      <c r="V88" s="41">
        <f t="shared" si="19"/>
        <v>0.489638006076864</v>
      </c>
      <c r="W88" s="41">
        <f t="shared" si="20"/>
        <v>0.489638006076864</v>
      </c>
      <c r="X88" s="41">
        <f t="shared" si="21"/>
        <v>1.01665049259995</v>
      </c>
      <c r="Y88" s="41">
        <f t="shared" si="22"/>
        <v>1.39858106223228</v>
      </c>
      <c r="Z88" s="72">
        <f t="shared" si="23"/>
        <v>0.489638006076864</v>
      </c>
      <c r="AA88" s="72">
        <f t="shared" si="24"/>
        <v>0.489638006076864</v>
      </c>
      <c r="AB88" s="41">
        <f t="shared" si="25"/>
        <v>1.01665049259995</v>
      </c>
      <c r="AC88" s="41">
        <f t="shared" si="26"/>
        <v>1.01665049259995</v>
      </c>
      <c r="AD88" s="41">
        <f t="shared" si="27"/>
        <v>1.01665049259995</v>
      </c>
      <c r="AE88" s="72">
        <f t="shared" si="28"/>
        <v>0.489638006076864</v>
      </c>
      <c r="AF88" s="72">
        <f t="shared" si="29"/>
        <v>0.489638006076864</v>
      </c>
      <c r="AG88" s="72"/>
      <c r="AH88" s="72">
        <f t="shared" si="30"/>
        <v>0.489638006076864</v>
      </c>
      <c r="AK88" s="3" t="s">
        <v>59</v>
      </c>
      <c r="AL88" s="74">
        <f t="shared" si="31"/>
        <v>3.35605601217525</v>
      </c>
      <c r="AM88" s="74">
        <f t="shared" si="32"/>
        <v>0</v>
      </c>
      <c r="AN88" s="74">
        <f t="shared" si="33"/>
        <v>0.489638006076864</v>
      </c>
      <c r="AQ88" s="3" t="s">
        <v>59</v>
      </c>
      <c r="AR88" s="75">
        <f t="shared" si="34"/>
        <v>0</v>
      </c>
      <c r="AS88" s="75">
        <f t="shared" si="35"/>
        <v>0.489638006076864</v>
      </c>
      <c r="AT88" s="75">
        <f t="shared" si="36"/>
        <v>0.489638006076864</v>
      </c>
      <c r="AU88" s="75">
        <f t="shared" si="37"/>
        <v>0.489638006076864</v>
      </c>
    </row>
    <row r="89" ht="15.75" spans="2:47">
      <c r="B89" s="3" t="s">
        <v>60</v>
      </c>
      <c r="C89" s="3">
        <v>34</v>
      </c>
      <c r="D89" s="41">
        <f t="shared" si="38"/>
        <v>6.1823517503497</v>
      </c>
      <c r="E89" s="41">
        <f t="shared" si="3"/>
        <v>15.8261324874464</v>
      </c>
      <c r="F89" s="41">
        <f t="shared" si="4"/>
        <v>21.3014136844738</v>
      </c>
      <c r="G89" s="41">
        <f t="shared" si="5"/>
        <v>15.8261324874464</v>
      </c>
      <c r="H89" s="41">
        <f t="shared" si="6"/>
        <v>12.1759111981081</v>
      </c>
      <c r="I89" s="41">
        <f t="shared" si="7"/>
        <v>11.0496517160008</v>
      </c>
      <c r="J89" s="41">
        <f t="shared" si="8"/>
        <v>13.5300304574091</v>
      </c>
      <c r="K89" s="41">
        <f t="shared" si="9"/>
        <v>18.427518926162</v>
      </c>
      <c r="L89" s="41">
        <f t="shared" si="10"/>
        <v>15.5606258710905</v>
      </c>
      <c r="M89" s="41">
        <f t="shared" si="11"/>
        <v>18.427518926162</v>
      </c>
      <c r="N89" s="41">
        <f t="shared" si="12"/>
        <v>21.3014136844738</v>
      </c>
      <c r="O89" s="41">
        <f t="shared" si="13"/>
        <v>5.10109596950503</v>
      </c>
      <c r="P89" s="41">
        <f t="shared" si="14"/>
        <v>5.10109596950503</v>
      </c>
      <c r="Q89" s="41">
        <f t="shared" si="15"/>
        <v>1.421447231765</v>
      </c>
      <c r="R89" s="41">
        <f t="shared" si="16"/>
        <v>1.14264752664833</v>
      </c>
      <c r="S89" s="41"/>
      <c r="T89" s="41">
        <f t="shared" si="17"/>
        <v>1.6490025870786</v>
      </c>
      <c r="U89" s="41">
        <f t="shared" si="18"/>
        <v>0.0785408450446945</v>
      </c>
      <c r="V89" s="41">
        <f t="shared" si="19"/>
        <v>0</v>
      </c>
      <c r="W89" s="41">
        <f t="shared" si="20"/>
        <v>1.08064693708461</v>
      </c>
      <c r="X89" s="41">
        <f t="shared" si="21"/>
        <v>1.75986288838522</v>
      </c>
      <c r="Y89" s="41">
        <f t="shared" si="22"/>
        <v>1.84621722835039</v>
      </c>
      <c r="Z89" s="41">
        <f t="shared" si="23"/>
        <v>2.02932698918134</v>
      </c>
      <c r="AA89" s="41">
        <f t="shared" si="24"/>
        <v>1.80699754280805</v>
      </c>
      <c r="AB89" s="41">
        <f t="shared" si="25"/>
        <v>1.80699754280805</v>
      </c>
      <c r="AC89" s="41">
        <f t="shared" si="26"/>
        <v>1.80699754280805</v>
      </c>
      <c r="AD89" s="41">
        <f t="shared" si="27"/>
        <v>1.42291860418508</v>
      </c>
      <c r="AE89" s="41">
        <f t="shared" si="28"/>
        <v>1.56290193201345</v>
      </c>
      <c r="AF89" s="41">
        <f t="shared" si="29"/>
        <v>1.68705532208088</v>
      </c>
      <c r="AG89" s="72"/>
      <c r="AH89" s="72">
        <f t="shared" si="30"/>
        <v>1.14264752664833</v>
      </c>
      <c r="AK89" s="3" t="s">
        <v>60</v>
      </c>
      <c r="AL89" s="74">
        <f t="shared" si="31"/>
        <v>4.98276873993589</v>
      </c>
      <c r="AM89" s="74">
        <f t="shared" si="32"/>
        <v>0</v>
      </c>
      <c r="AN89" s="74">
        <f t="shared" si="33"/>
        <v>0.5382574104451</v>
      </c>
      <c r="AQ89" s="3" t="s">
        <v>60</v>
      </c>
      <c r="AR89" s="75">
        <f t="shared" si="34"/>
        <v>0.758569029882817</v>
      </c>
      <c r="AS89" s="75">
        <f t="shared" si="35"/>
        <v>0</v>
      </c>
      <c r="AT89" s="75">
        <f t="shared" si="36"/>
        <v>1.3009094943446</v>
      </c>
      <c r="AU89" s="75">
        <f t="shared" si="37"/>
        <v>1.42039624718595</v>
      </c>
    </row>
    <row r="90" ht="15.75" spans="2:47">
      <c r="B90" s="3" t="s">
        <v>61</v>
      </c>
      <c r="C90" s="3">
        <v>36</v>
      </c>
      <c r="D90" s="41">
        <f t="shared" si="38"/>
        <v>0.00130319114276289</v>
      </c>
      <c r="E90" s="41">
        <f t="shared" si="3"/>
        <v>1.40456079665936</v>
      </c>
      <c r="F90" s="41">
        <f t="shared" si="4"/>
        <v>11.7116857149772</v>
      </c>
      <c r="G90" s="41">
        <f t="shared" si="5"/>
        <v>0.330265869610137</v>
      </c>
      <c r="H90" s="41">
        <f t="shared" si="6"/>
        <v>0</v>
      </c>
      <c r="I90" s="41">
        <f t="shared" si="7"/>
        <v>0.331103635344775</v>
      </c>
      <c r="J90" s="41">
        <f t="shared" si="8"/>
        <v>1.40456079665936</v>
      </c>
      <c r="K90" s="41">
        <f t="shared" si="9"/>
        <v>11.7116857149772</v>
      </c>
      <c r="L90" s="41">
        <f t="shared" si="10"/>
        <v>10.2831089672582</v>
      </c>
      <c r="M90" s="41">
        <f t="shared" si="11"/>
        <v>11.7116857149772</v>
      </c>
      <c r="N90" s="41">
        <f t="shared" si="12"/>
        <v>11.7116857149772</v>
      </c>
      <c r="O90" s="41">
        <f t="shared" si="13"/>
        <v>0</v>
      </c>
      <c r="P90" s="41">
        <f t="shared" si="14"/>
        <v>0</v>
      </c>
      <c r="Q90" s="41">
        <f t="shared" si="15"/>
        <v>0</v>
      </c>
      <c r="R90" s="41">
        <f t="shared" si="16"/>
        <v>0</v>
      </c>
      <c r="S90" s="41"/>
      <c r="T90" s="41">
        <f t="shared" si="17"/>
        <v>0</v>
      </c>
      <c r="U90" s="41">
        <f t="shared" si="18"/>
        <v>0</v>
      </c>
      <c r="V90" s="41">
        <f t="shared" si="19"/>
        <v>6.43459935250017</v>
      </c>
      <c r="W90" s="41">
        <f t="shared" si="20"/>
        <v>6.43459935250017</v>
      </c>
      <c r="X90" s="41">
        <f t="shared" si="21"/>
        <v>17.0415513187363</v>
      </c>
      <c r="Y90" s="41">
        <f t="shared" si="22"/>
        <v>0</v>
      </c>
      <c r="Z90" s="41">
        <f t="shared" si="23"/>
        <v>0</v>
      </c>
      <c r="AA90" s="41">
        <f t="shared" si="24"/>
        <v>0</v>
      </c>
      <c r="AB90" s="41">
        <f t="shared" si="25"/>
        <v>0</v>
      </c>
      <c r="AC90" s="41">
        <f t="shared" si="26"/>
        <v>0</v>
      </c>
      <c r="AD90" s="72">
        <f t="shared" si="27"/>
        <v>0</v>
      </c>
      <c r="AE90" s="72">
        <f t="shared" si="28"/>
        <v>0</v>
      </c>
      <c r="AF90" s="72">
        <f t="shared" si="29"/>
        <v>0</v>
      </c>
      <c r="AG90" s="41"/>
      <c r="AH90" s="41">
        <f t="shared" si="30"/>
        <v>14.2803685424552</v>
      </c>
      <c r="AK90" s="3" t="s">
        <v>61</v>
      </c>
      <c r="AL90" s="74">
        <f t="shared" si="31"/>
        <v>0.00130319114276289</v>
      </c>
      <c r="AM90" s="74">
        <f t="shared" si="32"/>
        <v>0</v>
      </c>
      <c r="AN90" s="74">
        <f t="shared" si="33"/>
        <v>0</v>
      </c>
      <c r="AQ90" s="3" t="s">
        <v>61</v>
      </c>
      <c r="AR90" s="75">
        <f t="shared" si="34"/>
        <v>0</v>
      </c>
      <c r="AS90" s="75">
        <f t="shared" si="35"/>
        <v>0</v>
      </c>
      <c r="AT90" s="75">
        <f t="shared" si="36"/>
        <v>0</v>
      </c>
      <c r="AU90" s="75">
        <f t="shared" si="37"/>
        <v>0</v>
      </c>
    </row>
    <row r="91" ht="15.75" spans="2:47">
      <c r="B91" s="3" t="s">
        <v>62</v>
      </c>
      <c r="C91" s="3">
        <v>38</v>
      </c>
      <c r="D91" s="41">
        <f t="shared" si="38"/>
        <v>4.21078412136973</v>
      </c>
      <c r="E91" s="41">
        <f t="shared" si="3"/>
        <v>15.5025973200042</v>
      </c>
      <c r="F91" s="41">
        <f t="shared" si="4"/>
        <v>15.5025973200042</v>
      </c>
      <c r="G91" s="41">
        <f t="shared" si="5"/>
        <v>4.21254318154448</v>
      </c>
      <c r="H91" s="41">
        <f t="shared" si="6"/>
        <v>4.21254318154448</v>
      </c>
      <c r="I91" s="41">
        <f t="shared" si="7"/>
        <v>4.21254318154448</v>
      </c>
      <c r="J91" s="41">
        <f t="shared" si="8"/>
        <v>11.8896906895651</v>
      </c>
      <c r="K91" s="41">
        <f t="shared" si="9"/>
        <v>4.21254318154448</v>
      </c>
      <c r="L91" s="41">
        <f t="shared" si="10"/>
        <v>4.21247552538391</v>
      </c>
      <c r="M91" s="41">
        <f t="shared" si="11"/>
        <v>4.21247552538391</v>
      </c>
      <c r="N91" s="41">
        <f t="shared" si="12"/>
        <v>11.8896906895651</v>
      </c>
      <c r="O91" s="41">
        <f t="shared" si="13"/>
        <v>0</v>
      </c>
      <c r="P91" s="41">
        <f t="shared" si="14"/>
        <v>0</v>
      </c>
      <c r="Q91" s="41">
        <f t="shared" si="15"/>
        <v>0</v>
      </c>
      <c r="R91" s="41">
        <f t="shared" si="16"/>
        <v>0</v>
      </c>
      <c r="S91" s="41"/>
      <c r="T91" s="41">
        <f t="shared" si="17"/>
        <v>0</v>
      </c>
      <c r="U91" s="41">
        <f t="shared" si="18"/>
        <v>0</v>
      </c>
      <c r="V91" s="41">
        <f t="shared" si="19"/>
        <v>22.2643569755531</v>
      </c>
      <c r="W91" s="41">
        <f t="shared" si="20"/>
        <v>13.4735214084389</v>
      </c>
      <c r="X91" s="41">
        <f t="shared" si="21"/>
        <v>9.96243729965318</v>
      </c>
      <c r="Y91" s="72">
        <f t="shared" si="22"/>
        <v>0</v>
      </c>
      <c r="Z91" s="72">
        <f t="shared" si="23"/>
        <v>0</v>
      </c>
      <c r="AA91" s="72">
        <f t="shared" si="24"/>
        <v>0</v>
      </c>
      <c r="AB91" s="72">
        <f t="shared" si="25"/>
        <v>0</v>
      </c>
      <c r="AC91" s="72">
        <f t="shared" si="26"/>
        <v>0</v>
      </c>
      <c r="AD91" s="72">
        <f t="shared" si="27"/>
        <v>0</v>
      </c>
      <c r="AE91" s="72">
        <f t="shared" si="28"/>
        <v>0</v>
      </c>
      <c r="AF91" s="72">
        <f t="shared" si="29"/>
        <v>0</v>
      </c>
      <c r="AG91" s="72"/>
      <c r="AH91" s="72">
        <f t="shared" si="30"/>
        <v>0</v>
      </c>
      <c r="AK91" s="3" t="s">
        <v>62</v>
      </c>
      <c r="AL91" s="74">
        <f t="shared" si="31"/>
        <v>4.21078412136973</v>
      </c>
      <c r="AM91" s="74">
        <f t="shared" si="32"/>
        <v>0</v>
      </c>
      <c r="AN91" s="74">
        <f t="shared" si="33"/>
        <v>0</v>
      </c>
      <c r="AQ91" s="3" t="s">
        <v>62</v>
      </c>
      <c r="AR91" s="75">
        <f t="shared" si="34"/>
        <v>0</v>
      </c>
      <c r="AS91" s="75">
        <f t="shared" si="35"/>
        <v>0</v>
      </c>
      <c r="AT91" s="75">
        <f t="shared" si="36"/>
        <v>0</v>
      </c>
      <c r="AU91" s="75">
        <f t="shared" si="37"/>
        <v>0</v>
      </c>
    </row>
    <row r="92" ht="15.75" spans="2:47">
      <c r="B92" s="3" t="s">
        <v>63</v>
      </c>
      <c r="C92" s="3">
        <v>56</v>
      </c>
      <c r="D92" s="41">
        <f t="shared" si="38"/>
        <v>19.1227430647872</v>
      </c>
      <c r="E92" s="41">
        <f t="shared" si="3"/>
        <v>46.5082250045006</v>
      </c>
      <c r="F92" s="41">
        <f t="shared" si="4"/>
        <v>50.5200488688977</v>
      </c>
      <c r="G92" s="41">
        <f t="shared" si="5"/>
        <v>46.5082250045006</v>
      </c>
      <c r="H92" s="41">
        <f t="shared" si="6"/>
        <v>43.3464175728148</v>
      </c>
      <c r="I92" s="41">
        <f t="shared" si="7"/>
        <v>38.5820844365886</v>
      </c>
      <c r="J92" s="41">
        <f t="shared" si="8"/>
        <v>45.031587323044</v>
      </c>
      <c r="K92" s="41">
        <f t="shared" si="9"/>
        <v>48.830971144415</v>
      </c>
      <c r="L92" s="41">
        <f t="shared" si="10"/>
        <v>40.9628095387886</v>
      </c>
      <c r="M92" s="41">
        <f t="shared" si="11"/>
        <v>48.830971144415</v>
      </c>
      <c r="N92" s="41">
        <f t="shared" si="12"/>
        <v>48.9444305280698</v>
      </c>
      <c r="O92" s="41">
        <f t="shared" si="13"/>
        <v>36.9358022334393</v>
      </c>
      <c r="P92" s="41">
        <f t="shared" si="14"/>
        <v>36.9358022334393</v>
      </c>
      <c r="Q92" s="41">
        <f t="shared" si="15"/>
        <v>0.723872149020667</v>
      </c>
      <c r="R92" s="41">
        <f t="shared" si="16"/>
        <v>0.723872149020667</v>
      </c>
      <c r="S92" s="41"/>
      <c r="T92" s="41">
        <f t="shared" si="17"/>
        <v>0.588502483485598</v>
      </c>
      <c r="U92" s="41">
        <f t="shared" si="18"/>
        <v>0.723872149020667</v>
      </c>
      <c r="V92" s="41">
        <f t="shared" si="19"/>
        <v>0.881664617649558</v>
      </c>
      <c r="W92" s="41">
        <f t="shared" si="20"/>
        <v>0</v>
      </c>
      <c r="X92" s="41">
        <f t="shared" si="21"/>
        <v>1.27950920968588</v>
      </c>
      <c r="Y92" s="41">
        <f t="shared" si="22"/>
        <v>4.13854473445315</v>
      </c>
      <c r="Z92" s="41">
        <f t="shared" si="23"/>
        <v>0.869940694889068</v>
      </c>
      <c r="AA92" s="41">
        <f t="shared" si="24"/>
        <v>4.2124118543594</v>
      </c>
      <c r="AB92" s="41">
        <f t="shared" si="25"/>
        <v>0.723872149020667</v>
      </c>
      <c r="AC92" s="41">
        <f t="shared" si="26"/>
        <v>1.02773316351797</v>
      </c>
      <c r="AD92" s="41">
        <f t="shared" si="27"/>
        <v>0.562940487958628</v>
      </c>
      <c r="AE92" s="41">
        <f t="shared" si="28"/>
        <v>0.562940487958628</v>
      </c>
      <c r="AF92" s="41">
        <f t="shared" si="29"/>
        <v>0.950022134509905</v>
      </c>
      <c r="AG92" s="72"/>
      <c r="AH92" s="72">
        <f t="shared" si="30"/>
        <v>0.0245369530998239</v>
      </c>
      <c r="AK92" s="3" t="s">
        <v>63</v>
      </c>
      <c r="AL92" s="74">
        <f t="shared" si="31"/>
        <v>18.2666437689622</v>
      </c>
      <c r="AM92" s="74">
        <f t="shared" si="32"/>
        <v>0</v>
      </c>
      <c r="AN92" s="74">
        <f t="shared" si="33"/>
        <v>0.224524713619677</v>
      </c>
      <c r="AQ92" s="3" t="s">
        <v>63</v>
      </c>
      <c r="AR92" s="75">
        <f t="shared" si="34"/>
        <v>0.723872149020667</v>
      </c>
      <c r="AS92" s="75">
        <f t="shared" si="35"/>
        <v>0.562940487958628</v>
      </c>
      <c r="AT92" s="75">
        <f t="shared" si="36"/>
        <v>0.950022134509905</v>
      </c>
      <c r="AU92" s="75">
        <f t="shared" si="37"/>
        <v>0</v>
      </c>
    </row>
    <row r="93" ht="15.75" spans="2:47">
      <c r="B93" s="3" t="s">
        <v>64</v>
      </c>
      <c r="C93" s="3">
        <v>24</v>
      </c>
      <c r="D93" s="41">
        <f t="shared" si="38"/>
        <v>6.78056593699946</v>
      </c>
      <c r="E93" s="41">
        <f t="shared" si="3"/>
        <v>13.8568319027475</v>
      </c>
      <c r="F93" s="41">
        <f t="shared" si="4"/>
        <v>47.7226990841513</v>
      </c>
      <c r="G93" s="41">
        <f t="shared" si="5"/>
        <v>9.60203704464249</v>
      </c>
      <c r="H93" s="41">
        <f t="shared" si="6"/>
        <v>8.13585773543061</v>
      </c>
      <c r="I93" s="41">
        <f t="shared" si="7"/>
        <v>9.60203704464249</v>
      </c>
      <c r="J93" s="41">
        <f t="shared" si="8"/>
        <v>4.73941434966528</v>
      </c>
      <c r="K93" s="41">
        <f t="shared" si="9"/>
        <v>32.7323504045341</v>
      </c>
      <c r="L93" s="41">
        <f t="shared" si="10"/>
        <v>26.3501581173765</v>
      </c>
      <c r="M93" s="41">
        <f t="shared" si="11"/>
        <v>26.0790997576903</v>
      </c>
      <c r="N93" s="41">
        <f t="shared" si="12"/>
        <v>40.4041233726231</v>
      </c>
      <c r="O93" s="41">
        <f t="shared" si="13"/>
        <v>4.73941434966528</v>
      </c>
      <c r="P93" s="41">
        <f t="shared" si="14"/>
        <v>4.73941434966528</v>
      </c>
      <c r="Q93" s="41">
        <f t="shared" si="15"/>
        <v>1.17458622530699</v>
      </c>
      <c r="R93" s="41">
        <f t="shared" si="16"/>
        <v>0</v>
      </c>
      <c r="S93" s="41"/>
      <c r="T93" s="41">
        <f t="shared" si="17"/>
        <v>0</v>
      </c>
      <c r="U93" s="41">
        <f t="shared" si="18"/>
        <v>0</v>
      </c>
      <c r="V93" s="41">
        <f t="shared" si="19"/>
        <v>0.800854244527491</v>
      </c>
      <c r="W93" s="41">
        <f t="shared" si="20"/>
        <v>1.5893876545238</v>
      </c>
      <c r="X93" s="41">
        <f t="shared" si="21"/>
        <v>1.58117376483634</v>
      </c>
      <c r="Y93" s="72">
        <f t="shared" si="22"/>
        <v>0</v>
      </c>
      <c r="Z93" s="72">
        <f t="shared" si="23"/>
        <v>0</v>
      </c>
      <c r="AA93" s="72">
        <f t="shared" si="24"/>
        <v>0</v>
      </c>
      <c r="AB93" s="72">
        <f t="shared" si="25"/>
        <v>0</v>
      </c>
      <c r="AC93" s="72">
        <f t="shared" si="26"/>
        <v>0</v>
      </c>
      <c r="AD93" s="72">
        <f t="shared" si="27"/>
        <v>0</v>
      </c>
      <c r="AE93" s="41">
        <f t="shared" si="28"/>
        <v>0.800854244527491</v>
      </c>
      <c r="AF93" s="72">
        <f t="shared" si="29"/>
        <v>0</v>
      </c>
      <c r="AG93" s="41"/>
      <c r="AH93" s="41">
        <f t="shared" si="30"/>
        <v>1.78652100702287</v>
      </c>
      <c r="AK93" s="3" t="s">
        <v>64</v>
      </c>
      <c r="AL93" s="74">
        <f t="shared" si="31"/>
        <v>6.78056593699946</v>
      </c>
      <c r="AM93" s="74">
        <f t="shared" si="32"/>
        <v>0</v>
      </c>
      <c r="AN93" s="74">
        <f t="shared" si="33"/>
        <v>0</v>
      </c>
      <c r="AQ93" s="3" t="s">
        <v>64</v>
      </c>
      <c r="AR93" s="75">
        <f t="shared" si="34"/>
        <v>0</v>
      </c>
      <c r="AS93" s="75">
        <f t="shared" si="35"/>
        <v>0</v>
      </c>
      <c r="AT93" s="75">
        <f t="shared" si="36"/>
        <v>0</v>
      </c>
      <c r="AU93" s="75">
        <f t="shared" si="37"/>
        <v>0</v>
      </c>
    </row>
    <row r="94" ht="15.75" spans="2:47">
      <c r="B94" s="3" t="s">
        <v>65</v>
      </c>
      <c r="C94" s="3">
        <v>48</v>
      </c>
      <c r="D94" s="41">
        <f t="shared" si="38"/>
        <v>3.41380901122559</v>
      </c>
      <c r="E94" s="41">
        <f t="shared" si="3"/>
        <v>7.65608180839613</v>
      </c>
      <c r="F94" s="41">
        <f t="shared" si="4"/>
        <v>16.5308319237275</v>
      </c>
      <c r="G94" s="41">
        <f t="shared" si="5"/>
        <v>7.65608180839613</v>
      </c>
      <c r="H94" s="41">
        <f t="shared" si="6"/>
        <v>7.38120867292019</v>
      </c>
      <c r="I94" s="41">
        <f t="shared" si="7"/>
        <v>6.47970167614948</v>
      </c>
      <c r="J94" s="41">
        <f t="shared" si="8"/>
        <v>7.46001845302167</v>
      </c>
      <c r="K94" s="41">
        <f t="shared" si="9"/>
        <v>14.0012302014455</v>
      </c>
      <c r="L94" s="41">
        <f t="shared" si="10"/>
        <v>8.24042749500231</v>
      </c>
      <c r="M94" s="41">
        <f t="shared" si="11"/>
        <v>14.0012302014455</v>
      </c>
      <c r="N94" s="41">
        <f t="shared" si="12"/>
        <v>14.2684145778871</v>
      </c>
      <c r="O94" s="41">
        <f t="shared" si="13"/>
        <v>1.73381516223281</v>
      </c>
      <c r="P94" s="41">
        <f t="shared" si="14"/>
        <v>1.73381516223281</v>
      </c>
      <c r="Q94" s="41">
        <f t="shared" si="15"/>
        <v>0</v>
      </c>
      <c r="R94" s="41">
        <f t="shared" si="16"/>
        <v>1.08988159311086</v>
      </c>
      <c r="S94" s="41"/>
      <c r="T94" s="41">
        <f t="shared" si="17"/>
        <v>3.16392434261111</v>
      </c>
      <c r="U94" s="41">
        <f t="shared" si="18"/>
        <v>3.59065046901429</v>
      </c>
      <c r="V94" s="41">
        <f t="shared" si="19"/>
        <v>2.90442872520375</v>
      </c>
      <c r="W94" s="41">
        <f t="shared" si="20"/>
        <v>1.57619560202984</v>
      </c>
      <c r="X94" s="41">
        <f t="shared" si="21"/>
        <v>2.76026449331078</v>
      </c>
      <c r="Y94" s="41">
        <f t="shared" si="22"/>
        <v>0.288328463785945</v>
      </c>
      <c r="Z94" s="41">
        <f t="shared" si="23"/>
        <v>0.269106566200211</v>
      </c>
      <c r="AA94" s="41">
        <f t="shared" si="24"/>
        <v>0.305628171613108</v>
      </c>
      <c r="AB94" s="41">
        <f t="shared" si="25"/>
        <v>0.167230508995849</v>
      </c>
      <c r="AC94" s="41">
        <f t="shared" si="26"/>
        <v>0.213363063201602</v>
      </c>
      <c r="AD94" s="41">
        <f t="shared" si="27"/>
        <v>0.305628171613108</v>
      </c>
      <c r="AE94" s="41">
        <f t="shared" si="28"/>
        <v>0.213363063201602</v>
      </c>
      <c r="AF94" s="41">
        <f t="shared" si="29"/>
        <v>0.167230508995849</v>
      </c>
      <c r="AG94" s="72"/>
      <c r="AH94" s="72">
        <f t="shared" si="30"/>
        <v>0</v>
      </c>
      <c r="AK94" s="3" t="s">
        <v>65</v>
      </c>
      <c r="AL94" s="74">
        <f t="shared" si="31"/>
        <v>3.24115829671278</v>
      </c>
      <c r="AM94" s="74">
        <f t="shared" si="32"/>
        <v>0.921110705992968</v>
      </c>
      <c r="AN94" s="74">
        <f t="shared" si="33"/>
        <v>0</v>
      </c>
      <c r="AQ94" s="3" t="s">
        <v>65</v>
      </c>
      <c r="AR94" s="75">
        <f t="shared" si="34"/>
        <v>0.921110705992968</v>
      </c>
      <c r="AS94" s="75">
        <f t="shared" si="35"/>
        <v>2.40064477749419</v>
      </c>
      <c r="AT94" s="75">
        <f t="shared" si="36"/>
        <v>0</v>
      </c>
      <c r="AU94" s="75">
        <f t="shared" si="37"/>
        <v>0.0537314578495851</v>
      </c>
    </row>
    <row r="95" ht="15.75" spans="2:47">
      <c r="B95" s="3" t="s">
        <v>66</v>
      </c>
      <c r="C95" s="3">
        <v>17</v>
      </c>
      <c r="D95" s="41">
        <f t="shared" si="38"/>
        <v>1.56971375807941</v>
      </c>
      <c r="E95" s="41">
        <f t="shared" si="3"/>
        <v>20.0738688827331</v>
      </c>
      <c r="F95" s="41">
        <f t="shared" si="4"/>
        <v>18.2548476454294</v>
      </c>
      <c r="G95" s="41">
        <f t="shared" si="5"/>
        <v>19.2520775623269</v>
      </c>
      <c r="H95" s="41">
        <f t="shared" si="6"/>
        <v>19.2520775623269</v>
      </c>
      <c r="I95" s="41">
        <f t="shared" si="7"/>
        <v>19.2520775623269</v>
      </c>
      <c r="J95" s="41">
        <f t="shared" si="8"/>
        <v>17.460757156048</v>
      </c>
      <c r="K95" s="41">
        <f t="shared" si="9"/>
        <v>17.4330563250231</v>
      </c>
      <c r="L95" s="41">
        <f t="shared" si="10"/>
        <v>17.4330563250231</v>
      </c>
      <c r="M95" s="41">
        <f t="shared" si="11"/>
        <v>17.4330563250231</v>
      </c>
      <c r="N95" s="41">
        <f t="shared" si="12"/>
        <v>10.7571560480148</v>
      </c>
      <c r="O95" s="41">
        <f t="shared" si="13"/>
        <v>16.6297322253001</v>
      </c>
      <c r="P95" s="41">
        <f t="shared" si="14"/>
        <v>16.6297322253001</v>
      </c>
      <c r="Q95" s="41">
        <f t="shared" si="15"/>
        <v>0</v>
      </c>
      <c r="R95" s="41">
        <f t="shared" si="16"/>
        <v>0</v>
      </c>
      <c r="S95" s="41"/>
      <c r="T95" s="41">
        <f t="shared" si="17"/>
        <v>0</v>
      </c>
      <c r="U95" s="41">
        <f t="shared" si="18"/>
        <v>0</v>
      </c>
      <c r="V95" s="41">
        <f t="shared" si="19"/>
        <v>0</v>
      </c>
      <c r="W95" s="41">
        <f t="shared" si="20"/>
        <v>0</v>
      </c>
      <c r="X95" s="41">
        <f t="shared" si="21"/>
        <v>0</v>
      </c>
      <c r="Y95" s="41">
        <f t="shared" si="22"/>
        <v>4.83841181902125</v>
      </c>
      <c r="Z95" s="41">
        <f t="shared" si="23"/>
        <v>0</v>
      </c>
      <c r="AA95" s="41">
        <f t="shared" si="24"/>
        <v>0</v>
      </c>
      <c r="AB95" s="41">
        <f t="shared" si="25"/>
        <v>0</v>
      </c>
      <c r="AC95" s="41">
        <f t="shared" si="26"/>
        <v>0</v>
      </c>
      <c r="AD95" s="41">
        <f t="shared" si="27"/>
        <v>0</v>
      </c>
      <c r="AE95" s="41">
        <f t="shared" si="28"/>
        <v>2.89012003693445</v>
      </c>
      <c r="AF95" s="72">
        <f t="shared" si="29"/>
        <v>0</v>
      </c>
      <c r="AG95" s="72"/>
      <c r="AH95" s="72">
        <f t="shared" si="30"/>
        <v>0</v>
      </c>
      <c r="AK95" s="3" t="s">
        <v>66</v>
      </c>
      <c r="AL95" s="74">
        <f t="shared" si="31"/>
        <v>1.56971375807941</v>
      </c>
      <c r="AM95" s="74">
        <f t="shared" si="32"/>
        <v>0</v>
      </c>
      <c r="AN95" s="74">
        <f t="shared" si="33"/>
        <v>0</v>
      </c>
      <c r="AQ95" s="3" t="s">
        <v>66</v>
      </c>
      <c r="AR95" s="75">
        <f t="shared" si="34"/>
        <v>0</v>
      </c>
      <c r="AS95" s="75">
        <f t="shared" si="35"/>
        <v>0</v>
      </c>
      <c r="AT95" s="75">
        <f t="shared" si="36"/>
        <v>0</v>
      </c>
      <c r="AU95" s="75">
        <f t="shared" si="37"/>
        <v>0</v>
      </c>
    </row>
    <row r="96" ht="15.75" spans="2:47">
      <c r="B96" s="3" t="s">
        <v>67</v>
      </c>
      <c r="C96" s="3">
        <v>10</v>
      </c>
      <c r="D96" s="41">
        <f t="shared" si="38"/>
        <v>-54.7945205479452</v>
      </c>
      <c r="E96" s="41">
        <f t="shared" si="3"/>
        <v>0</v>
      </c>
      <c r="F96" s="41">
        <f t="shared" si="4"/>
        <v>0</v>
      </c>
      <c r="G96" s="41">
        <f t="shared" si="5"/>
        <v>0</v>
      </c>
      <c r="H96" s="41">
        <f t="shared" si="6"/>
        <v>0</v>
      </c>
      <c r="I96" s="41">
        <f t="shared" si="7"/>
        <v>0</v>
      </c>
      <c r="J96" s="41">
        <f t="shared" si="8"/>
        <v>0</v>
      </c>
      <c r="K96" s="41">
        <f t="shared" si="9"/>
        <v>0</v>
      </c>
      <c r="L96" s="41">
        <f t="shared" si="10"/>
        <v>0</v>
      </c>
      <c r="M96" s="41">
        <f t="shared" si="11"/>
        <v>0</v>
      </c>
      <c r="N96" s="41">
        <f t="shared" si="12"/>
        <v>0</v>
      </c>
      <c r="O96" s="41">
        <f t="shared" si="13"/>
        <v>0</v>
      </c>
      <c r="P96" s="41">
        <f t="shared" si="14"/>
        <v>0</v>
      </c>
      <c r="Q96" s="41">
        <f t="shared" si="15"/>
        <v>0</v>
      </c>
      <c r="R96" s="41">
        <f t="shared" si="16"/>
        <v>0</v>
      </c>
      <c r="S96" s="41"/>
      <c r="T96" s="41">
        <f t="shared" si="17"/>
        <v>0</v>
      </c>
      <c r="U96" s="41">
        <f t="shared" si="18"/>
        <v>0</v>
      </c>
      <c r="V96" s="41">
        <f t="shared" si="19"/>
        <v>0</v>
      </c>
      <c r="W96" s="41">
        <f t="shared" si="20"/>
        <v>0</v>
      </c>
      <c r="X96" s="41">
        <f t="shared" si="21"/>
        <v>0</v>
      </c>
      <c r="Y96" s="72">
        <f t="shared" si="22"/>
        <v>0</v>
      </c>
      <c r="Z96" s="72">
        <f t="shared" si="23"/>
        <v>0</v>
      </c>
      <c r="AA96" s="72">
        <f t="shared" si="24"/>
        <v>0</v>
      </c>
      <c r="AB96" s="72">
        <f t="shared" si="25"/>
        <v>0</v>
      </c>
      <c r="AC96" s="72">
        <f t="shared" si="26"/>
        <v>0</v>
      </c>
      <c r="AD96" s="72">
        <f t="shared" si="27"/>
        <v>0</v>
      </c>
      <c r="AE96" s="72">
        <f t="shared" si="28"/>
        <v>0</v>
      </c>
      <c r="AF96" s="72">
        <f t="shared" si="29"/>
        <v>0</v>
      </c>
      <c r="AG96" s="72"/>
      <c r="AH96" s="72">
        <f t="shared" si="30"/>
        <v>0</v>
      </c>
      <c r="AK96" s="3" t="s">
        <v>67</v>
      </c>
      <c r="AL96" s="74">
        <f t="shared" si="31"/>
        <v>0</v>
      </c>
      <c r="AM96" s="74">
        <f t="shared" si="32"/>
        <v>121.212121212121</v>
      </c>
      <c r="AN96" s="74">
        <f t="shared" si="33"/>
        <v>121.212121212121</v>
      </c>
      <c r="AQ96" s="3" t="s">
        <v>67</v>
      </c>
      <c r="AR96" s="75">
        <f t="shared" si="34"/>
        <v>0</v>
      </c>
      <c r="AS96" s="75">
        <f t="shared" si="35"/>
        <v>0</v>
      </c>
      <c r="AT96" s="75">
        <f t="shared" si="36"/>
        <v>0</v>
      </c>
      <c r="AU96" s="75">
        <f t="shared" si="37"/>
        <v>0</v>
      </c>
    </row>
    <row r="97" ht="15.75" spans="2:47">
      <c r="B97" s="3" t="s">
        <v>68</v>
      </c>
      <c r="C97" s="3">
        <v>4</v>
      </c>
      <c r="D97" s="41">
        <f t="shared" si="38"/>
        <v>70.0886222271151</v>
      </c>
      <c r="E97" s="41">
        <f t="shared" si="3"/>
        <v>127.3572961964</v>
      </c>
      <c r="F97" s="41">
        <f t="shared" si="4"/>
        <v>106.709968624429</v>
      </c>
      <c r="G97" s="41">
        <f t="shared" si="5"/>
        <v>127.3572961964</v>
      </c>
      <c r="H97" s="41">
        <f t="shared" si="6"/>
        <v>127.3572961964</v>
      </c>
      <c r="I97" s="41">
        <f t="shared" si="7"/>
        <v>127.3572961964</v>
      </c>
      <c r="J97" s="41">
        <f t="shared" si="8"/>
        <v>106.709968624429</v>
      </c>
      <c r="K97" s="41">
        <f t="shared" si="9"/>
        <v>106.709968624429</v>
      </c>
      <c r="L97" s="41">
        <f t="shared" si="10"/>
        <v>106.709968624429</v>
      </c>
      <c r="M97" s="41">
        <f t="shared" si="11"/>
        <v>106.709968624429</v>
      </c>
      <c r="N97" s="41">
        <f t="shared" si="12"/>
        <v>106.709968624429</v>
      </c>
      <c r="O97" s="41">
        <f t="shared" si="13"/>
        <v>106.709968624429</v>
      </c>
      <c r="P97" s="41">
        <f t="shared" si="14"/>
        <v>0</v>
      </c>
      <c r="Q97" s="76">
        <f t="shared" si="15"/>
        <v>75.6013651125668</v>
      </c>
      <c r="R97" s="76">
        <f t="shared" si="16"/>
        <v>75.6013651125668</v>
      </c>
      <c r="S97" s="76"/>
      <c r="T97" s="76">
        <f t="shared" si="17"/>
        <v>75.6013651125668</v>
      </c>
      <c r="U97" s="76">
        <f t="shared" si="18"/>
        <v>75.6013651125668</v>
      </c>
      <c r="V97" s="76">
        <f t="shared" si="19"/>
        <v>75.6013651125668</v>
      </c>
      <c r="W97" s="76">
        <f t="shared" si="20"/>
        <v>75.6013651125668</v>
      </c>
      <c r="X97" s="76">
        <f t="shared" si="21"/>
        <v>75.6013651125668</v>
      </c>
      <c r="Y97" s="76">
        <f t="shared" si="22"/>
        <v>75.6013651125668</v>
      </c>
      <c r="Z97" s="76">
        <f t="shared" si="23"/>
        <v>75.6013651125668</v>
      </c>
      <c r="AA97" s="76">
        <f t="shared" si="24"/>
        <v>75.6013651125668</v>
      </c>
      <c r="AB97" s="76">
        <f t="shared" si="25"/>
        <v>75.6013651125668</v>
      </c>
      <c r="AC97" s="76">
        <f t="shared" si="26"/>
        <v>75.6013651125668</v>
      </c>
      <c r="AD97" s="76">
        <f t="shared" si="27"/>
        <v>75.6013651125668</v>
      </c>
      <c r="AE97" s="76">
        <f t="shared" si="28"/>
        <v>75.6013651125668</v>
      </c>
      <c r="AF97" s="76">
        <f t="shared" si="29"/>
        <v>75.6013651125668</v>
      </c>
      <c r="AG97" s="76"/>
      <c r="AH97" s="76">
        <f t="shared" si="30"/>
        <v>75.6013651125668</v>
      </c>
      <c r="AK97" s="3" t="s">
        <v>68</v>
      </c>
      <c r="AL97" s="74">
        <f t="shared" si="31"/>
        <v>0</v>
      </c>
      <c r="AM97" s="74">
        <f t="shared" si="32"/>
        <v>3.24110032362459</v>
      </c>
      <c r="AN97" s="74">
        <f t="shared" si="33"/>
        <v>3.24110032362459</v>
      </c>
      <c r="AQ97" s="3" t="s">
        <v>68</v>
      </c>
      <c r="AR97" s="75">
        <f t="shared" si="34"/>
        <v>0</v>
      </c>
      <c r="AS97" s="75">
        <f t="shared" si="35"/>
        <v>0</v>
      </c>
      <c r="AT97" s="75">
        <f t="shared" si="36"/>
        <v>0</v>
      </c>
      <c r="AU97" s="75">
        <f t="shared" si="37"/>
        <v>0</v>
      </c>
    </row>
    <row r="98" ht="15.75" spans="2:47">
      <c r="B98" s="3" t="s">
        <v>69</v>
      </c>
      <c r="C98" s="3">
        <v>5</v>
      </c>
      <c r="D98" s="41">
        <f t="shared" si="38"/>
        <v>-2.09820841911603</v>
      </c>
      <c r="E98" s="41">
        <f t="shared" si="3"/>
        <v>0</v>
      </c>
      <c r="F98" s="41">
        <f t="shared" si="4"/>
        <v>0</v>
      </c>
      <c r="G98" s="41">
        <f t="shared" si="5"/>
        <v>0</v>
      </c>
      <c r="H98" s="41">
        <f t="shared" si="6"/>
        <v>0</v>
      </c>
      <c r="I98" s="41">
        <f t="shared" si="7"/>
        <v>0</v>
      </c>
      <c r="J98" s="41">
        <f t="shared" si="8"/>
        <v>0</v>
      </c>
      <c r="K98" s="41">
        <f t="shared" si="9"/>
        <v>0</v>
      </c>
      <c r="L98" s="41">
        <f t="shared" si="10"/>
        <v>0</v>
      </c>
      <c r="M98" s="41">
        <f t="shared" si="11"/>
        <v>0</v>
      </c>
      <c r="N98" s="41">
        <f t="shared" si="12"/>
        <v>0</v>
      </c>
      <c r="O98" s="41">
        <f t="shared" si="13"/>
        <v>0</v>
      </c>
      <c r="P98" s="41">
        <f t="shared" si="14"/>
        <v>0</v>
      </c>
      <c r="Q98" s="41">
        <f t="shared" si="15"/>
        <v>0</v>
      </c>
      <c r="R98" s="41">
        <f t="shared" si="16"/>
        <v>0</v>
      </c>
      <c r="S98" s="41"/>
      <c r="T98" s="41">
        <f t="shared" si="17"/>
        <v>0</v>
      </c>
      <c r="U98" s="41">
        <f t="shared" si="18"/>
        <v>0</v>
      </c>
      <c r="V98" s="41">
        <f t="shared" si="19"/>
        <v>0</v>
      </c>
      <c r="W98" s="41">
        <f t="shared" si="20"/>
        <v>0</v>
      </c>
      <c r="X98" s="41">
        <f t="shared" si="21"/>
        <v>0</v>
      </c>
      <c r="Y98" s="72">
        <f t="shared" si="22"/>
        <v>0</v>
      </c>
      <c r="Z98" s="72">
        <f t="shared" si="23"/>
        <v>0</v>
      </c>
      <c r="AA98" s="72">
        <f t="shared" si="24"/>
        <v>0</v>
      </c>
      <c r="AB98" s="72">
        <f t="shared" si="25"/>
        <v>0</v>
      </c>
      <c r="AC98" s="72">
        <f t="shared" si="26"/>
        <v>0</v>
      </c>
      <c r="AD98" s="72">
        <f t="shared" si="27"/>
        <v>0</v>
      </c>
      <c r="AE98" s="72">
        <f t="shared" si="28"/>
        <v>0</v>
      </c>
      <c r="AF98" s="72">
        <f t="shared" si="29"/>
        <v>0</v>
      </c>
      <c r="AG98" s="72"/>
      <c r="AH98" s="72">
        <f t="shared" si="30"/>
        <v>0</v>
      </c>
      <c r="AK98" s="3" t="s">
        <v>69</v>
      </c>
      <c r="AL98" s="74">
        <f t="shared" si="31"/>
        <v>0</v>
      </c>
      <c r="AM98" s="74">
        <f t="shared" si="32"/>
        <v>2.14317673378076</v>
      </c>
      <c r="AN98" s="74">
        <f t="shared" si="33"/>
        <v>2.14317673378076</v>
      </c>
      <c r="AQ98" s="3" t="s">
        <v>69</v>
      </c>
      <c r="AR98" s="75">
        <f t="shared" si="34"/>
        <v>0</v>
      </c>
      <c r="AS98" s="75">
        <f t="shared" si="35"/>
        <v>0</v>
      </c>
      <c r="AT98" s="75">
        <f t="shared" si="36"/>
        <v>0</v>
      </c>
      <c r="AU98" s="75">
        <f t="shared" si="37"/>
        <v>0</v>
      </c>
    </row>
    <row r="99" ht="15.75" spans="2:34">
      <c r="B99" s="2" t="s">
        <v>71</v>
      </c>
      <c r="C99" s="2"/>
      <c r="D99" s="54">
        <f>AVERAGE(D55:D98)</f>
        <v>8.3215697493125</v>
      </c>
      <c r="E99" s="54">
        <f t="shared" ref="E99:AF99" si="39">AVERAGE(E55:E98)</f>
        <v>28.1865724548797</v>
      </c>
      <c r="F99" s="54">
        <f t="shared" si="39"/>
        <v>29.3119826874906</v>
      </c>
      <c r="G99" s="54">
        <f t="shared" si="39"/>
        <v>26.2955246319634</v>
      </c>
      <c r="H99" s="54">
        <f t="shared" si="39"/>
        <v>26.0977324745432</v>
      </c>
      <c r="I99" s="54">
        <f t="shared" si="39"/>
        <v>25.7944746915547</v>
      </c>
      <c r="J99" s="54">
        <f t="shared" si="39"/>
        <v>23.1718366846852</v>
      </c>
      <c r="K99" s="54">
        <f t="shared" si="39"/>
        <v>27.5668832326511</v>
      </c>
      <c r="L99" s="54">
        <f t="shared" si="39"/>
        <v>26.0397331314259</v>
      </c>
      <c r="M99" s="54">
        <f t="shared" si="39"/>
        <v>26.7080108420221</v>
      </c>
      <c r="N99" s="54">
        <f t="shared" si="39"/>
        <v>25.0485255808623</v>
      </c>
      <c r="O99" s="54">
        <f t="shared" si="39"/>
        <v>18.6985389250415</v>
      </c>
      <c r="P99" s="54">
        <f t="shared" si="39"/>
        <v>11.7429935016316</v>
      </c>
      <c r="Q99" s="54">
        <f t="shared" si="39"/>
        <v>6.68505147663105</v>
      </c>
      <c r="R99" s="54">
        <f t="shared" si="39"/>
        <v>6.24002587860868</v>
      </c>
      <c r="S99" s="54"/>
      <c r="T99" s="54">
        <f>AVERAGE(T55:T98)</f>
        <v>6.57104123075694</v>
      </c>
      <c r="U99" s="54">
        <f>AVERAGE(U55:U98)</f>
        <v>6.63032050668829</v>
      </c>
      <c r="V99" s="54">
        <f>AVERAGE(V55:V98)</f>
        <v>7.56586669791401</v>
      </c>
      <c r="W99" s="54">
        <f>AVERAGE(W55:W98)</f>
        <v>7.61738817400736</v>
      </c>
      <c r="X99" s="54">
        <f>AVERAGE(X55:X98)</f>
        <v>8.48112255760687</v>
      </c>
      <c r="Y99" s="54">
        <f>AVERAGE(Y55:Y98)</f>
        <v>7.75346206364896</v>
      </c>
      <c r="Z99" s="54">
        <f>AVERAGE(Z55:Z98)</f>
        <v>7.01620995188271</v>
      </c>
      <c r="AA99" s="54">
        <f>AVERAGE(AA55:AA98)</f>
        <v>6.95848504205966</v>
      </c>
      <c r="AB99" s="54">
        <f>AVERAGE(AB55:AB98)</f>
        <v>6.97915926564454</v>
      </c>
      <c r="AC99" s="54">
        <f>AVERAGE(AC55:AC98)</f>
        <v>6.92604934907749</v>
      </c>
      <c r="AD99" s="54">
        <f>AVERAGE(AD55:AD98)</f>
        <v>6.63578656180755</v>
      </c>
      <c r="AE99" s="54">
        <f>AVERAGE(AE55:AE98)</f>
        <v>6.68602708364428</v>
      </c>
      <c r="AF99" s="54">
        <f>AVERAGE(AF55:AF98)</f>
        <v>6.82246617192762</v>
      </c>
      <c r="AG99" s="54"/>
      <c r="AH99" s="54">
        <f>AVERAGE(AH55:AH98)</f>
        <v>7.41261811248991</v>
      </c>
    </row>
    <row r="101" ht="15.75" spans="36:36">
      <c r="AJ101" s="3" t="s">
        <v>26</v>
      </c>
    </row>
    <row r="102" ht="15.75" spans="7:36">
      <c r="G102">
        <f>AVERAGE(G99:J99)</f>
        <v>25.3398921206866</v>
      </c>
      <c r="AJ102" s="3" t="s">
        <v>27</v>
      </c>
    </row>
    <row r="103" ht="15.75" spans="36:36">
      <c r="AJ103" s="3" t="s">
        <v>28</v>
      </c>
    </row>
    <row r="104" ht="15.75" spans="36:36">
      <c r="AJ104" s="3" t="s">
        <v>29</v>
      </c>
    </row>
    <row r="105" ht="15.75" spans="36:36">
      <c r="AJ105" s="3" t="s">
        <v>30</v>
      </c>
    </row>
    <row r="106" ht="15.75" spans="36:36">
      <c r="AJ106" s="3" t="s">
        <v>31</v>
      </c>
    </row>
    <row r="107" ht="15.75" spans="36:36">
      <c r="AJ107" s="3" t="s">
        <v>32</v>
      </c>
    </row>
    <row r="108" ht="15.75" spans="36:36">
      <c r="AJ108" s="3" t="s">
        <v>33</v>
      </c>
    </row>
    <row r="109" ht="15.75" spans="36:36">
      <c r="AJ109" s="3" t="s">
        <v>34</v>
      </c>
    </row>
    <row r="110" ht="15.75" spans="36:36">
      <c r="AJ110" s="3" t="s">
        <v>35</v>
      </c>
    </row>
    <row r="111" ht="15.75" spans="36:36">
      <c r="AJ111" s="3" t="s">
        <v>36</v>
      </c>
    </row>
    <row r="112" ht="15.75" spans="36:36">
      <c r="AJ112" s="3" t="s">
        <v>37</v>
      </c>
    </row>
    <row r="113" ht="15.75" spans="36:36">
      <c r="AJ113" s="3" t="s">
        <v>38</v>
      </c>
    </row>
    <row r="114" ht="15.75" spans="36:36">
      <c r="AJ114" s="3" t="s">
        <v>39</v>
      </c>
    </row>
    <row r="115" ht="15.75" spans="36:36">
      <c r="AJ115" s="3" t="s">
        <v>40</v>
      </c>
    </row>
    <row r="116" ht="15.75" spans="36:36">
      <c r="AJ116" s="3" t="s">
        <v>41</v>
      </c>
    </row>
    <row r="117" ht="15.75" spans="36:36">
      <c r="AJ117" s="3" t="s">
        <v>42</v>
      </c>
    </row>
    <row r="118" ht="15.75" spans="36:36">
      <c r="AJ118" s="3" t="s">
        <v>43</v>
      </c>
    </row>
    <row r="119" ht="15.75" spans="36:36">
      <c r="AJ119" s="3" t="s">
        <v>44</v>
      </c>
    </row>
    <row r="120" ht="15.75" spans="36:36">
      <c r="AJ120" s="3" t="s">
        <v>45</v>
      </c>
    </row>
    <row r="121" ht="15.75" spans="36:36">
      <c r="AJ121" s="3" t="s">
        <v>46</v>
      </c>
    </row>
    <row r="122" ht="15.75" spans="36:36">
      <c r="AJ122" s="3" t="s">
        <v>47</v>
      </c>
    </row>
    <row r="123" ht="15.75" spans="36:36">
      <c r="AJ123" s="3" t="s">
        <v>48</v>
      </c>
    </row>
    <row r="124" ht="15.75" spans="36:36">
      <c r="AJ124" s="3" t="s">
        <v>49</v>
      </c>
    </row>
    <row r="125" ht="15.75" spans="36:36">
      <c r="AJ125" s="3" t="s">
        <v>50</v>
      </c>
    </row>
    <row r="126" ht="15.75" spans="36:36">
      <c r="AJ126" s="3" t="s">
        <v>51</v>
      </c>
    </row>
    <row r="127" ht="15.75" spans="36:36">
      <c r="AJ127" s="3" t="s">
        <v>52</v>
      </c>
    </row>
    <row r="128" ht="15.75" spans="36:36">
      <c r="AJ128" s="3" t="s">
        <v>53</v>
      </c>
    </row>
    <row r="129" ht="15.75" spans="36:36">
      <c r="AJ129" s="3" t="s">
        <v>54</v>
      </c>
    </row>
    <row r="130" ht="15.75" spans="36:36">
      <c r="AJ130" s="3" t="s">
        <v>55</v>
      </c>
    </row>
    <row r="131" ht="15.75" spans="36:36">
      <c r="AJ131" s="3" t="s">
        <v>56</v>
      </c>
    </row>
    <row r="132" ht="15.75" spans="36:36">
      <c r="AJ132" s="3" t="s">
        <v>57</v>
      </c>
    </row>
    <row r="133" ht="15.75" spans="36:36">
      <c r="AJ133" s="3" t="s">
        <v>58</v>
      </c>
    </row>
    <row r="134" ht="15.75" spans="36:36">
      <c r="AJ134" s="3" t="s">
        <v>59</v>
      </c>
    </row>
    <row r="135" ht="15.75" spans="36:36">
      <c r="AJ135" s="3" t="s">
        <v>60</v>
      </c>
    </row>
    <row r="136" ht="15.75" spans="36:36">
      <c r="AJ136" s="3" t="s">
        <v>61</v>
      </c>
    </row>
    <row r="137" ht="15.75" spans="36:36">
      <c r="AJ137" s="3" t="s">
        <v>62</v>
      </c>
    </row>
    <row r="138" ht="15.75" spans="36:36">
      <c r="AJ138" s="3" t="s">
        <v>63</v>
      </c>
    </row>
    <row r="139" ht="15.75" spans="36:36">
      <c r="AJ139" s="3" t="s">
        <v>64</v>
      </c>
    </row>
    <row r="140" ht="15.75" spans="36:36">
      <c r="AJ140" s="3" t="s">
        <v>65</v>
      </c>
    </row>
    <row r="141" ht="15.75" spans="36:36">
      <c r="AJ141" s="3" t="s">
        <v>66</v>
      </c>
    </row>
    <row r="142" ht="15.75" spans="36:36">
      <c r="AJ142" s="3" t="s">
        <v>67</v>
      </c>
    </row>
    <row r="143" ht="15.75" spans="36:36">
      <c r="AJ143" s="3" t="s">
        <v>68</v>
      </c>
    </row>
    <row r="144" ht="15.75" spans="36:36">
      <c r="AJ144" s="3" t="s">
        <v>69</v>
      </c>
    </row>
  </sheetData>
  <mergeCells count="27">
    <mergeCell ref="D2:AH2"/>
    <mergeCell ref="G3:J3"/>
    <mergeCell ref="K3:N3"/>
    <mergeCell ref="Q3:X3"/>
    <mergeCell ref="Y3:AH3"/>
    <mergeCell ref="B51:AH51"/>
    <mergeCell ref="D52:AH52"/>
    <mergeCell ref="G53:J53"/>
    <mergeCell ref="K53:N53"/>
    <mergeCell ref="Q53:X53"/>
    <mergeCell ref="Y53:AH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I2:AI4"/>
  </mergeCells>
  <conditionalFormatting sqref="AE5">
    <cfRule type="cellIs" dxfId="0" priority="269" operator="equal">
      <formula>$AI$5</formula>
    </cfRule>
  </conditionalFormatting>
  <conditionalFormatting sqref="AM5">
    <cfRule type="cellIs" dxfId="0" priority="224" operator="equal">
      <formula>$AI$5</formula>
    </cfRule>
  </conditionalFormatting>
  <conditionalFormatting sqref="AN5">
    <cfRule type="cellIs" dxfId="0" priority="179" operator="equal">
      <formula>$AI$5</formula>
    </cfRule>
  </conditionalFormatting>
  <conditionalFormatting sqref="AO5">
    <cfRule type="cellIs" dxfId="0" priority="134" operator="equal">
      <formula>$AI$5</formula>
    </cfRule>
  </conditionalFormatting>
  <conditionalFormatting sqref="AR5:AS5">
    <cfRule type="cellIs" dxfId="0" priority="89" operator="equal">
      <formula>$AI$5</formula>
    </cfRule>
  </conditionalFormatting>
  <conditionalFormatting sqref="AT5:AU5">
    <cfRule type="cellIs" dxfId="0" priority="44" operator="equal">
      <formula>$AI$5</formula>
    </cfRule>
  </conditionalFormatting>
  <conditionalFormatting sqref="AE6">
    <cfRule type="cellIs" dxfId="0" priority="268" operator="equal">
      <formula>$AI$6</formula>
    </cfRule>
  </conditionalFormatting>
  <conditionalFormatting sqref="AM6">
    <cfRule type="cellIs" dxfId="0" priority="223" operator="equal">
      <formula>$AI$6</formula>
    </cfRule>
  </conditionalFormatting>
  <conditionalFormatting sqref="AN6">
    <cfRule type="cellIs" dxfId="0" priority="178" operator="equal">
      <formula>$AI$6</formula>
    </cfRule>
  </conditionalFormatting>
  <conditionalFormatting sqref="AO6">
    <cfRule type="cellIs" dxfId="0" priority="133" operator="equal">
      <formula>$AI$6</formula>
    </cfRule>
  </conditionalFormatting>
  <conditionalFormatting sqref="AR6:AS6">
    <cfRule type="cellIs" dxfId="0" priority="88" operator="equal">
      <formula>$AI$6</formula>
    </cfRule>
  </conditionalFormatting>
  <conditionalFormatting sqref="AT6:AU6">
    <cfRule type="cellIs" dxfId="0" priority="43" operator="equal">
      <formula>$AI$6</formula>
    </cfRule>
  </conditionalFormatting>
  <conditionalFormatting sqref="AE7">
    <cfRule type="cellIs" dxfId="0" priority="267" operator="equal">
      <formula>$AI$7</formula>
    </cfRule>
  </conditionalFormatting>
  <conditionalFormatting sqref="AM7">
    <cfRule type="cellIs" dxfId="0" priority="222" operator="equal">
      <formula>$AI$7</formula>
    </cfRule>
  </conditionalFormatting>
  <conditionalFormatting sqref="AN7">
    <cfRule type="cellIs" dxfId="0" priority="177" operator="equal">
      <formula>$AI$7</formula>
    </cfRule>
  </conditionalFormatting>
  <conditionalFormatting sqref="AO7">
    <cfRule type="cellIs" dxfId="0" priority="132" operator="equal">
      <formula>$AI$7</formula>
    </cfRule>
  </conditionalFormatting>
  <conditionalFormatting sqref="AR7:AS7">
    <cfRule type="cellIs" dxfId="0" priority="87" operator="equal">
      <formula>$AI$7</formula>
    </cfRule>
  </conditionalFormatting>
  <conditionalFormatting sqref="AT7:AU7">
    <cfRule type="cellIs" dxfId="0" priority="42" operator="equal">
      <formula>$AI$7</formula>
    </cfRule>
  </conditionalFormatting>
  <conditionalFormatting sqref="AE8">
    <cfRule type="cellIs" dxfId="0" priority="266" operator="equal">
      <formula>$AI$8</formula>
    </cfRule>
  </conditionalFormatting>
  <conditionalFormatting sqref="AM8">
    <cfRule type="cellIs" dxfId="0" priority="221" operator="equal">
      <formula>$AI$8</formula>
    </cfRule>
  </conditionalFormatting>
  <conditionalFormatting sqref="AN8">
    <cfRule type="cellIs" dxfId="0" priority="176" operator="equal">
      <formula>$AI$8</formula>
    </cfRule>
  </conditionalFormatting>
  <conditionalFormatting sqref="AO8">
    <cfRule type="cellIs" dxfId="0" priority="131" operator="equal">
      <formula>$AI$8</formula>
    </cfRule>
  </conditionalFormatting>
  <conditionalFormatting sqref="AR8:AS8">
    <cfRule type="cellIs" dxfId="0" priority="86" operator="equal">
      <formula>$AI$8</formula>
    </cfRule>
  </conditionalFormatting>
  <conditionalFormatting sqref="AT8:AU8">
    <cfRule type="cellIs" dxfId="0" priority="41" operator="equal">
      <formula>$AI$8</formula>
    </cfRule>
  </conditionalFormatting>
  <conditionalFormatting sqref="AE9">
    <cfRule type="cellIs" dxfId="0" priority="265" operator="equal">
      <formula>$AI$9</formula>
    </cfRule>
  </conditionalFormatting>
  <conditionalFormatting sqref="AM9">
    <cfRule type="cellIs" dxfId="0" priority="220" operator="equal">
      <formula>$AI$9</formula>
    </cfRule>
  </conditionalFormatting>
  <conditionalFormatting sqref="AN9">
    <cfRule type="cellIs" dxfId="0" priority="175" operator="equal">
      <formula>$AI$9</formula>
    </cfRule>
  </conditionalFormatting>
  <conditionalFormatting sqref="AO9">
    <cfRule type="cellIs" dxfId="0" priority="130" operator="equal">
      <formula>$AI$9</formula>
    </cfRule>
  </conditionalFormatting>
  <conditionalFormatting sqref="AR9:AS9">
    <cfRule type="cellIs" dxfId="0" priority="85" operator="equal">
      <formula>$AI$9</formula>
    </cfRule>
  </conditionalFormatting>
  <conditionalFormatting sqref="AT9:AU9">
    <cfRule type="cellIs" dxfId="0" priority="40" operator="equal">
      <formula>$AI$9</formula>
    </cfRule>
  </conditionalFormatting>
  <conditionalFormatting sqref="AE10">
    <cfRule type="cellIs" dxfId="0" priority="264" operator="equal">
      <formula>$AI$10</formula>
    </cfRule>
  </conditionalFormatting>
  <conditionalFormatting sqref="AM10">
    <cfRule type="cellIs" dxfId="0" priority="219" operator="equal">
      <formula>$AI$10</formula>
    </cfRule>
  </conditionalFormatting>
  <conditionalFormatting sqref="AN10">
    <cfRule type="cellIs" dxfId="0" priority="174" operator="equal">
      <formula>$AI$10</formula>
    </cfRule>
  </conditionalFormatting>
  <conditionalFormatting sqref="AO10">
    <cfRule type="cellIs" dxfId="0" priority="129" operator="equal">
      <formula>$AI$10</formula>
    </cfRule>
  </conditionalFormatting>
  <conditionalFormatting sqref="AR10:AS10">
    <cfRule type="cellIs" dxfId="0" priority="84" operator="equal">
      <formula>$AI$10</formula>
    </cfRule>
  </conditionalFormatting>
  <conditionalFormatting sqref="AT10:AU10">
    <cfRule type="cellIs" dxfId="0" priority="39" operator="equal">
      <formula>$AI$10</formula>
    </cfRule>
  </conditionalFormatting>
  <conditionalFormatting sqref="AE11">
    <cfRule type="cellIs" dxfId="0" priority="263" operator="equal">
      <formula>$AI$11</formula>
    </cfRule>
  </conditionalFormatting>
  <conditionalFormatting sqref="AM11">
    <cfRule type="cellIs" dxfId="0" priority="218" operator="equal">
      <formula>$AI$11</formula>
    </cfRule>
  </conditionalFormatting>
  <conditionalFormatting sqref="AN11">
    <cfRule type="cellIs" dxfId="0" priority="173" operator="equal">
      <formula>$AI$11</formula>
    </cfRule>
  </conditionalFormatting>
  <conditionalFormatting sqref="AO11">
    <cfRule type="cellIs" dxfId="0" priority="128" operator="equal">
      <formula>$AI$11</formula>
    </cfRule>
  </conditionalFormatting>
  <conditionalFormatting sqref="AR11:AS11">
    <cfRule type="cellIs" dxfId="0" priority="83" operator="equal">
      <formula>$AI$11</formula>
    </cfRule>
  </conditionalFormatting>
  <conditionalFormatting sqref="AT11:AU11">
    <cfRule type="cellIs" dxfId="0" priority="38" operator="equal">
      <formula>$AI$11</formula>
    </cfRule>
  </conditionalFormatting>
  <conditionalFormatting sqref="AE12">
    <cfRule type="cellIs" dxfId="0" priority="262" operator="equal">
      <formula>$AI$12</formula>
    </cfRule>
  </conditionalFormatting>
  <conditionalFormatting sqref="AM12">
    <cfRule type="cellIs" dxfId="0" priority="217" operator="equal">
      <formula>$AI$12</formula>
    </cfRule>
  </conditionalFormatting>
  <conditionalFormatting sqref="AN12">
    <cfRule type="cellIs" dxfId="0" priority="172" operator="equal">
      <formula>$AI$12</formula>
    </cfRule>
  </conditionalFormatting>
  <conditionalFormatting sqref="AO12">
    <cfRule type="cellIs" dxfId="0" priority="127" operator="equal">
      <formula>$AI$12</formula>
    </cfRule>
  </conditionalFormatting>
  <conditionalFormatting sqref="AR12:AS12">
    <cfRule type="cellIs" dxfId="0" priority="82" operator="equal">
      <formula>$AI$12</formula>
    </cfRule>
  </conditionalFormatting>
  <conditionalFormatting sqref="AT12:AU12">
    <cfRule type="cellIs" dxfId="0" priority="37" operator="equal">
      <formula>$AI$12</formula>
    </cfRule>
  </conditionalFormatting>
  <conditionalFormatting sqref="AE13">
    <cfRule type="cellIs" dxfId="0" priority="261" operator="equal">
      <formula>$AI$13</formula>
    </cfRule>
  </conditionalFormatting>
  <conditionalFormatting sqref="AM13">
    <cfRule type="cellIs" dxfId="0" priority="216" operator="equal">
      <formula>$AI$13</formula>
    </cfRule>
  </conditionalFormatting>
  <conditionalFormatting sqref="AN13">
    <cfRule type="cellIs" dxfId="0" priority="171" operator="equal">
      <formula>$AI$13</formula>
    </cfRule>
  </conditionalFormatting>
  <conditionalFormatting sqref="AO13">
    <cfRule type="cellIs" dxfId="0" priority="126" operator="equal">
      <formula>$AI$13</formula>
    </cfRule>
  </conditionalFormatting>
  <conditionalFormatting sqref="AR13:AS13">
    <cfRule type="cellIs" dxfId="0" priority="81" operator="equal">
      <formula>$AI$13</formula>
    </cfRule>
  </conditionalFormatting>
  <conditionalFormatting sqref="AT13:AU13">
    <cfRule type="cellIs" dxfId="0" priority="36" operator="equal">
      <formula>$AI$13</formula>
    </cfRule>
  </conditionalFormatting>
  <conditionalFormatting sqref="AE14">
    <cfRule type="cellIs" dxfId="0" priority="260" operator="equal">
      <formula>$AI$14</formula>
    </cfRule>
  </conditionalFormatting>
  <conditionalFormatting sqref="AM14">
    <cfRule type="cellIs" dxfId="0" priority="215" operator="equal">
      <formula>$AI$14</formula>
    </cfRule>
  </conditionalFormatting>
  <conditionalFormatting sqref="AN14">
    <cfRule type="cellIs" dxfId="0" priority="170" operator="equal">
      <formula>$AI$14</formula>
    </cfRule>
  </conditionalFormatting>
  <conditionalFormatting sqref="AO14">
    <cfRule type="cellIs" dxfId="0" priority="125" operator="equal">
      <formula>$AI$14</formula>
    </cfRule>
  </conditionalFormatting>
  <conditionalFormatting sqref="AR14:AS14">
    <cfRule type="cellIs" dxfId="0" priority="80" operator="equal">
      <formula>$AI$14</formula>
    </cfRule>
  </conditionalFormatting>
  <conditionalFormatting sqref="AT14:AU14">
    <cfRule type="cellIs" dxfId="0" priority="35" operator="equal">
      <formula>$AI$14</formula>
    </cfRule>
  </conditionalFormatting>
  <conditionalFormatting sqref="AE15">
    <cfRule type="cellIs" dxfId="0" priority="259" operator="equal">
      <formula>$AI$15</formula>
    </cfRule>
  </conditionalFormatting>
  <conditionalFormatting sqref="AM15">
    <cfRule type="cellIs" dxfId="0" priority="214" operator="equal">
      <formula>$AI$15</formula>
    </cfRule>
  </conditionalFormatting>
  <conditionalFormatting sqref="AN15">
    <cfRule type="cellIs" dxfId="0" priority="169" operator="equal">
      <formula>$AI$15</formula>
    </cfRule>
  </conditionalFormatting>
  <conditionalFormatting sqref="AO15">
    <cfRule type="cellIs" dxfId="0" priority="124" operator="equal">
      <formula>$AI$15</formula>
    </cfRule>
  </conditionalFormatting>
  <conditionalFormatting sqref="AR15:AS15">
    <cfRule type="cellIs" dxfId="0" priority="79" operator="equal">
      <formula>$AI$15</formula>
    </cfRule>
  </conditionalFormatting>
  <conditionalFormatting sqref="AT15:AU15">
    <cfRule type="cellIs" dxfId="0" priority="34" operator="equal">
      <formula>$AI$15</formula>
    </cfRule>
  </conditionalFormatting>
  <conditionalFormatting sqref="AE16">
    <cfRule type="cellIs" dxfId="0" priority="258" operator="equal">
      <formula>$AI$16</formula>
    </cfRule>
  </conditionalFormatting>
  <conditionalFormatting sqref="AM16">
    <cfRule type="cellIs" dxfId="0" priority="213" operator="equal">
      <formula>$AI$16</formula>
    </cfRule>
  </conditionalFormatting>
  <conditionalFormatting sqref="AN16">
    <cfRule type="cellIs" dxfId="0" priority="168" operator="equal">
      <formula>$AI$16</formula>
    </cfRule>
  </conditionalFormatting>
  <conditionalFormatting sqref="AO16">
    <cfRule type="cellIs" dxfId="0" priority="123" operator="equal">
      <formula>$AI$16</formula>
    </cfRule>
  </conditionalFormatting>
  <conditionalFormatting sqref="AR16:AS16">
    <cfRule type="cellIs" dxfId="0" priority="78" operator="equal">
      <formula>$AI$16</formula>
    </cfRule>
  </conditionalFormatting>
  <conditionalFormatting sqref="AT16:AU16">
    <cfRule type="cellIs" dxfId="0" priority="33" operator="equal">
      <formula>$AI$16</formula>
    </cfRule>
  </conditionalFormatting>
  <conditionalFormatting sqref="AE17">
    <cfRule type="cellIs" dxfId="0" priority="257" operator="equal">
      <formula>$AI$17</formula>
    </cfRule>
  </conditionalFormatting>
  <conditionalFormatting sqref="AM17">
    <cfRule type="cellIs" dxfId="0" priority="212" operator="equal">
      <formula>$AI$17</formula>
    </cfRule>
  </conditionalFormatting>
  <conditionalFormatting sqref="AN17">
    <cfRule type="cellIs" dxfId="0" priority="167" operator="equal">
      <formula>$AI$17</formula>
    </cfRule>
  </conditionalFormatting>
  <conditionalFormatting sqref="AO17">
    <cfRule type="cellIs" dxfId="0" priority="122" operator="equal">
      <formula>$AI$17</formula>
    </cfRule>
  </conditionalFormatting>
  <conditionalFormatting sqref="AR17:AS17">
    <cfRule type="cellIs" dxfId="0" priority="77" operator="equal">
      <formula>$AI$17</formula>
    </cfRule>
  </conditionalFormatting>
  <conditionalFormatting sqref="AT17:AU17">
    <cfRule type="cellIs" dxfId="0" priority="32" operator="equal">
      <formula>$AI$17</formula>
    </cfRule>
  </conditionalFormatting>
  <conditionalFormatting sqref="AE18">
    <cfRule type="cellIs" dxfId="0" priority="256" operator="equal">
      <formula>$AI$18</formula>
    </cfRule>
  </conditionalFormatting>
  <conditionalFormatting sqref="AM18">
    <cfRule type="cellIs" dxfId="0" priority="211" operator="equal">
      <formula>$AI$18</formula>
    </cfRule>
  </conditionalFormatting>
  <conditionalFormatting sqref="AN18">
    <cfRule type="cellIs" dxfId="0" priority="166" operator="equal">
      <formula>$AI$18</formula>
    </cfRule>
  </conditionalFormatting>
  <conditionalFormatting sqref="AO18">
    <cfRule type="cellIs" dxfId="0" priority="121" operator="equal">
      <formula>$AI$18</formula>
    </cfRule>
  </conditionalFormatting>
  <conditionalFormatting sqref="AR18:AS18">
    <cfRule type="cellIs" dxfId="0" priority="76" operator="equal">
      <formula>$AI$18</formula>
    </cfRule>
  </conditionalFormatting>
  <conditionalFormatting sqref="AT18:AU18">
    <cfRule type="cellIs" dxfId="0" priority="31" operator="equal">
      <formula>$AI$18</formula>
    </cfRule>
  </conditionalFormatting>
  <conditionalFormatting sqref="AE19">
    <cfRule type="cellIs" dxfId="0" priority="255" operator="equal">
      <formula>$AI$19</formula>
    </cfRule>
  </conditionalFormatting>
  <conditionalFormatting sqref="AM19">
    <cfRule type="cellIs" dxfId="0" priority="210" operator="equal">
      <formula>$AI$19</formula>
    </cfRule>
  </conditionalFormatting>
  <conditionalFormatting sqref="AN19">
    <cfRule type="cellIs" dxfId="0" priority="165" operator="equal">
      <formula>$AI$19</formula>
    </cfRule>
  </conditionalFormatting>
  <conditionalFormatting sqref="AO19">
    <cfRule type="cellIs" dxfId="0" priority="120" operator="equal">
      <formula>$AI$19</formula>
    </cfRule>
  </conditionalFormatting>
  <conditionalFormatting sqref="AR19:AS19">
    <cfRule type="cellIs" dxfId="0" priority="75" operator="equal">
      <formula>$AI$19</formula>
    </cfRule>
  </conditionalFormatting>
  <conditionalFormatting sqref="AT19:AU19">
    <cfRule type="cellIs" dxfId="0" priority="30" operator="equal">
      <formula>$AI$19</formula>
    </cfRule>
  </conditionalFormatting>
  <conditionalFormatting sqref="AE20">
    <cfRule type="cellIs" dxfId="0" priority="254" operator="equal">
      <formula>$AI$20</formula>
    </cfRule>
  </conditionalFormatting>
  <conditionalFormatting sqref="AM20">
    <cfRule type="cellIs" dxfId="0" priority="209" operator="equal">
      <formula>$AI$20</formula>
    </cfRule>
  </conditionalFormatting>
  <conditionalFormatting sqref="AN20">
    <cfRule type="cellIs" dxfId="0" priority="164" operator="equal">
      <formula>$AI$20</formula>
    </cfRule>
  </conditionalFormatting>
  <conditionalFormatting sqref="AO20">
    <cfRule type="cellIs" dxfId="0" priority="119" operator="equal">
      <formula>$AI$20</formula>
    </cfRule>
  </conditionalFormatting>
  <conditionalFormatting sqref="AR20:AS20">
    <cfRule type="cellIs" dxfId="0" priority="74" operator="equal">
      <formula>$AI$20</formula>
    </cfRule>
  </conditionalFormatting>
  <conditionalFormatting sqref="AT20:AU20">
    <cfRule type="cellIs" dxfId="0" priority="29" operator="equal">
      <formula>$AI$20</formula>
    </cfRule>
  </conditionalFormatting>
  <conditionalFormatting sqref="AE21">
    <cfRule type="cellIs" dxfId="0" priority="253" operator="equal">
      <formula>$AI$21</formula>
    </cfRule>
  </conditionalFormatting>
  <conditionalFormatting sqref="AM21">
    <cfRule type="cellIs" dxfId="0" priority="208" operator="equal">
      <formula>$AI$21</formula>
    </cfRule>
  </conditionalFormatting>
  <conditionalFormatting sqref="AN21">
    <cfRule type="cellIs" dxfId="0" priority="163" operator="equal">
      <formula>$AI$21</formula>
    </cfRule>
  </conditionalFormatting>
  <conditionalFormatting sqref="AO21">
    <cfRule type="cellIs" dxfId="0" priority="118" operator="equal">
      <formula>$AI$21</formula>
    </cfRule>
  </conditionalFormatting>
  <conditionalFormatting sqref="AR21:AS21">
    <cfRule type="cellIs" dxfId="0" priority="73" operator="equal">
      <formula>$AI$21</formula>
    </cfRule>
  </conditionalFormatting>
  <conditionalFormatting sqref="AT21:AU21">
    <cfRule type="cellIs" dxfId="0" priority="28" operator="equal">
      <formula>$AI$21</formula>
    </cfRule>
  </conditionalFormatting>
  <conditionalFormatting sqref="AE22">
    <cfRule type="cellIs" dxfId="0" priority="252" operator="equal">
      <formula>$AI$22</formula>
    </cfRule>
  </conditionalFormatting>
  <conditionalFormatting sqref="AM22">
    <cfRule type="cellIs" dxfId="0" priority="207" operator="equal">
      <formula>$AI$22</formula>
    </cfRule>
  </conditionalFormatting>
  <conditionalFormatting sqref="AN22">
    <cfRule type="cellIs" dxfId="0" priority="162" operator="equal">
      <formula>$AI$22</formula>
    </cfRule>
  </conditionalFormatting>
  <conditionalFormatting sqref="AO22">
    <cfRule type="cellIs" dxfId="0" priority="117" operator="equal">
      <formula>$AI$22</formula>
    </cfRule>
  </conditionalFormatting>
  <conditionalFormatting sqref="AR22:AS22">
    <cfRule type="cellIs" dxfId="0" priority="72" operator="equal">
      <formula>$AI$22</formula>
    </cfRule>
  </conditionalFormatting>
  <conditionalFormatting sqref="AT22:AU22">
    <cfRule type="cellIs" dxfId="0" priority="27" operator="equal">
      <formula>$AI$22</formula>
    </cfRule>
  </conditionalFormatting>
  <conditionalFormatting sqref="AE23">
    <cfRule type="cellIs" dxfId="0" priority="251" operator="equal">
      <formula>$AI$23</formula>
    </cfRule>
  </conditionalFormatting>
  <conditionalFormatting sqref="AM23">
    <cfRule type="cellIs" dxfId="0" priority="206" operator="equal">
      <formula>$AI$23</formula>
    </cfRule>
  </conditionalFormatting>
  <conditionalFormatting sqref="AN23">
    <cfRule type="cellIs" dxfId="0" priority="161" operator="equal">
      <formula>$AI$23</formula>
    </cfRule>
  </conditionalFormatting>
  <conditionalFormatting sqref="AO23">
    <cfRule type="cellIs" dxfId="0" priority="116" operator="equal">
      <formula>$AI$23</formula>
    </cfRule>
  </conditionalFormatting>
  <conditionalFormatting sqref="AR23:AS23">
    <cfRule type="cellIs" dxfId="0" priority="71" operator="equal">
      <formula>$AI$23</formula>
    </cfRule>
  </conditionalFormatting>
  <conditionalFormatting sqref="AT23:AU23">
    <cfRule type="cellIs" dxfId="0" priority="26" operator="equal">
      <formula>$AI$23</formula>
    </cfRule>
  </conditionalFormatting>
  <conditionalFormatting sqref="AE24">
    <cfRule type="cellIs" dxfId="0" priority="250" operator="equal">
      <formula>$AI$24</formula>
    </cfRule>
  </conditionalFormatting>
  <conditionalFormatting sqref="AM24">
    <cfRule type="cellIs" dxfId="0" priority="205" operator="equal">
      <formula>$AI$24</formula>
    </cfRule>
  </conditionalFormatting>
  <conditionalFormatting sqref="AN24">
    <cfRule type="cellIs" dxfId="0" priority="160" operator="equal">
      <formula>$AI$24</formula>
    </cfRule>
  </conditionalFormatting>
  <conditionalFormatting sqref="AO24">
    <cfRule type="cellIs" dxfId="0" priority="115" operator="equal">
      <formula>$AI$24</formula>
    </cfRule>
  </conditionalFormatting>
  <conditionalFormatting sqref="AR24:AS24">
    <cfRule type="cellIs" dxfId="0" priority="70" operator="equal">
      <formula>$AI$24</formula>
    </cfRule>
  </conditionalFormatting>
  <conditionalFormatting sqref="AT24:AU24">
    <cfRule type="cellIs" dxfId="0" priority="25" operator="equal">
      <formula>$AI$24</formula>
    </cfRule>
  </conditionalFormatting>
  <conditionalFormatting sqref="AE25">
    <cfRule type="cellIs" dxfId="0" priority="249" operator="equal">
      <formula>$AI$25</formula>
    </cfRule>
  </conditionalFormatting>
  <conditionalFormatting sqref="AM25">
    <cfRule type="cellIs" dxfId="0" priority="204" operator="equal">
      <formula>$AI$25</formula>
    </cfRule>
  </conditionalFormatting>
  <conditionalFormatting sqref="AN25">
    <cfRule type="cellIs" dxfId="0" priority="159" operator="equal">
      <formula>$AI$25</formula>
    </cfRule>
  </conditionalFormatting>
  <conditionalFormatting sqref="AO25">
    <cfRule type="cellIs" dxfId="0" priority="114" operator="equal">
      <formula>$AI$25</formula>
    </cfRule>
  </conditionalFormatting>
  <conditionalFormatting sqref="AR25:AS25">
    <cfRule type="cellIs" dxfId="0" priority="69" operator="equal">
      <formula>$AI$25</formula>
    </cfRule>
  </conditionalFormatting>
  <conditionalFormatting sqref="AT25:AU25">
    <cfRule type="cellIs" dxfId="0" priority="24" operator="equal">
      <formula>$AI$25</formula>
    </cfRule>
  </conditionalFormatting>
  <conditionalFormatting sqref="AE26">
    <cfRule type="cellIs" dxfId="0" priority="248" operator="equal">
      <formula>$AI$26</formula>
    </cfRule>
  </conditionalFormatting>
  <conditionalFormatting sqref="AM26">
    <cfRule type="cellIs" dxfId="0" priority="203" operator="equal">
      <formula>$AI$26</formula>
    </cfRule>
  </conditionalFormatting>
  <conditionalFormatting sqref="AN26">
    <cfRule type="cellIs" dxfId="0" priority="158" operator="equal">
      <formula>$AI$26</formula>
    </cfRule>
  </conditionalFormatting>
  <conditionalFormatting sqref="AO26">
    <cfRule type="cellIs" dxfId="0" priority="113" operator="equal">
      <formula>$AI$26</formula>
    </cfRule>
  </conditionalFormatting>
  <conditionalFormatting sqref="AR26:AS26">
    <cfRule type="cellIs" dxfId="0" priority="68" operator="equal">
      <formula>$AI$26</formula>
    </cfRule>
  </conditionalFormatting>
  <conditionalFormatting sqref="AT26:AU26">
    <cfRule type="cellIs" dxfId="0" priority="23" operator="equal">
      <formula>$AI$26</formula>
    </cfRule>
  </conditionalFormatting>
  <conditionalFormatting sqref="AE27">
    <cfRule type="cellIs" dxfId="0" priority="247" operator="equal">
      <formula>$AI$27</formula>
    </cfRule>
    <cfRule type="cellIs" dxfId="0" priority="270" operator="lessThan">
      <formula>$DQ$27</formula>
    </cfRule>
  </conditionalFormatting>
  <conditionalFormatting sqref="AM27">
    <cfRule type="cellIs" dxfId="0" priority="202" operator="equal">
      <formula>$AI$27</formula>
    </cfRule>
    <cfRule type="cellIs" dxfId="0" priority="225" operator="lessThan">
      <formula>$DQ$27</formula>
    </cfRule>
  </conditionalFormatting>
  <conditionalFormatting sqref="AN27">
    <cfRule type="cellIs" dxfId="0" priority="157" operator="equal">
      <formula>$AI$27</formula>
    </cfRule>
    <cfRule type="cellIs" dxfId="0" priority="180" operator="lessThan">
      <formula>$DQ$27</formula>
    </cfRule>
  </conditionalFormatting>
  <conditionalFormatting sqref="AO27">
    <cfRule type="cellIs" dxfId="0" priority="112" operator="equal">
      <formula>$AI$27</formula>
    </cfRule>
    <cfRule type="cellIs" dxfId="0" priority="135" operator="lessThan">
      <formula>$DQ$27</formula>
    </cfRule>
  </conditionalFormatting>
  <conditionalFormatting sqref="AR27:AS27">
    <cfRule type="cellIs" dxfId="0" priority="90" operator="lessThan">
      <formula>$DQ$27</formula>
    </cfRule>
    <cfRule type="cellIs" dxfId="0" priority="67" operator="equal">
      <formula>$AI$27</formula>
    </cfRule>
  </conditionalFormatting>
  <conditionalFormatting sqref="AT27:AU27">
    <cfRule type="cellIs" dxfId="0" priority="45" operator="lessThan">
      <formula>$DQ$27</formula>
    </cfRule>
    <cfRule type="cellIs" dxfId="0" priority="22" operator="equal">
      <formula>$AI$27</formula>
    </cfRule>
  </conditionalFormatting>
  <conditionalFormatting sqref="AE28">
    <cfRule type="cellIs" dxfId="0" priority="246" operator="equal">
      <formula>$AI$28</formula>
    </cfRule>
  </conditionalFormatting>
  <conditionalFormatting sqref="AM28">
    <cfRule type="cellIs" dxfId="0" priority="201" operator="equal">
      <formula>$AI$28</formula>
    </cfRule>
  </conditionalFormatting>
  <conditionalFormatting sqref="AN28">
    <cfRule type="cellIs" dxfId="0" priority="156" operator="equal">
      <formula>$AI$28</formula>
    </cfRule>
  </conditionalFormatting>
  <conditionalFormatting sqref="AO28">
    <cfRule type="cellIs" dxfId="0" priority="111" operator="equal">
      <formula>$AI$28</formula>
    </cfRule>
  </conditionalFormatting>
  <conditionalFormatting sqref="AR28:AS28">
    <cfRule type="cellIs" dxfId="0" priority="66" operator="equal">
      <formula>$AI$28</formula>
    </cfRule>
  </conditionalFormatting>
  <conditionalFormatting sqref="AT28:AU28">
    <cfRule type="cellIs" dxfId="0" priority="21" operator="equal">
      <formula>$AI$28</formula>
    </cfRule>
  </conditionalFormatting>
  <conditionalFormatting sqref="AE29">
    <cfRule type="cellIs" dxfId="0" priority="245" operator="equal">
      <formula>$AI$29</formula>
    </cfRule>
  </conditionalFormatting>
  <conditionalFormatting sqref="AM29">
    <cfRule type="cellIs" dxfId="0" priority="200" operator="equal">
      <formula>$AI$29</formula>
    </cfRule>
  </conditionalFormatting>
  <conditionalFormatting sqref="AN29">
    <cfRule type="cellIs" dxfId="0" priority="155" operator="equal">
      <formula>$AI$29</formula>
    </cfRule>
  </conditionalFormatting>
  <conditionalFormatting sqref="AO29">
    <cfRule type="cellIs" dxfId="0" priority="110" operator="equal">
      <formula>$AI$29</formula>
    </cfRule>
  </conditionalFormatting>
  <conditionalFormatting sqref="AR29:AS29">
    <cfRule type="cellIs" dxfId="0" priority="65" operator="equal">
      <formula>$AI$29</formula>
    </cfRule>
  </conditionalFormatting>
  <conditionalFormatting sqref="AT29:AU29">
    <cfRule type="cellIs" dxfId="0" priority="20" operator="equal">
      <formula>$AI$29</formula>
    </cfRule>
  </conditionalFormatting>
  <conditionalFormatting sqref="AE30">
    <cfRule type="cellIs" dxfId="0" priority="244" operator="equal">
      <formula>$AI$30</formula>
    </cfRule>
  </conditionalFormatting>
  <conditionalFormatting sqref="AM30">
    <cfRule type="cellIs" dxfId="0" priority="199" operator="equal">
      <formula>$AI$30</formula>
    </cfRule>
  </conditionalFormatting>
  <conditionalFormatting sqref="AN30">
    <cfRule type="cellIs" dxfId="0" priority="154" operator="equal">
      <formula>$AI$30</formula>
    </cfRule>
  </conditionalFormatting>
  <conditionalFormatting sqref="AO30">
    <cfRule type="cellIs" dxfId="0" priority="109" operator="equal">
      <formula>$AI$30</formula>
    </cfRule>
  </conditionalFormatting>
  <conditionalFormatting sqref="AR30:AS30">
    <cfRule type="cellIs" dxfId="0" priority="64" operator="equal">
      <formula>$AI$30</formula>
    </cfRule>
  </conditionalFormatting>
  <conditionalFormatting sqref="AT30:AU30">
    <cfRule type="cellIs" dxfId="0" priority="19" operator="equal">
      <formula>$AI$30</formula>
    </cfRule>
  </conditionalFormatting>
  <conditionalFormatting sqref="AE31">
    <cfRule type="cellIs" dxfId="0" priority="243" operator="equal">
      <formula>$AI$31</formula>
    </cfRule>
  </conditionalFormatting>
  <conditionalFormatting sqref="AM31">
    <cfRule type="cellIs" dxfId="0" priority="198" operator="equal">
      <formula>$AI$31</formula>
    </cfRule>
  </conditionalFormatting>
  <conditionalFormatting sqref="AN31">
    <cfRule type="cellIs" dxfId="0" priority="153" operator="equal">
      <formula>$AI$31</formula>
    </cfRule>
  </conditionalFormatting>
  <conditionalFormatting sqref="AO31">
    <cfRule type="cellIs" dxfId="0" priority="108" operator="equal">
      <formula>$AI$31</formula>
    </cfRule>
  </conditionalFormatting>
  <conditionalFormatting sqref="AR31:AS31">
    <cfRule type="cellIs" dxfId="0" priority="63" operator="equal">
      <formula>$AI$31</formula>
    </cfRule>
  </conditionalFormatting>
  <conditionalFormatting sqref="AT31:AU31">
    <cfRule type="cellIs" dxfId="0" priority="18" operator="equal">
      <formula>$AI$31</formula>
    </cfRule>
  </conditionalFormatting>
  <conditionalFormatting sqref="AE32">
    <cfRule type="cellIs" dxfId="0" priority="242" operator="equal">
      <formula>$AI$32</formula>
    </cfRule>
  </conditionalFormatting>
  <conditionalFormatting sqref="AM32">
    <cfRule type="cellIs" dxfId="0" priority="197" operator="equal">
      <formula>$AI$32</formula>
    </cfRule>
  </conditionalFormatting>
  <conditionalFormatting sqref="AN32">
    <cfRule type="cellIs" dxfId="0" priority="152" operator="equal">
      <formula>$AI$32</formula>
    </cfRule>
  </conditionalFormatting>
  <conditionalFormatting sqref="AO32">
    <cfRule type="cellIs" dxfId="0" priority="107" operator="equal">
      <formula>$AI$32</formula>
    </cfRule>
  </conditionalFormatting>
  <conditionalFormatting sqref="AR32:AS32">
    <cfRule type="cellIs" dxfId="0" priority="62" operator="equal">
      <formula>$AI$32</formula>
    </cfRule>
  </conditionalFormatting>
  <conditionalFormatting sqref="AT32:AU32">
    <cfRule type="cellIs" dxfId="0" priority="17" operator="equal">
      <formula>$AI$32</formula>
    </cfRule>
  </conditionalFormatting>
  <conditionalFormatting sqref="AE33">
    <cfRule type="cellIs" dxfId="0" priority="241" operator="equal">
      <formula>$AI$33</formula>
    </cfRule>
  </conditionalFormatting>
  <conditionalFormatting sqref="AM33">
    <cfRule type="cellIs" dxfId="0" priority="196" operator="equal">
      <formula>$AI$33</formula>
    </cfRule>
  </conditionalFormatting>
  <conditionalFormatting sqref="AN33">
    <cfRule type="cellIs" dxfId="0" priority="151" operator="equal">
      <formula>$AI$33</formula>
    </cfRule>
  </conditionalFormatting>
  <conditionalFormatting sqref="AO33">
    <cfRule type="cellIs" dxfId="0" priority="106" operator="equal">
      <formula>$AI$33</formula>
    </cfRule>
  </conditionalFormatting>
  <conditionalFormatting sqref="AR33:AS33">
    <cfRule type="cellIs" dxfId="0" priority="61" operator="equal">
      <formula>$AI$33</formula>
    </cfRule>
  </conditionalFormatting>
  <conditionalFormatting sqref="AT33:AU33">
    <cfRule type="cellIs" dxfId="0" priority="16" operator="equal">
      <formula>$AI$33</formula>
    </cfRule>
  </conditionalFormatting>
  <conditionalFormatting sqref="AE34">
    <cfRule type="cellIs" dxfId="0" priority="240" operator="equal">
      <formula>$AI$34</formula>
    </cfRule>
  </conditionalFormatting>
  <conditionalFormatting sqref="AM34">
    <cfRule type="cellIs" dxfId="0" priority="195" operator="equal">
      <formula>$AI$34</formula>
    </cfRule>
  </conditionalFormatting>
  <conditionalFormatting sqref="AN34">
    <cfRule type="cellIs" dxfId="0" priority="150" operator="equal">
      <formula>$AI$34</formula>
    </cfRule>
  </conditionalFormatting>
  <conditionalFormatting sqref="AO34">
    <cfRule type="cellIs" dxfId="0" priority="105" operator="equal">
      <formula>$AI$34</formula>
    </cfRule>
  </conditionalFormatting>
  <conditionalFormatting sqref="AR34:AS34">
    <cfRule type="cellIs" dxfId="0" priority="60" operator="equal">
      <formula>$AI$34</formula>
    </cfRule>
  </conditionalFormatting>
  <conditionalFormatting sqref="AT34:AU34">
    <cfRule type="cellIs" dxfId="0" priority="15" operator="equal">
      <formula>$AI$34</formula>
    </cfRule>
  </conditionalFormatting>
  <conditionalFormatting sqref="AE35">
    <cfRule type="cellIs" dxfId="0" priority="239" operator="equal">
      <formula>$AI$35</formula>
    </cfRule>
  </conditionalFormatting>
  <conditionalFormatting sqref="AM35">
    <cfRule type="cellIs" dxfId="0" priority="194" operator="equal">
      <formula>$AI$35</formula>
    </cfRule>
  </conditionalFormatting>
  <conditionalFormatting sqref="AN35">
    <cfRule type="cellIs" dxfId="0" priority="149" operator="equal">
      <formula>$AI$35</formula>
    </cfRule>
  </conditionalFormatting>
  <conditionalFormatting sqref="AO35">
    <cfRule type="cellIs" dxfId="0" priority="104" operator="equal">
      <formula>$AI$35</formula>
    </cfRule>
  </conditionalFormatting>
  <conditionalFormatting sqref="AR35:AS35">
    <cfRule type="cellIs" dxfId="0" priority="59" operator="equal">
      <formula>$AI$35</formula>
    </cfRule>
  </conditionalFormatting>
  <conditionalFormatting sqref="AT35:AU35">
    <cfRule type="cellIs" dxfId="0" priority="14" operator="equal">
      <formula>$AI$35</formula>
    </cfRule>
  </conditionalFormatting>
  <conditionalFormatting sqref="AE36">
    <cfRule type="cellIs" dxfId="0" priority="238" operator="equal">
      <formula>$AI$36</formula>
    </cfRule>
  </conditionalFormatting>
  <conditionalFormatting sqref="AM36">
    <cfRule type="cellIs" dxfId="0" priority="193" operator="equal">
      <formula>$AI$36</formula>
    </cfRule>
  </conditionalFormatting>
  <conditionalFormatting sqref="AN36">
    <cfRule type="cellIs" dxfId="0" priority="148" operator="equal">
      <formula>$AI$36</formula>
    </cfRule>
  </conditionalFormatting>
  <conditionalFormatting sqref="AO36">
    <cfRule type="cellIs" dxfId="0" priority="103" operator="equal">
      <formula>$AI$36</formula>
    </cfRule>
  </conditionalFormatting>
  <conditionalFormatting sqref="AR36:AS36">
    <cfRule type="cellIs" dxfId="0" priority="58" operator="equal">
      <formula>$AI$36</formula>
    </cfRule>
  </conditionalFormatting>
  <conditionalFormatting sqref="AT36:AU36">
    <cfRule type="cellIs" dxfId="0" priority="13" operator="equal">
      <formula>$AI$36</formula>
    </cfRule>
  </conditionalFormatting>
  <conditionalFormatting sqref="AE37">
    <cfRule type="cellIs" dxfId="0" priority="237" operator="equal">
      <formula>$AI$37</formula>
    </cfRule>
  </conditionalFormatting>
  <conditionalFormatting sqref="AM37">
    <cfRule type="cellIs" dxfId="0" priority="192" operator="equal">
      <formula>$AI$37</formula>
    </cfRule>
  </conditionalFormatting>
  <conditionalFormatting sqref="AN37">
    <cfRule type="cellIs" dxfId="0" priority="147" operator="equal">
      <formula>$AI$37</formula>
    </cfRule>
  </conditionalFormatting>
  <conditionalFormatting sqref="AO37">
    <cfRule type="cellIs" dxfId="0" priority="102" operator="equal">
      <formula>$AI$37</formula>
    </cfRule>
  </conditionalFormatting>
  <conditionalFormatting sqref="AR37:AS37">
    <cfRule type="cellIs" dxfId="0" priority="57" operator="equal">
      <formula>$AI$37</formula>
    </cfRule>
  </conditionalFormatting>
  <conditionalFormatting sqref="AT37:AU37">
    <cfRule type="cellIs" dxfId="0" priority="12" operator="equal">
      <formula>$AI$37</formula>
    </cfRule>
  </conditionalFormatting>
  <conditionalFormatting sqref="AE38">
    <cfRule type="cellIs" dxfId="0" priority="236" operator="equal">
      <formula>$AI$38</formula>
    </cfRule>
  </conditionalFormatting>
  <conditionalFormatting sqref="AM38">
    <cfRule type="cellIs" dxfId="0" priority="191" operator="equal">
      <formula>$AI$38</formula>
    </cfRule>
  </conditionalFormatting>
  <conditionalFormatting sqref="AN38">
    <cfRule type="cellIs" dxfId="0" priority="146" operator="equal">
      <formula>$AI$38</formula>
    </cfRule>
  </conditionalFormatting>
  <conditionalFormatting sqref="AO38">
    <cfRule type="cellIs" dxfId="0" priority="101" operator="equal">
      <formula>$AI$38</formula>
    </cfRule>
  </conditionalFormatting>
  <conditionalFormatting sqref="AR38:AS38">
    <cfRule type="cellIs" dxfId="0" priority="56" operator="equal">
      <formula>$AI$38</formula>
    </cfRule>
  </conditionalFormatting>
  <conditionalFormatting sqref="AT38:AU38">
    <cfRule type="cellIs" dxfId="0" priority="11" operator="equal">
      <formula>$AI$38</formula>
    </cfRule>
  </conditionalFormatting>
  <conditionalFormatting sqref="AE39">
    <cfRule type="cellIs" dxfId="0" priority="235" operator="equal">
      <formula>$AI$39</formula>
    </cfRule>
  </conditionalFormatting>
  <conditionalFormatting sqref="AM39">
    <cfRule type="cellIs" dxfId="0" priority="190" operator="equal">
      <formula>$AI$39</formula>
    </cfRule>
  </conditionalFormatting>
  <conditionalFormatting sqref="AN39">
    <cfRule type="cellIs" dxfId="0" priority="145" operator="equal">
      <formula>$AI$39</formula>
    </cfRule>
  </conditionalFormatting>
  <conditionalFormatting sqref="AO39">
    <cfRule type="cellIs" dxfId="0" priority="100" operator="equal">
      <formula>$AI$39</formula>
    </cfRule>
  </conditionalFormatting>
  <conditionalFormatting sqref="AR39:AS39">
    <cfRule type="cellIs" dxfId="0" priority="55" operator="equal">
      <formula>$AI$39</formula>
    </cfRule>
  </conditionalFormatting>
  <conditionalFormatting sqref="AT39:AU39">
    <cfRule type="cellIs" dxfId="0" priority="10" operator="equal">
      <formula>$AI$39</formula>
    </cfRule>
  </conditionalFormatting>
  <conditionalFormatting sqref="AE40">
    <cfRule type="cellIs" dxfId="0" priority="234" operator="equal">
      <formula>$AI$40</formula>
    </cfRule>
  </conditionalFormatting>
  <conditionalFormatting sqref="AM40">
    <cfRule type="cellIs" dxfId="0" priority="189" operator="equal">
      <formula>$AI$40</formula>
    </cfRule>
  </conditionalFormatting>
  <conditionalFormatting sqref="AN40">
    <cfRule type="cellIs" dxfId="0" priority="144" operator="equal">
      <formula>$AI$40</formula>
    </cfRule>
  </conditionalFormatting>
  <conditionalFormatting sqref="AO40">
    <cfRule type="cellIs" dxfId="0" priority="99" operator="equal">
      <formula>$AI$40</formula>
    </cfRule>
  </conditionalFormatting>
  <conditionalFormatting sqref="AR40:AS40">
    <cfRule type="cellIs" dxfId="0" priority="54" operator="equal">
      <formula>$AI$40</formula>
    </cfRule>
  </conditionalFormatting>
  <conditionalFormatting sqref="AT40:AU40">
    <cfRule type="cellIs" dxfId="0" priority="9" operator="equal">
      <formula>$AI$40</formula>
    </cfRule>
  </conditionalFormatting>
  <conditionalFormatting sqref="AE41">
    <cfRule type="cellIs" dxfId="0" priority="233" operator="equal">
      <formula>$AI$41</formula>
    </cfRule>
  </conditionalFormatting>
  <conditionalFormatting sqref="AM41">
    <cfRule type="cellIs" dxfId="0" priority="188" operator="equal">
      <formula>$AI$41</formula>
    </cfRule>
  </conditionalFormatting>
  <conditionalFormatting sqref="AN41">
    <cfRule type="cellIs" dxfId="0" priority="143" operator="equal">
      <formula>$AI$41</formula>
    </cfRule>
  </conditionalFormatting>
  <conditionalFormatting sqref="AO41">
    <cfRule type="cellIs" dxfId="0" priority="98" operator="equal">
      <formula>$AI$41</formula>
    </cfRule>
  </conditionalFormatting>
  <conditionalFormatting sqref="AR41:AS41">
    <cfRule type="cellIs" dxfId="0" priority="53" operator="equal">
      <formula>$AI$41</formula>
    </cfRule>
  </conditionalFormatting>
  <conditionalFormatting sqref="AT41:AU41">
    <cfRule type="cellIs" dxfId="0" priority="8" operator="equal">
      <formula>$AI$41</formula>
    </cfRule>
  </conditionalFormatting>
  <conditionalFormatting sqref="AE42">
    <cfRule type="cellIs" dxfId="0" priority="232" operator="equal">
      <formula>$AI$42</formula>
    </cfRule>
  </conditionalFormatting>
  <conditionalFormatting sqref="AM42">
    <cfRule type="cellIs" dxfId="0" priority="187" operator="equal">
      <formula>$AI$42</formula>
    </cfRule>
  </conditionalFormatting>
  <conditionalFormatting sqref="AN42">
    <cfRule type="cellIs" dxfId="0" priority="142" operator="equal">
      <formula>$AI$42</formula>
    </cfRule>
  </conditionalFormatting>
  <conditionalFormatting sqref="AO42">
    <cfRule type="cellIs" dxfId="0" priority="97" operator="equal">
      <formula>$AI$42</formula>
    </cfRule>
  </conditionalFormatting>
  <conditionalFormatting sqref="AR42:AS42">
    <cfRule type="cellIs" dxfId="0" priority="52" operator="equal">
      <formula>$AI$42</formula>
    </cfRule>
  </conditionalFormatting>
  <conditionalFormatting sqref="AT42:AU42">
    <cfRule type="cellIs" dxfId="0" priority="7" operator="equal">
      <formula>$AI$42</formula>
    </cfRule>
  </conditionalFormatting>
  <conditionalFormatting sqref="AE43">
    <cfRule type="cellIs" dxfId="0" priority="231" operator="equal">
      <formula>$AI$43</formula>
    </cfRule>
  </conditionalFormatting>
  <conditionalFormatting sqref="AM43">
    <cfRule type="cellIs" dxfId="0" priority="186" operator="equal">
      <formula>$AI$43</formula>
    </cfRule>
  </conditionalFormatting>
  <conditionalFormatting sqref="AN43">
    <cfRule type="cellIs" dxfId="0" priority="141" operator="equal">
      <formula>$AI$43</formula>
    </cfRule>
  </conditionalFormatting>
  <conditionalFormatting sqref="AO43">
    <cfRule type="cellIs" dxfId="0" priority="96" operator="equal">
      <formula>$AI$43</formula>
    </cfRule>
  </conditionalFormatting>
  <conditionalFormatting sqref="AR43:AS43">
    <cfRule type="cellIs" dxfId="0" priority="51" operator="equal">
      <formula>$AI$43</formula>
    </cfRule>
  </conditionalFormatting>
  <conditionalFormatting sqref="AT43:AU43">
    <cfRule type="cellIs" dxfId="0" priority="6" operator="equal">
      <formula>$AI$43</formula>
    </cfRule>
  </conditionalFormatting>
  <conditionalFormatting sqref="AE44">
    <cfRule type="cellIs" dxfId="0" priority="230" operator="equal">
      <formula>$AI$44</formula>
    </cfRule>
  </conditionalFormatting>
  <conditionalFormatting sqref="AM44">
    <cfRule type="cellIs" dxfId="0" priority="185" operator="equal">
      <formula>$AI$44</formula>
    </cfRule>
  </conditionalFormatting>
  <conditionalFormatting sqref="AN44">
    <cfRule type="cellIs" dxfId="0" priority="140" operator="equal">
      <formula>$AI$44</formula>
    </cfRule>
  </conditionalFormatting>
  <conditionalFormatting sqref="AO44">
    <cfRule type="cellIs" dxfId="0" priority="95" operator="equal">
      <formula>$AI$44</formula>
    </cfRule>
  </conditionalFormatting>
  <conditionalFormatting sqref="AR44:AS44">
    <cfRule type="cellIs" dxfId="0" priority="50" operator="equal">
      <formula>$AI$44</formula>
    </cfRule>
  </conditionalFormatting>
  <conditionalFormatting sqref="AT44:AU44">
    <cfRule type="cellIs" dxfId="0" priority="5" operator="equal">
      <formula>$AI$44</formula>
    </cfRule>
  </conditionalFormatting>
  <conditionalFormatting sqref="AE45">
    <cfRule type="cellIs" dxfId="0" priority="229" operator="equal">
      <formula>$AI$45</formula>
    </cfRule>
  </conditionalFormatting>
  <conditionalFormatting sqref="AM45">
    <cfRule type="cellIs" dxfId="0" priority="184" operator="equal">
      <formula>$AI$45</formula>
    </cfRule>
  </conditionalFormatting>
  <conditionalFormatting sqref="AN45">
    <cfRule type="cellIs" dxfId="0" priority="139" operator="equal">
      <formula>$AI$45</formula>
    </cfRule>
  </conditionalFormatting>
  <conditionalFormatting sqref="AO45">
    <cfRule type="cellIs" dxfId="0" priority="94" operator="equal">
      <formula>$AI$45</formula>
    </cfRule>
  </conditionalFormatting>
  <conditionalFormatting sqref="AR45:AS45">
    <cfRule type="cellIs" dxfId="0" priority="49" operator="equal">
      <formula>$AI$45</formula>
    </cfRule>
  </conditionalFormatting>
  <conditionalFormatting sqref="AT45:AU45">
    <cfRule type="cellIs" dxfId="0" priority="4" operator="equal">
      <formula>$AI$45</formula>
    </cfRule>
  </conditionalFormatting>
  <conditionalFormatting sqref="AE46">
    <cfRule type="cellIs" dxfId="0" priority="228" operator="equal">
      <formula>$AI$46</formula>
    </cfRule>
  </conditionalFormatting>
  <conditionalFormatting sqref="AM46">
    <cfRule type="cellIs" dxfId="0" priority="183" operator="equal">
      <formula>$AI$46</formula>
    </cfRule>
  </conditionalFormatting>
  <conditionalFormatting sqref="AN46">
    <cfRule type="cellIs" dxfId="0" priority="138" operator="equal">
      <formula>$AI$46</formula>
    </cfRule>
  </conditionalFormatting>
  <conditionalFormatting sqref="AO46">
    <cfRule type="cellIs" dxfId="0" priority="93" operator="equal">
      <formula>$AI$46</formula>
    </cfRule>
  </conditionalFormatting>
  <conditionalFormatting sqref="AR46:AS46">
    <cfRule type="cellIs" dxfId="0" priority="48" operator="equal">
      <formula>$AI$46</formula>
    </cfRule>
  </conditionalFormatting>
  <conditionalFormatting sqref="AT46:AU46">
    <cfRule type="cellIs" dxfId="0" priority="3" operator="equal">
      <formula>$AI$46</formula>
    </cfRule>
  </conditionalFormatting>
  <conditionalFormatting sqref="AE47">
    <cfRule type="cellIs" dxfId="0" priority="227" operator="equal">
      <formula>$AI$47</formula>
    </cfRule>
  </conditionalFormatting>
  <conditionalFormatting sqref="AM47">
    <cfRule type="cellIs" dxfId="0" priority="182" operator="equal">
      <formula>$AI$47</formula>
    </cfRule>
  </conditionalFormatting>
  <conditionalFormatting sqref="AN47">
    <cfRule type="cellIs" dxfId="0" priority="137" operator="equal">
      <formula>$AI$47</formula>
    </cfRule>
  </conditionalFormatting>
  <conditionalFormatting sqref="AO47">
    <cfRule type="cellIs" dxfId="0" priority="92" operator="equal">
      <formula>$AI$47</formula>
    </cfRule>
  </conditionalFormatting>
  <conditionalFormatting sqref="AR47:AS47">
    <cfRule type="cellIs" dxfId="0" priority="47" operator="equal">
      <formula>$AI$47</formula>
    </cfRule>
  </conditionalFormatting>
  <conditionalFormatting sqref="AT47:AU47">
    <cfRule type="cellIs" dxfId="0" priority="2" operator="equal">
      <formula>$AI$47</formula>
    </cfRule>
  </conditionalFormatting>
  <conditionalFormatting sqref="AE48">
    <cfRule type="cellIs" dxfId="0" priority="226" operator="equal">
      <formula>$AI$48</formula>
    </cfRule>
  </conditionalFormatting>
  <conditionalFormatting sqref="AM48">
    <cfRule type="cellIs" dxfId="0" priority="181" operator="equal">
      <formula>$AI$48</formula>
    </cfRule>
  </conditionalFormatting>
  <conditionalFormatting sqref="AN48">
    <cfRule type="cellIs" dxfId="0" priority="136" operator="equal">
      <formula>$AI$48</formula>
    </cfRule>
  </conditionalFormatting>
  <conditionalFormatting sqref="AO48">
    <cfRule type="cellIs" dxfId="0" priority="91" operator="equal">
      <formula>$AI$48</formula>
    </cfRule>
  </conditionalFormatting>
  <conditionalFormatting sqref="AR48:AS48">
    <cfRule type="cellIs" dxfId="0" priority="46" operator="equal">
      <formula>$AI$48</formula>
    </cfRule>
  </conditionalFormatting>
  <conditionalFormatting sqref="AT48:AU48">
    <cfRule type="cellIs" dxfId="0" priority="1" operator="equal">
      <formula>$AI$48</formula>
    </cfRule>
  </conditionalFormatting>
  <conditionalFormatting sqref="D5:AD5;AF5:AH5">
    <cfRule type="cellIs" dxfId="0" priority="314" operator="equal">
      <formula>$AI$5</formula>
    </cfRule>
  </conditionalFormatting>
  <conditionalFormatting sqref="D6:AD6;AF6:AH6">
    <cfRule type="cellIs" dxfId="0" priority="313" operator="equal">
      <formula>$AI$6</formula>
    </cfRule>
  </conditionalFormatting>
  <conditionalFormatting sqref="D7:AD7;AF7:AH7">
    <cfRule type="cellIs" dxfId="0" priority="312" operator="equal">
      <formula>$AI$7</formula>
    </cfRule>
  </conditionalFormatting>
  <conditionalFormatting sqref="D8:AD8;AF8:AH8">
    <cfRule type="cellIs" dxfId="0" priority="311" operator="equal">
      <formula>$AI$8</formula>
    </cfRule>
  </conditionalFormatting>
  <conditionalFormatting sqref="D9:AD9;AF9:AH9">
    <cfRule type="cellIs" dxfId="0" priority="310" operator="equal">
      <formula>$AI$9</formula>
    </cfRule>
  </conditionalFormatting>
  <conditionalFormatting sqref="D10:AD10;AF10:AH10">
    <cfRule type="cellIs" dxfId="0" priority="309" operator="equal">
      <formula>$AI$10</formula>
    </cfRule>
  </conditionalFormatting>
  <conditionalFormatting sqref="D11:AD11;AF11:AH11">
    <cfRule type="cellIs" dxfId="0" priority="308" operator="equal">
      <formula>$AI$11</formula>
    </cfRule>
  </conditionalFormatting>
  <conditionalFormatting sqref="D12:AD12;AF12:AH12">
    <cfRule type="cellIs" dxfId="0" priority="307" operator="equal">
      <formula>$AI$12</formula>
    </cfRule>
  </conditionalFormatting>
  <conditionalFormatting sqref="D13:AD13;AF13:AH13">
    <cfRule type="cellIs" dxfId="0" priority="306" operator="equal">
      <formula>$AI$13</formula>
    </cfRule>
  </conditionalFormatting>
  <conditionalFormatting sqref="D14:AD14;AF14:AH14">
    <cfRule type="cellIs" dxfId="0" priority="305" operator="equal">
      <formula>$AI$14</formula>
    </cfRule>
  </conditionalFormatting>
  <conditionalFormatting sqref="D15:AD15;AF15:AH15">
    <cfRule type="cellIs" dxfId="0" priority="304" operator="equal">
      <formula>$AI$15</formula>
    </cfRule>
  </conditionalFormatting>
  <conditionalFormatting sqref="D16:AD16;AF16:AH16">
    <cfRule type="cellIs" dxfId="0" priority="303" operator="equal">
      <formula>$AI$16</formula>
    </cfRule>
  </conditionalFormatting>
  <conditionalFormatting sqref="D17:AD17;AF17:AH17">
    <cfRule type="cellIs" dxfId="0" priority="302" operator="equal">
      <formula>$AI$17</formula>
    </cfRule>
  </conditionalFormatting>
  <conditionalFormatting sqref="D18:AD18;AF18:AH18">
    <cfRule type="cellIs" dxfId="0" priority="301" operator="equal">
      <formula>$AI$18</formula>
    </cfRule>
  </conditionalFormatting>
  <conditionalFormatting sqref="D19:AD19;AF19:AH19">
    <cfRule type="cellIs" dxfId="0" priority="300" operator="equal">
      <formula>$AI$19</formula>
    </cfRule>
  </conditionalFormatting>
  <conditionalFormatting sqref="D20:AD20;AF20:AH20">
    <cfRule type="cellIs" dxfId="0" priority="299" operator="equal">
      <formula>$AI$20</formula>
    </cfRule>
  </conditionalFormatting>
  <conditionalFormatting sqref="D21:AD21;AF21:AH21">
    <cfRule type="cellIs" dxfId="0" priority="298" operator="equal">
      <formula>$AI$21</formula>
    </cfRule>
  </conditionalFormatting>
  <conditionalFormatting sqref="D22:AD22;AF22:AH22">
    <cfRule type="cellIs" dxfId="0" priority="297" operator="equal">
      <formula>$AI$22</formula>
    </cfRule>
  </conditionalFormatting>
  <conditionalFormatting sqref="D23:AD23;AF23:AH23">
    <cfRule type="cellIs" dxfId="0" priority="296" operator="equal">
      <formula>$AI$23</formula>
    </cfRule>
  </conditionalFormatting>
  <conditionalFormatting sqref="D24:AD24;AF24:AH24">
    <cfRule type="cellIs" dxfId="0" priority="295" operator="equal">
      <formula>$AI$24</formula>
    </cfRule>
  </conditionalFormatting>
  <conditionalFormatting sqref="D25:AD25;AF25:AH25">
    <cfRule type="cellIs" dxfId="0" priority="294" operator="equal">
      <formula>$AI$25</formula>
    </cfRule>
  </conditionalFormatting>
  <conditionalFormatting sqref="D26:AD26;AF26:AH26">
    <cfRule type="cellIs" dxfId="0" priority="293" operator="equal">
      <formula>$AI$26</formula>
    </cfRule>
  </conditionalFormatting>
  <conditionalFormatting sqref="D27:AD27;AF27:AH27">
    <cfRule type="cellIs" dxfId="0" priority="292" operator="equal">
      <formula>$AI$27</formula>
    </cfRule>
    <cfRule type="cellIs" dxfId="0" priority="315" operator="lessThan">
      <formula>$DQ$27</formula>
    </cfRule>
  </conditionalFormatting>
  <conditionalFormatting sqref="D28:AD28;AF28:AH28">
    <cfRule type="cellIs" dxfId="0" priority="291" operator="equal">
      <formula>$AI$28</formula>
    </cfRule>
  </conditionalFormatting>
  <conditionalFormatting sqref="D29:AD29;AF29:AH29">
    <cfRule type="cellIs" dxfId="0" priority="290" operator="equal">
      <formula>$AI$29</formula>
    </cfRule>
  </conditionalFormatting>
  <conditionalFormatting sqref="D30:AD30;AF30:AH30">
    <cfRule type="cellIs" dxfId="0" priority="289" operator="equal">
      <formula>$AI$30</formula>
    </cfRule>
  </conditionalFormatting>
  <conditionalFormatting sqref="D31:AD31;AF31:AH31">
    <cfRule type="cellIs" dxfId="0" priority="288" operator="equal">
      <formula>$AI$31</formula>
    </cfRule>
  </conditionalFormatting>
  <conditionalFormatting sqref="D32:AD32;AF32:AH32">
    <cfRule type="cellIs" dxfId="0" priority="287" operator="equal">
      <formula>$AI$32</formula>
    </cfRule>
  </conditionalFormatting>
  <conditionalFormatting sqref="D33:AD33;AF33:AH33">
    <cfRule type="cellIs" dxfId="0" priority="286" operator="equal">
      <formula>$AI$33</formula>
    </cfRule>
  </conditionalFormatting>
  <conditionalFormatting sqref="D34:AD34;AF34:AH34">
    <cfRule type="cellIs" dxfId="0" priority="285" operator="equal">
      <formula>$AI$34</formula>
    </cfRule>
  </conditionalFormatting>
  <conditionalFormatting sqref="D35:AD35;AF35:AH35">
    <cfRule type="cellIs" dxfId="0" priority="284" operator="equal">
      <formula>$AI$35</formula>
    </cfRule>
  </conditionalFormatting>
  <conditionalFormatting sqref="D36:AD36;AF36:AH36">
    <cfRule type="cellIs" dxfId="0" priority="283" operator="equal">
      <formula>$AI$36</formula>
    </cfRule>
  </conditionalFormatting>
  <conditionalFormatting sqref="D37:AD37;AF37:AH37">
    <cfRule type="cellIs" dxfId="0" priority="282" operator="equal">
      <formula>$AI$37</formula>
    </cfRule>
  </conditionalFormatting>
  <conditionalFormatting sqref="D38:AD38;AF38:AH38">
    <cfRule type="cellIs" dxfId="0" priority="281" operator="equal">
      <formula>$AI$38</formula>
    </cfRule>
  </conditionalFormatting>
  <conditionalFormatting sqref="D39:AD39;AF39:AH39">
    <cfRule type="cellIs" dxfId="0" priority="280" operator="equal">
      <formula>$AI$39</formula>
    </cfRule>
  </conditionalFormatting>
  <conditionalFormatting sqref="D40:AD40;AF40:AH40">
    <cfRule type="cellIs" dxfId="0" priority="279" operator="equal">
      <formula>$AI$40</formula>
    </cfRule>
  </conditionalFormatting>
  <conditionalFormatting sqref="D41:AD41;AF41:AH41">
    <cfRule type="cellIs" dxfId="0" priority="278" operator="equal">
      <formula>$AI$41</formula>
    </cfRule>
  </conditionalFormatting>
  <conditionalFormatting sqref="D42:AD42;AF42:AH42">
    <cfRule type="cellIs" dxfId="0" priority="277" operator="equal">
      <formula>$AI$42</formula>
    </cfRule>
  </conditionalFormatting>
  <conditionalFormatting sqref="D43:AD43;AF43:AH43">
    <cfRule type="cellIs" dxfId="0" priority="276" operator="equal">
      <formula>$AI$43</formula>
    </cfRule>
  </conditionalFormatting>
  <conditionalFormatting sqref="D44:AD44;AF44:AH44">
    <cfRule type="cellIs" dxfId="0" priority="275" operator="equal">
      <formula>$AI$44</formula>
    </cfRule>
  </conditionalFormatting>
  <conditionalFormatting sqref="D45:AD45;AF45:AH45">
    <cfRule type="cellIs" dxfId="0" priority="274" operator="equal">
      <formula>$AI$45</formula>
    </cfRule>
  </conditionalFormatting>
  <conditionalFormatting sqref="D46:AD46;AF46:AH46">
    <cfRule type="cellIs" dxfId="0" priority="273" operator="equal">
      <formula>$AI$46</formula>
    </cfRule>
  </conditionalFormatting>
  <conditionalFormatting sqref="D47:AD47;AF47:AH47">
    <cfRule type="cellIs" dxfId="0" priority="272" operator="equal">
      <formula>$AI$47</formula>
    </cfRule>
  </conditionalFormatting>
  <conditionalFormatting sqref="D48:AD48;AF48:AH48">
    <cfRule type="cellIs" dxfId="0" priority="271" operator="equal">
      <formula>$AI$48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N103"/>
  <sheetViews>
    <sheetView zoomScale="85" zoomScaleNormal="85" topLeftCell="Z31" workbookViewId="0">
      <selection activeCell="AG66" sqref="AG66:AG67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8" max="8" width="11.7142857142857"/>
    <col min="16" max="16" width="9.14285714285714" style="36"/>
    <col min="31" max="33" width="10.7142857142857"/>
    <col min="40" max="40" width="9.57142857142857"/>
  </cols>
  <sheetData>
    <row r="2" ht="15.75" spans="2:33">
      <c r="B2" s="2" t="s">
        <v>0</v>
      </c>
      <c r="C2" s="15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" t="s">
        <v>72</v>
      </c>
    </row>
    <row r="3" spans="2:33">
      <c r="B3" s="2"/>
      <c r="C3" s="15"/>
      <c r="D3" s="2" t="s">
        <v>4</v>
      </c>
      <c r="E3" s="37" t="s">
        <v>5</v>
      </c>
      <c r="F3" s="37" t="s">
        <v>6</v>
      </c>
      <c r="G3" s="37" t="s">
        <v>5</v>
      </c>
      <c r="H3" s="37"/>
      <c r="I3" s="37"/>
      <c r="J3" s="37"/>
      <c r="K3" s="37" t="s">
        <v>73</v>
      </c>
      <c r="L3" s="37"/>
      <c r="M3" s="37"/>
      <c r="N3" s="37"/>
      <c r="O3" s="37" t="s">
        <v>7</v>
      </c>
      <c r="P3" s="43" t="s">
        <v>8</v>
      </c>
      <c r="Q3" s="48" t="s">
        <v>9</v>
      </c>
      <c r="R3" s="49"/>
      <c r="S3" s="49"/>
      <c r="T3" s="49"/>
      <c r="U3" s="49"/>
      <c r="V3" s="49"/>
      <c r="W3" s="50"/>
      <c r="X3" s="48" t="s">
        <v>10</v>
      </c>
      <c r="Y3" s="49"/>
      <c r="Z3" s="49"/>
      <c r="AA3" s="49"/>
      <c r="AB3" s="49"/>
      <c r="AC3" s="49"/>
      <c r="AD3" s="49"/>
      <c r="AE3" s="49"/>
      <c r="AF3" s="50"/>
      <c r="AG3" s="15"/>
    </row>
    <row r="4" ht="16" customHeight="1" spans="2:33">
      <c r="B4" s="2"/>
      <c r="C4" s="15"/>
      <c r="D4" s="2"/>
      <c r="E4" s="38"/>
      <c r="F4" s="38"/>
      <c r="G4" s="38" t="s">
        <v>11</v>
      </c>
      <c r="H4" s="38" t="s">
        <v>12</v>
      </c>
      <c r="I4" s="38" t="s">
        <v>13</v>
      </c>
      <c r="J4" s="38" t="s">
        <v>74</v>
      </c>
      <c r="K4" s="38" t="s">
        <v>11</v>
      </c>
      <c r="L4" s="38" t="s">
        <v>12</v>
      </c>
      <c r="M4" s="38" t="s">
        <v>13</v>
      </c>
      <c r="N4" s="38" t="s">
        <v>74</v>
      </c>
      <c r="O4" s="37"/>
      <c r="P4" s="43"/>
      <c r="Q4" s="38" t="s">
        <v>15</v>
      </c>
      <c r="R4" s="38" t="s">
        <v>16</v>
      </c>
      <c r="S4" s="38" t="s">
        <v>18</v>
      </c>
      <c r="T4" s="38" t="s">
        <v>19</v>
      </c>
      <c r="U4" s="38" t="s">
        <v>20</v>
      </c>
      <c r="V4" s="38" t="s">
        <v>21</v>
      </c>
      <c r="W4" s="38" t="s">
        <v>22</v>
      </c>
      <c r="X4" s="38" t="s">
        <v>15</v>
      </c>
      <c r="Y4" s="38" t="s">
        <v>16</v>
      </c>
      <c r="Z4" s="38" t="s">
        <v>18</v>
      </c>
      <c r="AA4" s="38" t="s">
        <v>19</v>
      </c>
      <c r="AB4" s="38" t="s">
        <v>20</v>
      </c>
      <c r="AC4" s="38" t="s">
        <v>21</v>
      </c>
      <c r="AD4" s="38" t="s">
        <v>22</v>
      </c>
      <c r="AE4" s="38" t="s">
        <v>23</v>
      </c>
      <c r="AF4" s="38" t="s">
        <v>25</v>
      </c>
      <c r="AG4" s="15"/>
    </row>
    <row r="5" ht="15.75" spans="2:40">
      <c r="B5" s="3" t="s">
        <v>26</v>
      </c>
      <c r="C5" s="3">
        <v>140</v>
      </c>
      <c r="D5" s="18">
        <v>1234</v>
      </c>
      <c r="E5" s="19">
        <v>1328.44</v>
      </c>
      <c r="F5" s="19">
        <v>1551.66</v>
      </c>
      <c r="G5" s="39">
        <v>1322.11</v>
      </c>
      <c r="H5" s="39">
        <v>1318.03</v>
      </c>
      <c r="I5" s="39">
        <v>1309.68</v>
      </c>
      <c r="J5" s="39">
        <v>1297</v>
      </c>
      <c r="K5" s="39">
        <v>1484.38</v>
      </c>
      <c r="L5" s="39">
        <v>1435.77</v>
      </c>
      <c r="M5" s="39">
        <v>1425.65</v>
      </c>
      <c r="N5" s="39">
        <v>1539.34</v>
      </c>
      <c r="O5" s="47">
        <v>1286.16</v>
      </c>
      <c r="P5" s="61">
        <v>1286.16</v>
      </c>
      <c r="Q5" s="51">
        <v>1214.85</v>
      </c>
      <c r="R5" s="51">
        <v>1265.82</v>
      </c>
      <c r="S5" s="51">
        <v>1247.37</v>
      </c>
      <c r="T5" s="51">
        <v>1279.25</v>
      </c>
      <c r="U5" s="51">
        <v>1267.28</v>
      </c>
      <c r="V5" s="51">
        <v>1304.17</v>
      </c>
      <c r="W5" s="51">
        <v>1297.98</v>
      </c>
      <c r="X5" s="51">
        <v>1256.9</v>
      </c>
      <c r="Y5" s="51">
        <v>1216.37</v>
      </c>
      <c r="Z5" s="51">
        <v>1244.48</v>
      </c>
      <c r="AA5" s="51">
        <v>1256.95</v>
      </c>
      <c r="AB5" s="51">
        <v>1254.1</v>
      </c>
      <c r="AC5" s="51">
        <v>1215.35</v>
      </c>
      <c r="AD5" s="51">
        <v>1222.57</v>
      </c>
      <c r="AE5" s="52">
        <v>1270.01</v>
      </c>
      <c r="AF5" s="52">
        <v>1278.98</v>
      </c>
      <c r="AG5" s="2">
        <f>SMALL(E5:AF5,1)</f>
        <v>1214.85</v>
      </c>
      <c r="AI5" s="3" t="s">
        <v>26</v>
      </c>
      <c r="AJ5" s="3">
        <v>140</v>
      </c>
      <c r="AK5" s="18">
        <v>1234</v>
      </c>
      <c r="AL5" s="51">
        <v>1265.82</v>
      </c>
      <c r="AM5" s="52">
        <v>1278.98</v>
      </c>
      <c r="AN5">
        <f>SMALL(AK5:AM5,1)</f>
        <v>1234</v>
      </c>
    </row>
    <row r="6" ht="15.75" spans="2:40">
      <c r="B6" s="3" t="s">
        <v>27</v>
      </c>
      <c r="C6" s="3">
        <v>14</v>
      </c>
      <c r="D6" s="20">
        <v>581</v>
      </c>
      <c r="E6" s="21">
        <v>581</v>
      </c>
      <c r="F6" s="21">
        <v>581</v>
      </c>
      <c r="G6" s="40">
        <v>581</v>
      </c>
      <c r="H6" s="40">
        <v>581</v>
      </c>
      <c r="I6" s="40">
        <v>581</v>
      </c>
      <c r="J6" s="40">
        <v>581</v>
      </c>
      <c r="K6" s="40">
        <v>581</v>
      </c>
      <c r="L6" s="40">
        <v>581</v>
      </c>
      <c r="M6" s="40">
        <v>581</v>
      </c>
      <c r="N6" s="40">
        <v>581</v>
      </c>
      <c r="O6" s="47">
        <v>581</v>
      </c>
      <c r="P6" s="61">
        <v>581</v>
      </c>
      <c r="Q6" s="51">
        <v>546</v>
      </c>
      <c r="R6" s="51">
        <v>546</v>
      </c>
      <c r="S6" s="51">
        <v>546</v>
      </c>
      <c r="T6" s="51">
        <v>546</v>
      </c>
      <c r="U6" s="51">
        <v>546</v>
      </c>
      <c r="V6" s="51">
        <v>546</v>
      </c>
      <c r="W6" s="51">
        <v>546</v>
      </c>
      <c r="X6" s="51">
        <v>546</v>
      </c>
      <c r="Y6" s="51">
        <v>546</v>
      </c>
      <c r="Z6" s="51">
        <v>546</v>
      </c>
      <c r="AA6" s="51">
        <v>546</v>
      </c>
      <c r="AB6" s="51">
        <v>546</v>
      </c>
      <c r="AC6" s="51">
        <v>546</v>
      </c>
      <c r="AD6" s="51">
        <v>546</v>
      </c>
      <c r="AE6" s="52">
        <v>546</v>
      </c>
      <c r="AF6" s="52">
        <v>546</v>
      </c>
      <c r="AG6" s="2">
        <f t="shared" ref="AG6:AG48" si="0">SMALL(E6:AF6,1)</f>
        <v>546</v>
      </c>
      <c r="AI6" s="3" t="s">
        <v>27</v>
      </c>
      <c r="AJ6" s="3">
        <v>14</v>
      </c>
      <c r="AK6" s="20">
        <v>581</v>
      </c>
      <c r="AL6" s="51">
        <v>546</v>
      </c>
      <c r="AM6" s="52">
        <v>546</v>
      </c>
      <c r="AN6">
        <f t="shared" ref="AN6:AN48" si="1">SMALL(AK6:AM6,1)</f>
        <v>546</v>
      </c>
    </row>
    <row r="7" ht="15.75" spans="2:40">
      <c r="B7" s="3" t="s">
        <v>28</v>
      </c>
      <c r="C7" s="3">
        <v>14</v>
      </c>
      <c r="D7" s="20">
        <v>672</v>
      </c>
      <c r="E7" s="21">
        <v>816</v>
      </c>
      <c r="F7" s="21">
        <v>818</v>
      </c>
      <c r="G7" s="40">
        <v>816</v>
      </c>
      <c r="H7" s="40">
        <v>816</v>
      </c>
      <c r="I7" s="40">
        <v>816</v>
      </c>
      <c r="J7" s="40">
        <v>692</v>
      </c>
      <c r="K7" s="40">
        <v>818</v>
      </c>
      <c r="L7" s="40">
        <v>818</v>
      </c>
      <c r="M7" s="40">
        <v>818</v>
      </c>
      <c r="N7" s="40">
        <v>813</v>
      </c>
      <c r="O7" s="47">
        <v>692</v>
      </c>
      <c r="P7" s="61">
        <v>692</v>
      </c>
      <c r="Q7" s="51">
        <v>640</v>
      </c>
      <c r="R7" s="51">
        <v>640</v>
      </c>
      <c r="S7" s="51">
        <v>640</v>
      </c>
      <c r="T7" s="51">
        <v>640</v>
      </c>
      <c r="U7" s="51">
        <v>640</v>
      </c>
      <c r="V7" s="51">
        <v>640</v>
      </c>
      <c r="W7" s="51">
        <v>640</v>
      </c>
      <c r="X7" s="51">
        <v>640</v>
      </c>
      <c r="Y7" s="51">
        <v>640</v>
      </c>
      <c r="Z7" s="51">
        <v>640</v>
      </c>
      <c r="AA7" s="51">
        <v>640</v>
      </c>
      <c r="AB7" s="51">
        <v>640</v>
      </c>
      <c r="AC7" s="51">
        <v>640</v>
      </c>
      <c r="AD7" s="51">
        <v>640</v>
      </c>
      <c r="AE7" s="52">
        <v>640</v>
      </c>
      <c r="AF7" s="52">
        <v>640</v>
      </c>
      <c r="AG7" s="2">
        <f t="shared" si="0"/>
        <v>640</v>
      </c>
      <c r="AI7" s="3" t="s">
        <v>28</v>
      </c>
      <c r="AJ7" s="3">
        <v>14</v>
      </c>
      <c r="AK7" s="20">
        <v>672</v>
      </c>
      <c r="AL7" s="51">
        <v>640</v>
      </c>
      <c r="AM7" s="52">
        <v>640</v>
      </c>
      <c r="AN7">
        <f t="shared" si="1"/>
        <v>640</v>
      </c>
    </row>
    <row r="8" ht="15.75" spans="2:40">
      <c r="B8" s="3" t="s">
        <v>29</v>
      </c>
      <c r="C8" s="3">
        <v>26</v>
      </c>
      <c r="D8" s="20">
        <v>1766</v>
      </c>
      <c r="E8" s="21">
        <v>1809.58</v>
      </c>
      <c r="F8" s="21">
        <v>1857.02</v>
      </c>
      <c r="G8" s="40">
        <v>1766.5</v>
      </c>
      <c r="H8" s="40">
        <v>1766.5</v>
      </c>
      <c r="I8" s="40">
        <v>1766.5</v>
      </c>
      <c r="J8" s="40">
        <v>1809.58</v>
      </c>
      <c r="K8" s="40">
        <v>1813.95</v>
      </c>
      <c r="L8" s="40">
        <v>1766.5</v>
      </c>
      <c r="M8" s="40">
        <v>1813.95</v>
      </c>
      <c r="N8" s="40">
        <v>1836.69</v>
      </c>
      <c r="O8" s="47">
        <v>1766.5</v>
      </c>
      <c r="P8" s="61">
        <v>1766.5</v>
      </c>
      <c r="Q8" s="51">
        <v>1733.82</v>
      </c>
      <c r="R8" s="51">
        <v>1733.82</v>
      </c>
      <c r="S8" s="51">
        <v>1733.82</v>
      </c>
      <c r="T8" s="51">
        <v>1733.82</v>
      </c>
      <c r="U8" s="51">
        <v>1733.82</v>
      </c>
      <c r="V8" s="51">
        <v>1733.82</v>
      </c>
      <c r="W8" s="51">
        <v>1733.82</v>
      </c>
      <c r="X8" s="51">
        <v>1733.82</v>
      </c>
      <c r="Y8" s="51">
        <v>1733.82</v>
      </c>
      <c r="Z8" s="51">
        <v>1733.82</v>
      </c>
      <c r="AA8" s="51">
        <v>1733.82</v>
      </c>
      <c r="AB8" s="51">
        <v>1733.82</v>
      </c>
      <c r="AC8" s="51">
        <v>1733.82</v>
      </c>
      <c r="AD8" s="51">
        <v>1733.82</v>
      </c>
      <c r="AE8" s="52">
        <v>1733.82</v>
      </c>
      <c r="AF8" s="52">
        <v>1733.82</v>
      </c>
      <c r="AG8" s="2">
        <f t="shared" si="0"/>
        <v>1733.82</v>
      </c>
      <c r="AI8" s="3" t="s">
        <v>29</v>
      </c>
      <c r="AJ8" s="3">
        <v>26</v>
      </c>
      <c r="AK8" s="20">
        <v>1766</v>
      </c>
      <c r="AL8" s="51">
        <v>1733.82</v>
      </c>
      <c r="AM8" s="52">
        <v>1733.82</v>
      </c>
      <c r="AN8">
        <f t="shared" si="1"/>
        <v>1733.82</v>
      </c>
    </row>
    <row r="9" ht="15.75" spans="2:40">
      <c r="B9" s="3" t="s">
        <v>30</v>
      </c>
      <c r="C9" s="3">
        <v>63</v>
      </c>
      <c r="D9" s="20">
        <v>24862</v>
      </c>
      <c r="E9" s="22">
        <v>29446.8</v>
      </c>
      <c r="F9" s="23">
        <v>30074.64</v>
      </c>
      <c r="G9" s="40">
        <v>29120.17</v>
      </c>
      <c r="H9" s="40">
        <v>28429.05</v>
      </c>
      <c r="I9" s="40">
        <v>27862.64</v>
      </c>
      <c r="J9" s="40">
        <v>29292.73</v>
      </c>
      <c r="K9" s="40">
        <v>29206.94</v>
      </c>
      <c r="L9" s="40">
        <v>27949.3</v>
      </c>
      <c r="M9" s="40">
        <v>29059.75</v>
      </c>
      <c r="N9" s="40">
        <v>30002.94</v>
      </c>
      <c r="O9" s="47">
        <v>27397.27</v>
      </c>
      <c r="P9" s="61">
        <v>27397.27</v>
      </c>
      <c r="Q9" s="51">
        <v>25415.67</v>
      </c>
      <c r="R9" s="51">
        <v>24929.87</v>
      </c>
      <c r="S9" s="51">
        <v>25341.46</v>
      </c>
      <c r="T9" s="51">
        <v>25281.42</v>
      </c>
      <c r="U9" s="51">
        <v>25347.92</v>
      </c>
      <c r="V9" s="51">
        <v>25618.15</v>
      </c>
      <c r="W9" s="51">
        <v>25572.12</v>
      </c>
      <c r="X9" s="51">
        <v>25483.83</v>
      </c>
      <c r="Y9" s="51">
        <v>25858.34</v>
      </c>
      <c r="Z9" s="51">
        <v>25423.78</v>
      </c>
      <c r="AA9" s="51">
        <v>25528.1</v>
      </c>
      <c r="AB9" s="51">
        <v>25673.93</v>
      </c>
      <c r="AC9" s="51">
        <v>25995.01</v>
      </c>
      <c r="AD9" s="51">
        <v>26017.14</v>
      </c>
      <c r="AE9" s="52">
        <v>25617.2</v>
      </c>
      <c r="AF9" s="52">
        <v>25599.9</v>
      </c>
      <c r="AG9" s="2">
        <f t="shared" si="0"/>
        <v>24929.87</v>
      </c>
      <c r="AI9" s="3" t="s">
        <v>30</v>
      </c>
      <c r="AJ9" s="3">
        <v>63</v>
      </c>
      <c r="AK9" s="20">
        <v>24862</v>
      </c>
      <c r="AL9" s="51">
        <v>24929.87</v>
      </c>
      <c r="AM9" s="52">
        <v>25599.9</v>
      </c>
      <c r="AN9">
        <f t="shared" si="1"/>
        <v>24862</v>
      </c>
    </row>
    <row r="10" ht="15.75" spans="2:40">
      <c r="B10" s="3" t="s">
        <v>31</v>
      </c>
      <c r="C10" s="3">
        <v>7</v>
      </c>
      <c r="D10" s="20">
        <v>842</v>
      </c>
      <c r="E10" s="21">
        <v>1454.84</v>
      </c>
      <c r="F10" s="21">
        <v>1339.12</v>
      </c>
      <c r="G10" s="40">
        <v>1454.84</v>
      </c>
      <c r="H10" s="40">
        <v>1454.84</v>
      </c>
      <c r="I10" s="40">
        <v>1454.84</v>
      </c>
      <c r="J10" s="40">
        <v>1206.19</v>
      </c>
      <c r="K10" s="40">
        <v>1339.12</v>
      </c>
      <c r="L10" s="40">
        <v>1339.12</v>
      </c>
      <c r="M10" s="40">
        <v>1339.12</v>
      </c>
      <c r="N10" s="40">
        <v>1244.77</v>
      </c>
      <c r="O10" s="47">
        <v>1140.19</v>
      </c>
      <c r="P10" s="61">
        <v>891.72</v>
      </c>
      <c r="Q10" s="51">
        <v>966.37</v>
      </c>
      <c r="R10" s="51">
        <v>966.37</v>
      </c>
      <c r="S10" s="51">
        <v>966.37</v>
      </c>
      <c r="T10" s="51">
        <v>966.37</v>
      </c>
      <c r="U10" s="51">
        <v>966.37</v>
      </c>
      <c r="V10" s="51">
        <v>966.37</v>
      </c>
      <c r="W10" s="51">
        <v>966.37</v>
      </c>
      <c r="X10" s="51">
        <v>966.37</v>
      </c>
      <c r="Y10" s="51">
        <v>966.37</v>
      </c>
      <c r="Z10" s="51">
        <v>966.37</v>
      </c>
      <c r="AA10" s="51">
        <v>966.37</v>
      </c>
      <c r="AB10" s="51">
        <v>966.37</v>
      </c>
      <c r="AC10" s="51">
        <v>966.37</v>
      </c>
      <c r="AD10" s="51">
        <v>966.37</v>
      </c>
      <c r="AE10" s="52">
        <v>966.37</v>
      </c>
      <c r="AF10" s="52">
        <v>966.37</v>
      </c>
      <c r="AG10" s="2">
        <f t="shared" si="0"/>
        <v>891.72</v>
      </c>
      <c r="AI10" s="3" t="s">
        <v>31</v>
      </c>
      <c r="AJ10" s="3">
        <v>7</v>
      </c>
      <c r="AK10" s="20">
        <v>842</v>
      </c>
      <c r="AL10" s="51">
        <v>966.37</v>
      </c>
      <c r="AM10" s="52">
        <v>966.37</v>
      </c>
      <c r="AN10">
        <f t="shared" si="1"/>
        <v>842</v>
      </c>
    </row>
    <row r="11" ht="15.75" spans="2:40">
      <c r="B11" s="3" t="s">
        <v>32</v>
      </c>
      <c r="C11" s="3">
        <v>65</v>
      </c>
      <c r="D11" s="20">
        <v>2492</v>
      </c>
      <c r="E11" s="23">
        <v>2717.27</v>
      </c>
      <c r="F11" s="23">
        <v>2792.21</v>
      </c>
      <c r="G11" s="40">
        <v>2710.19</v>
      </c>
      <c r="H11" s="40">
        <v>2708.24</v>
      </c>
      <c r="I11" s="40">
        <v>2710.19</v>
      </c>
      <c r="J11" s="40">
        <v>2667.99</v>
      </c>
      <c r="K11" s="40">
        <v>2726.8</v>
      </c>
      <c r="L11" s="40">
        <v>2601.23</v>
      </c>
      <c r="M11" s="40">
        <v>2726.8</v>
      </c>
      <c r="N11" s="40">
        <v>2760.54</v>
      </c>
      <c r="O11" s="47">
        <v>2541.67</v>
      </c>
      <c r="P11" s="61">
        <v>2541.67</v>
      </c>
      <c r="Q11" s="51">
        <v>2392.38</v>
      </c>
      <c r="R11" s="51">
        <v>2419.82</v>
      </c>
      <c r="S11" s="51">
        <v>2362.12</v>
      </c>
      <c r="T11" s="51">
        <v>2373.38</v>
      </c>
      <c r="U11" s="51">
        <v>2384.52</v>
      </c>
      <c r="V11" s="51">
        <v>2442.7</v>
      </c>
      <c r="W11" s="51">
        <v>2374.25</v>
      </c>
      <c r="X11" s="51">
        <v>2348.98</v>
      </c>
      <c r="Y11" s="51">
        <v>2390.92</v>
      </c>
      <c r="Z11" s="51">
        <v>2372.68</v>
      </c>
      <c r="AA11" s="51">
        <v>2373.77</v>
      </c>
      <c r="AB11" s="51">
        <v>2383.92</v>
      </c>
      <c r="AC11" s="51">
        <v>2354.58</v>
      </c>
      <c r="AD11" s="51">
        <v>2418.86</v>
      </c>
      <c r="AE11" s="52">
        <v>2400.49</v>
      </c>
      <c r="AF11" s="52">
        <v>2392.63</v>
      </c>
      <c r="AG11" s="2">
        <f t="shared" si="0"/>
        <v>2348.98</v>
      </c>
      <c r="AI11" s="3" t="s">
        <v>32</v>
      </c>
      <c r="AJ11" s="3">
        <v>65</v>
      </c>
      <c r="AK11" s="20">
        <v>2492</v>
      </c>
      <c r="AL11" s="51">
        <v>2419.82</v>
      </c>
      <c r="AM11" s="52">
        <v>2392.63</v>
      </c>
      <c r="AN11">
        <f t="shared" si="1"/>
        <v>2392.63</v>
      </c>
    </row>
    <row r="12" ht="15.75" spans="2:40">
      <c r="B12" s="3" t="s">
        <v>33</v>
      </c>
      <c r="C12" s="3">
        <v>75</v>
      </c>
      <c r="D12" s="20">
        <v>2772</v>
      </c>
      <c r="E12" s="23">
        <v>3194.43</v>
      </c>
      <c r="F12" s="23">
        <v>3621.33</v>
      </c>
      <c r="G12" s="40">
        <v>3169.82</v>
      </c>
      <c r="H12" s="40">
        <v>3082.54</v>
      </c>
      <c r="I12" s="40">
        <v>3087.18</v>
      </c>
      <c r="J12" s="40">
        <v>3176.92</v>
      </c>
      <c r="K12" s="40">
        <v>3564.32</v>
      </c>
      <c r="L12" s="40">
        <v>3395.88</v>
      </c>
      <c r="M12" s="40">
        <v>3345.2</v>
      </c>
      <c r="N12" s="40">
        <v>3578.25</v>
      </c>
      <c r="O12" s="47">
        <v>2907.65</v>
      </c>
      <c r="P12" s="61">
        <v>2944.29</v>
      </c>
      <c r="Q12" s="51">
        <v>2783.86</v>
      </c>
      <c r="R12" s="51">
        <v>2789.33</v>
      </c>
      <c r="S12" s="51">
        <v>2768.27</v>
      </c>
      <c r="T12" s="51">
        <v>2782.98</v>
      </c>
      <c r="U12" s="51">
        <v>2782.4</v>
      </c>
      <c r="V12" s="51">
        <v>2780.91</v>
      </c>
      <c r="W12" s="51">
        <v>2840.75</v>
      </c>
      <c r="X12" s="51">
        <v>2679.98</v>
      </c>
      <c r="Y12" s="51">
        <v>2674.39</v>
      </c>
      <c r="Z12" s="51">
        <v>2712.31</v>
      </c>
      <c r="AA12" s="51">
        <v>2695.7</v>
      </c>
      <c r="AB12" s="51">
        <v>2660.74</v>
      </c>
      <c r="AC12" s="51">
        <v>2745.21</v>
      </c>
      <c r="AD12" s="51">
        <v>2731.83</v>
      </c>
      <c r="AE12" s="52">
        <v>2696.8</v>
      </c>
      <c r="AF12" s="52">
        <v>2729.52</v>
      </c>
      <c r="AG12" s="2">
        <f t="shared" si="0"/>
        <v>2660.74</v>
      </c>
      <c r="AI12" s="3" t="s">
        <v>33</v>
      </c>
      <c r="AJ12" s="3">
        <v>75</v>
      </c>
      <c r="AK12" s="20">
        <v>2772</v>
      </c>
      <c r="AL12" s="51">
        <v>2789.33</v>
      </c>
      <c r="AM12" s="52">
        <v>2729.52</v>
      </c>
      <c r="AN12">
        <f t="shared" si="1"/>
        <v>2729.52</v>
      </c>
    </row>
    <row r="13" ht="15.75" spans="2:40">
      <c r="B13" s="3" t="s">
        <v>34</v>
      </c>
      <c r="C13" s="3">
        <v>21</v>
      </c>
      <c r="D13" s="20">
        <v>227</v>
      </c>
      <c r="E13" s="21">
        <v>255</v>
      </c>
      <c r="F13" s="21">
        <v>251</v>
      </c>
      <c r="G13" s="40">
        <v>239</v>
      </c>
      <c r="H13" s="40">
        <v>239</v>
      </c>
      <c r="I13" s="40">
        <v>239</v>
      </c>
      <c r="J13" s="40">
        <v>251</v>
      </c>
      <c r="K13" s="40">
        <v>248</v>
      </c>
      <c r="L13" s="40">
        <v>248</v>
      </c>
      <c r="M13" s="40">
        <v>248</v>
      </c>
      <c r="N13" s="40">
        <v>251</v>
      </c>
      <c r="O13" s="47">
        <v>239</v>
      </c>
      <c r="P13" s="61">
        <v>239</v>
      </c>
      <c r="Q13" s="51">
        <v>218</v>
      </c>
      <c r="R13" s="51">
        <v>220</v>
      </c>
      <c r="S13" s="51">
        <v>218</v>
      </c>
      <c r="T13" s="51">
        <v>219</v>
      </c>
      <c r="U13" s="51">
        <v>218</v>
      </c>
      <c r="V13" s="51">
        <v>220</v>
      </c>
      <c r="W13" s="51">
        <v>220</v>
      </c>
      <c r="X13" s="51">
        <v>218</v>
      </c>
      <c r="Y13" s="51">
        <v>218</v>
      </c>
      <c r="Z13" s="51">
        <v>219</v>
      </c>
      <c r="AA13" s="51">
        <v>218</v>
      </c>
      <c r="AB13" s="51">
        <v>219</v>
      </c>
      <c r="AC13" s="51">
        <v>218</v>
      </c>
      <c r="AD13" s="51">
        <v>219</v>
      </c>
      <c r="AE13" s="52">
        <v>218</v>
      </c>
      <c r="AF13" s="52">
        <v>219</v>
      </c>
      <c r="AG13" s="2">
        <f t="shared" si="0"/>
        <v>218</v>
      </c>
      <c r="AI13" s="3" t="s">
        <v>34</v>
      </c>
      <c r="AJ13" s="3">
        <v>21</v>
      </c>
      <c r="AK13" s="20">
        <v>227</v>
      </c>
      <c r="AL13" s="51">
        <v>220</v>
      </c>
      <c r="AM13" s="52">
        <v>219</v>
      </c>
      <c r="AN13">
        <f t="shared" si="1"/>
        <v>219</v>
      </c>
    </row>
    <row r="14" ht="15.75" spans="2:40">
      <c r="B14" s="3" t="s">
        <v>35</v>
      </c>
      <c r="C14" s="3">
        <v>25</v>
      </c>
      <c r="D14" s="20">
        <v>179</v>
      </c>
      <c r="E14" s="21">
        <v>181.41</v>
      </c>
      <c r="F14" s="21">
        <v>190.34</v>
      </c>
      <c r="G14" s="40">
        <v>181.41</v>
      </c>
      <c r="H14" s="40">
        <v>181.41</v>
      </c>
      <c r="I14" s="40">
        <v>181.41</v>
      </c>
      <c r="J14" s="40">
        <v>170.44</v>
      </c>
      <c r="K14" s="40">
        <v>190.34</v>
      </c>
      <c r="L14" s="40">
        <v>190.34</v>
      </c>
      <c r="M14" s="40">
        <v>190.34</v>
      </c>
      <c r="N14" s="40">
        <v>190.34</v>
      </c>
      <c r="O14" s="47">
        <v>168.63</v>
      </c>
      <c r="P14" s="61">
        <v>168.63</v>
      </c>
      <c r="Q14" s="51">
        <v>168.63</v>
      </c>
      <c r="R14" s="51">
        <v>167.76</v>
      </c>
      <c r="S14" s="51">
        <v>167.76</v>
      </c>
      <c r="T14" s="51">
        <v>167.76</v>
      </c>
      <c r="U14" s="51">
        <v>167.76</v>
      </c>
      <c r="V14" s="51">
        <v>167.76</v>
      </c>
      <c r="W14" s="51">
        <v>168.63</v>
      </c>
      <c r="X14" s="51">
        <v>167.76</v>
      </c>
      <c r="Y14" s="51">
        <v>167.76</v>
      </c>
      <c r="Z14" s="51">
        <v>167.76</v>
      </c>
      <c r="AA14" s="51">
        <v>167.48</v>
      </c>
      <c r="AB14" s="51">
        <v>167.76</v>
      </c>
      <c r="AC14" s="51">
        <v>167.76</v>
      </c>
      <c r="AD14" s="51">
        <v>167.48</v>
      </c>
      <c r="AE14" s="52">
        <v>167.48</v>
      </c>
      <c r="AF14" s="52">
        <v>167.76</v>
      </c>
      <c r="AG14" s="2">
        <f t="shared" si="0"/>
        <v>167.48</v>
      </c>
      <c r="AI14" s="3" t="s">
        <v>35</v>
      </c>
      <c r="AJ14" s="3">
        <v>25</v>
      </c>
      <c r="AK14" s="20">
        <v>179</v>
      </c>
      <c r="AL14" s="51">
        <v>167.76</v>
      </c>
      <c r="AM14" s="52">
        <v>167.76</v>
      </c>
      <c r="AN14">
        <f t="shared" si="1"/>
        <v>167.76</v>
      </c>
    </row>
    <row r="15" ht="15.75" spans="2:40">
      <c r="B15" s="3" t="s">
        <v>36</v>
      </c>
      <c r="C15" s="3">
        <v>38</v>
      </c>
      <c r="D15" s="20">
        <v>217</v>
      </c>
      <c r="E15" s="23">
        <v>232.79</v>
      </c>
      <c r="F15" s="23">
        <v>240.5</v>
      </c>
      <c r="G15" s="40">
        <v>229.64</v>
      </c>
      <c r="H15" s="40">
        <v>229.64</v>
      </c>
      <c r="I15" s="40">
        <v>229.64</v>
      </c>
      <c r="J15" s="40">
        <v>224.99</v>
      </c>
      <c r="K15" s="40">
        <v>240.5</v>
      </c>
      <c r="L15" s="40">
        <v>238.32</v>
      </c>
      <c r="M15" s="40">
        <v>240.5</v>
      </c>
      <c r="N15" s="40">
        <v>232.44</v>
      </c>
      <c r="O15" s="47">
        <v>221.22</v>
      </c>
      <c r="P15" s="61">
        <v>221.22</v>
      </c>
      <c r="Q15" s="51">
        <v>211.04</v>
      </c>
      <c r="R15" s="51">
        <v>211.28</v>
      </c>
      <c r="S15" s="51">
        <v>210.51</v>
      </c>
      <c r="T15" s="51">
        <v>209.15</v>
      </c>
      <c r="U15" s="51">
        <v>210.23</v>
      </c>
      <c r="V15" s="51">
        <v>207.97</v>
      </c>
      <c r="W15" s="51">
        <v>208.14</v>
      </c>
      <c r="X15" s="51">
        <v>212.48</v>
      </c>
      <c r="Y15" s="51">
        <v>211.52</v>
      </c>
      <c r="Z15" s="51">
        <v>213.71</v>
      </c>
      <c r="AA15" s="51">
        <v>212.3</v>
      </c>
      <c r="AB15" s="51">
        <v>213.5</v>
      </c>
      <c r="AC15" s="51">
        <v>210.28</v>
      </c>
      <c r="AD15" s="51">
        <v>211.54</v>
      </c>
      <c r="AE15" s="52">
        <v>209.26</v>
      </c>
      <c r="AF15" s="52">
        <v>212.3</v>
      </c>
      <c r="AG15" s="2">
        <f t="shared" si="0"/>
        <v>207.97</v>
      </c>
      <c r="AI15" s="3" t="s">
        <v>36</v>
      </c>
      <c r="AJ15" s="3">
        <v>38</v>
      </c>
      <c r="AK15" s="20">
        <v>217</v>
      </c>
      <c r="AL15" s="51">
        <v>211.28</v>
      </c>
      <c r="AM15" s="52">
        <v>212.3</v>
      </c>
      <c r="AN15">
        <f t="shared" si="1"/>
        <v>211.28</v>
      </c>
    </row>
    <row r="16" ht="15.75" spans="2:40">
      <c r="B16" s="3" t="s">
        <v>37</v>
      </c>
      <c r="C16" s="3">
        <v>50</v>
      </c>
      <c r="D16" s="20">
        <v>249</v>
      </c>
      <c r="E16" s="23">
        <v>322.75</v>
      </c>
      <c r="F16" s="23">
        <v>269.56</v>
      </c>
      <c r="G16" s="40">
        <v>314.43</v>
      </c>
      <c r="H16" s="40">
        <v>314.43</v>
      </c>
      <c r="I16" s="40">
        <v>314.43</v>
      </c>
      <c r="J16" s="40">
        <v>303.76</v>
      </c>
      <c r="K16" s="40">
        <v>266.89</v>
      </c>
      <c r="L16" s="40">
        <v>265.75</v>
      </c>
      <c r="M16" s="40">
        <v>266.89</v>
      </c>
      <c r="N16" s="40">
        <v>268.73</v>
      </c>
      <c r="O16" s="47">
        <v>286.97</v>
      </c>
      <c r="P16" s="61">
        <v>286.29</v>
      </c>
      <c r="Q16" s="51">
        <v>226.95</v>
      </c>
      <c r="R16" s="51">
        <v>226.53</v>
      </c>
      <c r="S16" s="51">
        <v>227.02</v>
      </c>
      <c r="T16" s="51">
        <v>224.56</v>
      </c>
      <c r="U16" s="51">
        <v>223.14</v>
      </c>
      <c r="V16" s="51">
        <v>222.78</v>
      </c>
      <c r="W16" s="51">
        <v>227.4</v>
      </c>
      <c r="X16" s="51">
        <v>228.05</v>
      </c>
      <c r="Y16" s="51">
        <v>228.25</v>
      </c>
      <c r="Z16" s="51">
        <v>227.25</v>
      </c>
      <c r="AA16" s="51">
        <v>226.88</v>
      </c>
      <c r="AB16" s="51">
        <v>227.86</v>
      </c>
      <c r="AC16" s="51">
        <v>226</v>
      </c>
      <c r="AD16" s="51">
        <v>225.61</v>
      </c>
      <c r="AE16" s="52">
        <v>224.51</v>
      </c>
      <c r="AF16" s="52">
        <v>226.77</v>
      </c>
      <c r="AG16" s="2">
        <f t="shared" si="0"/>
        <v>222.78</v>
      </c>
      <c r="AI16" s="3" t="s">
        <v>37</v>
      </c>
      <c r="AJ16" s="3">
        <v>50</v>
      </c>
      <c r="AK16" s="20">
        <v>249</v>
      </c>
      <c r="AL16" s="51">
        <v>226.53</v>
      </c>
      <c r="AM16" s="52">
        <v>226.77</v>
      </c>
      <c r="AN16">
        <f t="shared" si="1"/>
        <v>226.53</v>
      </c>
    </row>
    <row r="17" ht="15.75" spans="2:40">
      <c r="B17" s="3" t="s">
        <v>38</v>
      </c>
      <c r="C17" s="3">
        <v>13</v>
      </c>
      <c r="D17" s="20">
        <v>308</v>
      </c>
      <c r="E17" s="21">
        <v>334</v>
      </c>
      <c r="F17" s="21">
        <v>391</v>
      </c>
      <c r="G17" s="40">
        <v>334</v>
      </c>
      <c r="H17" s="40">
        <v>331</v>
      </c>
      <c r="I17" s="40">
        <v>334</v>
      </c>
      <c r="J17" s="40">
        <v>334</v>
      </c>
      <c r="K17" s="40">
        <v>391</v>
      </c>
      <c r="L17" s="40">
        <v>391</v>
      </c>
      <c r="M17" s="40">
        <v>391</v>
      </c>
      <c r="N17" s="40">
        <v>391</v>
      </c>
      <c r="O17" s="47">
        <v>317</v>
      </c>
      <c r="P17" s="61">
        <v>317</v>
      </c>
      <c r="Q17" s="51">
        <v>308</v>
      </c>
      <c r="R17" s="51">
        <v>308</v>
      </c>
      <c r="S17" s="51">
        <v>308</v>
      </c>
      <c r="T17" s="51">
        <v>308</v>
      </c>
      <c r="U17" s="51">
        <v>308</v>
      </c>
      <c r="V17" s="51">
        <v>308</v>
      </c>
      <c r="W17" s="51">
        <v>308</v>
      </c>
      <c r="X17" s="51">
        <v>308</v>
      </c>
      <c r="Y17" s="51">
        <v>308</v>
      </c>
      <c r="Z17" s="51">
        <v>308</v>
      </c>
      <c r="AA17" s="51">
        <v>308</v>
      </c>
      <c r="AB17" s="51">
        <v>308</v>
      </c>
      <c r="AC17" s="51">
        <v>308</v>
      </c>
      <c r="AD17" s="51">
        <v>308</v>
      </c>
      <c r="AE17" s="52">
        <v>308</v>
      </c>
      <c r="AF17" s="52">
        <v>308</v>
      </c>
      <c r="AG17" s="2">
        <f t="shared" si="0"/>
        <v>308</v>
      </c>
      <c r="AI17" s="3" t="s">
        <v>38</v>
      </c>
      <c r="AJ17" s="3">
        <v>13</v>
      </c>
      <c r="AK17" s="20">
        <v>308</v>
      </c>
      <c r="AL17" s="51">
        <v>308</v>
      </c>
      <c r="AM17" s="52">
        <v>308</v>
      </c>
      <c r="AN17">
        <f t="shared" si="1"/>
        <v>308</v>
      </c>
    </row>
    <row r="18" ht="15.75" spans="2:40">
      <c r="B18" s="3" t="s">
        <v>39</v>
      </c>
      <c r="C18" s="3">
        <v>131</v>
      </c>
      <c r="D18" s="20">
        <v>1049</v>
      </c>
      <c r="E18" s="23">
        <v>1179.57</v>
      </c>
      <c r="F18" s="23">
        <v>1397.39</v>
      </c>
      <c r="G18" s="40">
        <v>1176.37</v>
      </c>
      <c r="H18" s="40">
        <v>1176.37</v>
      </c>
      <c r="I18" s="40">
        <v>1169.16</v>
      </c>
      <c r="J18" s="40">
        <v>1153.12</v>
      </c>
      <c r="K18" s="40">
        <v>1353.51</v>
      </c>
      <c r="L18" s="40">
        <v>1315.95</v>
      </c>
      <c r="M18" s="40">
        <v>1350.3</v>
      </c>
      <c r="N18" s="40">
        <v>1367.16</v>
      </c>
      <c r="O18" s="47">
        <v>1100.26</v>
      </c>
      <c r="P18" s="61">
        <v>1100.26</v>
      </c>
      <c r="Q18" s="51">
        <v>1014.59</v>
      </c>
      <c r="R18" s="51">
        <v>976.51</v>
      </c>
      <c r="S18" s="51">
        <v>1021.85</v>
      </c>
      <c r="T18" s="51">
        <v>1010.55</v>
      </c>
      <c r="U18" s="51">
        <v>1009.69</v>
      </c>
      <c r="V18" s="51">
        <v>1016.48</v>
      </c>
      <c r="W18" s="51">
        <v>1039.36</v>
      </c>
      <c r="X18" s="51">
        <v>1018.89</v>
      </c>
      <c r="Y18" s="51">
        <v>991.34</v>
      </c>
      <c r="Z18" s="51">
        <v>1000.17</v>
      </c>
      <c r="AA18" s="51">
        <v>1011.13</v>
      </c>
      <c r="AB18" s="51">
        <v>1013.6</v>
      </c>
      <c r="AC18" s="51">
        <v>1010.97</v>
      </c>
      <c r="AD18" s="51">
        <v>1016.1</v>
      </c>
      <c r="AE18" s="52">
        <v>993.35</v>
      </c>
      <c r="AF18" s="52">
        <v>1012.8</v>
      </c>
      <c r="AG18" s="2">
        <f t="shared" si="0"/>
        <v>976.51</v>
      </c>
      <c r="AI18" s="3" t="s">
        <v>39</v>
      </c>
      <c r="AJ18" s="3">
        <v>131</v>
      </c>
      <c r="AK18" s="20">
        <v>1049</v>
      </c>
      <c r="AL18" s="51">
        <v>976.51</v>
      </c>
      <c r="AM18" s="52">
        <v>1012.8</v>
      </c>
      <c r="AN18">
        <f t="shared" si="1"/>
        <v>976.51</v>
      </c>
    </row>
    <row r="19" ht="15.75" spans="2:40">
      <c r="B19" s="3" t="s">
        <v>40</v>
      </c>
      <c r="C19" s="3">
        <v>8</v>
      </c>
      <c r="D19" s="20">
        <v>359</v>
      </c>
      <c r="E19" s="21">
        <v>380</v>
      </c>
      <c r="F19" s="21">
        <v>426</v>
      </c>
      <c r="G19" s="40">
        <v>359</v>
      </c>
      <c r="H19" s="40">
        <v>359</v>
      </c>
      <c r="I19" s="40">
        <v>359</v>
      </c>
      <c r="J19" s="40">
        <v>380</v>
      </c>
      <c r="K19" s="40">
        <v>426</v>
      </c>
      <c r="L19" s="40">
        <v>426</v>
      </c>
      <c r="M19" s="40">
        <v>426</v>
      </c>
      <c r="N19" s="40">
        <v>426</v>
      </c>
      <c r="O19" s="47">
        <v>359</v>
      </c>
      <c r="P19" s="61">
        <v>359</v>
      </c>
      <c r="Q19" s="51">
        <v>359</v>
      </c>
      <c r="R19" s="51">
        <v>359</v>
      </c>
      <c r="S19" s="51">
        <v>359</v>
      </c>
      <c r="T19" s="51">
        <v>359</v>
      </c>
      <c r="U19" s="51">
        <v>359</v>
      </c>
      <c r="V19" s="51">
        <v>359</v>
      </c>
      <c r="W19" s="51">
        <v>359</v>
      </c>
      <c r="X19" s="51">
        <v>359</v>
      </c>
      <c r="Y19" s="51">
        <v>359</v>
      </c>
      <c r="Z19" s="51">
        <v>359</v>
      </c>
      <c r="AA19" s="51">
        <v>359</v>
      </c>
      <c r="AB19" s="51">
        <v>359</v>
      </c>
      <c r="AC19" s="51">
        <v>359</v>
      </c>
      <c r="AD19" s="51">
        <v>359</v>
      </c>
      <c r="AE19" s="52">
        <v>359</v>
      </c>
      <c r="AF19" s="52">
        <v>359</v>
      </c>
      <c r="AG19" s="2">
        <f t="shared" si="0"/>
        <v>359</v>
      </c>
      <c r="AI19" s="3" t="s">
        <v>40</v>
      </c>
      <c r="AJ19" s="3">
        <v>8</v>
      </c>
      <c r="AK19" s="20">
        <v>359</v>
      </c>
      <c r="AL19" s="51">
        <v>359</v>
      </c>
      <c r="AM19" s="52">
        <v>359</v>
      </c>
      <c r="AN19">
        <f t="shared" si="1"/>
        <v>359</v>
      </c>
    </row>
    <row r="20" ht="15.75" spans="2:40">
      <c r="B20" s="3" t="s">
        <v>41</v>
      </c>
      <c r="C20" s="3">
        <v>10</v>
      </c>
      <c r="D20" s="20">
        <v>683</v>
      </c>
      <c r="E20" s="21">
        <v>1019</v>
      </c>
      <c r="F20" s="21">
        <v>683</v>
      </c>
      <c r="G20" s="40">
        <v>989</v>
      </c>
      <c r="H20" s="40">
        <v>989</v>
      </c>
      <c r="I20" s="40">
        <v>989</v>
      </c>
      <c r="J20" s="40">
        <v>720</v>
      </c>
      <c r="K20" s="40">
        <v>683</v>
      </c>
      <c r="L20" s="40">
        <v>683</v>
      </c>
      <c r="M20" s="40">
        <v>683</v>
      </c>
      <c r="N20" s="40">
        <v>683</v>
      </c>
      <c r="O20" s="47">
        <v>711</v>
      </c>
      <c r="P20" s="61">
        <v>711</v>
      </c>
      <c r="Q20" s="51">
        <v>683</v>
      </c>
      <c r="R20" s="51">
        <v>683</v>
      </c>
      <c r="S20" s="51">
        <v>683</v>
      </c>
      <c r="T20" s="51">
        <v>683</v>
      </c>
      <c r="U20" s="51">
        <v>683</v>
      </c>
      <c r="V20" s="51">
        <v>683</v>
      </c>
      <c r="W20" s="51">
        <v>683</v>
      </c>
      <c r="X20" s="51">
        <v>683</v>
      </c>
      <c r="Y20" s="51">
        <v>683</v>
      </c>
      <c r="Z20" s="51">
        <v>683</v>
      </c>
      <c r="AA20" s="51">
        <v>683</v>
      </c>
      <c r="AB20" s="51">
        <v>683</v>
      </c>
      <c r="AC20" s="51">
        <v>683</v>
      </c>
      <c r="AD20" s="51">
        <v>683</v>
      </c>
      <c r="AE20" s="52">
        <v>683</v>
      </c>
      <c r="AF20" s="52">
        <v>683</v>
      </c>
      <c r="AG20" s="2">
        <f t="shared" si="0"/>
        <v>683</v>
      </c>
      <c r="AI20" s="3" t="s">
        <v>41</v>
      </c>
      <c r="AJ20" s="3">
        <v>10</v>
      </c>
      <c r="AK20" s="20">
        <v>683</v>
      </c>
      <c r="AL20" s="51">
        <v>683</v>
      </c>
      <c r="AM20" s="52">
        <v>683</v>
      </c>
      <c r="AN20">
        <f t="shared" si="1"/>
        <v>683</v>
      </c>
    </row>
    <row r="21" ht="15.75" spans="2:40">
      <c r="B21" s="3" t="s">
        <v>42</v>
      </c>
      <c r="C21" s="3">
        <v>12</v>
      </c>
      <c r="D21" s="20">
        <v>396</v>
      </c>
      <c r="E21" s="21">
        <v>490</v>
      </c>
      <c r="F21" s="21">
        <v>413</v>
      </c>
      <c r="G21" s="40">
        <v>490</v>
      </c>
      <c r="H21" s="40">
        <v>490</v>
      </c>
      <c r="I21" s="40">
        <v>490</v>
      </c>
      <c r="J21" s="40">
        <v>413</v>
      </c>
      <c r="K21" s="40">
        <v>413</v>
      </c>
      <c r="L21" s="40">
        <v>413</v>
      </c>
      <c r="M21" s="40">
        <v>413</v>
      </c>
      <c r="N21" s="40">
        <v>413</v>
      </c>
      <c r="O21" s="47">
        <v>413</v>
      </c>
      <c r="P21" s="61">
        <v>413</v>
      </c>
      <c r="Q21" s="51">
        <v>396</v>
      </c>
      <c r="R21" s="51">
        <v>396</v>
      </c>
      <c r="S21" s="51">
        <v>396</v>
      </c>
      <c r="T21" s="51">
        <v>396</v>
      </c>
      <c r="U21" s="51">
        <v>396</v>
      </c>
      <c r="V21" s="51">
        <v>396</v>
      </c>
      <c r="W21" s="51">
        <v>396</v>
      </c>
      <c r="X21" s="51">
        <v>396</v>
      </c>
      <c r="Y21" s="51">
        <v>396</v>
      </c>
      <c r="Z21" s="51">
        <v>396</v>
      </c>
      <c r="AA21" s="51">
        <v>396</v>
      </c>
      <c r="AB21" s="51">
        <v>396</v>
      </c>
      <c r="AC21" s="51">
        <v>396</v>
      </c>
      <c r="AD21" s="51">
        <v>396</v>
      </c>
      <c r="AE21" s="52">
        <v>396</v>
      </c>
      <c r="AF21" s="52">
        <v>396</v>
      </c>
      <c r="AG21" s="2">
        <f t="shared" si="0"/>
        <v>396</v>
      </c>
      <c r="AI21" s="3" t="s">
        <v>42</v>
      </c>
      <c r="AJ21" s="3">
        <v>12</v>
      </c>
      <c r="AK21" s="20">
        <v>396</v>
      </c>
      <c r="AL21" s="51">
        <v>396</v>
      </c>
      <c r="AM21" s="52">
        <v>396</v>
      </c>
      <c r="AN21">
        <f t="shared" si="1"/>
        <v>396</v>
      </c>
    </row>
    <row r="22" ht="15.75" spans="2:40">
      <c r="B22" s="3" t="s">
        <v>43</v>
      </c>
      <c r="C22" s="3">
        <v>24</v>
      </c>
      <c r="D22" s="20">
        <v>1691</v>
      </c>
      <c r="E22" s="22">
        <v>2139</v>
      </c>
      <c r="F22" s="22">
        <v>1691</v>
      </c>
      <c r="G22" s="60">
        <v>2139</v>
      </c>
      <c r="H22" s="60">
        <v>2122</v>
      </c>
      <c r="I22" s="62">
        <v>2011</v>
      </c>
      <c r="J22" s="40">
        <v>1979</v>
      </c>
      <c r="K22" s="63">
        <v>1691</v>
      </c>
      <c r="L22" s="60">
        <v>1691</v>
      </c>
      <c r="M22" s="62">
        <v>1691</v>
      </c>
      <c r="N22" s="40">
        <v>1691</v>
      </c>
      <c r="O22" s="47">
        <v>1705</v>
      </c>
      <c r="P22" s="61">
        <v>1691</v>
      </c>
      <c r="Q22" s="51">
        <v>1659</v>
      </c>
      <c r="R22" s="51">
        <v>1659</v>
      </c>
      <c r="S22" s="51">
        <v>1659</v>
      </c>
      <c r="T22" s="51">
        <v>1666</v>
      </c>
      <c r="U22" s="51">
        <v>1666</v>
      </c>
      <c r="V22" s="51">
        <v>1659</v>
      </c>
      <c r="W22" s="51">
        <v>1666</v>
      </c>
      <c r="X22" s="51">
        <v>1659</v>
      </c>
      <c r="Y22" s="51">
        <v>1659</v>
      </c>
      <c r="Z22" s="51">
        <v>1659</v>
      </c>
      <c r="AA22" s="51">
        <v>1659</v>
      </c>
      <c r="AB22" s="51">
        <v>1659</v>
      </c>
      <c r="AC22" s="51">
        <v>1659</v>
      </c>
      <c r="AD22" s="51">
        <v>1659</v>
      </c>
      <c r="AE22" s="52">
        <v>1659</v>
      </c>
      <c r="AF22" s="52">
        <v>1659</v>
      </c>
      <c r="AG22" s="2">
        <f t="shared" si="0"/>
        <v>1659</v>
      </c>
      <c r="AI22" s="3" t="s">
        <v>43</v>
      </c>
      <c r="AJ22" s="3">
        <v>24</v>
      </c>
      <c r="AK22" s="20">
        <v>1691</v>
      </c>
      <c r="AL22" s="51">
        <v>1659</v>
      </c>
      <c r="AM22" s="52">
        <v>1659</v>
      </c>
      <c r="AN22">
        <f t="shared" si="1"/>
        <v>1659</v>
      </c>
    </row>
    <row r="23" ht="15.75" spans="2:40">
      <c r="B23" s="3" t="s">
        <v>44</v>
      </c>
      <c r="C23" s="3">
        <v>48</v>
      </c>
      <c r="D23" s="20">
        <v>17634</v>
      </c>
      <c r="E23" s="22">
        <v>22073.5</v>
      </c>
      <c r="F23" s="22">
        <v>23897.19</v>
      </c>
      <c r="G23" s="60">
        <v>21617.45</v>
      </c>
      <c r="H23" s="60">
        <v>21055.45</v>
      </c>
      <c r="I23" s="62">
        <v>21657.37</v>
      </c>
      <c r="J23" s="40">
        <v>21545.48</v>
      </c>
      <c r="K23" s="63">
        <v>23146.59</v>
      </c>
      <c r="L23" s="60">
        <v>23140.32</v>
      </c>
      <c r="M23" s="62">
        <v>22425.03</v>
      </c>
      <c r="N23" s="40">
        <v>23160.51</v>
      </c>
      <c r="O23" s="47">
        <v>20435.51</v>
      </c>
      <c r="P23" s="61">
        <v>20301.79</v>
      </c>
      <c r="Q23" s="51">
        <v>20276.2</v>
      </c>
      <c r="R23" s="51">
        <v>20276.2</v>
      </c>
      <c r="S23" s="51">
        <v>20277.57</v>
      </c>
      <c r="T23" s="51">
        <v>20277.57</v>
      </c>
      <c r="U23" s="51">
        <v>20451.69</v>
      </c>
      <c r="V23" s="51">
        <v>21252.09</v>
      </c>
      <c r="W23" s="51">
        <v>21173.81</v>
      </c>
      <c r="X23" s="51">
        <v>20277.57</v>
      </c>
      <c r="Y23" s="51">
        <v>20276.2</v>
      </c>
      <c r="Z23" s="51">
        <v>20276.2</v>
      </c>
      <c r="AA23" s="51">
        <v>20276.2</v>
      </c>
      <c r="AB23" s="51">
        <v>20276.2</v>
      </c>
      <c r="AC23" s="51">
        <v>20276.2</v>
      </c>
      <c r="AD23" s="51">
        <v>20276.2</v>
      </c>
      <c r="AE23" s="52">
        <v>20301.79</v>
      </c>
      <c r="AF23" s="52">
        <v>20277.57</v>
      </c>
      <c r="AG23" s="2">
        <f t="shared" si="0"/>
        <v>20276.2</v>
      </c>
      <c r="AI23" s="3" t="s">
        <v>44</v>
      </c>
      <c r="AJ23" s="3">
        <v>48</v>
      </c>
      <c r="AK23" s="20">
        <v>17634</v>
      </c>
      <c r="AL23" s="51">
        <v>20276.2</v>
      </c>
      <c r="AM23" s="52">
        <v>20277.57</v>
      </c>
      <c r="AN23">
        <f t="shared" si="1"/>
        <v>17634</v>
      </c>
    </row>
    <row r="24" ht="15.75" spans="2:40">
      <c r="B24" s="3" t="s">
        <v>45</v>
      </c>
      <c r="C24" s="3">
        <v>24</v>
      </c>
      <c r="D24" s="20">
        <v>4238</v>
      </c>
      <c r="E24" s="22">
        <v>6476</v>
      </c>
      <c r="F24" s="22">
        <v>5474</v>
      </c>
      <c r="G24" s="60">
        <v>6284</v>
      </c>
      <c r="H24" s="60">
        <v>6284</v>
      </c>
      <c r="I24" s="62">
        <v>6284</v>
      </c>
      <c r="J24" s="40">
        <v>5977</v>
      </c>
      <c r="K24" s="63">
        <v>5381</v>
      </c>
      <c r="L24" s="60">
        <v>5216</v>
      </c>
      <c r="M24" s="62">
        <v>5381</v>
      </c>
      <c r="N24" s="40">
        <v>5412</v>
      </c>
      <c r="O24" s="47">
        <v>5511</v>
      </c>
      <c r="P24" s="61">
        <v>5484</v>
      </c>
      <c r="Q24" s="51">
        <v>3990</v>
      </c>
      <c r="R24" s="51">
        <v>3990</v>
      </c>
      <c r="S24" s="51">
        <v>3990</v>
      </c>
      <c r="T24" s="51">
        <v>3990</v>
      </c>
      <c r="U24" s="51">
        <v>3990</v>
      </c>
      <c r="V24" s="51">
        <v>3990</v>
      </c>
      <c r="W24" s="51">
        <v>3990</v>
      </c>
      <c r="X24" s="51">
        <v>3990</v>
      </c>
      <c r="Y24" s="51">
        <v>3990</v>
      </c>
      <c r="Z24" s="51">
        <v>3990</v>
      </c>
      <c r="AA24" s="51">
        <v>4014</v>
      </c>
      <c r="AB24" s="51">
        <v>3990</v>
      </c>
      <c r="AC24" s="51">
        <v>3990</v>
      </c>
      <c r="AD24" s="51">
        <v>3990</v>
      </c>
      <c r="AE24" s="52">
        <v>3990</v>
      </c>
      <c r="AF24" s="52">
        <v>3990</v>
      </c>
      <c r="AG24" s="2">
        <f t="shared" si="0"/>
        <v>3990</v>
      </c>
      <c r="AI24" s="3" t="s">
        <v>45</v>
      </c>
      <c r="AJ24" s="3">
        <v>24</v>
      </c>
      <c r="AK24" s="20">
        <v>4238</v>
      </c>
      <c r="AL24" s="51">
        <v>3990</v>
      </c>
      <c r="AM24" s="52">
        <v>3990</v>
      </c>
      <c r="AN24">
        <f t="shared" si="1"/>
        <v>3990</v>
      </c>
    </row>
    <row r="25" ht="15.75" spans="2:40">
      <c r="B25" s="3" t="s">
        <v>46</v>
      </c>
      <c r="C25" s="3">
        <v>50</v>
      </c>
      <c r="D25" s="20">
        <v>9073</v>
      </c>
      <c r="E25" s="22">
        <v>11572.88</v>
      </c>
      <c r="F25" s="22">
        <v>10270.1</v>
      </c>
      <c r="G25" s="60">
        <v>11430.22</v>
      </c>
      <c r="H25" s="60">
        <v>10638.41</v>
      </c>
      <c r="I25" s="62">
        <v>10809.47</v>
      </c>
      <c r="J25" s="40">
        <v>11256.35</v>
      </c>
      <c r="K25" s="63">
        <v>10171.17</v>
      </c>
      <c r="L25" s="60">
        <v>10171.17</v>
      </c>
      <c r="M25" s="62">
        <v>9744.28</v>
      </c>
      <c r="N25" s="40">
        <v>9795.47</v>
      </c>
      <c r="O25" s="47">
        <v>10075.59</v>
      </c>
      <c r="P25" s="61">
        <v>10182</v>
      </c>
      <c r="Q25" s="51">
        <v>8608.32</v>
      </c>
      <c r="R25" s="51">
        <v>8648.33</v>
      </c>
      <c r="S25" s="51">
        <v>8608.32</v>
      </c>
      <c r="T25" s="51">
        <v>8625.62</v>
      </c>
      <c r="U25" s="51">
        <v>8818.69</v>
      </c>
      <c r="V25" s="51">
        <v>8770.26</v>
      </c>
      <c r="W25" s="51">
        <v>8598.83</v>
      </c>
      <c r="X25" s="51">
        <v>8645.41</v>
      </c>
      <c r="Y25" s="51">
        <v>8645.41</v>
      </c>
      <c r="Z25" s="51">
        <v>8645.41</v>
      </c>
      <c r="AA25" s="51">
        <v>8645.41</v>
      </c>
      <c r="AB25" s="51">
        <v>8645.41</v>
      </c>
      <c r="AC25" s="51">
        <v>8645.41</v>
      </c>
      <c r="AD25" s="51">
        <v>8645.41</v>
      </c>
      <c r="AE25" s="52">
        <v>8678.09</v>
      </c>
      <c r="AF25" s="52">
        <v>8645.41</v>
      </c>
      <c r="AG25" s="2">
        <f t="shared" si="0"/>
        <v>8598.83</v>
      </c>
      <c r="AI25" s="3" t="s">
        <v>46</v>
      </c>
      <c r="AJ25" s="3">
        <v>50</v>
      </c>
      <c r="AK25" s="20">
        <v>9073</v>
      </c>
      <c r="AL25" s="51">
        <v>8648.33</v>
      </c>
      <c r="AM25" s="52">
        <v>8645.41</v>
      </c>
      <c r="AN25">
        <f t="shared" si="1"/>
        <v>8645.41</v>
      </c>
    </row>
    <row r="26" ht="15.75" spans="2:40">
      <c r="B26" s="3" t="s">
        <v>47</v>
      </c>
      <c r="C26" s="3">
        <v>75</v>
      </c>
      <c r="D26" s="20">
        <v>11412</v>
      </c>
      <c r="E26" s="22">
        <v>15643.51</v>
      </c>
      <c r="F26" s="22">
        <v>50807.89</v>
      </c>
      <c r="G26" s="60">
        <v>15430.01</v>
      </c>
      <c r="H26" s="60">
        <v>14772.08</v>
      </c>
      <c r="I26" s="62">
        <v>14026.18</v>
      </c>
      <c r="J26" s="40">
        <v>15463.93</v>
      </c>
      <c r="K26" s="63">
        <v>15194.75</v>
      </c>
      <c r="L26" s="60">
        <v>14693.3</v>
      </c>
      <c r="M26" s="62">
        <v>14150.08</v>
      </c>
      <c r="N26" s="40">
        <v>15235.59</v>
      </c>
      <c r="O26" s="47">
        <v>14013.34</v>
      </c>
      <c r="P26" s="61">
        <v>13550.24</v>
      </c>
      <c r="Q26" s="51">
        <v>10731.55</v>
      </c>
      <c r="R26" s="51">
        <v>10848.12</v>
      </c>
      <c r="S26" s="51">
        <v>10912.65</v>
      </c>
      <c r="T26" s="51">
        <v>10956.98</v>
      </c>
      <c r="U26" s="51">
        <v>10895.75</v>
      </c>
      <c r="V26" s="51">
        <v>11283.29</v>
      </c>
      <c r="W26" s="51">
        <v>10787.8</v>
      </c>
      <c r="X26" s="51">
        <v>11293.68</v>
      </c>
      <c r="Y26" s="51">
        <v>11264.21</v>
      </c>
      <c r="Z26" s="51">
        <v>11105.88</v>
      </c>
      <c r="AA26" s="51">
        <v>11428.31</v>
      </c>
      <c r="AB26" s="51">
        <v>10858.03</v>
      </c>
      <c r="AC26" s="51">
        <v>11010.86</v>
      </c>
      <c r="AD26" s="51">
        <v>11105.03</v>
      </c>
      <c r="AE26" s="52">
        <v>11015.17</v>
      </c>
      <c r="AF26" s="52">
        <v>11168.94</v>
      </c>
      <c r="AG26" s="2">
        <f t="shared" si="0"/>
        <v>10731.55</v>
      </c>
      <c r="AI26" s="3" t="s">
        <v>47</v>
      </c>
      <c r="AJ26" s="3">
        <v>75</v>
      </c>
      <c r="AK26" s="20">
        <v>11412</v>
      </c>
      <c r="AL26" s="51">
        <v>10848.12</v>
      </c>
      <c r="AM26" s="52">
        <v>11168.94</v>
      </c>
      <c r="AN26">
        <f t="shared" si="1"/>
        <v>10848.12</v>
      </c>
    </row>
    <row r="27" ht="15.75" spans="2:40">
      <c r="B27" s="3" t="s">
        <v>48</v>
      </c>
      <c r="C27" s="3">
        <v>100</v>
      </c>
      <c r="D27" s="20">
        <v>13315</v>
      </c>
      <c r="E27" s="22">
        <v>13623.44</v>
      </c>
      <c r="F27" s="22">
        <v>16093.09</v>
      </c>
      <c r="G27" s="60">
        <v>13485.45</v>
      </c>
      <c r="H27" s="60">
        <v>13485.45</v>
      </c>
      <c r="I27" s="62">
        <v>13485.45</v>
      </c>
      <c r="J27" s="40">
        <v>13519.19</v>
      </c>
      <c r="K27" s="63">
        <v>15518.81</v>
      </c>
      <c r="L27" s="60">
        <v>15174.24</v>
      </c>
      <c r="M27" s="62">
        <v>15446.02</v>
      </c>
      <c r="N27" s="40">
        <v>15796.78</v>
      </c>
      <c r="O27" s="47">
        <v>12922.46</v>
      </c>
      <c r="P27" s="61">
        <v>13181.78</v>
      </c>
      <c r="Q27" s="51">
        <v>12162.98</v>
      </c>
      <c r="R27" s="51">
        <v>12064.71</v>
      </c>
      <c r="S27" s="51">
        <v>12487.57</v>
      </c>
      <c r="T27" s="51">
        <v>12421.3</v>
      </c>
      <c r="U27" s="51">
        <v>12815.33</v>
      </c>
      <c r="V27" s="51">
        <v>12635.92</v>
      </c>
      <c r="W27" s="51">
        <v>12980.81</v>
      </c>
      <c r="X27" s="51">
        <v>12517.94</v>
      </c>
      <c r="Y27" s="51">
        <v>12317.79</v>
      </c>
      <c r="Z27" s="51">
        <v>12312.2</v>
      </c>
      <c r="AA27" s="51">
        <v>12351.85</v>
      </c>
      <c r="AB27" s="51">
        <v>12566.92</v>
      </c>
      <c r="AC27" s="51">
        <v>12293.21</v>
      </c>
      <c r="AD27" s="51">
        <v>12470.57</v>
      </c>
      <c r="AE27" s="52">
        <v>12587.69</v>
      </c>
      <c r="AF27" s="52">
        <v>12087.22</v>
      </c>
      <c r="AG27" s="2">
        <f t="shared" si="0"/>
        <v>12064.71</v>
      </c>
      <c r="AI27" s="3" t="s">
        <v>48</v>
      </c>
      <c r="AJ27" s="3">
        <v>100</v>
      </c>
      <c r="AK27" s="20">
        <v>13315</v>
      </c>
      <c r="AL27" s="51">
        <v>12064.71</v>
      </c>
      <c r="AM27" s="52">
        <v>12087.22</v>
      </c>
      <c r="AN27">
        <f t="shared" si="1"/>
        <v>12064.71</v>
      </c>
    </row>
    <row r="28" ht="15.75" spans="2:40">
      <c r="B28" s="3" t="s">
        <v>49</v>
      </c>
      <c r="C28" s="3">
        <v>50</v>
      </c>
      <c r="D28" s="20">
        <v>9071</v>
      </c>
      <c r="E28" s="22">
        <v>11462.54</v>
      </c>
      <c r="F28" s="22">
        <v>11768</v>
      </c>
      <c r="G28" s="60">
        <v>11418.42</v>
      </c>
      <c r="H28" s="60">
        <v>11366.47</v>
      </c>
      <c r="I28" s="62">
        <v>11184.6</v>
      </c>
      <c r="J28" s="40">
        <v>11415.84</v>
      </c>
      <c r="K28" s="63">
        <v>11529.81</v>
      </c>
      <c r="L28" s="60">
        <v>11211.8</v>
      </c>
      <c r="M28" s="62">
        <v>11037.6</v>
      </c>
      <c r="N28" s="40">
        <v>11768</v>
      </c>
      <c r="O28" s="47">
        <v>10708.33</v>
      </c>
      <c r="P28" s="61">
        <v>10744.34</v>
      </c>
      <c r="Q28" s="51">
        <v>8635.93</v>
      </c>
      <c r="R28" s="51">
        <v>8716</v>
      </c>
      <c r="S28" s="51">
        <v>8651.46</v>
      </c>
      <c r="T28" s="51">
        <v>8803.62</v>
      </c>
      <c r="U28" s="51">
        <v>8838.23</v>
      </c>
      <c r="V28" s="51">
        <v>8909.46</v>
      </c>
      <c r="W28" s="51">
        <v>8918.16</v>
      </c>
      <c r="X28" s="51">
        <v>8651.46</v>
      </c>
      <c r="Y28" s="51">
        <v>8666.63</v>
      </c>
      <c r="Z28" s="51">
        <v>8787.35</v>
      </c>
      <c r="AA28" s="51">
        <v>8653.94</v>
      </c>
      <c r="AB28" s="51">
        <v>8635.93</v>
      </c>
      <c r="AC28" s="51">
        <v>8691.47</v>
      </c>
      <c r="AD28" s="51">
        <v>8735.38</v>
      </c>
      <c r="AE28" s="52">
        <v>8681.4</v>
      </c>
      <c r="AF28" s="52">
        <v>8651.46</v>
      </c>
      <c r="AG28" s="2">
        <f t="shared" si="0"/>
        <v>8635.93</v>
      </c>
      <c r="AI28" s="3" t="s">
        <v>49</v>
      </c>
      <c r="AJ28" s="3">
        <v>50</v>
      </c>
      <c r="AK28" s="20">
        <v>9071</v>
      </c>
      <c r="AL28" s="51">
        <v>8716</v>
      </c>
      <c r="AM28" s="52">
        <v>8651.46</v>
      </c>
      <c r="AN28">
        <f t="shared" si="1"/>
        <v>8651.46</v>
      </c>
    </row>
    <row r="29" ht="15.75" spans="2:40">
      <c r="B29" s="3" t="s">
        <v>50</v>
      </c>
      <c r="C29" s="3">
        <v>75</v>
      </c>
      <c r="D29" s="20">
        <v>11501</v>
      </c>
      <c r="E29" s="22">
        <v>12323.13</v>
      </c>
      <c r="F29" s="22">
        <v>13509.84</v>
      </c>
      <c r="G29" s="60">
        <v>12099.43</v>
      </c>
      <c r="H29" s="60">
        <v>11909.87</v>
      </c>
      <c r="I29" s="62">
        <v>12016.93</v>
      </c>
      <c r="J29" s="40">
        <v>11979.07</v>
      </c>
      <c r="K29" s="63">
        <v>13325.39</v>
      </c>
      <c r="L29" s="60">
        <v>13161.88</v>
      </c>
      <c r="M29" s="62">
        <v>12931.04</v>
      </c>
      <c r="N29" s="40">
        <v>13373.56</v>
      </c>
      <c r="O29" s="47">
        <v>11076.35</v>
      </c>
      <c r="P29" s="61">
        <v>11076.35</v>
      </c>
      <c r="Q29" s="51">
        <v>11122.97</v>
      </c>
      <c r="R29" s="51">
        <v>10812.69</v>
      </c>
      <c r="S29" s="51">
        <v>11114.21</v>
      </c>
      <c r="T29" s="51">
        <v>11110.57</v>
      </c>
      <c r="U29" s="51">
        <v>10927.29</v>
      </c>
      <c r="V29" s="51">
        <v>11223.65</v>
      </c>
      <c r="W29" s="51">
        <v>11241.43</v>
      </c>
      <c r="X29" s="51">
        <v>10866.13</v>
      </c>
      <c r="Y29" s="51">
        <v>10707.97</v>
      </c>
      <c r="Z29" s="51">
        <v>10729.54</v>
      </c>
      <c r="AA29" s="51">
        <v>10667.65</v>
      </c>
      <c r="AB29" s="51">
        <v>10758.84</v>
      </c>
      <c r="AC29" s="51">
        <v>10667.95</v>
      </c>
      <c r="AD29" s="51">
        <v>10866.13</v>
      </c>
      <c r="AE29" s="52">
        <v>10727.99</v>
      </c>
      <c r="AF29" s="52">
        <v>10824.2</v>
      </c>
      <c r="AG29" s="2">
        <f t="shared" si="0"/>
        <v>10667.65</v>
      </c>
      <c r="AI29" s="3" t="s">
        <v>50</v>
      </c>
      <c r="AJ29" s="3">
        <v>75</v>
      </c>
      <c r="AK29" s="20">
        <v>11501</v>
      </c>
      <c r="AL29" s="51">
        <v>10812.69</v>
      </c>
      <c r="AM29" s="52">
        <v>10824.2</v>
      </c>
      <c r="AN29">
        <f t="shared" si="1"/>
        <v>10812.69</v>
      </c>
    </row>
    <row r="30" ht="15.75" spans="2:40">
      <c r="B30" s="3" t="s">
        <v>51</v>
      </c>
      <c r="C30" s="3">
        <v>100</v>
      </c>
      <c r="D30" s="20">
        <v>12787</v>
      </c>
      <c r="E30" s="22">
        <v>17281.75</v>
      </c>
      <c r="F30" s="22">
        <v>17169.62</v>
      </c>
      <c r="G30" s="60">
        <v>17110.47</v>
      </c>
      <c r="H30" s="60">
        <v>16276.03</v>
      </c>
      <c r="I30" s="62">
        <v>15963.66</v>
      </c>
      <c r="J30" s="40">
        <v>16727.82</v>
      </c>
      <c r="K30" s="63">
        <v>17045.05</v>
      </c>
      <c r="L30" s="60">
        <v>15944.48</v>
      </c>
      <c r="M30" s="62">
        <v>16340.73</v>
      </c>
      <c r="N30" s="40">
        <v>17120.65</v>
      </c>
      <c r="O30" s="47">
        <v>14033.62</v>
      </c>
      <c r="P30" s="61">
        <v>14033.62</v>
      </c>
      <c r="Q30" s="51">
        <v>12404</v>
      </c>
      <c r="R30" s="51">
        <v>12191.71</v>
      </c>
      <c r="S30" s="51">
        <v>12184.83</v>
      </c>
      <c r="T30" s="51">
        <v>12244.38</v>
      </c>
      <c r="U30" s="51">
        <v>12176.84</v>
      </c>
      <c r="V30" s="51">
        <v>12541.54</v>
      </c>
      <c r="W30" s="51">
        <v>12546.21</v>
      </c>
      <c r="X30" s="51">
        <v>12631.98</v>
      </c>
      <c r="Y30" s="51">
        <v>12206.72</v>
      </c>
      <c r="Z30" s="51">
        <v>12403.04</v>
      </c>
      <c r="AA30" s="51">
        <v>12591.02</v>
      </c>
      <c r="AB30" s="51">
        <v>12313.86</v>
      </c>
      <c r="AC30" s="51">
        <v>12295.72</v>
      </c>
      <c r="AD30" s="51">
        <v>12269.84</v>
      </c>
      <c r="AE30" s="52">
        <v>12631.63</v>
      </c>
      <c r="AF30" s="52">
        <v>12739.53</v>
      </c>
      <c r="AG30" s="2">
        <f t="shared" si="0"/>
        <v>12176.84</v>
      </c>
      <c r="AI30" s="3" t="s">
        <v>51</v>
      </c>
      <c r="AJ30" s="3">
        <v>100</v>
      </c>
      <c r="AK30" s="20">
        <v>12787</v>
      </c>
      <c r="AL30" s="51">
        <v>12191.71</v>
      </c>
      <c r="AM30" s="52">
        <v>12739.53</v>
      </c>
      <c r="AN30">
        <f t="shared" si="1"/>
        <v>12191.71</v>
      </c>
    </row>
    <row r="31" ht="15.75" spans="2:40">
      <c r="B31" s="3" t="s">
        <v>52</v>
      </c>
      <c r="C31" s="3">
        <v>50</v>
      </c>
      <c r="D31" s="20">
        <v>9428</v>
      </c>
      <c r="E31" s="22">
        <v>9617.35</v>
      </c>
      <c r="F31" s="22">
        <v>12165.37</v>
      </c>
      <c r="G31" s="60">
        <v>9555.73</v>
      </c>
      <c r="H31" s="60">
        <v>9555.73</v>
      </c>
      <c r="I31" s="62">
        <v>9555.73</v>
      </c>
      <c r="J31" s="40">
        <v>9412.28</v>
      </c>
      <c r="K31" s="63">
        <v>11703.58</v>
      </c>
      <c r="L31" s="60">
        <v>11550.16</v>
      </c>
      <c r="M31" s="62">
        <v>11626.21</v>
      </c>
      <c r="N31" s="40">
        <v>12035.93</v>
      </c>
      <c r="O31" s="47">
        <v>8632.68</v>
      </c>
      <c r="P31" s="61">
        <v>8632.68</v>
      </c>
      <c r="Q31" s="51">
        <v>8632.68</v>
      </c>
      <c r="R31" s="51">
        <v>8566.37</v>
      </c>
      <c r="S31" s="51">
        <v>8566.37</v>
      </c>
      <c r="T31" s="51">
        <v>8657.26</v>
      </c>
      <c r="U31" s="51">
        <v>8566.37</v>
      </c>
      <c r="V31" s="51">
        <v>8566.37</v>
      </c>
      <c r="W31" s="51">
        <v>8837.06</v>
      </c>
      <c r="X31" s="51">
        <v>8566.37</v>
      </c>
      <c r="Y31" s="51">
        <v>8632.68</v>
      </c>
      <c r="Z31" s="51">
        <v>8566.37</v>
      </c>
      <c r="AA31" s="51">
        <v>8566.37</v>
      </c>
      <c r="AB31" s="51">
        <v>8566.37</v>
      </c>
      <c r="AC31" s="51">
        <v>8566.37</v>
      </c>
      <c r="AD31" s="51">
        <v>8566.37</v>
      </c>
      <c r="AE31" s="52">
        <v>8724.67</v>
      </c>
      <c r="AF31" s="52">
        <v>8681.44</v>
      </c>
      <c r="AG31" s="2">
        <f t="shared" si="0"/>
        <v>8566.37</v>
      </c>
      <c r="AI31" s="3" t="s">
        <v>52</v>
      </c>
      <c r="AJ31" s="3">
        <v>50</v>
      </c>
      <c r="AK31" s="20">
        <v>9428</v>
      </c>
      <c r="AL31" s="51">
        <v>8566.37</v>
      </c>
      <c r="AM31" s="52">
        <v>8681.44</v>
      </c>
      <c r="AN31">
        <f t="shared" si="1"/>
        <v>8566.37</v>
      </c>
    </row>
    <row r="32" ht="15.75" spans="2:40">
      <c r="B32" s="3" t="s">
        <v>53</v>
      </c>
      <c r="C32" s="3">
        <v>50</v>
      </c>
      <c r="D32" s="20">
        <v>8808</v>
      </c>
      <c r="E32" s="22">
        <v>10720.17</v>
      </c>
      <c r="F32" s="22">
        <v>11235.04</v>
      </c>
      <c r="G32" s="60">
        <v>10636.85</v>
      </c>
      <c r="H32" s="60">
        <v>10587.17</v>
      </c>
      <c r="I32" s="62">
        <v>10205.07</v>
      </c>
      <c r="J32" s="40">
        <v>10720.17</v>
      </c>
      <c r="K32" s="63">
        <v>11197.73</v>
      </c>
      <c r="L32" s="60">
        <v>11197.73</v>
      </c>
      <c r="M32" s="62">
        <v>11210.26</v>
      </c>
      <c r="N32" s="40">
        <v>11092.2</v>
      </c>
      <c r="O32" s="47">
        <v>10204.13</v>
      </c>
      <c r="P32" s="61">
        <v>10204.13</v>
      </c>
      <c r="Q32" s="51">
        <v>8532.14</v>
      </c>
      <c r="R32" s="51">
        <v>8439.6</v>
      </c>
      <c r="S32" s="51">
        <v>8540.59</v>
      </c>
      <c r="T32" s="51">
        <v>8435.7</v>
      </c>
      <c r="U32" s="51">
        <v>8433.87</v>
      </c>
      <c r="V32" s="51">
        <v>8549.71</v>
      </c>
      <c r="W32" s="51">
        <v>8412.5</v>
      </c>
      <c r="X32" s="51">
        <v>8459.48</v>
      </c>
      <c r="Y32" s="51">
        <v>8667.83</v>
      </c>
      <c r="Z32" s="51">
        <v>8320.56</v>
      </c>
      <c r="AA32" s="51">
        <v>8484.13</v>
      </c>
      <c r="AB32" s="51">
        <v>8261.35</v>
      </c>
      <c r="AC32" s="51">
        <v>8449.29</v>
      </c>
      <c r="AD32" s="51">
        <v>8580.41</v>
      </c>
      <c r="AE32" s="52">
        <v>8115.1</v>
      </c>
      <c r="AF32" s="52">
        <v>8559.8</v>
      </c>
      <c r="AG32" s="2">
        <f t="shared" si="0"/>
        <v>8115.1</v>
      </c>
      <c r="AI32" s="3" t="s">
        <v>53</v>
      </c>
      <c r="AJ32" s="3">
        <v>50</v>
      </c>
      <c r="AK32" s="20">
        <v>8808</v>
      </c>
      <c r="AL32" s="51">
        <v>8439.6</v>
      </c>
      <c r="AM32" s="52">
        <v>8559.8</v>
      </c>
      <c r="AN32">
        <f t="shared" si="1"/>
        <v>8439.6</v>
      </c>
    </row>
    <row r="33" ht="15.75" spans="2:40">
      <c r="B33" s="3" t="s">
        <v>54</v>
      </c>
      <c r="C33" s="3">
        <v>50</v>
      </c>
      <c r="D33" s="20">
        <v>9370</v>
      </c>
      <c r="E33" s="22">
        <v>10228.68</v>
      </c>
      <c r="F33" s="22">
        <v>10160.41</v>
      </c>
      <c r="G33" s="60">
        <v>10167.8</v>
      </c>
      <c r="H33" s="60">
        <v>9911.87</v>
      </c>
      <c r="I33" s="62">
        <v>9424.1</v>
      </c>
      <c r="J33" s="40">
        <v>10023.72</v>
      </c>
      <c r="K33" s="63">
        <v>10160.41</v>
      </c>
      <c r="L33" s="60">
        <v>9777.09</v>
      </c>
      <c r="M33" s="62">
        <v>9883.13</v>
      </c>
      <c r="N33" s="40">
        <v>9535.85</v>
      </c>
      <c r="O33" s="47">
        <v>9060.14</v>
      </c>
      <c r="P33" s="61">
        <v>9060.14</v>
      </c>
      <c r="Q33" s="51">
        <v>8734.71</v>
      </c>
      <c r="R33" s="51">
        <v>8776.18</v>
      </c>
      <c r="S33" s="51">
        <v>8800.47</v>
      </c>
      <c r="T33" s="51">
        <v>8626.78</v>
      </c>
      <c r="U33" s="51">
        <v>8758.66</v>
      </c>
      <c r="V33" s="51">
        <v>8783.91</v>
      </c>
      <c r="W33" s="51">
        <v>8877.51</v>
      </c>
      <c r="X33" s="51">
        <v>8917.23</v>
      </c>
      <c r="Y33" s="51">
        <v>8913.16</v>
      </c>
      <c r="Z33" s="51">
        <v>8815.8</v>
      </c>
      <c r="AA33" s="51">
        <v>8648.96</v>
      </c>
      <c r="AB33" s="51">
        <v>8856.09</v>
      </c>
      <c r="AC33" s="51">
        <v>8758.66</v>
      </c>
      <c r="AD33" s="51">
        <v>8783.91</v>
      </c>
      <c r="AE33" s="52">
        <v>8723.09</v>
      </c>
      <c r="AF33" s="52">
        <v>8705.86</v>
      </c>
      <c r="AG33" s="2">
        <f t="shared" si="0"/>
        <v>8626.78</v>
      </c>
      <c r="AI33" s="3" t="s">
        <v>54</v>
      </c>
      <c r="AJ33" s="3">
        <v>50</v>
      </c>
      <c r="AK33" s="20">
        <v>9370</v>
      </c>
      <c r="AL33" s="51">
        <v>8776.18</v>
      </c>
      <c r="AM33" s="52">
        <v>8705.86</v>
      </c>
      <c r="AN33">
        <f t="shared" si="1"/>
        <v>8705.86</v>
      </c>
    </row>
    <row r="34" ht="15.75" spans="2:40">
      <c r="B34" s="3" t="s">
        <v>55</v>
      </c>
      <c r="C34" s="3">
        <v>52</v>
      </c>
      <c r="D34" s="20">
        <v>5532</v>
      </c>
      <c r="E34" s="22">
        <v>5888.85</v>
      </c>
      <c r="F34" s="22">
        <v>5350.1</v>
      </c>
      <c r="G34" s="60">
        <v>5848.46</v>
      </c>
      <c r="H34" s="60">
        <v>5673.74</v>
      </c>
      <c r="I34" s="62">
        <v>5691.96</v>
      </c>
      <c r="J34" s="40">
        <v>5835.44</v>
      </c>
      <c r="K34" s="63">
        <v>5290</v>
      </c>
      <c r="L34" s="60">
        <v>5255.49</v>
      </c>
      <c r="M34" s="62">
        <v>5255.49</v>
      </c>
      <c r="N34" s="40">
        <v>5350.1</v>
      </c>
      <c r="O34" s="47">
        <v>5425.48</v>
      </c>
      <c r="P34" s="61">
        <v>5398.45</v>
      </c>
      <c r="Q34" s="51">
        <v>4579.68</v>
      </c>
      <c r="R34" s="51">
        <v>4605.86</v>
      </c>
      <c r="S34" s="51">
        <v>4556.97</v>
      </c>
      <c r="T34" s="51">
        <v>4607.85</v>
      </c>
      <c r="U34" s="51">
        <v>4564.16</v>
      </c>
      <c r="V34" s="51">
        <v>4574.3</v>
      </c>
      <c r="W34" s="51">
        <v>4659.18</v>
      </c>
      <c r="X34" s="51">
        <v>4604.08</v>
      </c>
      <c r="Y34" s="51">
        <v>4604.08</v>
      </c>
      <c r="Z34" s="51">
        <v>4556.97</v>
      </c>
      <c r="AA34" s="51">
        <v>4607.85</v>
      </c>
      <c r="AB34" s="51">
        <v>4621.95</v>
      </c>
      <c r="AC34" s="51">
        <v>4581.67</v>
      </c>
      <c r="AD34" s="51">
        <v>4605.86</v>
      </c>
      <c r="AE34" s="52">
        <v>4607.85</v>
      </c>
      <c r="AF34" s="52">
        <v>4618.86</v>
      </c>
      <c r="AG34" s="2">
        <f t="shared" si="0"/>
        <v>4556.97</v>
      </c>
      <c r="AI34" s="3" t="s">
        <v>55</v>
      </c>
      <c r="AJ34" s="3">
        <v>52</v>
      </c>
      <c r="AK34" s="20">
        <v>5532</v>
      </c>
      <c r="AL34" s="51">
        <v>4605.86</v>
      </c>
      <c r="AM34" s="52">
        <v>4618.86</v>
      </c>
      <c r="AN34">
        <f t="shared" si="1"/>
        <v>4605.86</v>
      </c>
    </row>
    <row r="35" ht="15.75" spans="2:40">
      <c r="B35" s="3" t="s">
        <v>56</v>
      </c>
      <c r="C35" s="3">
        <v>159</v>
      </c>
      <c r="D35" s="20">
        <v>17655</v>
      </c>
      <c r="E35" s="22">
        <v>22878.82</v>
      </c>
      <c r="F35" s="22">
        <v>20965.1</v>
      </c>
      <c r="G35" s="60">
        <v>22464.99</v>
      </c>
      <c r="H35" s="60">
        <v>21495.02</v>
      </c>
      <c r="I35" s="62">
        <v>20813.25</v>
      </c>
      <c r="J35" s="40">
        <v>22398.66</v>
      </c>
      <c r="K35" s="63">
        <v>20659.25</v>
      </c>
      <c r="L35" s="60">
        <v>19870.16</v>
      </c>
      <c r="M35" s="62">
        <v>20147.6</v>
      </c>
      <c r="N35" s="40">
        <v>20562.68</v>
      </c>
      <c r="O35" s="47">
        <v>18685.55</v>
      </c>
      <c r="P35" s="61">
        <v>19509.78</v>
      </c>
      <c r="Q35" s="51">
        <v>16921.53</v>
      </c>
      <c r="R35" s="51">
        <v>15846.82</v>
      </c>
      <c r="S35" s="51">
        <v>16405.62</v>
      </c>
      <c r="T35" s="51">
        <v>16612.15</v>
      </c>
      <c r="U35" s="51">
        <v>16465.44</v>
      </c>
      <c r="V35" s="51">
        <v>16575.85</v>
      </c>
      <c r="W35" s="51">
        <v>16776.78</v>
      </c>
      <c r="X35" s="51">
        <v>16736.89</v>
      </c>
      <c r="Y35" s="51">
        <v>16634.07</v>
      </c>
      <c r="Z35" s="51">
        <v>16488.53</v>
      </c>
      <c r="AA35" s="51">
        <v>16844.87</v>
      </c>
      <c r="AB35" s="51">
        <v>16596.08</v>
      </c>
      <c r="AC35" s="51">
        <v>16447.98</v>
      </c>
      <c r="AD35" s="51">
        <v>16392.45</v>
      </c>
      <c r="AE35" s="52">
        <v>15926.64</v>
      </c>
      <c r="AF35" s="52">
        <v>15557.84</v>
      </c>
      <c r="AG35" s="2">
        <f t="shared" si="0"/>
        <v>15557.84</v>
      </c>
      <c r="AI35" s="3" t="s">
        <v>56</v>
      </c>
      <c r="AJ35" s="3">
        <v>159</v>
      </c>
      <c r="AK35" s="20">
        <v>17655</v>
      </c>
      <c r="AL35" s="51">
        <v>15846.82</v>
      </c>
      <c r="AM35" s="52">
        <v>15557.84</v>
      </c>
      <c r="AN35">
        <f t="shared" si="1"/>
        <v>15557.84</v>
      </c>
    </row>
    <row r="36" ht="15.75" spans="2:40">
      <c r="B36" s="3" t="s">
        <v>57</v>
      </c>
      <c r="C36" s="3">
        <v>38</v>
      </c>
      <c r="D36" s="11">
        <v>37793</v>
      </c>
      <c r="E36" s="22">
        <v>42676.77</v>
      </c>
      <c r="F36" s="22">
        <v>44191.56</v>
      </c>
      <c r="G36" s="40">
        <v>42676.77</v>
      </c>
      <c r="H36" s="40">
        <v>42676.77</v>
      </c>
      <c r="I36" s="40">
        <v>42676.77</v>
      </c>
      <c r="J36" s="40">
        <v>42006.67</v>
      </c>
      <c r="K36" s="40">
        <v>44106.74</v>
      </c>
      <c r="L36" s="40">
        <v>43770.41</v>
      </c>
      <c r="M36" s="40">
        <v>44106.74</v>
      </c>
      <c r="N36" s="40">
        <v>43786.95</v>
      </c>
      <c r="O36" s="47">
        <v>42006.67</v>
      </c>
      <c r="P36" s="61">
        <v>42006.67</v>
      </c>
      <c r="Q36" s="51">
        <v>36853.89</v>
      </c>
      <c r="R36" s="51">
        <v>36613.98</v>
      </c>
      <c r="S36" s="51">
        <v>36653.16</v>
      </c>
      <c r="T36" s="51">
        <v>36609.19</v>
      </c>
      <c r="U36" s="51">
        <v>36609.5</v>
      </c>
      <c r="V36" s="51">
        <v>36653.16</v>
      </c>
      <c r="W36" s="51">
        <v>36822.06</v>
      </c>
      <c r="X36" s="51">
        <v>36955.96</v>
      </c>
      <c r="Y36" s="51">
        <v>36995.14</v>
      </c>
      <c r="Z36" s="51">
        <v>37051.83</v>
      </c>
      <c r="AA36" s="51">
        <v>37179.85</v>
      </c>
      <c r="AB36" s="51">
        <v>36853.89</v>
      </c>
      <c r="AC36" s="51">
        <v>38151.72</v>
      </c>
      <c r="AD36" s="51">
        <v>38905.45</v>
      </c>
      <c r="AE36" s="52">
        <v>38804.78</v>
      </c>
      <c r="AF36" s="52">
        <v>37012.66</v>
      </c>
      <c r="AG36" s="2">
        <f t="shared" si="0"/>
        <v>36609.19</v>
      </c>
      <c r="AI36" s="3" t="s">
        <v>57</v>
      </c>
      <c r="AJ36" s="3">
        <v>38</v>
      </c>
      <c r="AK36" s="11">
        <v>37793</v>
      </c>
      <c r="AL36" s="51">
        <v>36613.98</v>
      </c>
      <c r="AM36" s="52">
        <v>37012.66</v>
      </c>
      <c r="AN36">
        <f t="shared" si="1"/>
        <v>36613.98</v>
      </c>
    </row>
    <row r="37" ht="15.75" spans="2:40">
      <c r="B37" s="3" t="s">
        <v>58</v>
      </c>
      <c r="C37" s="3">
        <v>52</v>
      </c>
      <c r="D37" s="11">
        <v>14839</v>
      </c>
      <c r="E37" s="22">
        <v>17103.07</v>
      </c>
      <c r="F37" s="22">
        <v>15595.35</v>
      </c>
      <c r="G37" s="40">
        <v>16472.98</v>
      </c>
      <c r="H37" s="40">
        <v>15960.98</v>
      </c>
      <c r="I37" s="40">
        <v>15262.35</v>
      </c>
      <c r="J37" s="40">
        <v>16953.46</v>
      </c>
      <c r="K37" s="40">
        <v>15274.43</v>
      </c>
      <c r="L37" s="40">
        <v>15271.74</v>
      </c>
      <c r="M37" s="40">
        <v>15274.43</v>
      </c>
      <c r="N37" s="40">
        <v>15553.25</v>
      </c>
      <c r="O37" s="47">
        <v>15092.28</v>
      </c>
      <c r="P37" s="61">
        <v>15131.73</v>
      </c>
      <c r="Q37" s="51">
        <v>14473.74</v>
      </c>
      <c r="R37" s="51">
        <v>14473.74</v>
      </c>
      <c r="S37" s="51">
        <v>14473.74</v>
      </c>
      <c r="T37" s="51">
        <v>14473.74</v>
      </c>
      <c r="U37" s="51">
        <v>14653.22</v>
      </c>
      <c r="V37" s="51">
        <v>14473.74</v>
      </c>
      <c r="W37" s="51">
        <v>21156.81</v>
      </c>
      <c r="X37" s="51">
        <v>14473.74</v>
      </c>
      <c r="Y37" s="51">
        <v>14473.74</v>
      </c>
      <c r="Z37" s="51">
        <v>14473.74</v>
      </c>
      <c r="AA37" s="51">
        <v>14473.74</v>
      </c>
      <c r="AB37" s="51">
        <v>14473.74</v>
      </c>
      <c r="AC37" s="51">
        <v>14473.74</v>
      </c>
      <c r="AD37" s="51">
        <v>14473.74</v>
      </c>
      <c r="AE37" s="52">
        <v>14473.74</v>
      </c>
      <c r="AF37" s="52">
        <v>14473.74</v>
      </c>
      <c r="AG37" s="2">
        <f t="shared" si="0"/>
        <v>14473.74</v>
      </c>
      <c r="AI37" s="3" t="s">
        <v>58</v>
      </c>
      <c r="AJ37" s="3">
        <v>52</v>
      </c>
      <c r="AK37" s="11">
        <v>14839</v>
      </c>
      <c r="AL37" s="51">
        <v>14473.74</v>
      </c>
      <c r="AM37" s="52">
        <v>14473.74</v>
      </c>
      <c r="AN37">
        <f t="shared" si="1"/>
        <v>14473.74</v>
      </c>
    </row>
    <row r="38" ht="15.75" spans="2:40">
      <c r="B38" s="3" t="s">
        <v>59</v>
      </c>
      <c r="C38" s="3">
        <v>62</v>
      </c>
      <c r="D38" s="11">
        <v>21420</v>
      </c>
      <c r="E38" s="22">
        <v>26214.19</v>
      </c>
      <c r="F38" s="22">
        <v>22543.29</v>
      </c>
      <c r="G38" s="40">
        <v>24187.51</v>
      </c>
      <c r="H38" s="40">
        <v>25633.65</v>
      </c>
      <c r="I38" s="40">
        <v>23691.5</v>
      </c>
      <c r="J38" s="40">
        <v>23381.9</v>
      </c>
      <c r="K38" s="40">
        <v>22514.52</v>
      </c>
      <c r="L38" s="40">
        <v>22543.29</v>
      </c>
      <c r="M38" s="40">
        <v>22298.23</v>
      </c>
      <c r="N38" s="40">
        <v>22208.58</v>
      </c>
      <c r="O38" s="47">
        <v>22935.61</v>
      </c>
      <c r="P38" s="61">
        <v>22216.82</v>
      </c>
      <c r="Q38" s="51">
        <v>20000.01</v>
      </c>
      <c r="R38" s="51">
        <v>20089.07</v>
      </c>
      <c r="S38" s="51">
        <v>20202.92</v>
      </c>
      <c r="T38" s="51">
        <v>20202.92</v>
      </c>
      <c r="U38" s="51">
        <v>20519.77</v>
      </c>
      <c r="V38" s="51">
        <v>20089.07</v>
      </c>
      <c r="W38" s="51">
        <v>20089.07</v>
      </c>
      <c r="X38" s="51">
        <v>20202.92</v>
      </c>
      <c r="Y38" s="51">
        <v>20202.92</v>
      </c>
      <c r="Z38" s="51">
        <v>20202.92</v>
      </c>
      <c r="AA38" s="51">
        <v>20202.92</v>
      </c>
      <c r="AB38" s="51">
        <v>20089.07</v>
      </c>
      <c r="AC38" s="51">
        <v>20202.92</v>
      </c>
      <c r="AD38" s="51">
        <v>20089.07</v>
      </c>
      <c r="AE38" s="52">
        <v>20289.51</v>
      </c>
      <c r="AF38" s="52">
        <v>20089.07</v>
      </c>
      <c r="AG38" s="2">
        <f t="shared" si="0"/>
        <v>20000.01</v>
      </c>
      <c r="AI38" s="3" t="s">
        <v>59</v>
      </c>
      <c r="AJ38" s="3">
        <v>62</v>
      </c>
      <c r="AK38" s="11">
        <v>21420</v>
      </c>
      <c r="AL38" s="51">
        <v>20089.07</v>
      </c>
      <c r="AM38" s="52">
        <v>20089.07</v>
      </c>
      <c r="AN38">
        <f t="shared" si="1"/>
        <v>20089.07</v>
      </c>
    </row>
    <row r="39" ht="15.75" spans="2:40">
      <c r="B39" s="3" t="s">
        <v>60</v>
      </c>
      <c r="C39" s="3">
        <v>68</v>
      </c>
      <c r="D39" s="11">
        <v>47911</v>
      </c>
      <c r="E39" s="22">
        <v>53346.76</v>
      </c>
      <c r="F39" s="22">
        <v>51047.96</v>
      </c>
      <c r="G39" s="40">
        <v>53346.76</v>
      </c>
      <c r="H39" s="40">
        <v>46726.91</v>
      </c>
      <c r="I39" s="40">
        <v>50028.99</v>
      </c>
      <c r="J39" s="40">
        <v>53346.76</v>
      </c>
      <c r="K39" s="40">
        <v>49348.67</v>
      </c>
      <c r="L39" s="40">
        <v>48783.62</v>
      </c>
      <c r="M39" s="40">
        <v>49348.67</v>
      </c>
      <c r="N39" s="40">
        <v>51047.96</v>
      </c>
      <c r="O39" s="47">
        <v>45462.43</v>
      </c>
      <c r="P39" s="61">
        <v>45462.43</v>
      </c>
      <c r="Q39" s="51">
        <v>44216.93</v>
      </c>
      <c r="R39" s="51">
        <v>44200.34</v>
      </c>
      <c r="S39" s="51">
        <v>43646.23</v>
      </c>
      <c r="T39" s="51">
        <v>43733.73</v>
      </c>
      <c r="U39" s="51">
        <v>43519.44</v>
      </c>
      <c r="V39" s="51">
        <v>44269.19</v>
      </c>
      <c r="W39" s="51">
        <v>44010.5</v>
      </c>
      <c r="X39" s="51">
        <v>44594.83</v>
      </c>
      <c r="Y39" s="51">
        <v>44316.29</v>
      </c>
      <c r="Z39" s="51">
        <v>44265.6</v>
      </c>
      <c r="AA39" s="51">
        <v>44358.78</v>
      </c>
      <c r="AB39" s="51">
        <v>44116.2</v>
      </c>
      <c r="AC39" s="51">
        <v>44015.5</v>
      </c>
      <c r="AD39" s="51">
        <v>43961.37</v>
      </c>
      <c r="AE39" s="52">
        <v>43848.54</v>
      </c>
      <c r="AF39" s="52">
        <v>44182</v>
      </c>
      <c r="AG39" s="2">
        <f t="shared" si="0"/>
        <v>43519.44</v>
      </c>
      <c r="AI39" s="3" t="s">
        <v>60</v>
      </c>
      <c r="AJ39" s="3">
        <v>68</v>
      </c>
      <c r="AK39" s="11">
        <v>47911</v>
      </c>
      <c r="AL39" s="51">
        <v>44200.34</v>
      </c>
      <c r="AM39" s="52">
        <v>44182</v>
      </c>
      <c r="AN39">
        <f t="shared" si="1"/>
        <v>44182</v>
      </c>
    </row>
    <row r="40" ht="15.75" spans="2:40">
      <c r="B40" s="3" t="s">
        <v>61</v>
      </c>
      <c r="C40" s="3">
        <v>72</v>
      </c>
      <c r="D40" s="11">
        <v>26296</v>
      </c>
      <c r="E40" s="22">
        <v>26457.22</v>
      </c>
      <c r="F40" s="22">
        <v>28471</v>
      </c>
      <c r="G40" s="40">
        <v>26341.82</v>
      </c>
      <c r="H40" s="40">
        <v>26306.34</v>
      </c>
      <c r="I40" s="40">
        <v>26331.47</v>
      </c>
      <c r="J40" s="40">
        <v>26309.61</v>
      </c>
      <c r="K40" s="40">
        <v>28353.7</v>
      </c>
      <c r="L40" s="40">
        <v>28200.23</v>
      </c>
      <c r="M40" s="40">
        <v>28343.34</v>
      </c>
      <c r="N40" s="40">
        <v>28471</v>
      </c>
      <c r="O40" s="47">
        <v>25880.31</v>
      </c>
      <c r="P40" s="61">
        <v>25880.31</v>
      </c>
      <c r="Q40" s="51">
        <v>25163.37</v>
      </c>
      <c r="R40" s="51">
        <v>24812.65</v>
      </c>
      <c r="S40" s="51">
        <v>24882.58</v>
      </c>
      <c r="T40" s="51">
        <v>25095.31</v>
      </c>
      <c r="U40" s="51">
        <v>24949.41</v>
      </c>
      <c r="V40" s="51">
        <v>26378.13</v>
      </c>
      <c r="W40" s="51">
        <v>27133.64</v>
      </c>
      <c r="X40" s="51">
        <v>25290.98</v>
      </c>
      <c r="Y40" s="51">
        <v>25170.76</v>
      </c>
      <c r="Z40" s="51">
        <v>25163.37</v>
      </c>
      <c r="AA40" s="51">
        <v>25163.37</v>
      </c>
      <c r="AB40" s="51">
        <v>24175.3</v>
      </c>
      <c r="AC40" s="51">
        <v>24471.46</v>
      </c>
      <c r="AD40" s="51">
        <v>25305.64</v>
      </c>
      <c r="AE40" s="52">
        <v>26017.6</v>
      </c>
      <c r="AF40" s="52">
        <v>25152.21</v>
      </c>
      <c r="AG40" s="2">
        <f t="shared" si="0"/>
        <v>24175.3</v>
      </c>
      <c r="AI40" s="3" t="s">
        <v>61</v>
      </c>
      <c r="AJ40" s="3">
        <v>72</v>
      </c>
      <c r="AK40" s="11">
        <v>26296</v>
      </c>
      <c r="AL40" s="51">
        <v>24812.65</v>
      </c>
      <c r="AM40" s="52">
        <v>25152.21</v>
      </c>
      <c r="AN40">
        <f t="shared" si="1"/>
        <v>24812.65</v>
      </c>
    </row>
    <row r="41" ht="15.75" spans="2:40">
      <c r="B41" s="3" t="s">
        <v>62</v>
      </c>
      <c r="C41" s="3">
        <v>76</v>
      </c>
      <c r="D41" s="11">
        <v>30712</v>
      </c>
      <c r="E41" s="22">
        <v>35032.6</v>
      </c>
      <c r="F41" s="22">
        <v>35705.47</v>
      </c>
      <c r="G41" s="40">
        <v>33363.86</v>
      </c>
      <c r="H41" s="40">
        <v>32745.67</v>
      </c>
      <c r="I41" s="40">
        <v>32794.53</v>
      </c>
      <c r="J41" s="40">
        <v>35032.6</v>
      </c>
      <c r="K41" s="40">
        <v>34036.73</v>
      </c>
      <c r="L41" s="40">
        <v>33537.89</v>
      </c>
      <c r="M41" s="40">
        <v>34036.73</v>
      </c>
      <c r="N41" s="40">
        <v>35491.82</v>
      </c>
      <c r="O41" s="47">
        <v>32440.64</v>
      </c>
      <c r="P41" s="61">
        <v>32440.64</v>
      </c>
      <c r="Q41" s="51">
        <v>30890.56</v>
      </c>
      <c r="R41" s="51">
        <v>30790.62</v>
      </c>
      <c r="S41" s="51">
        <v>30358.94</v>
      </c>
      <c r="T41" s="51">
        <v>30506.9</v>
      </c>
      <c r="U41" s="51">
        <v>30121.28</v>
      </c>
      <c r="V41" s="51">
        <v>29881.19</v>
      </c>
      <c r="W41" s="51">
        <v>29713.63</v>
      </c>
      <c r="X41" s="51">
        <v>32047.23</v>
      </c>
      <c r="Y41" s="51">
        <v>30839.12</v>
      </c>
      <c r="Z41" s="51">
        <v>30857.85</v>
      </c>
      <c r="AA41" s="51">
        <v>30946.43</v>
      </c>
      <c r="AB41" s="51">
        <v>30680.1</v>
      </c>
      <c r="AC41" s="51">
        <v>30702.68</v>
      </c>
      <c r="AD41" s="51">
        <v>30664.74</v>
      </c>
      <c r="AE41" s="52">
        <v>30081.25</v>
      </c>
      <c r="AF41" s="52">
        <v>30081.25</v>
      </c>
      <c r="AG41" s="2">
        <f t="shared" si="0"/>
        <v>29713.63</v>
      </c>
      <c r="AI41" s="3" t="s">
        <v>62</v>
      </c>
      <c r="AJ41" s="3">
        <v>76</v>
      </c>
      <c r="AK41" s="11">
        <v>30712</v>
      </c>
      <c r="AL41" s="51">
        <v>30790.62</v>
      </c>
      <c r="AM41" s="52">
        <v>30081.25</v>
      </c>
      <c r="AN41">
        <f t="shared" si="1"/>
        <v>30081.25</v>
      </c>
    </row>
    <row r="42" ht="15.75" spans="2:40">
      <c r="B42" s="3" t="s">
        <v>63</v>
      </c>
      <c r="C42" s="3">
        <v>113</v>
      </c>
      <c r="D42" s="11">
        <v>33349</v>
      </c>
      <c r="E42" s="22">
        <v>51597.94</v>
      </c>
      <c r="F42" s="22">
        <v>53661.61</v>
      </c>
      <c r="G42" s="40">
        <v>49141.62</v>
      </c>
      <c r="H42" s="40">
        <v>48156.03</v>
      </c>
      <c r="I42" s="40">
        <v>47039.29</v>
      </c>
      <c r="J42" s="40">
        <v>48247.02</v>
      </c>
      <c r="K42" s="40">
        <v>53134.33</v>
      </c>
      <c r="L42" s="40">
        <v>50123.44</v>
      </c>
      <c r="M42" s="40">
        <v>52534.33</v>
      </c>
      <c r="N42" s="40">
        <v>48472.31</v>
      </c>
      <c r="O42" s="47">
        <v>41301.91</v>
      </c>
      <c r="P42" s="61">
        <v>41301.91</v>
      </c>
      <c r="Q42" s="51">
        <v>26220.45</v>
      </c>
      <c r="R42" s="51">
        <v>26107.17</v>
      </c>
      <c r="S42" s="51">
        <v>26144.6</v>
      </c>
      <c r="T42" s="51">
        <v>26143.94</v>
      </c>
      <c r="U42" s="51">
        <v>26220.45</v>
      </c>
      <c r="V42" s="51">
        <v>26346.18</v>
      </c>
      <c r="W42" s="51">
        <v>28947.66</v>
      </c>
      <c r="X42" s="51">
        <v>28781.97</v>
      </c>
      <c r="Y42" s="51">
        <v>28827.38</v>
      </c>
      <c r="Z42" s="51">
        <v>29588.08</v>
      </c>
      <c r="AA42" s="51">
        <v>28781.97</v>
      </c>
      <c r="AB42" s="51">
        <v>26200.88</v>
      </c>
      <c r="AC42" s="51">
        <v>28782.63</v>
      </c>
      <c r="AD42" s="51">
        <v>26272.2</v>
      </c>
      <c r="AE42" s="52">
        <v>26220.45</v>
      </c>
      <c r="AF42" s="52">
        <v>26183.02</v>
      </c>
      <c r="AG42" s="2">
        <f t="shared" si="0"/>
        <v>26107.17</v>
      </c>
      <c r="AI42" s="3" t="s">
        <v>63</v>
      </c>
      <c r="AJ42" s="3">
        <v>113</v>
      </c>
      <c r="AK42" s="11">
        <v>33349</v>
      </c>
      <c r="AL42" s="51">
        <v>26107.17</v>
      </c>
      <c r="AM42" s="52">
        <v>26183.02</v>
      </c>
      <c r="AN42">
        <f t="shared" si="1"/>
        <v>26107.17</v>
      </c>
    </row>
    <row r="43" ht="15.75" spans="2:40">
      <c r="B43" s="3" t="s">
        <v>64</v>
      </c>
      <c r="C43" s="3">
        <v>49</v>
      </c>
      <c r="D43" s="11">
        <v>554</v>
      </c>
      <c r="E43" s="22">
        <v>600.15</v>
      </c>
      <c r="F43" s="22">
        <v>695.56</v>
      </c>
      <c r="G43" s="40">
        <v>584.59</v>
      </c>
      <c r="H43" s="40">
        <v>578.7</v>
      </c>
      <c r="I43" s="40">
        <v>571.6</v>
      </c>
      <c r="J43" s="40">
        <v>587.39</v>
      </c>
      <c r="K43" s="40">
        <v>644.08</v>
      </c>
      <c r="L43" s="40">
        <v>596.92</v>
      </c>
      <c r="M43" s="40">
        <v>599.44</v>
      </c>
      <c r="N43" s="40">
        <v>661.47</v>
      </c>
      <c r="O43" s="47">
        <v>557.86</v>
      </c>
      <c r="P43" s="61">
        <v>559.23</v>
      </c>
      <c r="Q43" s="51">
        <v>535.6</v>
      </c>
      <c r="R43" s="51">
        <v>535.1</v>
      </c>
      <c r="S43" s="51">
        <v>535.82</v>
      </c>
      <c r="T43" s="51">
        <v>538.68</v>
      </c>
      <c r="U43" s="51">
        <v>549.7</v>
      </c>
      <c r="V43" s="51">
        <v>533.47</v>
      </c>
      <c r="W43" s="51">
        <v>529.95</v>
      </c>
      <c r="X43" s="51">
        <v>543.62</v>
      </c>
      <c r="Y43" s="51">
        <v>549.26</v>
      </c>
      <c r="Z43" s="51">
        <v>548.8</v>
      </c>
      <c r="AA43" s="51">
        <v>536.95</v>
      </c>
      <c r="AB43" s="51">
        <v>540.02</v>
      </c>
      <c r="AC43" s="51">
        <v>534.21</v>
      </c>
      <c r="AD43" s="51">
        <v>537.84</v>
      </c>
      <c r="AE43" s="52">
        <v>537.78</v>
      </c>
      <c r="AF43" s="52">
        <v>536.93</v>
      </c>
      <c r="AG43" s="2">
        <f t="shared" si="0"/>
        <v>529.95</v>
      </c>
      <c r="AI43" s="3" t="s">
        <v>64</v>
      </c>
      <c r="AJ43" s="3">
        <v>49</v>
      </c>
      <c r="AK43" s="11">
        <v>554</v>
      </c>
      <c r="AL43" s="51">
        <v>535.1</v>
      </c>
      <c r="AM43" s="52">
        <v>536.93</v>
      </c>
      <c r="AN43">
        <f t="shared" si="1"/>
        <v>535.1</v>
      </c>
    </row>
    <row r="44" ht="15.75" spans="2:40">
      <c r="B44" s="3" t="s">
        <v>65</v>
      </c>
      <c r="C44" s="3">
        <v>97</v>
      </c>
      <c r="D44" s="11">
        <v>1106</v>
      </c>
      <c r="E44" s="22">
        <v>1135.38</v>
      </c>
      <c r="F44" s="22">
        <v>1293.71</v>
      </c>
      <c r="G44" s="40">
        <v>1135.38</v>
      </c>
      <c r="H44" s="40">
        <v>1133.95</v>
      </c>
      <c r="I44" s="40">
        <v>1125.23</v>
      </c>
      <c r="J44" s="40">
        <v>1135.33</v>
      </c>
      <c r="K44" s="40">
        <v>1253.27</v>
      </c>
      <c r="L44" s="40">
        <v>1215.81</v>
      </c>
      <c r="M44" s="40">
        <v>1253.27</v>
      </c>
      <c r="N44" s="40">
        <v>1285.41</v>
      </c>
      <c r="O44" s="47">
        <v>1109.68</v>
      </c>
      <c r="P44" s="61">
        <v>1109.68</v>
      </c>
      <c r="Q44" s="51">
        <v>1110.63</v>
      </c>
      <c r="R44" s="51">
        <v>1113.06</v>
      </c>
      <c r="S44" s="51">
        <v>1105.46</v>
      </c>
      <c r="T44" s="51">
        <v>1119.31</v>
      </c>
      <c r="U44" s="51">
        <v>1113.09</v>
      </c>
      <c r="V44" s="51">
        <v>1104.3</v>
      </c>
      <c r="W44" s="51">
        <v>1119.38</v>
      </c>
      <c r="X44" s="51">
        <v>1087.01</v>
      </c>
      <c r="Y44" s="51">
        <v>1088.03</v>
      </c>
      <c r="Z44" s="51">
        <v>1076.67</v>
      </c>
      <c r="AA44" s="51">
        <v>1091.55</v>
      </c>
      <c r="AB44" s="51">
        <v>1094.94</v>
      </c>
      <c r="AC44" s="51">
        <v>1095.26</v>
      </c>
      <c r="AD44" s="51">
        <v>1091.15</v>
      </c>
      <c r="AE44" s="52">
        <v>1094.67</v>
      </c>
      <c r="AF44" s="52">
        <v>1087.46</v>
      </c>
      <c r="AG44" s="2">
        <f t="shared" si="0"/>
        <v>1076.67</v>
      </c>
      <c r="AI44" s="3" t="s">
        <v>65</v>
      </c>
      <c r="AJ44" s="3">
        <v>97</v>
      </c>
      <c r="AK44" s="11">
        <v>1106</v>
      </c>
      <c r="AL44" s="51">
        <v>1113.06</v>
      </c>
      <c r="AM44" s="52">
        <v>1087.46</v>
      </c>
      <c r="AN44">
        <f t="shared" si="1"/>
        <v>1087.46</v>
      </c>
    </row>
    <row r="45" ht="15.75" spans="2:40">
      <c r="B45" s="3" t="s">
        <v>66</v>
      </c>
      <c r="C45" s="3">
        <v>35</v>
      </c>
      <c r="D45" s="11">
        <v>250</v>
      </c>
      <c r="E45" s="24">
        <v>347.28</v>
      </c>
      <c r="F45" s="24">
        <v>250.24</v>
      </c>
      <c r="G45" s="40">
        <v>320.01</v>
      </c>
      <c r="H45" s="40">
        <v>323.07</v>
      </c>
      <c r="I45" s="40">
        <v>308.25</v>
      </c>
      <c r="J45" s="40">
        <v>329.41</v>
      </c>
      <c r="K45" s="40">
        <v>248.69</v>
      </c>
      <c r="L45" s="40">
        <v>248.69</v>
      </c>
      <c r="M45" s="40">
        <v>248.69</v>
      </c>
      <c r="N45" s="40">
        <v>248.5</v>
      </c>
      <c r="O45" s="47">
        <v>274.86</v>
      </c>
      <c r="P45" s="61">
        <v>274.86</v>
      </c>
      <c r="Q45" s="51">
        <v>245.6</v>
      </c>
      <c r="R45" s="51">
        <v>246.79</v>
      </c>
      <c r="S45" s="51">
        <v>246.79</v>
      </c>
      <c r="T45" s="51">
        <v>245.6</v>
      </c>
      <c r="U45" s="51">
        <v>248.04</v>
      </c>
      <c r="V45" s="51">
        <v>246.79</v>
      </c>
      <c r="W45" s="51">
        <v>245.6</v>
      </c>
      <c r="X45" s="51">
        <v>261.06</v>
      </c>
      <c r="Y45" s="51">
        <v>265.09</v>
      </c>
      <c r="Z45" s="51">
        <v>253.82</v>
      </c>
      <c r="AA45" s="51">
        <v>248.04</v>
      </c>
      <c r="AB45" s="51">
        <v>252.49</v>
      </c>
      <c r="AC45" s="51">
        <v>251.98</v>
      </c>
      <c r="AD45" s="51">
        <v>246.79</v>
      </c>
      <c r="AE45" s="52">
        <v>246.79</v>
      </c>
      <c r="AF45" s="52">
        <v>245.6</v>
      </c>
      <c r="AG45" s="2">
        <f t="shared" si="0"/>
        <v>245.6</v>
      </c>
      <c r="AI45" s="3" t="s">
        <v>66</v>
      </c>
      <c r="AJ45" s="3">
        <v>35</v>
      </c>
      <c r="AK45" s="11">
        <v>250</v>
      </c>
      <c r="AL45" s="51">
        <v>246.79</v>
      </c>
      <c r="AM45" s="52">
        <v>245.6</v>
      </c>
      <c r="AN45">
        <f t="shared" si="1"/>
        <v>245.6</v>
      </c>
    </row>
    <row r="46" ht="15.75" spans="2:40">
      <c r="B46" s="3" t="s">
        <v>67</v>
      </c>
      <c r="C46" s="3">
        <v>21</v>
      </c>
      <c r="D46" s="11">
        <v>132</v>
      </c>
      <c r="E46" s="22">
        <v>441</v>
      </c>
      <c r="F46" s="22">
        <v>448</v>
      </c>
      <c r="G46" s="40">
        <v>425</v>
      </c>
      <c r="H46" s="40">
        <v>425</v>
      </c>
      <c r="I46" s="40">
        <v>425</v>
      </c>
      <c r="J46" s="40">
        <v>441</v>
      </c>
      <c r="K46" s="40">
        <v>448</v>
      </c>
      <c r="L46" s="40">
        <v>448</v>
      </c>
      <c r="M46" s="40">
        <v>425</v>
      </c>
      <c r="N46" s="40">
        <v>448</v>
      </c>
      <c r="O46" s="47">
        <v>425</v>
      </c>
      <c r="P46" s="61">
        <v>425</v>
      </c>
      <c r="Q46" s="51">
        <v>410</v>
      </c>
      <c r="R46" s="51">
        <v>410</v>
      </c>
      <c r="S46" s="51">
        <v>410</v>
      </c>
      <c r="T46" s="51">
        <v>410</v>
      </c>
      <c r="U46" s="51">
        <v>410</v>
      </c>
      <c r="V46" s="51">
        <v>410</v>
      </c>
      <c r="W46" s="51">
        <v>410</v>
      </c>
      <c r="X46" s="51">
        <v>410</v>
      </c>
      <c r="Y46" s="51">
        <v>410</v>
      </c>
      <c r="Z46" s="51">
        <v>410</v>
      </c>
      <c r="AA46" s="51">
        <v>410</v>
      </c>
      <c r="AB46" s="51">
        <v>410</v>
      </c>
      <c r="AC46" s="51">
        <v>410</v>
      </c>
      <c r="AD46" s="51">
        <v>410</v>
      </c>
      <c r="AE46" s="52">
        <v>410</v>
      </c>
      <c r="AF46" s="52">
        <v>410</v>
      </c>
      <c r="AG46" s="2">
        <f t="shared" si="0"/>
        <v>410</v>
      </c>
      <c r="AI46" s="3" t="s">
        <v>67</v>
      </c>
      <c r="AJ46" s="3">
        <v>21</v>
      </c>
      <c r="AK46" s="11">
        <v>132</v>
      </c>
      <c r="AL46" s="51">
        <v>410</v>
      </c>
      <c r="AM46" s="52">
        <v>410</v>
      </c>
      <c r="AN46">
        <f t="shared" si="1"/>
        <v>132</v>
      </c>
    </row>
    <row r="47" ht="15.75" spans="2:40">
      <c r="B47" s="3" t="s">
        <v>68</v>
      </c>
      <c r="C47" s="3">
        <v>8</v>
      </c>
      <c r="D47" s="11">
        <v>1329</v>
      </c>
      <c r="E47" s="21">
        <v>1981.71</v>
      </c>
      <c r="F47" s="21">
        <v>1981.15</v>
      </c>
      <c r="G47" s="40">
        <v>1981.71</v>
      </c>
      <c r="H47" s="40">
        <v>1981.71</v>
      </c>
      <c r="I47" s="40">
        <v>1981.71</v>
      </c>
      <c r="J47" s="40">
        <v>1981.71</v>
      </c>
      <c r="K47" s="40">
        <v>1981.15</v>
      </c>
      <c r="L47" s="40">
        <v>1981.15</v>
      </c>
      <c r="M47" s="40">
        <v>1981.5</v>
      </c>
      <c r="N47" s="40">
        <v>1981.15</v>
      </c>
      <c r="O47" s="47">
        <v>1981.71</v>
      </c>
      <c r="P47" s="61">
        <v>1981.71</v>
      </c>
      <c r="Q47" s="51">
        <v>1397.42</v>
      </c>
      <c r="R47" s="51">
        <v>1397.42</v>
      </c>
      <c r="S47" s="51">
        <v>1397.42</v>
      </c>
      <c r="T47" s="51">
        <v>1397.42</v>
      </c>
      <c r="U47" s="51">
        <v>1397.42</v>
      </c>
      <c r="V47" s="51">
        <v>1397.42</v>
      </c>
      <c r="W47" s="51">
        <v>1397.42</v>
      </c>
      <c r="X47" s="51">
        <v>1397.42</v>
      </c>
      <c r="Y47" s="51">
        <v>1397.42</v>
      </c>
      <c r="Z47" s="51">
        <v>1397.42</v>
      </c>
      <c r="AA47" s="51">
        <v>1397.42</v>
      </c>
      <c r="AB47" s="51">
        <v>1397.42</v>
      </c>
      <c r="AC47" s="51">
        <v>1397.42</v>
      </c>
      <c r="AD47" s="51">
        <v>1397.42</v>
      </c>
      <c r="AE47" s="52">
        <v>1397.42</v>
      </c>
      <c r="AF47" s="52">
        <v>1397.42</v>
      </c>
      <c r="AG47" s="2">
        <f t="shared" si="0"/>
        <v>1397.42</v>
      </c>
      <c r="AI47" s="3" t="s">
        <v>68</v>
      </c>
      <c r="AJ47" s="3">
        <v>8</v>
      </c>
      <c r="AK47" s="11">
        <v>1329</v>
      </c>
      <c r="AL47" s="51">
        <v>1397.42</v>
      </c>
      <c r="AM47" s="52">
        <v>1397.42</v>
      </c>
      <c r="AN47">
        <f t="shared" si="1"/>
        <v>1329</v>
      </c>
    </row>
    <row r="48" ht="15.75" spans="2:40">
      <c r="B48" s="3" t="s">
        <v>69</v>
      </c>
      <c r="C48" s="3">
        <v>11</v>
      </c>
      <c r="D48" s="11">
        <v>1473</v>
      </c>
      <c r="E48" s="21">
        <v>2086.59</v>
      </c>
      <c r="F48" s="21">
        <v>2006.03</v>
      </c>
      <c r="G48" s="40">
        <v>2062.92</v>
      </c>
      <c r="H48" s="40">
        <v>2062.92</v>
      </c>
      <c r="I48" s="40">
        <v>2062.92</v>
      </c>
      <c r="J48" s="40">
        <v>2086.59</v>
      </c>
      <c r="K48" s="40">
        <v>2062.35</v>
      </c>
      <c r="L48" s="40">
        <v>2062.35</v>
      </c>
      <c r="M48" s="40">
        <v>2062.5</v>
      </c>
      <c r="N48" s="40">
        <v>2086.03</v>
      </c>
      <c r="O48" s="47">
        <v>2062.92</v>
      </c>
      <c r="P48" s="61">
        <v>2062.92</v>
      </c>
      <c r="Q48" s="51">
        <v>1591.34</v>
      </c>
      <c r="R48" s="51">
        <v>1591.34</v>
      </c>
      <c r="S48" s="51">
        <v>1591.34</v>
      </c>
      <c r="T48" s="51">
        <v>1591.34</v>
      </c>
      <c r="U48" s="51">
        <v>1591.34</v>
      </c>
      <c r="V48" s="51">
        <v>1591.34</v>
      </c>
      <c r="W48" s="51">
        <v>1591.34</v>
      </c>
      <c r="X48" s="51">
        <v>1591.34</v>
      </c>
      <c r="Y48" s="51">
        <v>1591.34</v>
      </c>
      <c r="Z48" s="51">
        <v>1591.34</v>
      </c>
      <c r="AA48" s="51">
        <v>1591.34</v>
      </c>
      <c r="AB48" s="51">
        <v>1591.34</v>
      </c>
      <c r="AC48" s="51">
        <v>1591.34</v>
      </c>
      <c r="AD48" s="51">
        <v>1591.34</v>
      </c>
      <c r="AE48" s="52">
        <v>1591.34</v>
      </c>
      <c r="AF48" s="52">
        <v>1591.34</v>
      </c>
      <c r="AG48" s="2">
        <f t="shared" si="0"/>
        <v>1591.34</v>
      </c>
      <c r="AI48" s="3" t="s">
        <v>69</v>
      </c>
      <c r="AJ48" s="3">
        <v>11</v>
      </c>
      <c r="AK48" s="11">
        <v>1473</v>
      </c>
      <c r="AL48" s="51">
        <v>1591.34</v>
      </c>
      <c r="AM48" s="52">
        <v>1591.34</v>
      </c>
      <c r="AN48">
        <f t="shared" si="1"/>
        <v>1473</v>
      </c>
    </row>
    <row r="51" ht="15.75" spans="2:32">
      <c r="B51" s="2" t="s">
        <v>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15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15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15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18</v>
      </c>
      <c r="T54" s="2" t="s">
        <v>19</v>
      </c>
      <c r="U54" s="2" t="s">
        <v>20</v>
      </c>
      <c r="V54" s="2" t="s">
        <v>21</v>
      </c>
      <c r="W54" s="2" t="s">
        <v>22</v>
      </c>
      <c r="X54" s="2" t="s">
        <v>15</v>
      </c>
      <c r="Y54" s="2" t="s">
        <v>16</v>
      </c>
      <c r="Z54" s="2" t="s">
        <v>18</v>
      </c>
      <c r="AA54" s="2" t="s">
        <v>19</v>
      </c>
      <c r="AB54" s="2" t="s">
        <v>20</v>
      </c>
      <c r="AC54" s="2" t="s">
        <v>21</v>
      </c>
      <c r="AD54" s="2" t="s">
        <v>22</v>
      </c>
      <c r="AE54" s="2" t="s">
        <v>23</v>
      </c>
      <c r="AF54" s="2" t="s">
        <v>25</v>
      </c>
    </row>
    <row r="55" ht="15.75" spans="2:39">
      <c r="B55" s="3" t="s">
        <v>26</v>
      </c>
      <c r="C55" s="3">
        <v>140</v>
      </c>
      <c r="D55" s="41">
        <f t="shared" ref="D55:D98" si="2">100*(D5-AG5)/AG5</f>
        <v>1.57632629542743</v>
      </c>
      <c r="E55" s="41">
        <f t="shared" ref="E55:E98" si="3">100*(E5-AG5)/AG5</f>
        <v>9.35012552990082</v>
      </c>
      <c r="F55" s="41">
        <f t="shared" ref="F55:F98" si="4">100*(F5-AG5)/AG5</f>
        <v>27.7244104210397</v>
      </c>
      <c r="G55" s="41">
        <f t="shared" ref="G55:G98" si="5">100*(G5-AG5)/AG5</f>
        <v>8.82907354817467</v>
      </c>
      <c r="H55" s="41">
        <f t="shared" ref="H55:H98" si="6">100*(H5-AG5)/AG5</f>
        <v>8.49322961682513</v>
      </c>
      <c r="I55" s="41">
        <f t="shared" ref="I55:I98" si="7">100*(I5-AG5)/AG5</f>
        <v>7.80590196320535</v>
      </c>
      <c r="J55" s="41">
        <f t="shared" ref="J55:J98" si="8">100*(J5-AG5)/AG5</f>
        <v>6.76215170597194</v>
      </c>
      <c r="K55" s="41">
        <f t="shared" ref="K55:K98" si="9">100*(K5-AG5)/AG5</f>
        <v>22.1862781413343</v>
      </c>
      <c r="L55" s="41">
        <f t="shared" ref="L55:L98" si="10">100*(L5-AG5)/AG5</f>
        <v>18.1849611063094</v>
      </c>
      <c r="M55" s="41">
        <f t="shared" ref="M55:M98" si="11">100*(M5-AG5)/AG5</f>
        <v>17.3519364530601</v>
      </c>
      <c r="N55" s="41">
        <f t="shared" ref="N55:N98" si="12">100*(N5-AG5)/AG5</f>
        <v>26.7102934518665</v>
      </c>
      <c r="O55" s="41">
        <f t="shared" ref="O55:O98" si="13">100*(O5-AG5)/AG5</f>
        <v>5.86986047660206</v>
      </c>
      <c r="P55" s="41">
        <f t="shared" ref="P55:P98" si="14">100*(P5-AG5)/AG5</f>
        <v>5.86986047660206</v>
      </c>
      <c r="Q55" s="41">
        <f t="shared" ref="Q55:Q98" si="15">100*(Q5-AG5)/AG5</f>
        <v>0</v>
      </c>
      <c r="R55" s="41">
        <f t="shared" ref="R55:R98" si="16">100*(R5-AG5)/AG5</f>
        <v>4.19557970119768</v>
      </c>
      <c r="S55" s="41">
        <f t="shared" ref="S55:S98" si="17">100*(S5-AG5)/AG5</f>
        <v>2.67687368810964</v>
      </c>
      <c r="T55" s="41">
        <f t="shared" ref="T55:T98" si="18">100*(T5-AG5)/AG5</f>
        <v>5.30106597522329</v>
      </c>
      <c r="U55" s="41">
        <f t="shared" ref="U55:U98" si="19">100*(U5-AG5)/AG5</f>
        <v>4.31575914721983</v>
      </c>
      <c r="V55" s="41">
        <f t="shared" ref="V55:V98" si="20">100*(V5-AG5)/AG5</f>
        <v>7.35234802650534</v>
      </c>
      <c r="W55" s="41">
        <f t="shared" ref="W55:W98" si="21">100*(W5-AG5)/AG5</f>
        <v>6.84282010124708</v>
      </c>
      <c r="X55" s="41">
        <f t="shared" ref="X55:X98" si="22">100*(X5-AG5)/AG5</f>
        <v>3.46133267481584</v>
      </c>
      <c r="Y55" s="41">
        <f t="shared" ref="Y55:Y98" si="23">100*(Y5-AG5)/AG5</f>
        <v>0.125118327365517</v>
      </c>
      <c r="Z55" s="41">
        <f t="shared" ref="Z55:Z98" si="24">100*(Z5-AG5)/AG5</f>
        <v>2.43898423673705</v>
      </c>
      <c r="AA55" s="41">
        <f t="shared" ref="AA55:AA98" si="25">100*(AA5-AG5)/AG5</f>
        <v>3.46544840926865</v>
      </c>
      <c r="AB55" s="41">
        <f t="shared" ref="AB55:AB98" si="26">100*(AB5-AG5)/AG5</f>
        <v>3.23085154545829</v>
      </c>
      <c r="AC55" s="41">
        <f t="shared" ref="AC55:AC98" si="27">100*(AC5-AG5)/AG5</f>
        <v>0.0411573445281311</v>
      </c>
      <c r="AD55" s="41">
        <f>100*(AD5-AG5)/AG5</f>
        <v>0.635469399514346</v>
      </c>
      <c r="AE55" s="41">
        <f>100*(AE5-AG5)/AG5</f>
        <v>4.54047824834342</v>
      </c>
      <c r="AF55" s="41">
        <f>100*(AF5-AG5)/AG5</f>
        <v>5.2788410091781</v>
      </c>
      <c r="AI55" s="3" t="s">
        <v>26</v>
      </c>
      <c r="AJ55" s="3">
        <v>140</v>
      </c>
      <c r="AK55" s="64">
        <f>100*(AK5-AN5)/AN5</f>
        <v>0</v>
      </c>
      <c r="AL55" s="64">
        <f>100*(AL5-AN5)/AN5</f>
        <v>2.57860615883306</v>
      </c>
      <c r="AM55" s="64">
        <f>100*(AM5-AN5)/AN5</f>
        <v>3.645056726094</v>
      </c>
    </row>
    <row r="56" ht="15.75" spans="2:39">
      <c r="B56" s="3" t="s">
        <v>27</v>
      </c>
      <c r="C56" s="3">
        <v>14</v>
      </c>
      <c r="D56" s="41">
        <f t="shared" si="2"/>
        <v>6.41025641025641</v>
      </c>
      <c r="E56" s="41">
        <f t="shared" si="3"/>
        <v>6.41025641025641</v>
      </c>
      <c r="F56" s="41">
        <f t="shared" si="4"/>
        <v>6.41025641025641</v>
      </c>
      <c r="G56" s="41">
        <f t="shared" si="5"/>
        <v>6.41025641025641</v>
      </c>
      <c r="H56" s="41">
        <f t="shared" si="6"/>
        <v>6.41025641025641</v>
      </c>
      <c r="I56" s="41">
        <f t="shared" si="7"/>
        <v>6.41025641025641</v>
      </c>
      <c r="J56" s="41">
        <f t="shared" si="8"/>
        <v>6.41025641025641</v>
      </c>
      <c r="K56" s="41">
        <f t="shared" si="9"/>
        <v>6.41025641025641</v>
      </c>
      <c r="L56" s="41">
        <f t="shared" si="10"/>
        <v>6.41025641025641</v>
      </c>
      <c r="M56" s="41">
        <f t="shared" si="11"/>
        <v>6.41025641025641</v>
      </c>
      <c r="N56" s="41">
        <f t="shared" si="12"/>
        <v>6.41025641025641</v>
      </c>
      <c r="O56" s="41">
        <f t="shared" si="13"/>
        <v>6.41025641025641</v>
      </c>
      <c r="P56" s="41">
        <f t="shared" si="14"/>
        <v>6.41025641025641</v>
      </c>
      <c r="Q56" s="41">
        <f t="shared" si="15"/>
        <v>0</v>
      </c>
      <c r="R56" s="41">
        <f t="shared" si="16"/>
        <v>0</v>
      </c>
      <c r="S56" s="41">
        <f t="shared" si="17"/>
        <v>0</v>
      </c>
      <c r="T56" s="41">
        <f t="shared" si="18"/>
        <v>0</v>
      </c>
      <c r="U56" s="41">
        <f t="shared" si="19"/>
        <v>0</v>
      </c>
      <c r="V56" s="41">
        <f t="shared" si="20"/>
        <v>0</v>
      </c>
      <c r="W56" s="41">
        <f t="shared" si="21"/>
        <v>0</v>
      </c>
      <c r="X56" s="41">
        <f t="shared" si="22"/>
        <v>0</v>
      </c>
      <c r="Y56" s="41">
        <f t="shared" si="23"/>
        <v>0</v>
      </c>
      <c r="Z56" s="41">
        <f t="shared" si="24"/>
        <v>0</v>
      </c>
      <c r="AA56" s="41">
        <f t="shared" si="25"/>
        <v>0</v>
      </c>
      <c r="AB56" s="41">
        <f t="shared" si="26"/>
        <v>0</v>
      </c>
      <c r="AC56" s="41">
        <f t="shared" si="27"/>
        <v>0</v>
      </c>
      <c r="AD56" s="41">
        <f t="shared" ref="AD56:AD98" si="28">100*(AD6-AG6)/AG6</f>
        <v>0</v>
      </c>
      <c r="AE56" s="41">
        <f t="shared" ref="AE56:AE98" si="29">100*(AE6-AG6)/AG6</f>
        <v>0</v>
      </c>
      <c r="AF56" s="41">
        <f t="shared" ref="AF56:AF98" si="30">100*(AF6-AG6)/AG6</f>
        <v>0</v>
      </c>
      <c r="AI56" s="3" t="s">
        <v>27</v>
      </c>
      <c r="AJ56" s="3">
        <v>14</v>
      </c>
      <c r="AK56" s="64">
        <f t="shared" ref="AK56:AK98" si="31">100*(AK6-AN6)/AN6</f>
        <v>6.41025641025641</v>
      </c>
      <c r="AL56" s="64">
        <f t="shared" ref="AL56:AL98" si="32">100*(AL6-AN6)/AN6</f>
        <v>0</v>
      </c>
      <c r="AM56" s="64">
        <f t="shared" ref="AM56:AM98" si="33">100*(AM6-AN6)/AN6</f>
        <v>0</v>
      </c>
    </row>
    <row r="57" ht="15.75" spans="2:39">
      <c r="B57" s="3" t="s">
        <v>28</v>
      </c>
      <c r="C57" s="3">
        <v>14</v>
      </c>
      <c r="D57" s="41">
        <f t="shared" si="2"/>
        <v>5</v>
      </c>
      <c r="E57" s="41">
        <f t="shared" si="3"/>
        <v>27.5</v>
      </c>
      <c r="F57" s="41">
        <f t="shared" si="4"/>
        <v>27.8125</v>
      </c>
      <c r="G57" s="41">
        <f t="shared" si="5"/>
        <v>27.5</v>
      </c>
      <c r="H57" s="41">
        <f t="shared" si="6"/>
        <v>27.5</v>
      </c>
      <c r="I57" s="41">
        <f t="shared" si="7"/>
        <v>27.5</v>
      </c>
      <c r="J57" s="41">
        <f t="shared" si="8"/>
        <v>8.125</v>
      </c>
      <c r="K57" s="41">
        <f t="shared" si="9"/>
        <v>27.8125</v>
      </c>
      <c r="L57" s="41">
        <f t="shared" si="10"/>
        <v>27.8125</v>
      </c>
      <c r="M57" s="41">
        <f t="shared" si="11"/>
        <v>27.8125</v>
      </c>
      <c r="N57" s="41">
        <f t="shared" si="12"/>
        <v>27.03125</v>
      </c>
      <c r="O57" s="41">
        <f t="shared" si="13"/>
        <v>8.125</v>
      </c>
      <c r="P57" s="41">
        <f t="shared" si="14"/>
        <v>8.125</v>
      </c>
      <c r="Q57" s="41">
        <f t="shared" si="15"/>
        <v>0</v>
      </c>
      <c r="R57" s="41">
        <f t="shared" si="16"/>
        <v>0</v>
      </c>
      <c r="S57" s="41">
        <f t="shared" si="17"/>
        <v>0</v>
      </c>
      <c r="T57" s="41">
        <f t="shared" si="18"/>
        <v>0</v>
      </c>
      <c r="U57" s="41">
        <f t="shared" si="19"/>
        <v>0</v>
      </c>
      <c r="V57" s="41">
        <f t="shared" si="20"/>
        <v>0</v>
      </c>
      <c r="W57" s="41">
        <f t="shared" si="21"/>
        <v>0</v>
      </c>
      <c r="X57" s="41">
        <f t="shared" si="22"/>
        <v>0</v>
      </c>
      <c r="Y57" s="41">
        <f t="shared" si="23"/>
        <v>0</v>
      </c>
      <c r="Z57" s="41">
        <f t="shared" si="24"/>
        <v>0</v>
      </c>
      <c r="AA57" s="41">
        <f t="shared" si="25"/>
        <v>0</v>
      </c>
      <c r="AB57" s="41">
        <f t="shared" si="26"/>
        <v>0</v>
      </c>
      <c r="AC57" s="41">
        <f t="shared" si="27"/>
        <v>0</v>
      </c>
      <c r="AD57" s="41">
        <f t="shared" si="28"/>
        <v>0</v>
      </c>
      <c r="AE57" s="41">
        <f t="shared" si="29"/>
        <v>0</v>
      </c>
      <c r="AF57" s="41">
        <f t="shared" si="30"/>
        <v>0</v>
      </c>
      <c r="AI57" s="3" t="s">
        <v>28</v>
      </c>
      <c r="AJ57" s="3">
        <v>14</v>
      </c>
      <c r="AK57" s="64">
        <f t="shared" si="31"/>
        <v>5</v>
      </c>
      <c r="AL57" s="64">
        <f t="shared" si="32"/>
        <v>0</v>
      </c>
      <c r="AM57" s="64">
        <f t="shared" si="33"/>
        <v>0</v>
      </c>
    </row>
    <row r="58" ht="15.75" spans="2:39">
      <c r="B58" s="3" t="s">
        <v>29</v>
      </c>
      <c r="C58" s="3">
        <v>26</v>
      </c>
      <c r="D58" s="41">
        <f t="shared" si="2"/>
        <v>1.8560173489751</v>
      </c>
      <c r="E58" s="41">
        <f t="shared" si="3"/>
        <v>4.36954239771141</v>
      </c>
      <c r="F58" s="41">
        <f t="shared" si="4"/>
        <v>7.10569724654232</v>
      </c>
      <c r="G58" s="41">
        <f t="shared" si="5"/>
        <v>1.88485540598217</v>
      </c>
      <c r="H58" s="41">
        <f t="shared" si="6"/>
        <v>1.88485540598217</v>
      </c>
      <c r="I58" s="41">
        <f t="shared" si="7"/>
        <v>1.88485540598217</v>
      </c>
      <c r="J58" s="41">
        <f t="shared" si="8"/>
        <v>4.36954239771141</v>
      </c>
      <c r="K58" s="41">
        <f t="shared" si="9"/>
        <v>4.62158701595322</v>
      </c>
      <c r="L58" s="41">
        <f t="shared" si="10"/>
        <v>1.88485540598217</v>
      </c>
      <c r="M58" s="41">
        <f t="shared" si="11"/>
        <v>4.62158701595322</v>
      </c>
      <c r="N58" s="41">
        <f t="shared" si="12"/>
        <v>5.93314184863481</v>
      </c>
      <c r="O58" s="41">
        <f t="shared" si="13"/>
        <v>1.88485540598217</v>
      </c>
      <c r="P58" s="41">
        <f t="shared" si="14"/>
        <v>1.88485540598217</v>
      </c>
      <c r="Q58" s="41">
        <f t="shared" si="15"/>
        <v>0</v>
      </c>
      <c r="R58" s="41">
        <f t="shared" si="16"/>
        <v>0</v>
      </c>
      <c r="S58" s="41">
        <f t="shared" si="17"/>
        <v>0</v>
      </c>
      <c r="T58" s="41">
        <f t="shared" si="18"/>
        <v>0</v>
      </c>
      <c r="U58" s="41">
        <f t="shared" si="19"/>
        <v>0</v>
      </c>
      <c r="V58" s="41">
        <f t="shared" si="20"/>
        <v>0</v>
      </c>
      <c r="W58" s="41">
        <f t="shared" si="21"/>
        <v>0</v>
      </c>
      <c r="X58" s="41">
        <f t="shared" si="22"/>
        <v>0</v>
      </c>
      <c r="Y58" s="41">
        <f t="shared" si="23"/>
        <v>0</v>
      </c>
      <c r="Z58" s="41">
        <f t="shared" si="24"/>
        <v>0</v>
      </c>
      <c r="AA58" s="41">
        <f t="shared" si="25"/>
        <v>0</v>
      </c>
      <c r="AB58" s="41">
        <f t="shared" si="26"/>
        <v>0</v>
      </c>
      <c r="AC58" s="41">
        <f t="shared" si="27"/>
        <v>0</v>
      </c>
      <c r="AD58" s="41">
        <f t="shared" si="28"/>
        <v>0</v>
      </c>
      <c r="AE58" s="41">
        <f t="shared" si="29"/>
        <v>0</v>
      </c>
      <c r="AF58" s="41">
        <f t="shared" si="30"/>
        <v>0</v>
      </c>
      <c r="AI58" s="3" t="s">
        <v>29</v>
      </c>
      <c r="AJ58" s="3">
        <v>26</v>
      </c>
      <c r="AK58" s="64">
        <f t="shared" si="31"/>
        <v>1.8560173489751</v>
      </c>
      <c r="AL58" s="64">
        <f t="shared" si="32"/>
        <v>0</v>
      </c>
      <c r="AM58" s="64">
        <f t="shared" si="33"/>
        <v>0</v>
      </c>
    </row>
    <row r="59" ht="15.75" spans="2:39">
      <c r="B59" s="3" t="s">
        <v>30</v>
      </c>
      <c r="C59" s="3">
        <v>63</v>
      </c>
      <c r="D59" s="41">
        <f t="shared" si="2"/>
        <v>-0.272243698021686</v>
      </c>
      <c r="E59" s="41">
        <f t="shared" si="3"/>
        <v>18.1185461456478</v>
      </c>
      <c r="F59" s="41">
        <f t="shared" si="4"/>
        <v>20.6369708305739</v>
      </c>
      <c r="G59" s="41">
        <f t="shared" si="5"/>
        <v>16.8083507856238</v>
      </c>
      <c r="H59" s="41">
        <f t="shared" si="6"/>
        <v>14.036094051032</v>
      </c>
      <c r="I59" s="41">
        <f t="shared" si="7"/>
        <v>11.764080598896</v>
      </c>
      <c r="J59" s="41">
        <f t="shared" si="8"/>
        <v>17.5005324937515</v>
      </c>
      <c r="K59" s="41">
        <f t="shared" si="9"/>
        <v>17.1564071533466</v>
      </c>
      <c r="L59" s="41">
        <f t="shared" si="10"/>
        <v>12.1116957288586</v>
      </c>
      <c r="M59" s="41">
        <f t="shared" si="11"/>
        <v>16.5659909177224</v>
      </c>
      <c r="N59" s="41">
        <f t="shared" si="12"/>
        <v>20.3493640359938</v>
      </c>
      <c r="O59" s="41">
        <f t="shared" si="13"/>
        <v>9.8973640857333</v>
      </c>
      <c r="P59" s="41">
        <f t="shared" si="14"/>
        <v>9.8973640857333</v>
      </c>
      <c r="Q59" s="41">
        <f t="shared" si="15"/>
        <v>1.94866639898242</v>
      </c>
      <c r="R59" s="41">
        <f t="shared" si="16"/>
        <v>0</v>
      </c>
      <c r="S59" s="41">
        <f t="shared" si="17"/>
        <v>1.65099136096578</v>
      </c>
      <c r="T59" s="41">
        <f t="shared" si="18"/>
        <v>1.41015576896309</v>
      </c>
      <c r="U59" s="41">
        <f t="shared" si="19"/>
        <v>1.67690405124455</v>
      </c>
      <c r="V59" s="41">
        <f t="shared" si="20"/>
        <v>2.7608647778749</v>
      </c>
      <c r="W59" s="41">
        <f t="shared" si="21"/>
        <v>2.57622683150775</v>
      </c>
      <c r="X59" s="41">
        <f t="shared" si="22"/>
        <v>2.22207336019002</v>
      </c>
      <c r="Y59" s="41">
        <f t="shared" si="23"/>
        <v>3.7243274834566</v>
      </c>
      <c r="Z59" s="41">
        <f t="shared" si="24"/>
        <v>1.98119765566367</v>
      </c>
      <c r="AA59" s="41">
        <f t="shared" si="25"/>
        <v>2.39965150239452</v>
      </c>
      <c r="AB59" s="41">
        <f t="shared" si="26"/>
        <v>2.98461243480211</v>
      </c>
      <c r="AC59" s="41">
        <f t="shared" si="27"/>
        <v>4.27254534419955</v>
      </c>
      <c r="AD59" s="41">
        <f t="shared" si="28"/>
        <v>4.36131435903998</v>
      </c>
      <c r="AE59" s="41">
        <f t="shared" si="29"/>
        <v>2.75705408812802</v>
      </c>
      <c r="AF59" s="41">
        <f t="shared" si="30"/>
        <v>2.6876594222112</v>
      </c>
      <c r="AI59" s="3" t="s">
        <v>30</v>
      </c>
      <c r="AJ59" s="3">
        <v>63</v>
      </c>
      <c r="AK59" s="64">
        <f t="shared" si="31"/>
        <v>0</v>
      </c>
      <c r="AL59" s="64">
        <f t="shared" si="32"/>
        <v>0.272986887619656</v>
      </c>
      <c r="AM59" s="64">
        <f t="shared" si="33"/>
        <v>2.96798326763736</v>
      </c>
    </row>
    <row r="60" ht="15.75" spans="2:39">
      <c r="B60" s="3" t="s">
        <v>31</v>
      </c>
      <c r="C60" s="3">
        <v>7</v>
      </c>
      <c r="D60" s="41">
        <f t="shared" si="2"/>
        <v>-5.57574126407393</v>
      </c>
      <c r="E60" s="41">
        <f t="shared" si="3"/>
        <v>63.1498676714664</v>
      </c>
      <c r="F60" s="41">
        <f t="shared" si="4"/>
        <v>50.1726999506571</v>
      </c>
      <c r="G60" s="41">
        <f t="shared" si="5"/>
        <v>63.1498676714664</v>
      </c>
      <c r="H60" s="41">
        <f t="shared" si="6"/>
        <v>63.1498676714664</v>
      </c>
      <c r="I60" s="41">
        <f t="shared" si="7"/>
        <v>63.1498676714664</v>
      </c>
      <c r="J60" s="41">
        <f t="shared" si="8"/>
        <v>35.2655542098417</v>
      </c>
      <c r="K60" s="41">
        <f t="shared" si="9"/>
        <v>50.1726999506571</v>
      </c>
      <c r="L60" s="41">
        <f t="shared" si="10"/>
        <v>50.1726999506571</v>
      </c>
      <c r="M60" s="41">
        <f t="shared" si="11"/>
        <v>50.1726999506571</v>
      </c>
      <c r="N60" s="41">
        <f t="shared" si="12"/>
        <v>39.5920244022787</v>
      </c>
      <c r="O60" s="41">
        <f t="shared" si="13"/>
        <v>27.8641277531064</v>
      </c>
      <c r="P60" s="41">
        <f t="shared" si="14"/>
        <v>0</v>
      </c>
      <c r="Q60" s="41">
        <f t="shared" si="15"/>
        <v>8.37146189386803</v>
      </c>
      <c r="R60" s="41">
        <f t="shared" si="16"/>
        <v>8.37146189386803</v>
      </c>
      <c r="S60" s="41">
        <f t="shared" si="17"/>
        <v>8.37146189386803</v>
      </c>
      <c r="T60" s="41">
        <f t="shared" si="18"/>
        <v>8.37146189386803</v>
      </c>
      <c r="U60" s="41">
        <f t="shared" si="19"/>
        <v>8.37146189386803</v>
      </c>
      <c r="V60" s="41">
        <f t="shared" si="20"/>
        <v>8.37146189386803</v>
      </c>
      <c r="W60" s="41">
        <f t="shared" si="21"/>
        <v>8.37146189386803</v>
      </c>
      <c r="X60" s="41">
        <f t="shared" si="22"/>
        <v>8.37146189386803</v>
      </c>
      <c r="Y60" s="41">
        <f t="shared" si="23"/>
        <v>8.37146189386803</v>
      </c>
      <c r="Z60" s="41">
        <f t="shared" si="24"/>
        <v>8.37146189386803</v>
      </c>
      <c r="AA60" s="41">
        <f t="shared" si="25"/>
        <v>8.37146189386803</v>
      </c>
      <c r="AB60" s="41">
        <f t="shared" si="26"/>
        <v>8.37146189386803</v>
      </c>
      <c r="AC60" s="41">
        <f t="shared" si="27"/>
        <v>8.37146189386803</v>
      </c>
      <c r="AD60" s="41">
        <f t="shared" si="28"/>
        <v>8.37146189386803</v>
      </c>
      <c r="AE60" s="41">
        <f t="shared" si="29"/>
        <v>8.37146189386803</v>
      </c>
      <c r="AF60" s="41">
        <f t="shared" si="30"/>
        <v>8.37146189386803</v>
      </c>
      <c r="AI60" s="3" t="s">
        <v>31</v>
      </c>
      <c r="AJ60" s="3">
        <v>7</v>
      </c>
      <c r="AK60" s="64">
        <f t="shared" si="31"/>
        <v>0</v>
      </c>
      <c r="AL60" s="64">
        <f t="shared" si="32"/>
        <v>14.770783847981</v>
      </c>
      <c r="AM60" s="64">
        <f t="shared" si="33"/>
        <v>14.770783847981</v>
      </c>
    </row>
    <row r="61" ht="15.75" spans="2:39">
      <c r="B61" s="3" t="s">
        <v>32</v>
      </c>
      <c r="C61" s="3">
        <v>65</v>
      </c>
      <c r="D61" s="41">
        <f t="shared" si="2"/>
        <v>6.08860015836661</v>
      </c>
      <c r="E61" s="41">
        <f t="shared" si="3"/>
        <v>15.678720125331</v>
      </c>
      <c r="F61" s="41">
        <f t="shared" si="4"/>
        <v>18.869041030575</v>
      </c>
      <c r="G61" s="41">
        <f t="shared" si="5"/>
        <v>15.3773127059405</v>
      </c>
      <c r="H61" s="41">
        <f t="shared" si="6"/>
        <v>15.2942979505998</v>
      </c>
      <c r="I61" s="41">
        <f t="shared" si="7"/>
        <v>15.3773127059405</v>
      </c>
      <c r="J61" s="41">
        <f t="shared" si="8"/>
        <v>13.5807882570307</v>
      </c>
      <c r="K61" s="41">
        <f t="shared" si="9"/>
        <v>16.0844281347649</v>
      </c>
      <c r="L61" s="41">
        <f t="shared" si="10"/>
        <v>10.7387036075233</v>
      </c>
      <c r="M61" s="41">
        <f t="shared" si="11"/>
        <v>16.0844281347649</v>
      </c>
      <c r="N61" s="41">
        <f t="shared" si="12"/>
        <v>17.5207962605046</v>
      </c>
      <c r="O61" s="41">
        <f t="shared" si="13"/>
        <v>8.20313497773502</v>
      </c>
      <c r="P61" s="41">
        <f t="shared" si="14"/>
        <v>8.20313497773502</v>
      </c>
      <c r="Q61" s="41">
        <f t="shared" si="15"/>
        <v>1.84761045219628</v>
      </c>
      <c r="R61" s="41">
        <f t="shared" si="16"/>
        <v>3.01577706068166</v>
      </c>
      <c r="S61" s="41">
        <f t="shared" si="17"/>
        <v>0.55939173598753</v>
      </c>
      <c r="T61" s="41">
        <f t="shared" si="18"/>
        <v>1.03874873349284</v>
      </c>
      <c r="U61" s="41">
        <f t="shared" si="19"/>
        <v>1.51299713066948</v>
      </c>
      <c r="V61" s="41">
        <f t="shared" si="20"/>
        <v>3.98981685667821</v>
      </c>
      <c r="W61" s="41">
        <f t="shared" si="21"/>
        <v>1.07578608587557</v>
      </c>
      <c r="X61" s="41">
        <f t="shared" si="22"/>
        <v>0</v>
      </c>
      <c r="Y61" s="41">
        <f t="shared" si="23"/>
        <v>1.78545581486433</v>
      </c>
      <c r="Z61" s="41">
        <f t="shared" si="24"/>
        <v>1.00894856490902</v>
      </c>
      <c r="AA61" s="41">
        <f t="shared" si="25"/>
        <v>1.05535168456096</v>
      </c>
      <c r="AB61" s="41">
        <f t="shared" si="26"/>
        <v>1.48745412902622</v>
      </c>
      <c r="AC61" s="41">
        <f t="shared" si="27"/>
        <v>0.238401348670483</v>
      </c>
      <c r="AD61" s="41">
        <f t="shared" si="28"/>
        <v>2.97490825805244</v>
      </c>
      <c r="AE61" s="41">
        <f t="shared" si="29"/>
        <v>2.19286669107441</v>
      </c>
      <c r="AF61" s="41">
        <f t="shared" si="30"/>
        <v>1.85825336954764</v>
      </c>
      <c r="AI61" s="3" t="s">
        <v>32</v>
      </c>
      <c r="AJ61" s="3">
        <v>65</v>
      </c>
      <c r="AK61" s="64">
        <f t="shared" si="31"/>
        <v>4.15317036064916</v>
      </c>
      <c r="AL61" s="64">
        <f t="shared" si="32"/>
        <v>1.13640638126246</v>
      </c>
      <c r="AM61" s="64">
        <f t="shared" si="33"/>
        <v>0</v>
      </c>
    </row>
    <row r="62" ht="15.75" spans="2:39">
      <c r="B62" s="3" t="s">
        <v>33</v>
      </c>
      <c r="C62" s="3">
        <v>75</v>
      </c>
      <c r="D62" s="41">
        <f t="shared" si="2"/>
        <v>4.18154348038516</v>
      </c>
      <c r="E62" s="41">
        <f t="shared" si="3"/>
        <v>20.0579538023257</v>
      </c>
      <c r="F62" s="41">
        <f t="shared" si="4"/>
        <v>36.1023625006577</v>
      </c>
      <c r="G62" s="41">
        <f t="shared" si="5"/>
        <v>19.1330231439374</v>
      </c>
      <c r="H62" s="41">
        <f t="shared" si="6"/>
        <v>15.8527326984222</v>
      </c>
      <c r="I62" s="41">
        <f t="shared" si="7"/>
        <v>16.0271202748108</v>
      </c>
      <c r="J62" s="41">
        <f t="shared" si="8"/>
        <v>19.3998662026354</v>
      </c>
      <c r="K62" s="41">
        <f t="shared" si="9"/>
        <v>33.9597254899013</v>
      </c>
      <c r="L62" s="41">
        <f t="shared" si="10"/>
        <v>27.6291557987628</v>
      </c>
      <c r="M62" s="41">
        <f t="shared" si="11"/>
        <v>25.7244225290709</v>
      </c>
      <c r="N62" s="41">
        <f t="shared" si="12"/>
        <v>34.4832640543608</v>
      </c>
      <c r="O62" s="41">
        <f t="shared" si="13"/>
        <v>9.27974924269189</v>
      </c>
      <c r="P62" s="41">
        <f t="shared" si="14"/>
        <v>10.6568097596909</v>
      </c>
      <c r="Q62" s="41">
        <f t="shared" si="15"/>
        <v>4.62728413899894</v>
      </c>
      <c r="R62" s="41">
        <f t="shared" si="16"/>
        <v>4.83286604478454</v>
      </c>
      <c r="S62" s="41">
        <f t="shared" si="17"/>
        <v>4.04135691574525</v>
      </c>
      <c r="T62" s="41">
        <f t="shared" si="18"/>
        <v>4.59421063313215</v>
      </c>
      <c r="U62" s="41">
        <f t="shared" si="19"/>
        <v>4.57241218608358</v>
      </c>
      <c r="V62" s="41">
        <f t="shared" si="20"/>
        <v>4.5164127272864</v>
      </c>
      <c r="W62" s="41">
        <f t="shared" si="21"/>
        <v>6.76541112622805</v>
      </c>
      <c r="X62" s="41">
        <f t="shared" si="22"/>
        <v>0.723107105542076</v>
      </c>
      <c r="Y62" s="41">
        <f t="shared" si="23"/>
        <v>0.513015176229173</v>
      </c>
      <c r="Z62" s="41">
        <f t="shared" si="24"/>
        <v>1.93818261085263</v>
      </c>
      <c r="AA62" s="41">
        <f t="shared" si="25"/>
        <v>1.31392018761698</v>
      </c>
      <c r="AB62" s="41">
        <f t="shared" si="26"/>
        <v>0</v>
      </c>
      <c r="AC62" s="41">
        <f t="shared" si="27"/>
        <v>3.17468072791781</v>
      </c>
      <c r="AD62" s="41">
        <f t="shared" si="28"/>
        <v>2.67181310462503</v>
      </c>
      <c r="AE62" s="41">
        <f t="shared" si="29"/>
        <v>1.35526206995048</v>
      </c>
      <c r="AF62" s="41">
        <f t="shared" si="30"/>
        <v>2.58499515172472</v>
      </c>
      <c r="AI62" s="3" t="s">
        <v>33</v>
      </c>
      <c r="AJ62" s="3">
        <v>75</v>
      </c>
      <c r="AK62" s="64">
        <f t="shared" si="31"/>
        <v>1.5563175943023</v>
      </c>
      <c r="AL62" s="64">
        <f t="shared" si="32"/>
        <v>2.19122776165773</v>
      </c>
      <c r="AM62" s="64">
        <f t="shared" si="33"/>
        <v>0</v>
      </c>
    </row>
    <row r="63" ht="15.75" spans="2:39">
      <c r="B63" s="3" t="s">
        <v>34</v>
      </c>
      <c r="C63" s="3">
        <v>21</v>
      </c>
      <c r="D63" s="41">
        <f t="shared" si="2"/>
        <v>4.12844036697248</v>
      </c>
      <c r="E63" s="41">
        <f t="shared" si="3"/>
        <v>16.9724770642202</v>
      </c>
      <c r="F63" s="41">
        <f t="shared" si="4"/>
        <v>15.1376146788991</v>
      </c>
      <c r="G63" s="41">
        <f t="shared" si="5"/>
        <v>9.63302752293578</v>
      </c>
      <c r="H63" s="41">
        <f t="shared" si="6"/>
        <v>9.63302752293578</v>
      </c>
      <c r="I63" s="41">
        <f t="shared" si="7"/>
        <v>9.63302752293578</v>
      </c>
      <c r="J63" s="41">
        <f t="shared" si="8"/>
        <v>15.1376146788991</v>
      </c>
      <c r="K63" s="41">
        <f t="shared" si="9"/>
        <v>13.7614678899083</v>
      </c>
      <c r="L63" s="41">
        <f t="shared" si="10"/>
        <v>13.7614678899083</v>
      </c>
      <c r="M63" s="41">
        <f t="shared" si="11"/>
        <v>13.7614678899083</v>
      </c>
      <c r="N63" s="41">
        <f t="shared" si="12"/>
        <v>15.1376146788991</v>
      </c>
      <c r="O63" s="41">
        <f t="shared" si="13"/>
        <v>9.63302752293578</v>
      </c>
      <c r="P63" s="41">
        <f t="shared" si="14"/>
        <v>9.63302752293578</v>
      </c>
      <c r="Q63" s="41">
        <f t="shared" si="15"/>
        <v>0</v>
      </c>
      <c r="R63" s="41">
        <f t="shared" si="16"/>
        <v>0.917431192660551</v>
      </c>
      <c r="S63" s="41">
        <f t="shared" si="17"/>
        <v>0</v>
      </c>
      <c r="T63" s="41">
        <f t="shared" si="18"/>
        <v>0.458715596330275</v>
      </c>
      <c r="U63" s="41">
        <f t="shared" si="19"/>
        <v>0</v>
      </c>
      <c r="V63" s="41">
        <f t="shared" si="20"/>
        <v>0.917431192660551</v>
      </c>
      <c r="W63" s="41">
        <f t="shared" si="21"/>
        <v>0.917431192660551</v>
      </c>
      <c r="X63" s="41">
        <f t="shared" si="22"/>
        <v>0</v>
      </c>
      <c r="Y63" s="41">
        <f t="shared" si="23"/>
        <v>0</v>
      </c>
      <c r="Z63" s="41">
        <f t="shared" si="24"/>
        <v>0.458715596330275</v>
      </c>
      <c r="AA63" s="41">
        <f t="shared" si="25"/>
        <v>0</v>
      </c>
      <c r="AB63" s="41">
        <f t="shared" si="26"/>
        <v>0.458715596330275</v>
      </c>
      <c r="AC63" s="41">
        <f t="shared" si="27"/>
        <v>0</v>
      </c>
      <c r="AD63" s="41">
        <f t="shared" si="28"/>
        <v>0.458715596330275</v>
      </c>
      <c r="AE63" s="41">
        <f t="shared" si="29"/>
        <v>0</v>
      </c>
      <c r="AF63" s="41">
        <f t="shared" si="30"/>
        <v>0.458715596330275</v>
      </c>
      <c r="AI63" s="3" t="s">
        <v>34</v>
      </c>
      <c r="AJ63" s="3">
        <v>21</v>
      </c>
      <c r="AK63" s="64">
        <f t="shared" si="31"/>
        <v>3.65296803652968</v>
      </c>
      <c r="AL63" s="64">
        <f t="shared" si="32"/>
        <v>0.45662100456621</v>
      </c>
      <c r="AM63" s="64">
        <f t="shared" si="33"/>
        <v>0</v>
      </c>
    </row>
    <row r="64" ht="15.75" spans="2:39">
      <c r="B64" s="3" t="s">
        <v>35</v>
      </c>
      <c r="C64" s="3">
        <v>25</v>
      </c>
      <c r="D64" s="41">
        <f t="shared" si="2"/>
        <v>6.87843324576069</v>
      </c>
      <c r="E64" s="41">
        <f t="shared" si="3"/>
        <v>8.31741103415334</v>
      </c>
      <c r="F64" s="41">
        <f t="shared" si="4"/>
        <v>13.6493909720564</v>
      </c>
      <c r="G64" s="41">
        <f t="shared" si="5"/>
        <v>8.31741103415334</v>
      </c>
      <c r="H64" s="41">
        <f t="shared" si="6"/>
        <v>8.31741103415334</v>
      </c>
      <c r="I64" s="41">
        <f t="shared" si="7"/>
        <v>8.31741103415334</v>
      </c>
      <c r="J64" s="41">
        <f t="shared" si="8"/>
        <v>1.76737520898018</v>
      </c>
      <c r="K64" s="41">
        <f t="shared" si="9"/>
        <v>13.6493909720564</v>
      </c>
      <c r="L64" s="41">
        <f t="shared" si="10"/>
        <v>13.6493909720564</v>
      </c>
      <c r="M64" s="41">
        <f t="shared" si="11"/>
        <v>13.6493909720564</v>
      </c>
      <c r="N64" s="41">
        <f t="shared" si="12"/>
        <v>13.6493909720564</v>
      </c>
      <c r="O64" s="41">
        <f t="shared" si="13"/>
        <v>0.686649152137572</v>
      </c>
      <c r="P64" s="41">
        <f t="shared" si="14"/>
        <v>0.686649152137572</v>
      </c>
      <c r="Q64" s="41">
        <f t="shared" si="15"/>
        <v>0.686649152137572</v>
      </c>
      <c r="R64" s="41">
        <f t="shared" si="16"/>
        <v>0.167184141390017</v>
      </c>
      <c r="S64" s="41">
        <f t="shared" si="17"/>
        <v>0.167184141390017</v>
      </c>
      <c r="T64" s="41">
        <f t="shared" si="18"/>
        <v>0.167184141390017</v>
      </c>
      <c r="U64" s="41">
        <f t="shared" si="19"/>
        <v>0.167184141390017</v>
      </c>
      <c r="V64" s="41">
        <f t="shared" si="20"/>
        <v>0.167184141390017</v>
      </c>
      <c r="W64" s="41">
        <f t="shared" si="21"/>
        <v>0.686649152137572</v>
      </c>
      <c r="X64" s="41">
        <f t="shared" si="22"/>
        <v>0.167184141390017</v>
      </c>
      <c r="Y64" s="41">
        <f t="shared" si="23"/>
        <v>0.167184141390017</v>
      </c>
      <c r="Z64" s="41">
        <f t="shared" si="24"/>
        <v>0.167184141390017</v>
      </c>
      <c r="AA64" s="41">
        <f t="shared" si="25"/>
        <v>0</v>
      </c>
      <c r="AB64" s="41">
        <f t="shared" si="26"/>
        <v>0.167184141390017</v>
      </c>
      <c r="AC64" s="41">
        <f t="shared" si="27"/>
        <v>0.167184141390017</v>
      </c>
      <c r="AD64" s="41">
        <f t="shared" si="28"/>
        <v>0</v>
      </c>
      <c r="AE64" s="41">
        <f t="shared" si="29"/>
        <v>0</v>
      </c>
      <c r="AF64" s="41">
        <f t="shared" si="30"/>
        <v>0.167184141390017</v>
      </c>
      <c r="AI64" s="3" t="s">
        <v>35</v>
      </c>
      <c r="AJ64" s="3">
        <v>25</v>
      </c>
      <c r="AK64" s="64">
        <f t="shared" si="31"/>
        <v>6.70004768717216</v>
      </c>
      <c r="AL64" s="64">
        <f t="shared" si="32"/>
        <v>0</v>
      </c>
      <c r="AM64" s="64">
        <f t="shared" si="33"/>
        <v>0</v>
      </c>
    </row>
    <row r="65" ht="15.75" spans="2:39">
      <c r="B65" s="3" t="s">
        <v>36</v>
      </c>
      <c r="C65" s="3">
        <v>38</v>
      </c>
      <c r="D65" s="41">
        <f t="shared" si="2"/>
        <v>4.34197239986537</v>
      </c>
      <c r="E65" s="41">
        <f t="shared" si="3"/>
        <v>11.9344136173487</v>
      </c>
      <c r="F65" s="41">
        <f t="shared" si="4"/>
        <v>15.64167908833</v>
      </c>
      <c r="G65" s="41">
        <f t="shared" si="5"/>
        <v>10.4197720825119</v>
      </c>
      <c r="H65" s="41">
        <f t="shared" si="6"/>
        <v>10.4197720825119</v>
      </c>
      <c r="I65" s="41">
        <f t="shared" si="7"/>
        <v>10.4197720825119</v>
      </c>
      <c r="J65" s="41">
        <f t="shared" si="8"/>
        <v>8.18387267394336</v>
      </c>
      <c r="K65" s="41">
        <f t="shared" si="9"/>
        <v>15.64167908833</v>
      </c>
      <c r="L65" s="41">
        <f t="shared" si="10"/>
        <v>14.5934509785065</v>
      </c>
      <c r="M65" s="41">
        <f t="shared" si="11"/>
        <v>15.64167908833</v>
      </c>
      <c r="N65" s="41">
        <f t="shared" si="12"/>
        <v>11.7661201134779</v>
      </c>
      <c r="O65" s="41">
        <f t="shared" si="13"/>
        <v>6.37111121796413</v>
      </c>
      <c r="P65" s="41">
        <f t="shared" si="14"/>
        <v>6.37111121796413</v>
      </c>
      <c r="Q65" s="41">
        <f t="shared" si="15"/>
        <v>1.47617444823772</v>
      </c>
      <c r="R65" s="41">
        <f t="shared" si="16"/>
        <v>1.59157570803481</v>
      </c>
      <c r="S65" s="41">
        <f t="shared" si="17"/>
        <v>1.22132999951916</v>
      </c>
      <c r="T65" s="41">
        <f t="shared" si="18"/>
        <v>0.567389527335677</v>
      </c>
      <c r="U65" s="41">
        <f t="shared" si="19"/>
        <v>1.08669519642256</v>
      </c>
      <c r="V65" s="41">
        <f t="shared" si="20"/>
        <v>0</v>
      </c>
      <c r="W65" s="41">
        <f t="shared" si="21"/>
        <v>0.08174255902293</v>
      </c>
      <c r="X65" s="41">
        <f t="shared" si="22"/>
        <v>2.16858200702024</v>
      </c>
      <c r="Y65" s="41">
        <f t="shared" si="23"/>
        <v>1.7069769678319</v>
      </c>
      <c r="Z65" s="41">
        <f t="shared" si="24"/>
        <v>2.76001346348031</v>
      </c>
      <c r="AA65" s="41">
        <f t="shared" si="25"/>
        <v>2.08203106217243</v>
      </c>
      <c r="AB65" s="41">
        <f t="shared" si="26"/>
        <v>2.65903736115786</v>
      </c>
      <c r="AC65" s="41">
        <f t="shared" si="27"/>
        <v>1.11073712554695</v>
      </c>
      <c r="AD65" s="41">
        <f t="shared" si="28"/>
        <v>1.71659373948165</v>
      </c>
      <c r="AE65" s="41">
        <f t="shared" si="29"/>
        <v>0.620281771409334</v>
      </c>
      <c r="AF65" s="41">
        <f t="shared" si="30"/>
        <v>2.08203106217243</v>
      </c>
      <c r="AI65" s="3" t="s">
        <v>36</v>
      </c>
      <c r="AJ65" s="3">
        <v>38</v>
      </c>
      <c r="AK65" s="64">
        <f t="shared" si="31"/>
        <v>2.70730783794017</v>
      </c>
      <c r="AL65" s="64">
        <f t="shared" si="32"/>
        <v>0</v>
      </c>
      <c r="AM65" s="64">
        <f t="shared" si="33"/>
        <v>0.482771677394931</v>
      </c>
    </row>
    <row r="66" ht="15.75" spans="2:39">
      <c r="B66" s="3" t="s">
        <v>37</v>
      </c>
      <c r="C66" s="3">
        <v>50</v>
      </c>
      <c r="D66" s="41">
        <f t="shared" si="2"/>
        <v>11.7694586587665</v>
      </c>
      <c r="E66" s="41">
        <f t="shared" si="3"/>
        <v>44.8738665948469</v>
      </c>
      <c r="F66" s="41">
        <f t="shared" si="4"/>
        <v>20.9982942813538</v>
      </c>
      <c r="G66" s="41">
        <f t="shared" si="5"/>
        <v>41.1392405063291</v>
      </c>
      <c r="H66" s="41">
        <f t="shared" si="6"/>
        <v>41.1392405063291</v>
      </c>
      <c r="I66" s="41">
        <f t="shared" si="7"/>
        <v>41.1392405063291</v>
      </c>
      <c r="J66" s="41">
        <f t="shared" si="8"/>
        <v>36.3497620971362</v>
      </c>
      <c r="K66" s="41">
        <f t="shared" si="9"/>
        <v>19.7998024957357</v>
      </c>
      <c r="L66" s="41">
        <f t="shared" si="10"/>
        <v>19.2880869018763</v>
      </c>
      <c r="M66" s="41">
        <f t="shared" si="11"/>
        <v>19.7998024957357</v>
      </c>
      <c r="N66" s="41">
        <f t="shared" si="12"/>
        <v>20.6257294191579</v>
      </c>
      <c r="O66" s="41">
        <f t="shared" si="13"/>
        <v>28.8131789209085</v>
      </c>
      <c r="P66" s="41">
        <f t="shared" si="14"/>
        <v>28.5079450579047</v>
      </c>
      <c r="Q66" s="41">
        <f t="shared" si="15"/>
        <v>1.87180177753837</v>
      </c>
      <c r="R66" s="41">
        <f t="shared" si="16"/>
        <v>1.6832749798007</v>
      </c>
      <c r="S66" s="41">
        <f t="shared" si="17"/>
        <v>1.90322291049466</v>
      </c>
      <c r="T66" s="41">
        <f t="shared" si="18"/>
        <v>0.7989945237454</v>
      </c>
      <c r="U66" s="41">
        <f t="shared" si="19"/>
        <v>0.161594398060861</v>
      </c>
      <c r="V66" s="41">
        <f t="shared" si="20"/>
        <v>0</v>
      </c>
      <c r="W66" s="41">
        <f t="shared" si="21"/>
        <v>2.07379477511446</v>
      </c>
      <c r="X66" s="41">
        <f t="shared" si="22"/>
        <v>2.36556243827992</v>
      </c>
      <c r="Y66" s="41">
        <f t="shared" si="23"/>
        <v>2.45533710386929</v>
      </c>
      <c r="Z66" s="41">
        <f t="shared" si="24"/>
        <v>2.00646377592243</v>
      </c>
      <c r="AA66" s="41">
        <f t="shared" si="25"/>
        <v>1.8403806445821</v>
      </c>
      <c r="AB66" s="41">
        <f t="shared" si="26"/>
        <v>2.28027650597002</v>
      </c>
      <c r="AC66" s="41">
        <f t="shared" si="27"/>
        <v>1.44537211598887</v>
      </c>
      <c r="AD66" s="41">
        <f t="shared" si="28"/>
        <v>1.2703115180896</v>
      </c>
      <c r="AE66" s="41">
        <f t="shared" si="29"/>
        <v>0.776550857348052</v>
      </c>
      <c r="AF66" s="41">
        <f t="shared" si="30"/>
        <v>1.79100457850795</v>
      </c>
      <c r="AI66" s="3" t="s">
        <v>37</v>
      </c>
      <c r="AJ66" s="3">
        <v>50</v>
      </c>
      <c r="AK66" s="64">
        <f t="shared" si="31"/>
        <v>9.91921599788107</v>
      </c>
      <c r="AL66" s="64">
        <f t="shared" si="32"/>
        <v>0</v>
      </c>
      <c r="AM66" s="64">
        <f t="shared" si="33"/>
        <v>0.105946232287118</v>
      </c>
    </row>
    <row r="67" ht="15.75" spans="2:39">
      <c r="B67" s="3" t="s">
        <v>38</v>
      </c>
      <c r="C67" s="3">
        <v>13</v>
      </c>
      <c r="D67" s="41">
        <f t="shared" si="2"/>
        <v>0</v>
      </c>
      <c r="E67" s="41">
        <f t="shared" si="3"/>
        <v>8.44155844155844</v>
      </c>
      <c r="F67" s="41">
        <f t="shared" si="4"/>
        <v>26.9480519480519</v>
      </c>
      <c r="G67" s="41">
        <f t="shared" si="5"/>
        <v>8.44155844155844</v>
      </c>
      <c r="H67" s="41">
        <f t="shared" si="6"/>
        <v>7.46753246753247</v>
      </c>
      <c r="I67" s="41">
        <f t="shared" si="7"/>
        <v>8.44155844155844</v>
      </c>
      <c r="J67" s="41">
        <f t="shared" si="8"/>
        <v>8.44155844155844</v>
      </c>
      <c r="K67" s="41">
        <f t="shared" si="9"/>
        <v>26.9480519480519</v>
      </c>
      <c r="L67" s="41">
        <f t="shared" si="10"/>
        <v>26.9480519480519</v>
      </c>
      <c r="M67" s="41">
        <f t="shared" si="11"/>
        <v>26.9480519480519</v>
      </c>
      <c r="N67" s="41">
        <f t="shared" si="12"/>
        <v>26.9480519480519</v>
      </c>
      <c r="O67" s="41">
        <f t="shared" si="13"/>
        <v>2.92207792207792</v>
      </c>
      <c r="P67" s="41">
        <f t="shared" si="14"/>
        <v>2.92207792207792</v>
      </c>
      <c r="Q67" s="41">
        <f t="shared" si="15"/>
        <v>0</v>
      </c>
      <c r="R67" s="41">
        <f t="shared" si="16"/>
        <v>0</v>
      </c>
      <c r="S67" s="41">
        <f t="shared" si="17"/>
        <v>0</v>
      </c>
      <c r="T67" s="41">
        <f t="shared" si="18"/>
        <v>0</v>
      </c>
      <c r="U67" s="41">
        <f t="shared" si="19"/>
        <v>0</v>
      </c>
      <c r="V67" s="41">
        <f t="shared" si="20"/>
        <v>0</v>
      </c>
      <c r="W67" s="41">
        <f t="shared" si="21"/>
        <v>0</v>
      </c>
      <c r="X67" s="41">
        <f t="shared" si="22"/>
        <v>0</v>
      </c>
      <c r="Y67" s="41">
        <f t="shared" si="23"/>
        <v>0</v>
      </c>
      <c r="Z67" s="41">
        <f t="shared" si="24"/>
        <v>0</v>
      </c>
      <c r="AA67" s="41">
        <f t="shared" si="25"/>
        <v>0</v>
      </c>
      <c r="AB67" s="41">
        <f t="shared" si="26"/>
        <v>0</v>
      </c>
      <c r="AC67" s="41">
        <f t="shared" si="27"/>
        <v>0</v>
      </c>
      <c r="AD67" s="41">
        <f t="shared" si="28"/>
        <v>0</v>
      </c>
      <c r="AE67" s="41">
        <f t="shared" si="29"/>
        <v>0</v>
      </c>
      <c r="AF67" s="41">
        <f t="shared" si="30"/>
        <v>0</v>
      </c>
      <c r="AI67" s="3" t="s">
        <v>38</v>
      </c>
      <c r="AJ67" s="3">
        <v>13</v>
      </c>
      <c r="AK67" s="64">
        <f t="shared" si="31"/>
        <v>0</v>
      </c>
      <c r="AL67" s="64">
        <f t="shared" si="32"/>
        <v>0</v>
      </c>
      <c r="AM67" s="64">
        <f t="shared" si="33"/>
        <v>0</v>
      </c>
    </row>
    <row r="68" ht="15.75" spans="2:39">
      <c r="B68" s="3" t="s">
        <v>39</v>
      </c>
      <c r="C68" s="3">
        <v>131</v>
      </c>
      <c r="D68" s="41">
        <f t="shared" si="2"/>
        <v>7.42337508064434</v>
      </c>
      <c r="E68" s="41">
        <f t="shared" si="3"/>
        <v>20.7944619102723</v>
      </c>
      <c r="F68" s="41">
        <f t="shared" si="4"/>
        <v>43.1004290790673</v>
      </c>
      <c r="G68" s="41">
        <f t="shared" si="5"/>
        <v>20.4667642932484</v>
      </c>
      <c r="H68" s="41">
        <f t="shared" si="6"/>
        <v>20.4667642932484</v>
      </c>
      <c r="I68" s="41">
        <f t="shared" si="7"/>
        <v>19.7284205998915</v>
      </c>
      <c r="J68" s="41">
        <f t="shared" si="8"/>
        <v>18.0858362945592</v>
      </c>
      <c r="K68" s="41">
        <f t="shared" si="9"/>
        <v>38.6068755056272</v>
      </c>
      <c r="L68" s="41">
        <f t="shared" si="10"/>
        <v>34.7605247258093</v>
      </c>
      <c r="M68" s="41">
        <f t="shared" si="11"/>
        <v>38.2781538335501</v>
      </c>
      <c r="N68" s="41">
        <f t="shared" si="12"/>
        <v>40.0047106532447</v>
      </c>
      <c r="O68" s="41">
        <f t="shared" si="13"/>
        <v>12.6726812833458</v>
      </c>
      <c r="P68" s="41">
        <f t="shared" si="14"/>
        <v>12.6726812833458</v>
      </c>
      <c r="Q68" s="41">
        <f t="shared" si="15"/>
        <v>3.89960164258431</v>
      </c>
      <c r="R68" s="41">
        <f t="shared" si="16"/>
        <v>0</v>
      </c>
      <c r="S68" s="41">
        <f t="shared" si="17"/>
        <v>4.64306561120726</v>
      </c>
      <c r="T68" s="41">
        <f t="shared" si="18"/>
        <v>3.48588340109164</v>
      </c>
      <c r="U68" s="41">
        <f t="shared" si="19"/>
        <v>3.39781466651648</v>
      </c>
      <c r="V68" s="41">
        <f t="shared" si="20"/>
        <v>4.09314804763904</v>
      </c>
      <c r="W68" s="41">
        <f t="shared" si="21"/>
        <v>6.43618600935985</v>
      </c>
      <c r="X68" s="41">
        <f t="shared" si="22"/>
        <v>4.33994531546016</v>
      </c>
      <c r="Y68" s="41">
        <f t="shared" si="23"/>
        <v>1.5186736438951</v>
      </c>
      <c r="Z68" s="41">
        <f t="shared" si="24"/>
        <v>2.42291425587039</v>
      </c>
      <c r="AA68" s="41">
        <f t="shared" si="25"/>
        <v>3.54527859417722</v>
      </c>
      <c r="AB68" s="41">
        <f t="shared" si="26"/>
        <v>3.79822019231754</v>
      </c>
      <c r="AC68" s="41">
        <f t="shared" si="27"/>
        <v>3.52889371332603</v>
      </c>
      <c r="AD68" s="41">
        <f t="shared" si="28"/>
        <v>4.05423395561746</v>
      </c>
      <c r="AE68" s="41">
        <f t="shared" si="29"/>
        <v>1.72450870958823</v>
      </c>
      <c r="AF68" s="41">
        <f t="shared" si="30"/>
        <v>3.71629578806156</v>
      </c>
      <c r="AI68" s="3" t="s">
        <v>39</v>
      </c>
      <c r="AJ68" s="3">
        <v>131</v>
      </c>
      <c r="AK68" s="64">
        <f t="shared" si="31"/>
        <v>7.42337508064434</v>
      </c>
      <c r="AL68" s="64">
        <f t="shared" si="32"/>
        <v>0</v>
      </c>
      <c r="AM68" s="64">
        <f t="shared" si="33"/>
        <v>3.71629578806156</v>
      </c>
    </row>
    <row r="69" ht="15.75" spans="2:39">
      <c r="B69" s="3" t="s">
        <v>40</v>
      </c>
      <c r="C69" s="3">
        <v>8</v>
      </c>
      <c r="D69" s="41">
        <f t="shared" si="2"/>
        <v>0</v>
      </c>
      <c r="E69" s="41">
        <f t="shared" si="3"/>
        <v>5.84958217270195</v>
      </c>
      <c r="F69" s="41">
        <f t="shared" si="4"/>
        <v>18.6629526462396</v>
      </c>
      <c r="G69" s="41">
        <f t="shared" si="5"/>
        <v>0</v>
      </c>
      <c r="H69" s="41">
        <f t="shared" si="6"/>
        <v>0</v>
      </c>
      <c r="I69" s="41">
        <f t="shared" si="7"/>
        <v>0</v>
      </c>
      <c r="J69" s="41">
        <f t="shared" si="8"/>
        <v>5.84958217270195</v>
      </c>
      <c r="K69" s="41">
        <f t="shared" si="9"/>
        <v>18.6629526462396</v>
      </c>
      <c r="L69" s="41">
        <f t="shared" si="10"/>
        <v>18.6629526462396</v>
      </c>
      <c r="M69" s="41">
        <f t="shared" si="11"/>
        <v>18.6629526462396</v>
      </c>
      <c r="N69" s="41">
        <f t="shared" si="12"/>
        <v>18.6629526462396</v>
      </c>
      <c r="O69" s="41">
        <f t="shared" si="13"/>
        <v>0</v>
      </c>
      <c r="P69" s="41">
        <f t="shared" si="14"/>
        <v>0</v>
      </c>
      <c r="Q69" s="41">
        <f t="shared" si="15"/>
        <v>0</v>
      </c>
      <c r="R69" s="41">
        <f t="shared" si="16"/>
        <v>0</v>
      </c>
      <c r="S69" s="41">
        <f t="shared" si="17"/>
        <v>0</v>
      </c>
      <c r="T69" s="41">
        <f t="shared" si="18"/>
        <v>0</v>
      </c>
      <c r="U69" s="41">
        <f t="shared" si="19"/>
        <v>0</v>
      </c>
      <c r="V69" s="41">
        <f t="shared" si="20"/>
        <v>0</v>
      </c>
      <c r="W69" s="41">
        <f t="shared" si="21"/>
        <v>0</v>
      </c>
      <c r="X69" s="41">
        <f t="shared" si="22"/>
        <v>0</v>
      </c>
      <c r="Y69" s="41">
        <f t="shared" si="23"/>
        <v>0</v>
      </c>
      <c r="Z69" s="41">
        <f t="shared" si="24"/>
        <v>0</v>
      </c>
      <c r="AA69" s="41">
        <f t="shared" si="25"/>
        <v>0</v>
      </c>
      <c r="AB69" s="41">
        <f t="shared" si="26"/>
        <v>0</v>
      </c>
      <c r="AC69" s="41">
        <f t="shared" si="27"/>
        <v>0</v>
      </c>
      <c r="AD69" s="41">
        <f t="shared" si="28"/>
        <v>0</v>
      </c>
      <c r="AE69" s="41">
        <f t="shared" si="29"/>
        <v>0</v>
      </c>
      <c r="AF69" s="41">
        <f t="shared" si="30"/>
        <v>0</v>
      </c>
      <c r="AI69" s="3" t="s">
        <v>40</v>
      </c>
      <c r="AJ69" s="3">
        <v>8</v>
      </c>
      <c r="AK69" s="64">
        <f t="shared" si="31"/>
        <v>0</v>
      </c>
      <c r="AL69" s="64">
        <f t="shared" si="32"/>
        <v>0</v>
      </c>
      <c r="AM69" s="64">
        <f t="shared" si="33"/>
        <v>0</v>
      </c>
    </row>
    <row r="70" ht="15.75" spans="2:39">
      <c r="B70" s="3" t="s">
        <v>41</v>
      </c>
      <c r="C70" s="3">
        <v>10</v>
      </c>
      <c r="D70" s="41">
        <f t="shared" si="2"/>
        <v>0</v>
      </c>
      <c r="E70" s="41">
        <f t="shared" si="3"/>
        <v>49.194729136164</v>
      </c>
      <c r="F70" s="41">
        <f t="shared" si="4"/>
        <v>0</v>
      </c>
      <c r="G70" s="41">
        <f t="shared" si="5"/>
        <v>44.8023426061493</v>
      </c>
      <c r="H70" s="41">
        <f t="shared" si="6"/>
        <v>44.8023426061493</v>
      </c>
      <c r="I70" s="41">
        <f t="shared" si="7"/>
        <v>44.8023426061493</v>
      </c>
      <c r="J70" s="41">
        <f t="shared" si="8"/>
        <v>5.41727672035139</v>
      </c>
      <c r="K70" s="41">
        <f t="shared" si="9"/>
        <v>0</v>
      </c>
      <c r="L70" s="41">
        <f t="shared" si="10"/>
        <v>0</v>
      </c>
      <c r="M70" s="41">
        <f t="shared" si="11"/>
        <v>0</v>
      </c>
      <c r="N70" s="41">
        <f t="shared" si="12"/>
        <v>0</v>
      </c>
      <c r="O70" s="41">
        <f t="shared" si="13"/>
        <v>4.099560761347</v>
      </c>
      <c r="P70" s="41">
        <f t="shared" si="14"/>
        <v>4.099560761347</v>
      </c>
      <c r="Q70" s="41">
        <f t="shared" si="15"/>
        <v>0</v>
      </c>
      <c r="R70" s="41">
        <f t="shared" si="16"/>
        <v>0</v>
      </c>
      <c r="S70" s="41">
        <f t="shared" si="17"/>
        <v>0</v>
      </c>
      <c r="T70" s="41">
        <f t="shared" si="18"/>
        <v>0</v>
      </c>
      <c r="U70" s="41">
        <f t="shared" si="19"/>
        <v>0</v>
      </c>
      <c r="V70" s="41">
        <f t="shared" si="20"/>
        <v>0</v>
      </c>
      <c r="W70" s="41">
        <f t="shared" si="21"/>
        <v>0</v>
      </c>
      <c r="X70" s="41">
        <f t="shared" si="22"/>
        <v>0</v>
      </c>
      <c r="Y70" s="41">
        <f t="shared" si="23"/>
        <v>0</v>
      </c>
      <c r="Z70" s="41">
        <f t="shared" si="24"/>
        <v>0</v>
      </c>
      <c r="AA70" s="41">
        <f t="shared" si="25"/>
        <v>0</v>
      </c>
      <c r="AB70" s="41">
        <f t="shared" si="26"/>
        <v>0</v>
      </c>
      <c r="AC70" s="41">
        <f t="shared" si="27"/>
        <v>0</v>
      </c>
      <c r="AD70" s="41">
        <f t="shared" si="28"/>
        <v>0</v>
      </c>
      <c r="AE70" s="41">
        <f t="shared" si="29"/>
        <v>0</v>
      </c>
      <c r="AF70" s="41">
        <f t="shared" si="30"/>
        <v>0</v>
      </c>
      <c r="AI70" s="3" t="s">
        <v>41</v>
      </c>
      <c r="AJ70" s="3">
        <v>10</v>
      </c>
      <c r="AK70" s="64">
        <f t="shared" si="31"/>
        <v>0</v>
      </c>
      <c r="AL70" s="64">
        <f t="shared" si="32"/>
        <v>0</v>
      </c>
      <c r="AM70" s="64">
        <f t="shared" si="33"/>
        <v>0</v>
      </c>
    </row>
    <row r="71" ht="15.75" spans="2:39">
      <c r="B71" s="3" t="s">
        <v>42</v>
      </c>
      <c r="C71" s="3">
        <v>12</v>
      </c>
      <c r="D71" s="41">
        <f t="shared" si="2"/>
        <v>0</v>
      </c>
      <c r="E71" s="41">
        <f t="shared" si="3"/>
        <v>23.7373737373737</v>
      </c>
      <c r="F71" s="41">
        <f t="shared" si="4"/>
        <v>4.29292929292929</v>
      </c>
      <c r="G71" s="41">
        <f t="shared" si="5"/>
        <v>23.7373737373737</v>
      </c>
      <c r="H71" s="41">
        <f t="shared" si="6"/>
        <v>23.7373737373737</v>
      </c>
      <c r="I71" s="41">
        <f t="shared" si="7"/>
        <v>23.7373737373737</v>
      </c>
      <c r="J71" s="41">
        <f t="shared" si="8"/>
        <v>4.29292929292929</v>
      </c>
      <c r="K71" s="41">
        <f t="shared" si="9"/>
        <v>4.29292929292929</v>
      </c>
      <c r="L71" s="41">
        <f t="shared" si="10"/>
        <v>4.29292929292929</v>
      </c>
      <c r="M71" s="41">
        <f t="shared" si="11"/>
        <v>4.29292929292929</v>
      </c>
      <c r="N71" s="41">
        <f t="shared" si="12"/>
        <v>4.29292929292929</v>
      </c>
      <c r="O71" s="41">
        <f t="shared" si="13"/>
        <v>4.29292929292929</v>
      </c>
      <c r="P71" s="41">
        <f t="shared" si="14"/>
        <v>4.29292929292929</v>
      </c>
      <c r="Q71" s="41">
        <f t="shared" si="15"/>
        <v>0</v>
      </c>
      <c r="R71" s="41">
        <f t="shared" si="16"/>
        <v>0</v>
      </c>
      <c r="S71" s="41">
        <f t="shared" si="17"/>
        <v>0</v>
      </c>
      <c r="T71" s="41">
        <f t="shared" si="18"/>
        <v>0</v>
      </c>
      <c r="U71" s="41">
        <f t="shared" si="19"/>
        <v>0</v>
      </c>
      <c r="V71" s="41">
        <f t="shared" si="20"/>
        <v>0</v>
      </c>
      <c r="W71" s="41">
        <f t="shared" si="21"/>
        <v>0</v>
      </c>
      <c r="X71" s="41">
        <f t="shared" si="22"/>
        <v>0</v>
      </c>
      <c r="Y71" s="41">
        <f t="shared" si="23"/>
        <v>0</v>
      </c>
      <c r="Z71" s="41">
        <f t="shared" si="24"/>
        <v>0</v>
      </c>
      <c r="AA71" s="41">
        <f t="shared" si="25"/>
        <v>0</v>
      </c>
      <c r="AB71" s="41">
        <f t="shared" si="26"/>
        <v>0</v>
      </c>
      <c r="AC71" s="41">
        <f t="shared" si="27"/>
        <v>0</v>
      </c>
      <c r="AD71" s="41">
        <f t="shared" si="28"/>
        <v>0</v>
      </c>
      <c r="AE71" s="41">
        <f t="shared" si="29"/>
        <v>0</v>
      </c>
      <c r="AF71" s="41">
        <f t="shared" si="30"/>
        <v>0</v>
      </c>
      <c r="AI71" s="3" t="s">
        <v>42</v>
      </c>
      <c r="AJ71" s="3">
        <v>12</v>
      </c>
      <c r="AK71" s="64">
        <f t="shared" si="31"/>
        <v>0</v>
      </c>
      <c r="AL71" s="64">
        <f t="shared" si="32"/>
        <v>0</v>
      </c>
      <c r="AM71" s="64">
        <f t="shared" si="33"/>
        <v>0</v>
      </c>
    </row>
    <row r="72" ht="15.75" spans="2:39">
      <c r="B72" s="3" t="s">
        <v>43</v>
      </c>
      <c r="C72" s="3">
        <v>24</v>
      </c>
      <c r="D72" s="41">
        <f t="shared" si="2"/>
        <v>1.92887281494876</v>
      </c>
      <c r="E72" s="41">
        <f t="shared" si="3"/>
        <v>28.9330922242315</v>
      </c>
      <c r="F72" s="41">
        <f t="shared" si="4"/>
        <v>1.92887281494876</v>
      </c>
      <c r="G72" s="41">
        <f t="shared" si="5"/>
        <v>28.9330922242315</v>
      </c>
      <c r="H72" s="41">
        <f t="shared" si="6"/>
        <v>27.9083785412899</v>
      </c>
      <c r="I72" s="41">
        <f t="shared" si="7"/>
        <v>21.2176009644364</v>
      </c>
      <c r="J72" s="41">
        <f t="shared" si="8"/>
        <v>19.2887281494876</v>
      </c>
      <c r="K72" s="41">
        <f t="shared" si="9"/>
        <v>1.92887281494876</v>
      </c>
      <c r="L72" s="41">
        <f t="shared" si="10"/>
        <v>1.92887281494876</v>
      </c>
      <c r="M72" s="41">
        <f t="shared" si="11"/>
        <v>1.92887281494876</v>
      </c>
      <c r="N72" s="41">
        <f t="shared" si="12"/>
        <v>1.92887281494876</v>
      </c>
      <c r="O72" s="41">
        <f t="shared" si="13"/>
        <v>2.77275467148885</v>
      </c>
      <c r="P72" s="41">
        <f t="shared" si="14"/>
        <v>1.92887281494876</v>
      </c>
      <c r="Q72" s="41">
        <f t="shared" si="15"/>
        <v>0</v>
      </c>
      <c r="R72" s="41">
        <f t="shared" si="16"/>
        <v>0</v>
      </c>
      <c r="S72" s="41">
        <f t="shared" si="17"/>
        <v>0</v>
      </c>
      <c r="T72" s="41">
        <f t="shared" si="18"/>
        <v>0.421940928270042</v>
      </c>
      <c r="U72" s="41">
        <f t="shared" si="19"/>
        <v>0.421940928270042</v>
      </c>
      <c r="V72" s="41">
        <f t="shared" si="20"/>
        <v>0</v>
      </c>
      <c r="W72" s="41">
        <f t="shared" si="21"/>
        <v>0.421940928270042</v>
      </c>
      <c r="X72" s="41">
        <f t="shared" si="22"/>
        <v>0</v>
      </c>
      <c r="Y72" s="41">
        <f t="shared" si="23"/>
        <v>0</v>
      </c>
      <c r="Z72" s="41">
        <f t="shared" si="24"/>
        <v>0</v>
      </c>
      <c r="AA72" s="41">
        <f t="shared" si="25"/>
        <v>0</v>
      </c>
      <c r="AB72" s="41">
        <f t="shared" si="26"/>
        <v>0</v>
      </c>
      <c r="AC72" s="41">
        <f t="shared" si="27"/>
        <v>0</v>
      </c>
      <c r="AD72" s="41">
        <f t="shared" si="28"/>
        <v>0</v>
      </c>
      <c r="AE72" s="41">
        <f t="shared" si="29"/>
        <v>0</v>
      </c>
      <c r="AF72" s="41">
        <f t="shared" si="30"/>
        <v>0</v>
      </c>
      <c r="AI72" s="3" t="s">
        <v>43</v>
      </c>
      <c r="AJ72" s="3">
        <v>24</v>
      </c>
      <c r="AK72" s="64">
        <f t="shared" si="31"/>
        <v>1.92887281494876</v>
      </c>
      <c r="AL72" s="64">
        <f t="shared" si="32"/>
        <v>0</v>
      </c>
      <c r="AM72" s="64">
        <f t="shared" si="33"/>
        <v>0</v>
      </c>
    </row>
    <row r="73" ht="15.75" spans="2:39">
      <c r="B73" s="3" t="s">
        <v>44</v>
      </c>
      <c r="C73" s="3">
        <v>48</v>
      </c>
      <c r="D73" s="41">
        <f t="shared" si="2"/>
        <v>-13.0310413193794</v>
      </c>
      <c r="E73" s="41">
        <f t="shared" si="3"/>
        <v>8.8640869590949</v>
      </c>
      <c r="F73" s="41">
        <f t="shared" si="4"/>
        <v>17.8583265108847</v>
      </c>
      <c r="G73" s="41">
        <f t="shared" si="5"/>
        <v>6.61489825509711</v>
      </c>
      <c r="H73" s="41">
        <f t="shared" si="6"/>
        <v>3.84317574298932</v>
      </c>
      <c r="I73" s="41">
        <f t="shared" si="7"/>
        <v>6.81177932748739</v>
      </c>
      <c r="J73" s="41">
        <f t="shared" si="8"/>
        <v>6.25995008926721</v>
      </c>
      <c r="K73" s="41">
        <f t="shared" si="9"/>
        <v>14.1564494333258</v>
      </c>
      <c r="L73" s="41">
        <f t="shared" si="10"/>
        <v>14.1255264793206</v>
      </c>
      <c r="M73" s="41">
        <f t="shared" si="11"/>
        <v>10.5977944585277</v>
      </c>
      <c r="N73" s="41">
        <f t="shared" si="12"/>
        <v>14.2251013503516</v>
      </c>
      <c r="O73" s="41">
        <f t="shared" si="13"/>
        <v>0.785699490042501</v>
      </c>
      <c r="P73" s="41">
        <f t="shared" si="14"/>
        <v>0.126207080222133</v>
      </c>
      <c r="Q73" s="41">
        <f t="shared" si="15"/>
        <v>0</v>
      </c>
      <c r="R73" s="41">
        <f t="shared" si="16"/>
        <v>0</v>
      </c>
      <c r="S73" s="41">
        <f t="shared" si="17"/>
        <v>0.00675669010958159</v>
      </c>
      <c r="T73" s="41">
        <f t="shared" si="18"/>
        <v>0.00675669010958159</v>
      </c>
      <c r="U73" s="41">
        <f t="shared" si="19"/>
        <v>0.865497479803898</v>
      </c>
      <c r="V73" s="41">
        <f t="shared" si="20"/>
        <v>4.81298270879159</v>
      </c>
      <c r="W73" s="41">
        <f t="shared" si="21"/>
        <v>4.42691431333288</v>
      </c>
      <c r="X73" s="41">
        <f t="shared" si="22"/>
        <v>0.00675669010958159</v>
      </c>
      <c r="Y73" s="41">
        <f t="shared" si="23"/>
        <v>0</v>
      </c>
      <c r="Z73" s="41">
        <f t="shared" si="24"/>
        <v>0</v>
      </c>
      <c r="AA73" s="41">
        <f t="shared" si="25"/>
        <v>0</v>
      </c>
      <c r="AB73" s="41">
        <f t="shared" si="26"/>
        <v>0</v>
      </c>
      <c r="AC73" s="41">
        <f t="shared" si="27"/>
        <v>0</v>
      </c>
      <c r="AD73" s="41">
        <f t="shared" si="28"/>
        <v>0</v>
      </c>
      <c r="AE73" s="41">
        <f t="shared" si="29"/>
        <v>0.126207080222133</v>
      </c>
      <c r="AF73" s="41">
        <f t="shared" si="30"/>
        <v>0.00675669010958159</v>
      </c>
      <c r="AI73" s="3" t="s">
        <v>44</v>
      </c>
      <c r="AJ73" s="3">
        <v>48</v>
      </c>
      <c r="AK73" s="64">
        <f t="shared" si="31"/>
        <v>0</v>
      </c>
      <c r="AL73" s="64">
        <f t="shared" si="32"/>
        <v>14.9835544969944</v>
      </c>
      <c r="AM73" s="64">
        <f t="shared" si="33"/>
        <v>14.9913235794488</v>
      </c>
    </row>
    <row r="74" ht="15.75" spans="2:39">
      <c r="B74" s="3" t="s">
        <v>45</v>
      </c>
      <c r="C74" s="3">
        <v>24</v>
      </c>
      <c r="D74" s="41">
        <f t="shared" si="2"/>
        <v>6.21553884711779</v>
      </c>
      <c r="E74" s="41">
        <f t="shared" si="3"/>
        <v>62.3057644110276</v>
      </c>
      <c r="F74" s="41">
        <f t="shared" si="4"/>
        <v>37.1929824561403</v>
      </c>
      <c r="G74" s="41">
        <f t="shared" si="5"/>
        <v>57.4937343358396</v>
      </c>
      <c r="H74" s="41">
        <f t="shared" si="6"/>
        <v>57.4937343358396</v>
      </c>
      <c r="I74" s="41">
        <f t="shared" si="7"/>
        <v>57.4937343358396</v>
      </c>
      <c r="J74" s="41">
        <f t="shared" si="8"/>
        <v>49.7994987468672</v>
      </c>
      <c r="K74" s="41">
        <f t="shared" si="9"/>
        <v>34.8621553884712</v>
      </c>
      <c r="L74" s="41">
        <f t="shared" si="10"/>
        <v>30.7268170426065</v>
      </c>
      <c r="M74" s="41">
        <f t="shared" si="11"/>
        <v>34.8621553884712</v>
      </c>
      <c r="N74" s="41">
        <f t="shared" si="12"/>
        <v>35.6390977443609</v>
      </c>
      <c r="O74" s="41">
        <f t="shared" si="13"/>
        <v>38.1203007518797</v>
      </c>
      <c r="P74" s="41">
        <f t="shared" si="14"/>
        <v>37.4436090225564</v>
      </c>
      <c r="Q74" s="41">
        <f t="shared" si="15"/>
        <v>0</v>
      </c>
      <c r="R74" s="41">
        <f t="shared" si="16"/>
        <v>0</v>
      </c>
      <c r="S74" s="41">
        <f t="shared" si="17"/>
        <v>0</v>
      </c>
      <c r="T74" s="41">
        <f t="shared" si="18"/>
        <v>0</v>
      </c>
      <c r="U74" s="41">
        <f t="shared" si="19"/>
        <v>0</v>
      </c>
      <c r="V74" s="41">
        <f t="shared" si="20"/>
        <v>0</v>
      </c>
      <c r="W74" s="41">
        <f t="shared" si="21"/>
        <v>0</v>
      </c>
      <c r="X74" s="41">
        <f t="shared" si="22"/>
        <v>0</v>
      </c>
      <c r="Y74" s="41">
        <f t="shared" si="23"/>
        <v>0</v>
      </c>
      <c r="Z74" s="41">
        <f t="shared" si="24"/>
        <v>0</v>
      </c>
      <c r="AA74" s="41">
        <f t="shared" si="25"/>
        <v>0.601503759398496</v>
      </c>
      <c r="AB74" s="41">
        <f t="shared" si="26"/>
        <v>0</v>
      </c>
      <c r="AC74" s="41">
        <f t="shared" si="27"/>
        <v>0</v>
      </c>
      <c r="AD74" s="41">
        <f t="shared" si="28"/>
        <v>0</v>
      </c>
      <c r="AE74" s="41">
        <f t="shared" si="29"/>
        <v>0</v>
      </c>
      <c r="AF74" s="41">
        <f t="shared" si="30"/>
        <v>0</v>
      </c>
      <c r="AI74" s="3" t="s">
        <v>45</v>
      </c>
      <c r="AJ74" s="3">
        <v>24</v>
      </c>
      <c r="AK74" s="64">
        <f t="shared" si="31"/>
        <v>6.21553884711779</v>
      </c>
      <c r="AL74" s="64">
        <f t="shared" si="32"/>
        <v>0</v>
      </c>
      <c r="AM74" s="64">
        <f t="shared" si="33"/>
        <v>0</v>
      </c>
    </row>
    <row r="75" ht="15.75" spans="2:39">
      <c r="B75" s="3" t="s">
        <v>46</v>
      </c>
      <c r="C75" s="3">
        <v>50</v>
      </c>
      <c r="D75" s="41">
        <f t="shared" si="2"/>
        <v>5.51435485990536</v>
      </c>
      <c r="E75" s="41">
        <f t="shared" si="3"/>
        <v>34.5866821416402</v>
      </c>
      <c r="F75" s="41">
        <f t="shared" si="4"/>
        <v>19.4360162952402</v>
      </c>
      <c r="G75" s="41">
        <f t="shared" si="5"/>
        <v>32.9276192226152</v>
      </c>
      <c r="H75" s="41">
        <f t="shared" si="6"/>
        <v>23.7192734360372</v>
      </c>
      <c r="I75" s="41">
        <f t="shared" si="7"/>
        <v>25.7086138463023</v>
      </c>
      <c r="J75" s="41">
        <f t="shared" si="8"/>
        <v>30.9055999478999</v>
      </c>
      <c r="K75" s="41">
        <f t="shared" si="9"/>
        <v>18.2855109357901</v>
      </c>
      <c r="L75" s="41">
        <f t="shared" si="10"/>
        <v>18.2855109357901</v>
      </c>
      <c r="M75" s="41">
        <f t="shared" si="11"/>
        <v>13.3209983218647</v>
      </c>
      <c r="N75" s="41">
        <f t="shared" si="12"/>
        <v>13.9163118703358</v>
      </c>
      <c r="O75" s="41">
        <f t="shared" si="13"/>
        <v>17.1739643649194</v>
      </c>
      <c r="P75" s="41">
        <f t="shared" si="14"/>
        <v>18.4114583030482</v>
      </c>
      <c r="Q75" s="41">
        <f t="shared" si="15"/>
        <v>0.110363851826351</v>
      </c>
      <c r="R75" s="41">
        <f t="shared" si="16"/>
        <v>0.575659711844518</v>
      </c>
      <c r="S75" s="41">
        <f t="shared" si="17"/>
        <v>0.110363851826351</v>
      </c>
      <c r="T75" s="41">
        <f t="shared" si="18"/>
        <v>0.31155401374374</v>
      </c>
      <c r="U75" s="41">
        <f t="shared" si="19"/>
        <v>2.55685947971992</v>
      </c>
      <c r="V75" s="41">
        <f t="shared" si="20"/>
        <v>1.99364332124254</v>
      </c>
      <c r="W75" s="41">
        <f t="shared" si="21"/>
        <v>0</v>
      </c>
      <c r="X75" s="41">
        <f t="shared" si="22"/>
        <v>0.541701603590255</v>
      </c>
      <c r="Y75" s="41">
        <f t="shared" si="23"/>
        <v>0.541701603590255</v>
      </c>
      <c r="Z75" s="41">
        <f t="shared" si="24"/>
        <v>0.541701603590255</v>
      </c>
      <c r="AA75" s="41">
        <f t="shared" si="25"/>
        <v>0.541701603590255</v>
      </c>
      <c r="AB75" s="41">
        <f t="shared" si="26"/>
        <v>0.541701603590255</v>
      </c>
      <c r="AC75" s="41">
        <f t="shared" si="27"/>
        <v>0.541701603590255</v>
      </c>
      <c r="AD75" s="41">
        <f t="shared" si="28"/>
        <v>0.541701603590255</v>
      </c>
      <c r="AE75" s="41">
        <f t="shared" si="29"/>
        <v>0.921753308298922</v>
      </c>
      <c r="AF75" s="41">
        <f t="shared" si="30"/>
        <v>0.541701603590255</v>
      </c>
      <c r="AI75" s="3" t="s">
        <v>46</v>
      </c>
      <c r="AJ75" s="3">
        <v>50</v>
      </c>
      <c r="AK75" s="64">
        <f t="shared" si="31"/>
        <v>4.94586144555319</v>
      </c>
      <c r="AL75" s="64">
        <f t="shared" si="32"/>
        <v>0.0337751477373551</v>
      </c>
      <c r="AM75" s="64">
        <f t="shared" si="33"/>
        <v>0</v>
      </c>
    </row>
    <row r="76" ht="15.75" spans="2:39">
      <c r="B76" s="3" t="s">
        <v>47</v>
      </c>
      <c r="C76" s="3">
        <v>75</v>
      </c>
      <c r="D76" s="41">
        <f t="shared" si="2"/>
        <v>6.34064976634317</v>
      </c>
      <c r="E76" s="41">
        <f t="shared" si="3"/>
        <v>45.7712073279256</v>
      </c>
      <c r="F76" s="41">
        <f t="shared" si="4"/>
        <v>373.444097078241</v>
      </c>
      <c r="G76" s="41">
        <f t="shared" si="5"/>
        <v>43.7817463460544</v>
      </c>
      <c r="H76" s="41">
        <f t="shared" si="6"/>
        <v>37.6509451104454</v>
      </c>
      <c r="I76" s="41">
        <f t="shared" si="7"/>
        <v>30.7004114037581</v>
      </c>
      <c r="J76" s="41">
        <f t="shared" si="8"/>
        <v>44.0978237067339</v>
      </c>
      <c r="K76" s="41">
        <f t="shared" si="9"/>
        <v>41.5895187554454</v>
      </c>
      <c r="L76" s="41">
        <f t="shared" si="10"/>
        <v>36.9168479856125</v>
      </c>
      <c r="M76" s="41">
        <f t="shared" si="11"/>
        <v>31.8549510555325</v>
      </c>
      <c r="N76" s="41">
        <f t="shared" si="12"/>
        <v>41.9700788795654</v>
      </c>
      <c r="O76" s="41">
        <f t="shared" si="13"/>
        <v>30.5807641952933</v>
      </c>
      <c r="P76" s="41">
        <f t="shared" si="14"/>
        <v>26.265450936724</v>
      </c>
      <c r="Q76" s="41">
        <f t="shared" si="15"/>
        <v>0</v>
      </c>
      <c r="R76" s="41">
        <f t="shared" si="16"/>
        <v>1.08623637778328</v>
      </c>
      <c r="S76" s="41">
        <f t="shared" si="17"/>
        <v>1.68754746518444</v>
      </c>
      <c r="T76" s="41">
        <f t="shared" si="18"/>
        <v>2.10062852057718</v>
      </c>
      <c r="U76" s="41">
        <f t="shared" si="19"/>
        <v>1.53006788394967</v>
      </c>
      <c r="V76" s="41">
        <f t="shared" si="20"/>
        <v>5.14128900298654</v>
      </c>
      <c r="W76" s="41">
        <f t="shared" si="21"/>
        <v>0.524155410914546</v>
      </c>
      <c r="X76" s="41">
        <f t="shared" si="22"/>
        <v>5.23810633133146</v>
      </c>
      <c r="Y76" s="41">
        <f t="shared" si="23"/>
        <v>4.96349548760431</v>
      </c>
      <c r="Z76" s="41">
        <f t="shared" si="24"/>
        <v>3.48812613275808</v>
      </c>
      <c r="AA76" s="41">
        <f t="shared" si="25"/>
        <v>6.49263153971235</v>
      </c>
      <c r="AB76" s="41">
        <f t="shared" si="26"/>
        <v>1.1785809132884</v>
      </c>
      <c r="AC76" s="41">
        <f t="shared" si="27"/>
        <v>2.6026995168452</v>
      </c>
      <c r="AD76" s="41">
        <f t="shared" si="28"/>
        <v>3.48020556210428</v>
      </c>
      <c r="AE76" s="41">
        <f t="shared" si="29"/>
        <v>2.64286146921927</v>
      </c>
      <c r="AF76" s="41">
        <f t="shared" si="30"/>
        <v>4.07573929208736</v>
      </c>
      <c r="AI76" s="3" t="s">
        <v>47</v>
      </c>
      <c r="AJ76" s="3">
        <v>75</v>
      </c>
      <c r="AK76" s="64">
        <f t="shared" si="31"/>
        <v>5.19795135009568</v>
      </c>
      <c r="AL76" s="64">
        <f t="shared" si="32"/>
        <v>0</v>
      </c>
      <c r="AM76" s="64">
        <f t="shared" si="33"/>
        <v>2.95737879005763</v>
      </c>
    </row>
    <row r="77" ht="15.75" spans="2:39">
      <c r="B77" s="3" t="s">
        <v>48</v>
      </c>
      <c r="C77" s="3">
        <v>100</v>
      </c>
      <c r="D77" s="41">
        <f t="shared" si="2"/>
        <v>10.3631997785276</v>
      </c>
      <c r="E77" s="41">
        <f t="shared" si="3"/>
        <v>12.9197469313394</v>
      </c>
      <c r="F77" s="41">
        <f t="shared" si="4"/>
        <v>33.3897789503436</v>
      </c>
      <c r="G77" s="41">
        <f t="shared" si="5"/>
        <v>11.7759979311563</v>
      </c>
      <c r="H77" s="41">
        <f t="shared" si="6"/>
        <v>11.7759979311563</v>
      </c>
      <c r="I77" s="41">
        <f t="shared" si="7"/>
        <v>11.7759979311563</v>
      </c>
      <c r="J77" s="41">
        <f t="shared" si="8"/>
        <v>12.0556565387813</v>
      </c>
      <c r="K77" s="41">
        <f t="shared" si="9"/>
        <v>28.6297805749164</v>
      </c>
      <c r="L77" s="41">
        <f t="shared" si="10"/>
        <v>25.7737649723864</v>
      </c>
      <c r="M77" s="41">
        <f t="shared" si="11"/>
        <v>28.0264506979447</v>
      </c>
      <c r="N77" s="41">
        <f t="shared" si="12"/>
        <v>30.9337729626324</v>
      </c>
      <c r="O77" s="41">
        <f t="shared" si="13"/>
        <v>7.10957826586797</v>
      </c>
      <c r="P77" s="41">
        <f t="shared" si="14"/>
        <v>9.25898757616222</v>
      </c>
      <c r="Q77" s="41">
        <f t="shared" si="15"/>
        <v>0.814524344140891</v>
      </c>
      <c r="R77" s="41">
        <f t="shared" si="16"/>
        <v>0</v>
      </c>
      <c r="S77" s="41">
        <f t="shared" si="17"/>
        <v>3.50493298222668</v>
      </c>
      <c r="T77" s="41">
        <f t="shared" si="18"/>
        <v>2.95564501757606</v>
      </c>
      <c r="U77" s="41">
        <f t="shared" si="19"/>
        <v>6.22161659915573</v>
      </c>
      <c r="V77" s="41">
        <f t="shared" si="20"/>
        <v>4.73455226026984</v>
      </c>
      <c r="W77" s="41">
        <f t="shared" si="21"/>
        <v>7.59322022659476</v>
      </c>
      <c r="X77" s="41">
        <f t="shared" si="22"/>
        <v>3.75665888363667</v>
      </c>
      <c r="Y77" s="41">
        <f t="shared" si="23"/>
        <v>2.09768821629365</v>
      </c>
      <c r="Z77" s="41">
        <f t="shared" si="24"/>
        <v>2.05135473625144</v>
      </c>
      <c r="AA77" s="41">
        <f t="shared" si="25"/>
        <v>2.3799991877136</v>
      </c>
      <c r="AB77" s="41">
        <f t="shared" si="26"/>
        <v>4.16263631699395</v>
      </c>
      <c r="AC77" s="41">
        <f t="shared" si="27"/>
        <v>1.89395352229768</v>
      </c>
      <c r="AD77" s="41">
        <f t="shared" si="28"/>
        <v>3.36402615562248</v>
      </c>
      <c r="AE77" s="41">
        <f t="shared" si="29"/>
        <v>4.33479130455686</v>
      </c>
      <c r="AF77" s="41">
        <f t="shared" si="30"/>
        <v>0.186577215697685</v>
      </c>
      <c r="AI77" s="3" t="s">
        <v>48</v>
      </c>
      <c r="AJ77" s="3">
        <v>100</v>
      </c>
      <c r="AK77" s="64">
        <f t="shared" si="31"/>
        <v>10.3631997785276</v>
      </c>
      <c r="AL77" s="64">
        <f t="shared" si="32"/>
        <v>0</v>
      </c>
      <c r="AM77" s="64">
        <f t="shared" si="33"/>
        <v>0.186577215697685</v>
      </c>
    </row>
    <row r="78" ht="15.75" spans="2:39">
      <c r="B78" s="3" t="s">
        <v>49</v>
      </c>
      <c r="C78" s="3">
        <v>50</v>
      </c>
      <c r="D78" s="41">
        <f t="shared" si="2"/>
        <v>5.03790558747002</v>
      </c>
      <c r="E78" s="41">
        <f t="shared" si="3"/>
        <v>32.7308118523425</v>
      </c>
      <c r="F78" s="41">
        <f t="shared" si="4"/>
        <v>36.2678947142925</v>
      </c>
      <c r="G78" s="41">
        <f t="shared" si="5"/>
        <v>32.2199230424517</v>
      </c>
      <c r="H78" s="41">
        <f t="shared" si="6"/>
        <v>31.6183665221927</v>
      </c>
      <c r="I78" s="41">
        <f t="shared" si="7"/>
        <v>29.5123976224912</v>
      </c>
      <c r="J78" s="41">
        <f t="shared" si="8"/>
        <v>32.1900478581925</v>
      </c>
      <c r="K78" s="41">
        <f t="shared" si="9"/>
        <v>33.5097667535517</v>
      </c>
      <c r="L78" s="41">
        <f t="shared" si="10"/>
        <v>29.8273608053794</v>
      </c>
      <c r="M78" s="41">
        <f t="shared" si="11"/>
        <v>27.8102068914408</v>
      </c>
      <c r="N78" s="41">
        <f t="shared" si="12"/>
        <v>36.2678947142925</v>
      </c>
      <c r="O78" s="41">
        <f t="shared" si="13"/>
        <v>23.9974154491757</v>
      </c>
      <c r="P78" s="41">
        <f t="shared" si="14"/>
        <v>24.4143942806391</v>
      </c>
      <c r="Q78" s="41">
        <f t="shared" si="15"/>
        <v>0</v>
      </c>
      <c r="R78" s="41">
        <f t="shared" si="16"/>
        <v>0.92717286962724</v>
      </c>
      <c r="S78" s="41">
        <f t="shared" si="17"/>
        <v>0.17983008199463</v>
      </c>
      <c r="T78" s="41">
        <f t="shared" si="18"/>
        <v>1.94177118156354</v>
      </c>
      <c r="U78" s="41">
        <f t="shared" si="19"/>
        <v>2.34253867273124</v>
      </c>
      <c r="V78" s="41">
        <f t="shared" si="20"/>
        <v>3.1673485079198</v>
      </c>
      <c r="W78" s="41">
        <f t="shared" si="21"/>
        <v>3.26809040832892</v>
      </c>
      <c r="X78" s="41">
        <f t="shared" si="22"/>
        <v>0.17983008199463</v>
      </c>
      <c r="Y78" s="41">
        <f t="shared" si="23"/>
        <v>0.355491533627518</v>
      </c>
      <c r="Z78" s="41">
        <f t="shared" si="24"/>
        <v>1.75337224826973</v>
      </c>
      <c r="AA78" s="41">
        <f t="shared" si="25"/>
        <v>0.208547313375632</v>
      </c>
      <c r="AB78" s="41">
        <f t="shared" si="26"/>
        <v>0</v>
      </c>
      <c r="AC78" s="41">
        <f t="shared" si="27"/>
        <v>0.643127028588688</v>
      </c>
      <c r="AD78" s="41">
        <f t="shared" si="28"/>
        <v>1.1515841374351</v>
      </c>
      <c r="AE78" s="41">
        <f t="shared" si="29"/>
        <v>0.526521173747348</v>
      </c>
      <c r="AF78" s="41">
        <f t="shared" si="30"/>
        <v>0.17983008199463</v>
      </c>
      <c r="AI78" s="3" t="s">
        <v>49</v>
      </c>
      <c r="AJ78" s="3">
        <v>50</v>
      </c>
      <c r="AK78" s="64">
        <f t="shared" si="31"/>
        <v>4.84935490657069</v>
      </c>
      <c r="AL78" s="64">
        <f t="shared" si="32"/>
        <v>0.746001252967717</v>
      </c>
      <c r="AM78" s="64">
        <f t="shared" si="33"/>
        <v>0</v>
      </c>
    </row>
    <row r="79" ht="15.75" spans="2:39">
      <c r="B79" s="3" t="s">
        <v>50</v>
      </c>
      <c r="C79" s="3">
        <v>75</v>
      </c>
      <c r="D79" s="41">
        <f t="shared" si="2"/>
        <v>7.81193608714197</v>
      </c>
      <c r="E79" s="41">
        <f t="shared" si="3"/>
        <v>15.5186943703627</v>
      </c>
      <c r="F79" s="41">
        <f t="shared" si="4"/>
        <v>26.643075091515</v>
      </c>
      <c r="G79" s="41">
        <f t="shared" si="5"/>
        <v>13.421700187014</v>
      </c>
      <c r="H79" s="41">
        <f t="shared" si="6"/>
        <v>11.6447390006234</v>
      </c>
      <c r="I79" s="41">
        <f t="shared" si="7"/>
        <v>12.6483339817111</v>
      </c>
      <c r="J79" s="41">
        <f t="shared" si="8"/>
        <v>12.2934291994957</v>
      </c>
      <c r="K79" s="41">
        <f t="shared" si="9"/>
        <v>24.914015739174</v>
      </c>
      <c r="L79" s="41">
        <f t="shared" si="10"/>
        <v>23.3812507909427</v>
      </c>
      <c r="M79" s="41">
        <f t="shared" si="11"/>
        <v>21.217325277826</v>
      </c>
      <c r="N79" s="41">
        <f t="shared" si="12"/>
        <v>25.3655678617127</v>
      </c>
      <c r="O79" s="41">
        <f t="shared" si="13"/>
        <v>3.8312093103917</v>
      </c>
      <c r="P79" s="41">
        <f t="shared" si="14"/>
        <v>3.8312093103917</v>
      </c>
      <c r="Q79" s="41">
        <f t="shared" si="15"/>
        <v>4.26823152240653</v>
      </c>
      <c r="R79" s="41">
        <f t="shared" si="16"/>
        <v>1.3596246596017</v>
      </c>
      <c r="S79" s="41">
        <f t="shared" si="17"/>
        <v>4.18611409260708</v>
      </c>
      <c r="T79" s="41">
        <f t="shared" si="18"/>
        <v>4.15199223821554</v>
      </c>
      <c r="U79" s="41">
        <f t="shared" si="19"/>
        <v>2.43390062478616</v>
      </c>
      <c r="V79" s="41">
        <f t="shared" si="20"/>
        <v>5.21201951695078</v>
      </c>
      <c r="W79" s="41">
        <f t="shared" si="21"/>
        <v>5.37869165186335</v>
      </c>
      <c r="X79" s="41">
        <f t="shared" si="22"/>
        <v>1.86057847792156</v>
      </c>
      <c r="Y79" s="41">
        <f t="shared" si="23"/>
        <v>0.377965156337147</v>
      </c>
      <c r="Z79" s="41">
        <f t="shared" si="24"/>
        <v>0.580165266014551</v>
      </c>
      <c r="AA79" s="41">
        <f t="shared" si="25"/>
        <v>0</v>
      </c>
      <c r="AB79" s="41">
        <f t="shared" si="26"/>
        <v>0.854827445594864</v>
      </c>
      <c r="AC79" s="41">
        <f t="shared" si="27"/>
        <v>0.00281224074656641</v>
      </c>
      <c r="AD79" s="41">
        <f t="shared" si="28"/>
        <v>1.86057847792156</v>
      </c>
      <c r="AE79" s="41">
        <f t="shared" si="29"/>
        <v>0.565635355490667</v>
      </c>
      <c r="AF79" s="41">
        <f t="shared" si="30"/>
        <v>1.46752096291124</v>
      </c>
      <c r="AI79" s="3" t="s">
        <v>50</v>
      </c>
      <c r="AJ79" s="3">
        <v>75</v>
      </c>
      <c r="AK79" s="64">
        <f t="shared" si="31"/>
        <v>6.36576097159911</v>
      </c>
      <c r="AL79" s="64">
        <f t="shared" si="32"/>
        <v>0</v>
      </c>
      <c r="AM79" s="64">
        <f t="shared" si="33"/>
        <v>0.106448996503185</v>
      </c>
    </row>
    <row r="80" ht="15.75" spans="2:39">
      <c r="B80" s="3" t="s">
        <v>51</v>
      </c>
      <c r="C80" s="3">
        <v>100</v>
      </c>
      <c r="D80" s="41">
        <f t="shared" si="2"/>
        <v>5.01082382621435</v>
      </c>
      <c r="E80" s="41">
        <f t="shared" si="3"/>
        <v>41.9231097723219</v>
      </c>
      <c r="F80" s="41">
        <f t="shared" si="4"/>
        <v>41.0022633129777</v>
      </c>
      <c r="G80" s="41">
        <f t="shared" si="5"/>
        <v>40.5165051031302</v>
      </c>
      <c r="H80" s="41">
        <f t="shared" si="6"/>
        <v>33.6638241120028</v>
      </c>
      <c r="I80" s="41">
        <f t="shared" si="7"/>
        <v>31.0985444499558</v>
      </c>
      <c r="J80" s="41">
        <f t="shared" si="8"/>
        <v>37.3740642071342</v>
      </c>
      <c r="K80" s="41">
        <f t="shared" si="9"/>
        <v>39.9792557018077</v>
      </c>
      <c r="L80" s="41">
        <f t="shared" si="10"/>
        <v>30.9410323203721</v>
      </c>
      <c r="M80" s="41">
        <f t="shared" si="11"/>
        <v>34.1951606492325</v>
      </c>
      <c r="N80" s="41">
        <f t="shared" si="12"/>
        <v>40.6001064315537</v>
      </c>
      <c r="O80" s="41">
        <f t="shared" si="13"/>
        <v>15.2484552642558</v>
      </c>
      <c r="P80" s="41">
        <f t="shared" si="14"/>
        <v>15.2484552642558</v>
      </c>
      <c r="Q80" s="41">
        <f t="shared" si="15"/>
        <v>1.86550862128434</v>
      </c>
      <c r="R80" s="41">
        <f t="shared" si="16"/>
        <v>0.12211706813918</v>
      </c>
      <c r="S80" s="41">
        <f t="shared" si="17"/>
        <v>0.0656163668078071</v>
      </c>
      <c r="T80" s="41">
        <f t="shared" si="18"/>
        <v>0.554659501151358</v>
      </c>
      <c r="U80" s="41">
        <f t="shared" si="19"/>
        <v>0</v>
      </c>
      <c r="V80" s="41">
        <f t="shared" si="20"/>
        <v>2.99502990923754</v>
      </c>
      <c r="W80" s="41">
        <f t="shared" si="21"/>
        <v>3.03338140272845</v>
      </c>
      <c r="X80" s="41">
        <f t="shared" si="22"/>
        <v>3.7377513377855</v>
      </c>
      <c r="Y80" s="41">
        <f t="shared" si="23"/>
        <v>0.245383859851975</v>
      </c>
      <c r="Z80" s="41">
        <f t="shared" si="24"/>
        <v>1.85762480249392</v>
      </c>
      <c r="AA80" s="41">
        <f t="shared" si="25"/>
        <v>3.40137506939403</v>
      </c>
      <c r="AB80" s="41">
        <f t="shared" si="26"/>
        <v>1.12525088610839</v>
      </c>
      <c r="AC80" s="41">
        <f t="shared" si="27"/>
        <v>0.976279560214302</v>
      </c>
      <c r="AD80" s="41">
        <f t="shared" si="28"/>
        <v>0.763744945322432</v>
      </c>
      <c r="AE80" s="41">
        <f t="shared" si="29"/>
        <v>3.73487702885148</v>
      </c>
      <c r="AF80" s="41">
        <f t="shared" si="30"/>
        <v>4.62098541165032</v>
      </c>
      <c r="AI80" s="3" t="s">
        <v>51</v>
      </c>
      <c r="AJ80" s="3">
        <v>100</v>
      </c>
      <c r="AK80" s="64">
        <f t="shared" si="31"/>
        <v>4.88274409414267</v>
      </c>
      <c r="AL80" s="64">
        <f t="shared" si="32"/>
        <v>0</v>
      </c>
      <c r="AM80" s="64">
        <f t="shared" si="33"/>
        <v>4.49338115818045</v>
      </c>
    </row>
    <row r="81" ht="15.75" spans="2:39">
      <c r="B81" s="3" t="s">
        <v>52</v>
      </c>
      <c r="C81" s="3">
        <v>50</v>
      </c>
      <c r="D81" s="41">
        <f t="shared" si="2"/>
        <v>10.0582860651594</v>
      </c>
      <c r="E81" s="41">
        <f t="shared" si="3"/>
        <v>12.2686738957108</v>
      </c>
      <c r="F81" s="41">
        <f t="shared" si="4"/>
        <v>42.0131280810892</v>
      </c>
      <c r="G81" s="41">
        <f t="shared" si="5"/>
        <v>11.5493493743558</v>
      </c>
      <c r="H81" s="41">
        <f t="shared" si="6"/>
        <v>11.5493493743558</v>
      </c>
      <c r="I81" s="41">
        <f t="shared" si="7"/>
        <v>11.5493493743558</v>
      </c>
      <c r="J81" s="41">
        <f t="shared" si="8"/>
        <v>9.87477776467745</v>
      </c>
      <c r="K81" s="41">
        <f t="shared" si="9"/>
        <v>36.6223966510902</v>
      </c>
      <c r="L81" s="41">
        <f t="shared" si="10"/>
        <v>34.8314396879892</v>
      </c>
      <c r="M81" s="41">
        <f t="shared" si="11"/>
        <v>35.7192136225729</v>
      </c>
      <c r="N81" s="41">
        <f t="shared" si="12"/>
        <v>40.5021029911152</v>
      </c>
      <c r="O81" s="41">
        <f t="shared" si="13"/>
        <v>0.774073499043346</v>
      </c>
      <c r="P81" s="41">
        <f t="shared" si="14"/>
        <v>0.774073499043346</v>
      </c>
      <c r="Q81" s="41">
        <f t="shared" si="15"/>
        <v>0.774073499043346</v>
      </c>
      <c r="R81" s="41">
        <f t="shared" si="16"/>
        <v>0</v>
      </c>
      <c r="S81" s="41">
        <f t="shared" si="17"/>
        <v>0</v>
      </c>
      <c r="T81" s="41">
        <f t="shared" si="18"/>
        <v>1.06100950577665</v>
      </c>
      <c r="U81" s="41">
        <f t="shared" si="19"/>
        <v>0</v>
      </c>
      <c r="V81" s="41">
        <f t="shared" si="20"/>
        <v>0</v>
      </c>
      <c r="W81" s="41">
        <f t="shared" si="21"/>
        <v>3.15991487642956</v>
      </c>
      <c r="X81" s="41">
        <f t="shared" si="22"/>
        <v>0</v>
      </c>
      <c r="Y81" s="41">
        <f t="shared" si="23"/>
        <v>0.774073499043346</v>
      </c>
      <c r="Z81" s="41">
        <f t="shared" si="24"/>
        <v>0</v>
      </c>
      <c r="AA81" s="41">
        <f t="shared" si="25"/>
        <v>0</v>
      </c>
      <c r="AB81" s="41">
        <f t="shared" si="26"/>
        <v>0</v>
      </c>
      <c r="AC81" s="41">
        <f t="shared" si="27"/>
        <v>0</v>
      </c>
      <c r="AD81" s="41">
        <f t="shared" si="28"/>
        <v>0</v>
      </c>
      <c r="AE81" s="41">
        <f t="shared" si="29"/>
        <v>1.84792391643134</v>
      </c>
      <c r="AF81" s="41">
        <f t="shared" si="30"/>
        <v>1.34327609010584</v>
      </c>
      <c r="AI81" s="3" t="s">
        <v>52</v>
      </c>
      <c r="AJ81" s="3">
        <v>50</v>
      </c>
      <c r="AK81" s="64">
        <f t="shared" si="31"/>
        <v>10.0582860651594</v>
      </c>
      <c r="AL81" s="64">
        <f t="shared" si="32"/>
        <v>0</v>
      </c>
      <c r="AM81" s="64">
        <f t="shared" si="33"/>
        <v>1.34327609010584</v>
      </c>
    </row>
    <row r="82" ht="15.75" spans="2:39">
      <c r="B82" s="3" t="s">
        <v>53</v>
      </c>
      <c r="C82" s="3">
        <v>50</v>
      </c>
      <c r="D82" s="41">
        <f t="shared" si="2"/>
        <v>8.53840371652844</v>
      </c>
      <c r="E82" s="41">
        <f t="shared" si="3"/>
        <v>32.1015144606967</v>
      </c>
      <c r="F82" s="41">
        <f t="shared" si="4"/>
        <v>38.4461066407068</v>
      </c>
      <c r="G82" s="41">
        <f t="shared" si="5"/>
        <v>31.0747865091003</v>
      </c>
      <c r="H82" s="41">
        <f t="shared" si="6"/>
        <v>30.4625944227428</v>
      </c>
      <c r="I82" s="41">
        <f t="shared" si="7"/>
        <v>25.7540880580646</v>
      </c>
      <c r="J82" s="41">
        <f t="shared" si="8"/>
        <v>32.1015144606967</v>
      </c>
      <c r="K82" s="41">
        <f t="shared" si="9"/>
        <v>37.9863464405861</v>
      </c>
      <c r="L82" s="41">
        <f t="shared" si="10"/>
        <v>37.9863464405861</v>
      </c>
      <c r="M82" s="41">
        <f t="shared" si="11"/>
        <v>38.1407499599512</v>
      </c>
      <c r="N82" s="41">
        <f t="shared" si="12"/>
        <v>36.6859311653584</v>
      </c>
      <c r="O82" s="41">
        <f t="shared" si="13"/>
        <v>25.7425047134354</v>
      </c>
      <c r="P82" s="41">
        <f t="shared" si="14"/>
        <v>25.7425047134354</v>
      </c>
      <c r="Q82" s="41">
        <f t="shared" si="15"/>
        <v>5.13906174908503</v>
      </c>
      <c r="R82" s="41">
        <f t="shared" si="16"/>
        <v>3.99871843846656</v>
      </c>
      <c r="S82" s="41">
        <f t="shared" si="17"/>
        <v>5.24318862367685</v>
      </c>
      <c r="T82" s="41">
        <f t="shared" si="18"/>
        <v>3.95065988096265</v>
      </c>
      <c r="U82" s="41">
        <f t="shared" si="19"/>
        <v>3.92810932705697</v>
      </c>
      <c r="V82" s="41">
        <f t="shared" si="20"/>
        <v>5.35557171199367</v>
      </c>
      <c r="W82" s="41">
        <f t="shared" si="21"/>
        <v>3.66477307734963</v>
      </c>
      <c r="X82" s="41">
        <f t="shared" si="22"/>
        <v>4.24369385466598</v>
      </c>
      <c r="Y82" s="41">
        <f t="shared" si="23"/>
        <v>6.81112986900962</v>
      </c>
      <c r="Z82" s="41">
        <f t="shared" si="24"/>
        <v>2.53182339096252</v>
      </c>
      <c r="AA82" s="41">
        <f t="shared" si="25"/>
        <v>4.54744858350481</v>
      </c>
      <c r="AB82" s="41">
        <f t="shared" si="26"/>
        <v>1.80219590639672</v>
      </c>
      <c r="AC82" s="41">
        <f t="shared" si="27"/>
        <v>4.11812546980321</v>
      </c>
      <c r="AD82" s="41">
        <f t="shared" si="28"/>
        <v>5.73387881849884</v>
      </c>
      <c r="AE82" s="41">
        <f t="shared" si="29"/>
        <v>0</v>
      </c>
      <c r="AF82" s="41">
        <f t="shared" si="30"/>
        <v>5.47990782615124</v>
      </c>
      <c r="AI82" s="3" t="s">
        <v>53</v>
      </c>
      <c r="AJ82" s="3">
        <v>50</v>
      </c>
      <c r="AK82" s="64">
        <f t="shared" si="31"/>
        <v>4.36513578842599</v>
      </c>
      <c r="AL82" s="64">
        <f t="shared" si="32"/>
        <v>0</v>
      </c>
      <c r="AM82" s="64">
        <f t="shared" si="33"/>
        <v>1.42423811555049</v>
      </c>
    </row>
    <row r="83" ht="15.75" spans="2:39">
      <c r="B83" s="3" t="s">
        <v>54</v>
      </c>
      <c r="C83" s="3">
        <v>50</v>
      </c>
      <c r="D83" s="41">
        <f t="shared" si="2"/>
        <v>8.61526548723857</v>
      </c>
      <c r="E83" s="41">
        <f t="shared" si="3"/>
        <v>18.5689214283893</v>
      </c>
      <c r="F83" s="41">
        <f t="shared" si="4"/>
        <v>17.7775485175233</v>
      </c>
      <c r="G83" s="41">
        <f t="shared" si="5"/>
        <v>17.8632119979876</v>
      </c>
      <c r="H83" s="41">
        <f t="shared" si="6"/>
        <v>14.8965199066164</v>
      </c>
      <c r="I83" s="41">
        <f t="shared" si="7"/>
        <v>9.24238244165262</v>
      </c>
      <c r="J83" s="41">
        <f t="shared" si="8"/>
        <v>16.1930639241988</v>
      </c>
      <c r="K83" s="41">
        <f t="shared" si="9"/>
        <v>17.7775485175233</v>
      </c>
      <c r="L83" s="41">
        <f t="shared" si="10"/>
        <v>13.3341756715715</v>
      </c>
      <c r="M83" s="41">
        <f t="shared" si="11"/>
        <v>14.5633712694655</v>
      </c>
      <c r="N83" s="41">
        <f t="shared" si="12"/>
        <v>10.5377672781733</v>
      </c>
      <c r="O83" s="41">
        <f t="shared" si="13"/>
        <v>5.02342704925822</v>
      </c>
      <c r="P83" s="41">
        <f t="shared" si="14"/>
        <v>5.02342704925822</v>
      </c>
      <c r="Q83" s="41">
        <f t="shared" si="15"/>
        <v>1.25110411996131</v>
      </c>
      <c r="R83" s="41">
        <f t="shared" si="16"/>
        <v>1.73181650627464</v>
      </c>
      <c r="S83" s="41">
        <f t="shared" si="17"/>
        <v>2.01338158617698</v>
      </c>
      <c r="T83" s="41">
        <f t="shared" si="18"/>
        <v>0</v>
      </c>
      <c r="U83" s="41">
        <f t="shared" si="19"/>
        <v>1.52872798425367</v>
      </c>
      <c r="V83" s="41">
        <f t="shared" si="20"/>
        <v>1.82142120234896</v>
      </c>
      <c r="W83" s="41">
        <f t="shared" si="21"/>
        <v>2.90641467615958</v>
      </c>
      <c r="X83" s="41">
        <f t="shared" si="22"/>
        <v>3.36684139389203</v>
      </c>
      <c r="Y83" s="41">
        <f t="shared" si="23"/>
        <v>3.31966272467826</v>
      </c>
      <c r="Z83" s="41">
        <f t="shared" si="24"/>
        <v>2.19108404294532</v>
      </c>
      <c r="AA83" s="41">
        <f t="shared" si="25"/>
        <v>0.257106359499123</v>
      </c>
      <c r="AB83" s="41">
        <f t="shared" si="26"/>
        <v>2.65811809272984</v>
      </c>
      <c r="AC83" s="41">
        <f t="shared" si="27"/>
        <v>1.52872798425367</v>
      </c>
      <c r="AD83" s="41">
        <f t="shared" si="28"/>
        <v>1.82142120234896</v>
      </c>
      <c r="AE83" s="41">
        <f t="shared" si="29"/>
        <v>1.11640728058441</v>
      </c>
      <c r="AF83" s="41">
        <f t="shared" si="30"/>
        <v>0.916680383642563</v>
      </c>
      <c r="AI83" s="3" t="s">
        <v>54</v>
      </c>
      <c r="AJ83" s="3">
        <v>50</v>
      </c>
      <c r="AK83" s="64">
        <f t="shared" si="31"/>
        <v>7.62865472222158</v>
      </c>
      <c r="AL83" s="64">
        <f t="shared" si="32"/>
        <v>0.807731803635709</v>
      </c>
      <c r="AM83" s="64">
        <f t="shared" si="33"/>
        <v>0</v>
      </c>
    </row>
    <row r="84" ht="15.75" spans="2:39">
      <c r="B84" s="3" t="s">
        <v>55</v>
      </c>
      <c r="C84" s="3">
        <v>52</v>
      </c>
      <c r="D84" s="41">
        <f t="shared" si="2"/>
        <v>21.3964542228718</v>
      </c>
      <c r="E84" s="41">
        <f t="shared" si="3"/>
        <v>29.2273155188645</v>
      </c>
      <c r="F84" s="41">
        <f t="shared" si="4"/>
        <v>17.4047667638804</v>
      </c>
      <c r="G84" s="41">
        <f t="shared" si="5"/>
        <v>28.3409809588389</v>
      </c>
      <c r="H84" s="41">
        <f t="shared" si="6"/>
        <v>24.5068543352271</v>
      </c>
      <c r="I84" s="41">
        <f t="shared" si="7"/>
        <v>24.9066814133075</v>
      </c>
      <c r="J84" s="41">
        <f t="shared" si="8"/>
        <v>28.0552647921755</v>
      </c>
      <c r="K84" s="41">
        <f t="shared" si="9"/>
        <v>16.0859079607722</v>
      </c>
      <c r="L84" s="41">
        <f t="shared" si="10"/>
        <v>15.3286065082719</v>
      </c>
      <c r="M84" s="41">
        <f t="shared" si="11"/>
        <v>15.3286065082719</v>
      </c>
      <c r="N84" s="41">
        <f t="shared" si="12"/>
        <v>17.4047667638804</v>
      </c>
      <c r="O84" s="41">
        <f t="shared" si="13"/>
        <v>19.0589360913063</v>
      </c>
      <c r="P84" s="41">
        <f t="shared" si="14"/>
        <v>18.4657787959982</v>
      </c>
      <c r="Q84" s="41">
        <f t="shared" si="15"/>
        <v>0.498357461207777</v>
      </c>
      <c r="R84" s="41">
        <f t="shared" si="16"/>
        <v>1.07286201138036</v>
      </c>
      <c r="S84" s="41">
        <f t="shared" si="17"/>
        <v>0</v>
      </c>
      <c r="T84" s="41">
        <f t="shared" si="18"/>
        <v>1.11653137940342</v>
      </c>
      <c r="U84" s="41">
        <f t="shared" si="19"/>
        <v>0.157780279440058</v>
      </c>
      <c r="V84" s="41">
        <f t="shared" si="20"/>
        <v>0.380296556703246</v>
      </c>
      <c r="W84" s="41">
        <f t="shared" si="21"/>
        <v>2.24293774152562</v>
      </c>
      <c r="X84" s="41">
        <f t="shared" si="22"/>
        <v>1.03380096862608</v>
      </c>
      <c r="Y84" s="41">
        <f t="shared" si="23"/>
        <v>1.03380096862608</v>
      </c>
      <c r="Z84" s="41">
        <f t="shared" si="24"/>
        <v>0</v>
      </c>
      <c r="AA84" s="41">
        <f t="shared" si="25"/>
        <v>1.11653137940342</v>
      </c>
      <c r="AB84" s="41">
        <f t="shared" si="26"/>
        <v>1.42594750459186</v>
      </c>
      <c r="AC84" s="41">
        <f t="shared" si="27"/>
        <v>0.542026829230823</v>
      </c>
      <c r="AD84" s="41">
        <f t="shared" si="28"/>
        <v>1.07286201138036</v>
      </c>
      <c r="AE84" s="41">
        <f t="shared" si="29"/>
        <v>1.11653137940342</v>
      </c>
      <c r="AF84" s="41">
        <f t="shared" si="30"/>
        <v>1.3581392899229</v>
      </c>
      <c r="AI84" s="3" t="s">
        <v>55</v>
      </c>
      <c r="AJ84" s="3">
        <v>52</v>
      </c>
      <c r="AK84" s="64">
        <f t="shared" si="31"/>
        <v>20.1078625924366</v>
      </c>
      <c r="AL84" s="64">
        <f t="shared" si="32"/>
        <v>0</v>
      </c>
      <c r="AM84" s="64">
        <f t="shared" si="33"/>
        <v>0.282249134797845</v>
      </c>
    </row>
    <row r="85" ht="15.75" spans="2:39">
      <c r="B85" s="3" t="s">
        <v>56</v>
      </c>
      <c r="C85" s="3">
        <v>159</v>
      </c>
      <c r="D85" s="41">
        <f t="shared" si="2"/>
        <v>13.4797632576245</v>
      </c>
      <c r="E85" s="41">
        <f t="shared" si="3"/>
        <v>47.056532269261</v>
      </c>
      <c r="F85" s="41">
        <f t="shared" si="4"/>
        <v>34.7558529975883</v>
      </c>
      <c r="G85" s="41">
        <f t="shared" si="5"/>
        <v>44.3965871869103</v>
      </c>
      <c r="H85" s="41">
        <f t="shared" si="6"/>
        <v>38.1619813547382</v>
      </c>
      <c r="I85" s="41">
        <f t="shared" si="7"/>
        <v>33.7798177639055</v>
      </c>
      <c r="J85" s="41">
        <f t="shared" si="8"/>
        <v>43.9702426557928</v>
      </c>
      <c r="K85" s="41">
        <f t="shared" si="9"/>
        <v>32.7899631311287</v>
      </c>
      <c r="L85" s="41">
        <f t="shared" si="10"/>
        <v>27.7179865585454</v>
      </c>
      <c r="M85" s="41">
        <f t="shared" si="11"/>
        <v>29.5012675281401</v>
      </c>
      <c r="N85" s="41">
        <f t="shared" si="12"/>
        <v>32.1692471448479</v>
      </c>
      <c r="O85" s="41">
        <f t="shared" si="13"/>
        <v>20.103754762872</v>
      </c>
      <c r="P85" s="41">
        <f t="shared" si="14"/>
        <v>25.401598165298</v>
      </c>
      <c r="Q85" s="41">
        <f t="shared" si="15"/>
        <v>8.76529132578815</v>
      </c>
      <c r="R85" s="41">
        <f t="shared" si="16"/>
        <v>1.85745579077815</v>
      </c>
      <c r="S85" s="41">
        <f t="shared" si="17"/>
        <v>5.44921402971106</v>
      </c>
      <c r="T85" s="41">
        <f t="shared" si="18"/>
        <v>6.77671193430451</v>
      </c>
      <c r="U85" s="41">
        <f t="shared" si="19"/>
        <v>5.83371470589747</v>
      </c>
      <c r="V85" s="41">
        <f t="shared" si="20"/>
        <v>6.54338905657854</v>
      </c>
      <c r="W85" s="41">
        <f t="shared" si="21"/>
        <v>7.83489224725282</v>
      </c>
      <c r="X85" s="41">
        <f t="shared" si="22"/>
        <v>7.5784941868537</v>
      </c>
      <c r="Y85" s="41">
        <f t="shared" si="23"/>
        <v>6.91760552878806</v>
      </c>
      <c r="Z85" s="41">
        <f t="shared" si="24"/>
        <v>5.98212862453913</v>
      </c>
      <c r="AA85" s="41">
        <f t="shared" si="25"/>
        <v>8.27254940274485</v>
      </c>
      <c r="AB85" s="41">
        <f t="shared" si="26"/>
        <v>6.67341996061151</v>
      </c>
      <c r="AC85" s="41">
        <f t="shared" si="27"/>
        <v>5.72148832999953</v>
      </c>
      <c r="AD85" s="41">
        <f t="shared" si="28"/>
        <v>5.3645621757262</v>
      </c>
      <c r="AE85" s="41">
        <f t="shared" si="29"/>
        <v>2.37050901667583</v>
      </c>
      <c r="AF85" s="41">
        <f t="shared" si="30"/>
        <v>0</v>
      </c>
      <c r="AI85" s="3" t="s">
        <v>56</v>
      </c>
      <c r="AJ85" s="3">
        <v>159</v>
      </c>
      <c r="AK85" s="64">
        <f t="shared" si="31"/>
        <v>13.4797632576245</v>
      </c>
      <c r="AL85" s="64">
        <f t="shared" si="32"/>
        <v>1.85745579077815</v>
      </c>
      <c r="AM85" s="64">
        <f t="shared" si="33"/>
        <v>0</v>
      </c>
    </row>
    <row r="86" ht="15.75" spans="2:39">
      <c r="B86" s="3" t="s">
        <v>57</v>
      </c>
      <c r="C86" s="3">
        <v>38</v>
      </c>
      <c r="D86" s="41">
        <f t="shared" si="2"/>
        <v>3.23364160747615</v>
      </c>
      <c r="E86" s="41">
        <f t="shared" si="3"/>
        <v>16.5739258366547</v>
      </c>
      <c r="F86" s="41">
        <f t="shared" si="4"/>
        <v>20.7116573734628</v>
      </c>
      <c r="G86" s="41">
        <f t="shared" si="5"/>
        <v>16.5739258366547</v>
      </c>
      <c r="H86" s="41">
        <f t="shared" si="6"/>
        <v>16.5739258366547</v>
      </c>
      <c r="I86" s="41">
        <f t="shared" si="7"/>
        <v>16.5739258366547</v>
      </c>
      <c r="J86" s="41">
        <f t="shared" si="8"/>
        <v>14.7435111238462</v>
      </c>
      <c r="K86" s="41">
        <f t="shared" si="9"/>
        <v>20.4799669154111</v>
      </c>
      <c r="L86" s="41">
        <f t="shared" si="10"/>
        <v>19.561263169166</v>
      </c>
      <c r="M86" s="41">
        <f t="shared" si="11"/>
        <v>20.4799669154111</v>
      </c>
      <c r="N86" s="41">
        <f t="shared" si="12"/>
        <v>19.6064430816415</v>
      </c>
      <c r="O86" s="41">
        <f t="shared" si="13"/>
        <v>14.7435111238462</v>
      </c>
      <c r="P86" s="41">
        <f t="shared" si="14"/>
        <v>14.7435111238462</v>
      </c>
      <c r="Q86" s="41">
        <f t="shared" si="15"/>
        <v>0.668411401618001</v>
      </c>
      <c r="R86" s="41">
        <f t="shared" si="16"/>
        <v>0.0130841463577885</v>
      </c>
      <c r="S86" s="41">
        <f t="shared" si="17"/>
        <v>0.120106454144441</v>
      </c>
      <c r="T86" s="41">
        <f t="shared" si="18"/>
        <v>0</v>
      </c>
      <c r="U86" s="41">
        <f t="shared" si="19"/>
        <v>0.000846781914589401</v>
      </c>
      <c r="V86" s="41">
        <f t="shared" si="20"/>
        <v>0.120106454144441</v>
      </c>
      <c r="W86" s="41">
        <f t="shared" si="21"/>
        <v>0.581466019870954</v>
      </c>
      <c r="X86" s="41">
        <f t="shared" si="22"/>
        <v>0.947221175885063</v>
      </c>
      <c r="Y86" s="41">
        <f t="shared" si="23"/>
        <v>1.05424348367171</v>
      </c>
      <c r="Z86" s="41">
        <f t="shared" si="24"/>
        <v>1.20909531186022</v>
      </c>
      <c r="AA86" s="41">
        <f t="shared" si="25"/>
        <v>1.55878892704263</v>
      </c>
      <c r="AB86" s="41">
        <f t="shared" si="26"/>
        <v>0.668411401618001</v>
      </c>
      <c r="AC86" s="41">
        <f t="shared" si="27"/>
        <v>4.21350486039161</v>
      </c>
      <c r="AD86" s="41">
        <f t="shared" si="28"/>
        <v>6.27235948132148</v>
      </c>
      <c r="AE86" s="41">
        <f t="shared" si="29"/>
        <v>5.99737388344292</v>
      </c>
      <c r="AF86" s="41">
        <f t="shared" si="30"/>
        <v>1.1021003196192</v>
      </c>
      <c r="AI86" s="3" t="s">
        <v>57</v>
      </c>
      <c r="AJ86" s="3">
        <v>38</v>
      </c>
      <c r="AK86" s="64">
        <f t="shared" si="31"/>
        <v>3.22013613379369</v>
      </c>
      <c r="AL86" s="64">
        <f t="shared" si="32"/>
        <v>0</v>
      </c>
      <c r="AM86" s="64">
        <f t="shared" si="33"/>
        <v>1.08887370343241</v>
      </c>
    </row>
    <row r="87" ht="15.75" spans="2:39">
      <c r="B87" s="3" t="s">
        <v>58</v>
      </c>
      <c r="C87" s="3">
        <v>52</v>
      </c>
      <c r="D87" s="41">
        <f t="shared" si="2"/>
        <v>2.52360481810507</v>
      </c>
      <c r="E87" s="41">
        <f t="shared" si="3"/>
        <v>18.1662099775179</v>
      </c>
      <c r="F87" s="41">
        <f t="shared" si="4"/>
        <v>7.74927558461048</v>
      </c>
      <c r="G87" s="41">
        <f t="shared" si="5"/>
        <v>13.8128776667261</v>
      </c>
      <c r="H87" s="41">
        <f t="shared" si="6"/>
        <v>10.2754367564983</v>
      </c>
      <c r="I87" s="41">
        <f t="shared" si="7"/>
        <v>5.44855718010687</v>
      </c>
      <c r="J87" s="41">
        <f t="shared" si="8"/>
        <v>17.1325448709179</v>
      </c>
      <c r="K87" s="41">
        <f t="shared" si="9"/>
        <v>5.53201867658256</v>
      </c>
      <c r="L87" s="41">
        <f t="shared" si="10"/>
        <v>5.5134332936753</v>
      </c>
      <c r="M87" s="41">
        <f t="shared" si="11"/>
        <v>5.53201867658256</v>
      </c>
      <c r="N87" s="41">
        <f t="shared" si="12"/>
        <v>7.45840397851558</v>
      </c>
      <c r="O87" s="41">
        <f t="shared" si="13"/>
        <v>4.27353261838337</v>
      </c>
      <c r="P87" s="41">
        <f t="shared" si="14"/>
        <v>4.54609520414212</v>
      </c>
      <c r="Q87" s="41">
        <f t="shared" si="15"/>
        <v>0</v>
      </c>
      <c r="R87" s="41">
        <f t="shared" si="16"/>
        <v>0</v>
      </c>
      <c r="S87" s="41">
        <f t="shared" si="17"/>
        <v>0</v>
      </c>
      <c r="T87" s="41">
        <f t="shared" si="18"/>
        <v>0</v>
      </c>
      <c r="U87" s="41">
        <f t="shared" si="19"/>
        <v>1.2400388565775</v>
      </c>
      <c r="V87" s="41">
        <f t="shared" si="20"/>
        <v>0</v>
      </c>
      <c r="W87" s="41">
        <f t="shared" si="21"/>
        <v>46.1737602029607</v>
      </c>
      <c r="X87" s="41">
        <f t="shared" si="22"/>
        <v>0</v>
      </c>
      <c r="Y87" s="41">
        <f t="shared" si="23"/>
        <v>0</v>
      </c>
      <c r="Z87" s="41">
        <f t="shared" si="24"/>
        <v>0</v>
      </c>
      <c r="AA87" s="41">
        <f t="shared" si="25"/>
        <v>0</v>
      </c>
      <c r="AB87" s="41">
        <f t="shared" si="26"/>
        <v>0</v>
      </c>
      <c r="AC87" s="41">
        <f t="shared" si="27"/>
        <v>0</v>
      </c>
      <c r="AD87" s="41">
        <f t="shared" si="28"/>
        <v>0</v>
      </c>
      <c r="AE87" s="41">
        <f t="shared" si="29"/>
        <v>0</v>
      </c>
      <c r="AF87" s="41">
        <f t="shared" si="30"/>
        <v>0</v>
      </c>
      <c r="AI87" s="3" t="s">
        <v>58</v>
      </c>
      <c r="AJ87" s="3">
        <v>52</v>
      </c>
      <c r="AK87" s="64">
        <f t="shared" si="31"/>
        <v>2.52360481810507</v>
      </c>
      <c r="AL87" s="64">
        <f t="shared" si="32"/>
        <v>0</v>
      </c>
      <c r="AM87" s="64">
        <f t="shared" si="33"/>
        <v>0</v>
      </c>
    </row>
    <row r="88" ht="15.75" spans="2:39">
      <c r="B88" s="3" t="s">
        <v>59</v>
      </c>
      <c r="C88" s="3">
        <v>62</v>
      </c>
      <c r="D88" s="41">
        <f t="shared" si="2"/>
        <v>7.09994645002678</v>
      </c>
      <c r="E88" s="41">
        <f t="shared" si="3"/>
        <v>31.0708844645578</v>
      </c>
      <c r="F88" s="41">
        <f t="shared" si="4"/>
        <v>12.7163936418032</v>
      </c>
      <c r="G88" s="41">
        <f t="shared" si="5"/>
        <v>20.9374895312552</v>
      </c>
      <c r="H88" s="41">
        <f t="shared" si="6"/>
        <v>28.1681859159071</v>
      </c>
      <c r="I88" s="41">
        <f t="shared" si="7"/>
        <v>18.4574407712796</v>
      </c>
      <c r="J88" s="41">
        <f t="shared" si="8"/>
        <v>16.9094415452792</v>
      </c>
      <c r="K88" s="41">
        <f t="shared" si="9"/>
        <v>12.5725437137282</v>
      </c>
      <c r="L88" s="41">
        <f t="shared" si="10"/>
        <v>12.7163936418032</v>
      </c>
      <c r="M88" s="41">
        <f t="shared" si="11"/>
        <v>11.4910942544529</v>
      </c>
      <c r="N88" s="41">
        <f t="shared" si="12"/>
        <v>11.0428444785778</v>
      </c>
      <c r="O88" s="41">
        <f t="shared" si="13"/>
        <v>14.6779926610037</v>
      </c>
      <c r="P88" s="41">
        <f t="shared" si="14"/>
        <v>11.0840444579778</v>
      </c>
      <c r="Q88" s="41">
        <f t="shared" si="15"/>
        <v>0</v>
      </c>
      <c r="R88" s="41">
        <f t="shared" si="16"/>
        <v>0.445299777350118</v>
      </c>
      <c r="S88" s="41">
        <f t="shared" si="17"/>
        <v>1.01454949272525</v>
      </c>
      <c r="T88" s="41">
        <f t="shared" si="18"/>
        <v>1.01454949272525</v>
      </c>
      <c r="U88" s="41">
        <f t="shared" si="19"/>
        <v>2.59879870060066</v>
      </c>
      <c r="V88" s="41">
        <f t="shared" si="20"/>
        <v>0.445299777350118</v>
      </c>
      <c r="W88" s="41">
        <f t="shared" si="21"/>
        <v>0.445299777350118</v>
      </c>
      <c r="X88" s="41">
        <f t="shared" si="22"/>
        <v>1.01454949272525</v>
      </c>
      <c r="Y88" s="41">
        <f t="shared" si="23"/>
        <v>1.01454949272525</v>
      </c>
      <c r="Z88" s="41">
        <f t="shared" si="24"/>
        <v>1.01454949272525</v>
      </c>
      <c r="AA88" s="41">
        <f t="shared" si="25"/>
        <v>1.01454949272525</v>
      </c>
      <c r="AB88" s="41">
        <f t="shared" si="26"/>
        <v>0.445299777350118</v>
      </c>
      <c r="AC88" s="41">
        <f t="shared" si="27"/>
        <v>1.01454949272525</v>
      </c>
      <c r="AD88" s="41">
        <f t="shared" si="28"/>
        <v>0.445299777350118</v>
      </c>
      <c r="AE88" s="41">
        <f t="shared" si="29"/>
        <v>1.44749927625036</v>
      </c>
      <c r="AF88" s="41">
        <f t="shared" si="30"/>
        <v>0.445299777350118</v>
      </c>
      <c r="AI88" s="3" t="s">
        <v>59</v>
      </c>
      <c r="AJ88" s="3">
        <v>62</v>
      </c>
      <c r="AK88" s="64">
        <f t="shared" si="31"/>
        <v>6.62514491711164</v>
      </c>
      <c r="AL88" s="64">
        <f t="shared" si="32"/>
        <v>0</v>
      </c>
      <c r="AM88" s="64">
        <f t="shared" si="33"/>
        <v>0</v>
      </c>
    </row>
    <row r="89" ht="15.75" spans="2:39">
      <c r="B89" s="3" t="s">
        <v>60</v>
      </c>
      <c r="C89" s="3">
        <v>68</v>
      </c>
      <c r="D89" s="41">
        <f t="shared" si="2"/>
        <v>10.0910305831141</v>
      </c>
      <c r="E89" s="41">
        <f t="shared" si="3"/>
        <v>22.5814486583467</v>
      </c>
      <c r="F89" s="41">
        <f t="shared" si="4"/>
        <v>17.2992115707371</v>
      </c>
      <c r="G89" s="41">
        <f t="shared" si="5"/>
        <v>22.5814486583467</v>
      </c>
      <c r="H89" s="41">
        <f t="shared" si="6"/>
        <v>7.37020053566866</v>
      </c>
      <c r="I89" s="41">
        <f t="shared" si="7"/>
        <v>14.957798170197</v>
      </c>
      <c r="J89" s="41">
        <f t="shared" si="8"/>
        <v>22.5814486583467</v>
      </c>
      <c r="K89" s="41">
        <f t="shared" si="9"/>
        <v>13.3945427606605</v>
      </c>
      <c r="L89" s="41">
        <f t="shared" si="10"/>
        <v>12.0961574873206</v>
      </c>
      <c r="M89" s="41">
        <f t="shared" si="11"/>
        <v>13.3945427606605</v>
      </c>
      <c r="N89" s="41">
        <f t="shared" si="12"/>
        <v>17.2992115707371</v>
      </c>
      <c r="O89" s="41">
        <f t="shared" si="13"/>
        <v>4.46464844216745</v>
      </c>
      <c r="P89" s="41">
        <f t="shared" si="14"/>
        <v>4.46464844216745</v>
      </c>
      <c r="Q89" s="41">
        <f t="shared" si="15"/>
        <v>1.60270904221194</v>
      </c>
      <c r="R89" s="41">
        <f t="shared" si="16"/>
        <v>1.56458814727394</v>
      </c>
      <c r="S89" s="41">
        <f t="shared" si="17"/>
        <v>0.291341065050471</v>
      </c>
      <c r="T89" s="41">
        <f t="shared" si="18"/>
        <v>0.492400637508205</v>
      </c>
      <c r="U89" s="41">
        <f t="shared" si="19"/>
        <v>0</v>
      </c>
      <c r="V89" s="41">
        <f t="shared" si="20"/>
        <v>1.72279330800212</v>
      </c>
      <c r="W89" s="41">
        <f t="shared" si="21"/>
        <v>1.12836929886965</v>
      </c>
      <c r="X89" s="41">
        <f t="shared" si="22"/>
        <v>2.47105661286083</v>
      </c>
      <c r="Y89" s="41">
        <f t="shared" si="23"/>
        <v>1.83102080357651</v>
      </c>
      <c r="Z89" s="41">
        <f t="shared" si="24"/>
        <v>1.71454412097214</v>
      </c>
      <c r="AA89" s="41">
        <f t="shared" si="25"/>
        <v>1.92865533196198</v>
      </c>
      <c r="AB89" s="41">
        <f t="shared" si="26"/>
        <v>1.37124926239859</v>
      </c>
      <c r="AC89" s="41">
        <f t="shared" si="27"/>
        <v>1.13985841729581</v>
      </c>
      <c r="AD89" s="41">
        <f t="shared" si="28"/>
        <v>1.01547722121424</v>
      </c>
      <c r="AE89" s="41">
        <f t="shared" si="29"/>
        <v>0.756213774809599</v>
      </c>
      <c r="AF89" s="41">
        <f t="shared" si="30"/>
        <v>1.52244606088681</v>
      </c>
      <c r="AI89" s="3" t="s">
        <v>60</v>
      </c>
      <c r="AJ89" s="3">
        <v>68</v>
      </c>
      <c r="AK89" s="64">
        <f t="shared" si="31"/>
        <v>8.44008872391472</v>
      </c>
      <c r="AL89" s="64">
        <f t="shared" si="32"/>
        <v>0.041510117242308</v>
      </c>
      <c r="AM89" s="64">
        <f t="shared" si="33"/>
        <v>0</v>
      </c>
    </row>
    <row r="90" ht="15.75" spans="2:39">
      <c r="B90" s="3" t="s">
        <v>61</v>
      </c>
      <c r="C90" s="3">
        <v>72</v>
      </c>
      <c r="D90" s="41">
        <f t="shared" si="2"/>
        <v>8.77217656037361</v>
      </c>
      <c r="E90" s="41">
        <f t="shared" si="3"/>
        <v>9.43905556497748</v>
      </c>
      <c r="F90" s="41">
        <f t="shared" si="4"/>
        <v>17.7689625361423</v>
      </c>
      <c r="G90" s="41">
        <f t="shared" si="5"/>
        <v>8.96170885159647</v>
      </c>
      <c r="H90" s="41">
        <f t="shared" si="6"/>
        <v>8.81494748772508</v>
      </c>
      <c r="I90" s="41">
        <f t="shared" si="7"/>
        <v>8.91889655971178</v>
      </c>
      <c r="J90" s="41">
        <f t="shared" si="8"/>
        <v>8.82847369008865</v>
      </c>
      <c r="K90" s="41">
        <f t="shared" si="9"/>
        <v>17.2837565614491</v>
      </c>
      <c r="L90" s="41">
        <f t="shared" si="10"/>
        <v>16.6489350700922</v>
      </c>
      <c r="M90" s="41">
        <f t="shared" si="11"/>
        <v>17.2409029050312</v>
      </c>
      <c r="N90" s="41">
        <f t="shared" si="12"/>
        <v>17.7689625361423</v>
      </c>
      <c r="O90" s="41">
        <f t="shared" si="13"/>
        <v>7.05269427887142</v>
      </c>
      <c r="P90" s="41">
        <f t="shared" si="14"/>
        <v>7.05269427887142</v>
      </c>
      <c r="Q90" s="41">
        <f t="shared" si="15"/>
        <v>4.08710543405873</v>
      </c>
      <c r="R90" s="41">
        <f t="shared" si="16"/>
        <v>2.63636852489939</v>
      </c>
      <c r="S90" s="41">
        <f t="shared" si="17"/>
        <v>2.92563070572031</v>
      </c>
      <c r="T90" s="41">
        <f t="shared" si="18"/>
        <v>3.80557842095032</v>
      </c>
      <c r="U90" s="41">
        <f t="shared" si="19"/>
        <v>3.20206988124243</v>
      </c>
      <c r="V90" s="41">
        <f t="shared" si="20"/>
        <v>9.11190347172528</v>
      </c>
      <c r="W90" s="41">
        <f t="shared" si="21"/>
        <v>12.2370353211749</v>
      </c>
      <c r="X90" s="41">
        <f t="shared" si="22"/>
        <v>4.61495824250371</v>
      </c>
      <c r="Y90" s="41">
        <f t="shared" si="23"/>
        <v>4.11767382410973</v>
      </c>
      <c r="Z90" s="41">
        <f t="shared" si="24"/>
        <v>4.08710543405873</v>
      </c>
      <c r="AA90" s="41">
        <f t="shared" si="25"/>
        <v>4.08710543405873</v>
      </c>
      <c r="AB90" s="41">
        <f t="shared" si="26"/>
        <v>0</v>
      </c>
      <c r="AC90" s="41">
        <f t="shared" si="27"/>
        <v>1.22505201590053</v>
      </c>
      <c r="AD90" s="41">
        <f t="shared" si="28"/>
        <v>4.67559864820706</v>
      </c>
      <c r="AE90" s="41">
        <f t="shared" si="29"/>
        <v>7.62058795547521</v>
      </c>
      <c r="AF90" s="41">
        <f t="shared" si="30"/>
        <v>4.04094261498306</v>
      </c>
      <c r="AI90" s="3" t="s">
        <v>61</v>
      </c>
      <c r="AJ90" s="3">
        <v>72</v>
      </c>
      <c r="AK90" s="64">
        <f t="shared" si="31"/>
        <v>5.9782006355629</v>
      </c>
      <c r="AL90" s="64">
        <f t="shared" si="32"/>
        <v>0</v>
      </c>
      <c r="AM90" s="64">
        <f t="shared" si="33"/>
        <v>1.36849550531684</v>
      </c>
    </row>
    <row r="91" ht="15.75" spans="2:39">
      <c r="B91" s="3" t="s">
        <v>62</v>
      </c>
      <c r="C91" s="3">
        <v>76</v>
      </c>
      <c r="D91" s="41">
        <f t="shared" si="2"/>
        <v>3.35997318402362</v>
      </c>
      <c r="E91" s="41">
        <f t="shared" si="3"/>
        <v>17.9007748295984</v>
      </c>
      <c r="F91" s="41">
        <f t="shared" si="4"/>
        <v>20.1652911475306</v>
      </c>
      <c r="G91" s="41">
        <f t="shared" si="5"/>
        <v>12.2846989748476</v>
      </c>
      <c r="H91" s="41">
        <f t="shared" si="6"/>
        <v>10.2042059485832</v>
      </c>
      <c r="I91" s="41">
        <f t="shared" si="7"/>
        <v>10.3686422695578</v>
      </c>
      <c r="J91" s="41">
        <f t="shared" si="8"/>
        <v>17.9007748295984</v>
      </c>
      <c r="K91" s="41">
        <f t="shared" si="9"/>
        <v>14.5492152927798</v>
      </c>
      <c r="L91" s="41">
        <f t="shared" si="10"/>
        <v>12.8703897840822</v>
      </c>
      <c r="M91" s="41">
        <f t="shared" si="11"/>
        <v>14.5492152927798</v>
      </c>
      <c r="N91" s="41">
        <f t="shared" si="12"/>
        <v>19.446260857391</v>
      </c>
      <c r="O91" s="41">
        <f t="shared" si="13"/>
        <v>9.17764002580633</v>
      </c>
      <c r="P91" s="41">
        <f t="shared" si="14"/>
        <v>9.17764002580633</v>
      </c>
      <c r="Q91" s="41">
        <f t="shared" si="15"/>
        <v>3.96090952199378</v>
      </c>
      <c r="R91" s="41">
        <f t="shared" si="16"/>
        <v>3.62456556132656</v>
      </c>
      <c r="S91" s="41">
        <f t="shared" si="17"/>
        <v>2.17176427114424</v>
      </c>
      <c r="T91" s="41">
        <f t="shared" si="18"/>
        <v>2.66971756732516</v>
      </c>
      <c r="U91" s="41">
        <f t="shared" si="19"/>
        <v>1.37192931324782</v>
      </c>
      <c r="V91" s="41">
        <f t="shared" si="20"/>
        <v>0.563916290268128</v>
      </c>
      <c r="W91" s="41">
        <f t="shared" si="21"/>
        <v>0</v>
      </c>
      <c r="X91" s="41">
        <f t="shared" si="22"/>
        <v>7.85363484703821</v>
      </c>
      <c r="Y91" s="41">
        <f t="shared" si="23"/>
        <v>3.78779031710363</v>
      </c>
      <c r="Z91" s="41">
        <f t="shared" si="24"/>
        <v>3.85082536196351</v>
      </c>
      <c r="AA91" s="41">
        <f t="shared" si="25"/>
        <v>4.14893770973119</v>
      </c>
      <c r="AB91" s="41">
        <f t="shared" si="26"/>
        <v>3.25261504568778</v>
      </c>
      <c r="AC91" s="41">
        <f t="shared" si="27"/>
        <v>3.32860710724337</v>
      </c>
      <c r="AD91" s="41">
        <f t="shared" si="28"/>
        <v>3.20092159726025</v>
      </c>
      <c r="AE91" s="41">
        <f t="shared" si="29"/>
        <v>1.23720999420131</v>
      </c>
      <c r="AF91" s="41">
        <f t="shared" si="30"/>
        <v>1.23720999420131</v>
      </c>
      <c r="AI91" s="3" t="s">
        <v>62</v>
      </c>
      <c r="AJ91" s="3">
        <v>76</v>
      </c>
      <c r="AK91" s="64">
        <f t="shared" si="31"/>
        <v>2.09682110949512</v>
      </c>
      <c r="AL91" s="64">
        <f t="shared" si="32"/>
        <v>2.35817992935799</v>
      </c>
      <c r="AM91" s="64">
        <f t="shared" si="33"/>
        <v>0</v>
      </c>
    </row>
    <row r="92" ht="15.75" spans="2:39">
      <c r="B92" s="3" t="s">
        <v>63</v>
      </c>
      <c r="C92" s="3">
        <v>113</v>
      </c>
      <c r="D92" s="41">
        <f t="shared" si="2"/>
        <v>27.7388548816283</v>
      </c>
      <c r="E92" s="41">
        <f t="shared" si="3"/>
        <v>97.6389627830209</v>
      </c>
      <c r="F92" s="41">
        <f t="shared" si="4"/>
        <v>105.543572895875</v>
      </c>
      <c r="G92" s="41">
        <f t="shared" si="5"/>
        <v>88.230359705782</v>
      </c>
      <c r="H92" s="41">
        <f t="shared" si="6"/>
        <v>84.455189896109</v>
      </c>
      <c r="I92" s="41">
        <f t="shared" si="7"/>
        <v>80.1776676675412</v>
      </c>
      <c r="J92" s="41">
        <f t="shared" si="8"/>
        <v>84.803714841555</v>
      </c>
      <c r="K92" s="41">
        <f t="shared" si="9"/>
        <v>103.523897841091</v>
      </c>
      <c r="L92" s="41">
        <f t="shared" si="10"/>
        <v>91.9910890379923</v>
      </c>
      <c r="M92" s="41">
        <f t="shared" si="11"/>
        <v>101.225678616258</v>
      </c>
      <c r="N92" s="41">
        <f t="shared" si="12"/>
        <v>85.6666578568263</v>
      </c>
      <c r="O92" s="41">
        <f t="shared" si="13"/>
        <v>58.2014059739145</v>
      </c>
      <c r="P92" s="41">
        <f t="shared" si="14"/>
        <v>58.2014059739145</v>
      </c>
      <c r="Q92" s="41">
        <f t="shared" si="15"/>
        <v>0.4339037896486</v>
      </c>
      <c r="R92" s="41">
        <f t="shared" si="16"/>
        <v>0</v>
      </c>
      <c r="S92" s="41">
        <f t="shared" si="17"/>
        <v>0.143370575975873</v>
      </c>
      <c r="T92" s="41">
        <f t="shared" si="18"/>
        <v>0.140842534828556</v>
      </c>
      <c r="U92" s="41">
        <f t="shared" si="19"/>
        <v>0.4339037896486</v>
      </c>
      <c r="V92" s="41">
        <f t="shared" si="20"/>
        <v>0.915495628212487</v>
      </c>
      <c r="W92" s="41">
        <f t="shared" si="21"/>
        <v>10.8801145432462</v>
      </c>
      <c r="X92" s="41">
        <f t="shared" si="22"/>
        <v>10.2454613043084</v>
      </c>
      <c r="Y92" s="41">
        <f t="shared" si="23"/>
        <v>10.4193981959745</v>
      </c>
      <c r="Z92" s="41">
        <f t="shared" si="24"/>
        <v>13.3331571365261</v>
      </c>
      <c r="AA92" s="41">
        <f t="shared" si="25"/>
        <v>10.2454613043084</v>
      </c>
      <c r="AB92" s="41">
        <f t="shared" si="26"/>
        <v>0.358943539265278</v>
      </c>
      <c r="AC92" s="41">
        <f t="shared" si="27"/>
        <v>10.2479893454557</v>
      </c>
      <c r="AD92" s="41">
        <f t="shared" si="28"/>
        <v>0.632125197790502</v>
      </c>
      <c r="AE92" s="41">
        <f t="shared" si="29"/>
        <v>0.4339037896486</v>
      </c>
      <c r="AF92" s="41">
        <f t="shared" si="30"/>
        <v>0.290533213672727</v>
      </c>
      <c r="AI92" s="3" t="s">
        <v>63</v>
      </c>
      <c r="AJ92" s="3">
        <v>113</v>
      </c>
      <c r="AK92" s="64">
        <f t="shared" si="31"/>
        <v>27.7388548816283</v>
      </c>
      <c r="AL92" s="64">
        <f t="shared" si="32"/>
        <v>0</v>
      </c>
      <c r="AM92" s="64">
        <f t="shared" si="33"/>
        <v>0.290533213672727</v>
      </c>
    </row>
    <row r="93" ht="15.75" spans="2:39">
      <c r="B93" s="3" t="s">
        <v>64</v>
      </c>
      <c r="C93" s="3">
        <v>49</v>
      </c>
      <c r="D93" s="41">
        <f t="shared" si="2"/>
        <v>4.53816397773374</v>
      </c>
      <c r="E93" s="41">
        <f t="shared" si="3"/>
        <v>13.2465326917634</v>
      </c>
      <c r="F93" s="41">
        <f t="shared" si="4"/>
        <v>31.2501179356543</v>
      </c>
      <c r="G93" s="41">
        <f t="shared" si="5"/>
        <v>10.310406642136</v>
      </c>
      <c r="H93" s="41">
        <f t="shared" si="6"/>
        <v>9.19898103594679</v>
      </c>
      <c r="I93" s="41">
        <f t="shared" si="7"/>
        <v>7.85923200301915</v>
      </c>
      <c r="J93" s="41">
        <f t="shared" si="8"/>
        <v>10.8387583734314</v>
      </c>
      <c r="K93" s="41">
        <f t="shared" si="9"/>
        <v>21.5359939616945</v>
      </c>
      <c r="L93" s="41">
        <f t="shared" si="10"/>
        <v>12.6370412303047</v>
      </c>
      <c r="M93" s="41">
        <f t="shared" si="11"/>
        <v>13.1125577884706</v>
      </c>
      <c r="N93" s="41">
        <f t="shared" si="12"/>
        <v>24.8174356071327</v>
      </c>
      <c r="O93" s="41">
        <f t="shared" si="13"/>
        <v>5.26653457873384</v>
      </c>
      <c r="P93" s="41">
        <f t="shared" si="14"/>
        <v>5.5250495329748</v>
      </c>
      <c r="Q93" s="41">
        <f t="shared" si="15"/>
        <v>1.06613831493537</v>
      </c>
      <c r="R93" s="41">
        <f t="shared" si="16"/>
        <v>0.971789791489759</v>
      </c>
      <c r="S93" s="41">
        <f t="shared" si="17"/>
        <v>1.10765166525144</v>
      </c>
      <c r="T93" s="41">
        <f t="shared" si="18"/>
        <v>1.6473252193603</v>
      </c>
      <c r="U93" s="41">
        <f t="shared" si="19"/>
        <v>3.72676667610152</v>
      </c>
      <c r="V93" s="41">
        <f t="shared" si="20"/>
        <v>0.664213605057077</v>
      </c>
      <c r="W93" s="41">
        <f t="shared" si="21"/>
        <v>0</v>
      </c>
      <c r="X93" s="41">
        <f t="shared" si="22"/>
        <v>2.57948863100292</v>
      </c>
      <c r="Y93" s="41">
        <f t="shared" si="23"/>
        <v>3.64373997546937</v>
      </c>
      <c r="Z93" s="41">
        <f t="shared" si="24"/>
        <v>3.55693933389941</v>
      </c>
      <c r="AA93" s="41">
        <f t="shared" si="25"/>
        <v>1.32087932823851</v>
      </c>
      <c r="AB93" s="41">
        <f t="shared" si="26"/>
        <v>1.90017926219453</v>
      </c>
      <c r="AC93" s="41">
        <f t="shared" si="27"/>
        <v>0.803849419756579</v>
      </c>
      <c r="AD93" s="41">
        <f t="shared" si="28"/>
        <v>1.48881969997169</v>
      </c>
      <c r="AE93" s="41">
        <f t="shared" si="29"/>
        <v>1.47749787715821</v>
      </c>
      <c r="AF93" s="41">
        <f t="shared" si="30"/>
        <v>1.31710538730067</v>
      </c>
      <c r="AI93" s="3" t="s">
        <v>64</v>
      </c>
      <c r="AJ93" s="3">
        <v>49</v>
      </c>
      <c r="AK93" s="64">
        <f t="shared" si="31"/>
        <v>3.53205008409643</v>
      </c>
      <c r="AL93" s="64">
        <f t="shared" si="32"/>
        <v>0</v>
      </c>
      <c r="AM93" s="64">
        <f t="shared" si="33"/>
        <v>0.3419921509998</v>
      </c>
    </row>
    <row r="94" ht="15.75" spans="2:39">
      <c r="B94" s="3" t="s">
        <v>65</v>
      </c>
      <c r="C94" s="3">
        <v>97</v>
      </c>
      <c r="D94" s="41">
        <f t="shared" si="2"/>
        <v>2.72414017294063</v>
      </c>
      <c r="E94" s="41">
        <f t="shared" si="3"/>
        <v>5.45292429435203</v>
      </c>
      <c r="F94" s="41">
        <f t="shared" si="4"/>
        <v>20.1584515218219</v>
      </c>
      <c r="G94" s="41">
        <f t="shared" si="5"/>
        <v>5.45292429435203</v>
      </c>
      <c r="H94" s="41">
        <f t="shared" si="6"/>
        <v>5.32010736808864</v>
      </c>
      <c r="I94" s="41">
        <f t="shared" si="7"/>
        <v>4.51020275479023</v>
      </c>
      <c r="J94" s="41">
        <f t="shared" si="8"/>
        <v>5.44828034588127</v>
      </c>
      <c r="K94" s="41">
        <f t="shared" si="9"/>
        <v>16.4024259986811</v>
      </c>
      <c r="L94" s="41">
        <f t="shared" si="10"/>
        <v>12.9231798043969</v>
      </c>
      <c r="M94" s="41">
        <f t="shared" si="11"/>
        <v>16.4024259986811</v>
      </c>
      <c r="N94" s="41">
        <f t="shared" si="12"/>
        <v>19.3875560756778</v>
      </c>
      <c r="O94" s="41">
        <f t="shared" si="13"/>
        <v>3.06593478038768</v>
      </c>
      <c r="P94" s="41">
        <f t="shared" si="14"/>
        <v>3.06593478038768</v>
      </c>
      <c r="Q94" s="41">
        <f t="shared" si="15"/>
        <v>3.15416980133189</v>
      </c>
      <c r="R94" s="41">
        <f t="shared" si="16"/>
        <v>3.37986569701021</v>
      </c>
      <c r="S94" s="41">
        <f t="shared" si="17"/>
        <v>2.67398552945656</v>
      </c>
      <c r="T94" s="41">
        <f t="shared" si="18"/>
        <v>3.96035925585368</v>
      </c>
      <c r="U94" s="41">
        <f t="shared" si="19"/>
        <v>3.38265206609266</v>
      </c>
      <c r="V94" s="41">
        <f t="shared" si="20"/>
        <v>2.56624592493521</v>
      </c>
      <c r="W94" s="41">
        <f t="shared" si="21"/>
        <v>3.96686078371275</v>
      </c>
      <c r="X94" s="41">
        <f t="shared" si="22"/>
        <v>0.960368543750631</v>
      </c>
      <c r="Y94" s="41">
        <f t="shared" si="23"/>
        <v>1.05510509255388</v>
      </c>
      <c r="Z94" s="41">
        <f t="shared" si="24"/>
        <v>0</v>
      </c>
      <c r="AA94" s="41">
        <f t="shared" si="25"/>
        <v>1.38203906489452</v>
      </c>
      <c r="AB94" s="41">
        <f t="shared" si="26"/>
        <v>1.69689877121123</v>
      </c>
      <c r="AC94" s="41">
        <f t="shared" si="27"/>
        <v>1.72662004142401</v>
      </c>
      <c r="AD94" s="41">
        <f t="shared" si="28"/>
        <v>1.34488747712856</v>
      </c>
      <c r="AE94" s="41">
        <f t="shared" si="29"/>
        <v>1.6718214494692</v>
      </c>
      <c r="AF94" s="41">
        <f t="shared" si="30"/>
        <v>1.00216407998737</v>
      </c>
      <c r="AI94" s="3" t="s">
        <v>65</v>
      </c>
      <c r="AJ94" s="3">
        <v>97</v>
      </c>
      <c r="AK94" s="64">
        <f t="shared" si="31"/>
        <v>1.70489029481544</v>
      </c>
      <c r="AL94" s="64">
        <f t="shared" si="32"/>
        <v>2.35410957644418</v>
      </c>
      <c r="AM94" s="64">
        <f t="shared" si="33"/>
        <v>0</v>
      </c>
    </row>
    <row r="95" ht="15.75" spans="2:39">
      <c r="B95" s="3" t="s">
        <v>66</v>
      </c>
      <c r="C95" s="3">
        <v>35</v>
      </c>
      <c r="D95" s="41">
        <f t="shared" si="2"/>
        <v>1.79153094462541</v>
      </c>
      <c r="E95" s="41">
        <f t="shared" si="3"/>
        <v>41.400651465798</v>
      </c>
      <c r="F95" s="41">
        <f t="shared" si="4"/>
        <v>1.88925081433225</v>
      </c>
      <c r="G95" s="41">
        <f t="shared" si="5"/>
        <v>30.2972312703583</v>
      </c>
      <c r="H95" s="41">
        <f t="shared" si="6"/>
        <v>31.5431596091205</v>
      </c>
      <c r="I95" s="41">
        <f t="shared" si="7"/>
        <v>25.5089576547231</v>
      </c>
      <c r="J95" s="41">
        <f t="shared" si="8"/>
        <v>34.1245928338762</v>
      </c>
      <c r="K95" s="41">
        <f t="shared" si="9"/>
        <v>1.25814332247557</v>
      </c>
      <c r="L95" s="41">
        <f t="shared" si="10"/>
        <v>1.25814332247557</v>
      </c>
      <c r="M95" s="41">
        <f t="shared" si="11"/>
        <v>1.25814332247557</v>
      </c>
      <c r="N95" s="41">
        <f t="shared" si="12"/>
        <v>1.18078175895766</v>
      </c>
      <c r="O95" s="41">
        <f t="shared" si="13"/>
        <v>11.913680781759</v>
      </c>
      <c r="P95" s="41">
        <f t="shared" si="14"/>
        <v>11.913680781759</v>
      </c>
      <c r="Q95" s="41">
        <f t="shared" si="15"/>
        <v>0</v>
      </c>
      <c r="R95" s="41">
        <f t="shared" si="16"/>
        <v>0.484527687296416</v>
      </c>
      <c r="S95" s="41">
        <f t="shared" si="17"/>
        <v>0.484527687296416</v>
      </c>
      <c r="T95" s="41">
        <f t="shared" si="18"/>
        <v>0</v>
      </c>
      <c r="U95" s="41">
        <f t="shared" si="19"/>
        <v>0.993485342019543</v>
      </c>
      <c r="V95" s="41">
        <f t="shared" si="20"/>
        <v>0.484527687296416</v>
      </c>
      <c r="W95" s="41">
        <f t="shared" si="21"/>
        <v>0</v>
      </c>
      <c r="X95" s="41">
        <f t="shared" si="22"/>
        <v>6.29478827361564</v>
      </c>
      <c r="Y95" s="41">
        <f t="shared" si="23"/>
        <v>7.93566775244299</v>
      </c>
      <c r="Z95" s="41">
        <f t="shared" si="24"/>
        <v>3.34690553745928</v>
      </c>
      <c r="AA95" s="41">
        <f t="shared" si="25"/>
        <v>0.993485342019543</v>
      </c>
      <c r="AB95" s="41">
        <f t="shared" si="26"/>
        <v>2.80537459283388</v>
      </c>
      <c r="AC95" s="41">
        <f t="shared" si="27"/>
        <v>2.59771986970684</v>
      </c>
      <c r="AD95" s="41">
        <f t="shared" si="28"/>
        <v>0.484527687296416</v>
      </c>
      <c r="AE95" s="41">
        <f t="shared" si="29"/>
        <v>0.484527687296416</v>
      </c>
      <c r="AF95" s="41">
        <f t="shared" si="30"/>
        <v>0</v>
      </c>
      <c r="AI95" s="3" t="s">
        <v>66</v>
      </c>
      <c r="AJ95" s="3">
        <v>35</v>
      </c>
      <c r="AK95" s="64">
        <f t="shared" si="31"/>
        <v>1.79153094462541</v>
      </c>
      <c r="AL95" s="64">
        <f t="shared" si="32"/>
        <v>0.484527687296416</v>
      </c>
      <c r="AM95" s="64">
        <f t="shared" si="33"/>
        <v>0</v>
      </c>
    </row>
    <row r="96" ht="15.75" spans="2:39">
      <c r="B96" s="3" t="s">
        <v>67</v>
      </c>
      <c r="C96" s="3">
        <v>21</v>
      </c>
      <c r="D96" s="41">
        <f t="shared" si="2"/>
        <v>-67.8048780487805</v>
      </c>
      <c r="E96" s="41">
        <f t="shared" si="3"/>
        <v>7.5609756097561</v>
      </c>
      <c r="F96" s="41">
        <f t="shared" si="4"/>
        <v>9.26829268292683</v>
      </c>
      <c r="G96" s="41">
        <f t="shared" si="5"/>
        <v>3.65853658536585</v>
      </c>
      <c r="H96" s="41">
        <f t="shared" si="6"/>
        <v>3.65853658536585</v>
      </c>
      <c r="I96" s="41">
        <f t="shared" si="7"/>
        <v>3.65853658536585</v>
      </c>
      <c r="J96" s="41">
        <f t="shared" si="8"/>
        <v>7.5609756097561</v>
      </c>
      <c r="K96" s="41">
        <f t="shared" si="9"/>
        <v>9.26829268292683</v>
      </c>
      <c r="L96" s="41">
        <f t="shared" si="10"/>
        <v>9.26829268292683</v>
      </c>
      <c r="M96" s="41">
        <f t="shared" si="11"/>
        <v>3.65853658536585</v>
      </c>
      <c r="N96" s="41">
        <f t="shared" si="12"/>
        <v>9.26829268292683</v>
      </c>
      <c r="O96" s="41">
        <f t="shared" si="13"/>
        <v>3.65853658536585</v>
      </c>
      <c r="P96" s="41">
        <f t="shared" si="14"/>
        <v>3.65853658536585</v>
      </c>
      <c r="Q96" s="41">
        <f t="shared" si="15"/>
        <v>0</v>
      </c>
      <c r="R96" s="41">
        <f t="shared" si="16"/>
        <v>0</v>
      </c>
      <c r="S96" s="41">
        <f t="shared" si="17"/>
        <v>0</v>
      </c>
      <c r="T96" s="41">
        <f t="shared" si="18"/>
        <v>0</v>
      </c>
      <c r="U96" s="41">
        <f t="shared" si="19"/>
        <v>0</v>
      </c>
      <c r="V96" s="41">
        <f t="shared" si="20"/>
        <v>0</v>
      </c>
      <c r="W96" s="41">
        <f t="shared" si="21"/>
        <v>0</v>
      </c>
      <c r="X96" s="41">
        <f t="shared" si="22"/>
        <v>0</v>
      </c>
      <c r="Y96" s="41">
        <f t="shared" si="23"/>
        <v>0</v>
      </c>
      <c r="Z96" s="41">
        <f t="shared" si="24"/>
        <v>0</v>
      </c>
      <c r="AA96" s="41">
        <f t="shared" si="25"/>
        <v>0</v>
      </c>
      <c r="AB96" s="41">
        <f t="shared" si="26"/>
        <v>0</v>
      </c>
      <c r="AC96" s="41">
        <f t="shared" si="27"/>
        <v>0</v>
      </c>
      <c r="AD96" s="41">
        <f t="shared" si="28"/>
        <v>0</v>
      </c>
      <c r="AE96" s="41">
        <f t="shared" si="29"/>
        <v>0</v>
      </c>
      <c r="AF96" s="41">
        <f t="shared" si="30"/>
        <v>0</v>
      </c>
      <c r="AI96" s="3" t="s">
        <v>67</v>
      </c>
      <c r="AJ96" s="3">
        <v>21</v>
      </c>
      <c r="AK96" s="64">
        <f t="shared" si="31"/>
        <v>0</v>
      </c>
      <c r="AL96" s="64">
        <f t="shared" si="32"/>
        <v>210.606060606061</v>
      </c>
      <c r="AM96" s="64">
        <f t="shared" si="33"/>
        <v>210.606060606061</v>
      </c>
    </row>
    <row r="97" ht="15.75" spans="2:39">
      <c r="B97" s="3" t="s">
        <v>68</v>
      </c>
      <c r="C97" s="3">
        <v>8</v>
      </c>
      <c r="D97" s="41">
        <f t="shared" si="2"/>
        <v>-4.89616579124387</v>
      </c>
      <c r="E97" s="41">
        <f t="shared" si="3"/>
        <v>41.8120536417112</v>
      </c>
      <c r="F97" s="41">
        <f t="shared" si="4"/>
        <v>41.7719797913297</v>
      </c>
      <c r="G97" s="41">
        <f t="shared" si="5"/>
        <v>41.8120536417112</v>
      </c>
      <c r="H97" s="41">
        <f t="shared" si="6"/>
        <v>41.8120536417112</v>
      </c>
      <c r="I97" s="41">
        <f t="shared" si="7"/>
        <v>41.8120536417112</v>
      </c>
      <c r="J97" s="41">
        <f t="shared" si="8"/>
        <v>41.8120536417112</v>
      </c>
      <c r="K97" s="41">
        <f t="shared" si="9"/>
        <v>41.7719797913297</v>
      </c>
      <c r="L97" s="41">
        <f t="shared" si="10"/>
        <v>41.7719797913297</v>
      </c>
      <c r="M97" s="41">
        <f t="shared" si="11"/>
        <v>41.7970259478181</v>
      </c>
      <c r="N97" s="41">
        <f t="shared" si="12"/>
        <v>41.7719797913297</v>
      </c>
      <c r="O97" s="41">
        <f t="shared" si="13"/>
        <v>41.8120536417112</v>
      </c>
      <c r="P97" s="41">
        <f t="shared" si="14"/>
        <v>41.8120536417112</v>
      </c>
      <c r="Q97" s="41">
        <f t="shared" si="15"/>
        <v>0</v>
      </c>
      <c r="R97" s="41">
        <f t="shared" si="16"/>
        <v>0</v>
      </c>
      <c r="S97" s="41">
        <f t="shared" si="17"/>
        <v>0</v>
      </c>
      <c r="T97" s="41">
        <f t="shared" si="18"/>
        <v>0</v>
      </c>
      <c r="U97" s="41">
        <f t="shared" si="19"/>
        <v>0</v>
      </c>
      <c r="V97" s="41">
        <f t="shared" si="20"/>
        <v>0</v>
      </c>
      <c r="W97" s="41">
        <f t="shared" si="21"/>
        <v>0</v>
      </c>
      <c r="X97" s="41">
        <f t="shared" si="22"/>
        <v>0</v>
      </c>
      <c r="Y97" s="41">
        <f t="shared" si="23"/>
        <v>0</v>
      </c>
      <c r="Z97" s="41">
        <f t="shared" si="24"/>
        <v>0</v>
      </c>
      <c r="AA97" s="41">
        <f t="shared" si="25"/>
        <v>0</v>
      </c>
      <c r="AB97" s="41">
        <f t="shared" si="26"/>
        <v>0</v>
      </c>
      <c r="AC97" s="41">
        <f t="shared" si="27"/>
        <v>0</v>
      </c>
      <c r="AD97" s="41">
        <f t="shared" si="28"/>
        <v>0</v>
      </c>
      <c r="AE97" s="41">
        <f t="shared" si="29"/>
        <v>0</v>
      </c>
      <c r="AF97" s="41">
        <f t="shared" si="30"/>
        <v>0</v>
      </c>
      <c r="AI97" s="3" t="s">
        <v>68</v>
      </c>
      <c r="AJ97" s="3">
        <v>8</v>
      </c>
      <c r="AK97" s="64">
        <f t="shared" si="31"/>
        <v>0</v>
      </c>
      <c r="AL97" s="64">
        <f t="shared" si="32"/>
        <v>5.1482317531979</v>
      </c>
      <c r="AM97" s="64">
        <f t="shared" si="33"/>
        <v>5.1482317531979</v>
      </c>
    </row>
    <row r="98" ht="15.75" spans="2:39">
      <c r="B98" s="3" t="s">
        <v>69</v>
      </c>
      <c r="C98" s="3">
        <v>11</v>
      </c>
      <c r="D98" s="41">
        <f t="shared" si="2"/>
        <v>-7.43650005655611</v>
      </c>
      <c r="E98" s="41">
        <f t="shared" si="3"/>
        <v>31.1215705003331</v>
      </c>
      <c r="F98" s="41">
        <f t="shared" si="4"/>
        <v>26.059170259027</v>
      </c>
      <c r="G98" s="41">
        <f t="shared" si="5"/>
        <v>29.6341448087775</v>
      </c>
      <c r="H98" s="41">
        <f t="shared" si="6"/>
        <v>29.6341448087775</v>
      </c>
      <c r="I98" s="41">
        <f t="shared" si="7"/>
        <v>29.6341448087775</v>
      </c>
      <c r="J98" s="41">
        <f t="shared" si="8"/>
        <v>31.1215705003331</v>
      </c>
      <c r="K98" s="41">
        <f t="shared" si="9"/>
        <v>29.5983259391456</v>
      </c>
      <c r="L98" s="41">
        <f t="shared" si="10"/>
        <v>29.5983259391456</v>
      </c>
      <c r="M98" s="41">
        <f t="shared" si="11"/>
        <v>29.6077519574698</v>
      </c>
      <c r="N98" s="41">
        <f t="shared" si="12"/>
        <v>31.0863800319228</v>
      </c>
      <c r="O98" s="41">
        <f t="shared" si="13"/>
        <v>29.6341448087775</v>
      </c>
      <c r="P98" s="41">
        <f t="shared" si="14"/>
        <v>29.6341448087775</v>
      </c>
      <c r="Q98" s="41">
        <f t="shared" si="15"/>
        <v>0</v>
      </c>
      <c r="R98" s="41">
        <f t="shared" si="16"/>
        <v>0</v>
      </c>
      <c r="S98" s="41">
        <f t="shared" si="17"/>
        <v>0</v>
      </c>
      <c r="T98" s="41">
        <f t="shared" si="18"/>
        <v>0</v>
      </c>
      <c r="U98" s="41">
        <f t="shared" si="19"/>
        <v>0</v>
      </c>
      <c r="V98" s="41">
        <f t="shared" si="20"/>
        <v>0</v>
      </c>
      <c r="W98" s="41">
        <f t="shared" si="21"/>
        <v>0</v>
      </c>
      <c r="X98" s="41">
        <f t="shared" si="22"/>
        <v>0</v>
      </c>
      <c r="Y98" s="41">
        <f t="shared" si="23"/>
        <v>0</v>
      </c>
      <c r="Z98" s="41">
        <f t="shared" si="24"/>
        <v>0</v>
      </c>
      <c r="AA98" s="41">
        <f t="shared" si="25"/>
        <v>0</v>
      </c>
      <c r="AB98" s="41">
        <f t="shared" si="26"/>
        <v>0</v>
      </c>
      <c r="AC98" s="41">
        <f t="shared" si="27"/>
        <v>0</v>
      </c>
      <c r="AD98" s="41">
        <f t="shared" si="28"/>
        <v>0</v>
      </c>
      <c r="AE98" s="41">
        <f t="shared" si="29"/>
        <v>0</v>
      </c>
      <c r="AF98" s="41">
        <f t="shared" si="30"/>
        <v>0</v>
      </c>
      <c r="AI98" s="3" t="s">
        <v>69</v>
      </c>
      <c r="AJ98" s="3">
        <v>11</v>
      </c>
      <c r="AK98" s="64">
        <f t="shared" si="31"/>
        <v>0</v>
      </c>
      <c r="AL98" s="64">
        <f t="shared" si="32"/>
        <v>8.03394433129667</v>
      </c>
      <c r="AM98" s="64">
        <f t="shared" si="33"/>
        <v>8.03394433129667</v>
      </c>
    </row>
    <row r="99" ht="15.75" spans="2:32">
      <c r="B99" s="2" t="s">
        <v>71</v>
      </c>
      <c r="C99" s="2"/>
      <c r="D99" s="54">
        <f t="shared" ref="D99:AF99" si="34">AVERAGE(D55:D98)</f>
        <v>3.24596297192054</v>
      </c>
      <c r="E99" s="54">
        <f t="shared" si="34"/>
        <v>25.7157502198381</v>
      </c>
      <c r="F99" s="54">
        <f t="shared" si="34"/>
        <v>32.3449458717694</v>
      </c>
      <c r="G99" s="54">
        <f t="shared" si="34"/>
        <v>23.443367478144</v>
      </c>
      <c r="H99" s="54">
        <f t="shared" si="34"/>
        <v>21.9211274456189</v>
      </c>
      <c r="I99" s="54">
        <f t="shared" si="34"/>
        <v>20.8232802358937</v>
      </c>
      <c r="J99" s="54">
        <f t="shared" si="34"/>
        <v>20.5273932310064</v>
      </c>
      <c r="K99" s="54">
        <f t="shared" si="34"/>
        <v>23.0921732816268</v>
      </c>
      <c r="L99" s="54">
        <f t="shared" si="34"/>
        <v>20.9286783325628</v>
      </c>
      <c r="M99" s="54">
        <f t="shared" si="34"/>
        <v>21.4226189782712</v>
      </c>
      <c r="N99" s="54">
        <f t="shared" si="34"/>
        <v>23.0242209197468</v>
      </c>
      <c r="O99" s="54">
        <f t="shared" si="34"/>
        <v>12.8475161955843</v>
      </c>
      <c r="P99" s="54">
        <f t="shared" si="34"/>
        <v>12.2147438585528</v>
      </c>
      <c r="Q99" s="54">
        <f t="shared" si="34"/>
        <v>1.43611622057013</v>
      </c>
      <c r="R99" s="54">
        <f t="shared" si="34"/>
        <v>1.15061144293904</v>
      </c>
      <c r="S99" s="54">
        <f t="shared" si="34"/>
        <v>1.3321534425994</v>
      </c>
      <c r="T99" s="54">
        <f t="shared" si="34"/>
        <v>1.48351009351769</v>
      </c>
      <c r="U99" s="54">
        <f t="shared" si="34"/>
        <v>1.59168336781785</v>
      </c>
      <c r="V99" s="54">
        <f t="shared" si="34"/>
        <v>2.06637985377084</v>
      </c>
      <c r="W99" s="54">
        <f t="shared" si="34"/>
        <v>3.53853960533994</v>
      </c>
      <c r="X99" s="54">
        <f t="shared" si="34"/>
        <v>2.09874976978783</v>
      </c>
      <c r="Y99" s="54">
        <f t="shared" si="34"/>
        <v>1.87874404404199</v>
      </c>
      <c r="Z99" s="54">
        <f t="shared" si="34"/>
        <v>1.74192201755258</v>
      </c>
      <c r="AA99" s="54">
        <f t="shared" si="34"/>
        <v>1.78574591163541</v>
      </c>
      <c r="AB99" s="54">
        <f t="shared" si="34"/>
        <v>1.32635145642694</v>
      </c>
      <c r="AC99" s="54">
        <f t="shared" si="34"/>
        <v>1.52770741842967</v>
      </c>
      <c r="AD99" s="54">
        <f t="shared" si="34"/>
        <v>1.61885008413885</v>
      </c>
      <c r="AE99" s="54">
        <f t="shared" si="34"/>
        <v>1.42657087115781</v>
      </c>
      <c r="AF99" s="54">
        <f t="shared" si="34"/>
        <v>1.36662177974675</v>
      </c>
    </row>
    <row r="103" spans="8:8">
      <c r="H103">
        <f>AVERAGE(G99:J99)</f>
        <v>21.6787920976658</v>
      </c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176" operator="equal">
      <formula>$AG$5</formula>
    </cfRule>
  </conditionalFormatting>
  <conditionalFormatting sqref="AK5">
    <cfRule type="cellIs" dxfId="0" priority="132" operator="equal">
      <formula>$AG$5</formula>
    </cfRule>
  </conditionalFormatting>
  <conditionalFormatting sqref="AL5">
    <cfRule type="cellIs" dxfId="0" priority="88" operator="equal">
      <formula>$AG$5</formula>
    </cfRule>
  </conditionalFormatting>
  <conditionalFormatting sqref="AM5">
    <cfRule type="cellIs" dxfId="0" priority="44" operator="equal">
      <formula>$AG$5</formula>
    </cfRule>
  </conditionalFormatting>
  <conditionalFormatting sqref="AD6">
    <cfRule type="cellIs" dxfId="0" priority="175" operator="equal">
      <formula>$AG$6</formula>
    </cfRule>
  </conditionalFormatting>
  <conditionalFormatting sqref="AK6">
    <cfRule type="cellIs" dxfId="0" priority="131" operator="equal">
      <formula>$AG$6</formula>
    </cfRule>
  </conditionalFormatting>
  <conditionalFormatting sqref="AL6">
    <cfRule type="cellIs" dxfId="0" priority="87" operator="equal">
      <formula>$AG$6</formula>
    </cfRule>
  </conditionalFormatting>
  <conditionalFormatting sqref="AM6">
    <cfRule type="cellIs" dxfId="0" priority="43" operator="equal">
      <formula>$AG$6</formula>
    </cfRule>
  </conditionalFormatting>
  <conditionalFormatting sqref="AD7">
    <cfRule type="cellIs" dxfId="0" priority="174" operator="equal">
      <formula>$AG$7</formula>
    </cfRule>
  </conditionalFormatting>
  <conditionalFormatting sqref="AK7">
    <cfRule type="cellIs" dxfId="0" priority="130" operator="equal">
      <formula>$AG$7</formula>
    </cfRule>
  </conditionalFormatting>
  <conditionalFormatting sqref="AL7">
    <cfRule type="cellIs" dxfId="0" priority="86" operator="equal">
      <formula>$AG$7</formula>
    </cfRule>
  </conditionalFormatting>
  <conditionalFormatting sqref="AM7">
    <cfRule type="cellIs" dxfId="0" priority="42" operator="equal">
      <formula>$AG$7</formula>
    </cfRule>
  </conditionalFormatting>
  <conditionalFormatting sqref="AD8">
    <cfRule type="cellIs" dxfId="0" priority="173" operator="equal">
      <formula>$AG$8</formula>
    </cfRule>
  </conditionalFormatting>
  <conditionalFormatting sqref="AK8">
    <cfRule type="cellIs" dxfId="0" priority="129" operator="equal">
      <formula>$AG$8</formula>
    </cfRule>
  </conditionalFormatting>
  <conditionalFormatting sqref="AL8">
    <cfRule type="cellIs" dxfId="0" priority="85" operator="equal">
      <formula>$AG$8</formula>
    </cfRule>
  </conditionalFormatting>
  <conditionalFormatting sqref="AM8">
    <cfRule type="cellIs" dxfId="0" priority="41" operator="equal">
      <formula>$AG$8</formula>
    </cfRule>
  </conditionalFormatting>
  <conditionalFormatting sqref="AD9">
    <cfRule type="cellIs" dxfId="0" priority="172" operator="equal">
      <formula>$AG$9</formula>
    </cfRule>
  </conditionalFormatting>
  <conditionalFormatting sqref="AK9">
    <cfRule type="cellIs" dxfId="0" priority="128" operator="equal">
      <formula>$AG$9</formula>
    </cfRule>
  </conditionalFormatting>
  <conditionalFormatting sqref="AL9">
    <cfRule type="cellIs" dxfId="0" priority="84" operator="equal">
      <formula>$AG$9</formula>
    </cfRule>
  </conditionalFormatting>
  <conditionalFormatting sqref="AM9">
    <cfRule type="cellIs" dxfId="0" priority="40" operator="equal">
      <formula>$AG$9</formula>
    </cfRule>
  </conditionalFormatting>
  <conditionalFormatting sqref="AD10">
    <cfRule type="cellIs" dxfId="0" priority="171" operator="equal">
      <formula>$AG$10</formula>
    </cfRule>
  </conditionalFormatting>
  <conditionalFormatting sqref="AK10">
    <cfRule type="cellIs" dxfId="0" priority="127" operator="equal">
      <formula>$AG$10</formula>
    </cfRule>
  </conditionalFormatting>
  <conditionalFormatting sqref="AL10">
    <cfRule type="cellIs" dxfId="0" priority="83" operator="equal">
      <formula>$AG$10</formula>
    </cfRule>
  </conditionalFormatting>
  <conditionalFormatting sqref="AM10">
    <cfRule type="cellIs" dxfId="0" priority="39" operator="equal">
      <formula>$AG$10</formula>
    </cfRule>
  </conditionalFormatting>
  <conditionalFormatting sqref="AD11">
    <cfRule type="cellIs" dxfId="0" priority="170" operator="equal">
      <formula>$AG$11</formula>
    </cfRule>
  </conditionalFormatting>
  <conditionalFormatting sqref="AK11">
    <cfRule type="cellIs" dxfId="0" priority="126" operator="equal">
      <formula>$AG$11</formula>
    </cfRule>
  </conditionalFormatting>
  <conditionalFormatting sqref="AL11">
    <cfRule type="cellIs" dxfId="0" priority="82" operator="equal">
      <formula>$AG$11</formula>
    </cfRule>
  </conditionalFormatting>
  <conditionalFormatting sqref="AM11">
    <cfRule type="cellIs" dxfId="0" priority="38" operator="equal">
      <formula>$AG$11</formula>
    </cfRule>
  </conditionalFormatting>
  <conditionalFormatting sqref="AD12">
    <cfRule type="cellIs" dxfId="0" priority="169" operator="equal">
      <formula>$AG$12</formula>
    </cfRule>
  </conditionalFormatting>
  <conditionalFormatting sqref="AK12">
    <cfRule type="cellIs" dxfId="0" priority="125" operator="equal">
      <formula>$AG$12</formula>
    </cfRule>
  </conditionalFormatting>
  <conditionalFormatting sqref="AL12">
    <cfRule type="cellIs" dxfId="0" priority="81" operator="equal">
      <formula>$AG$12</formula>
    </cfRule>
  </conditionalFormatting>
  <conditionalFormatting sqref="AM12">
    <cfRule type="cellIs" dxfId="0" priority="37" operator="equal">
      <formula>$AG$12</formula>
    </cfRule>
  </conditionalFormatting>
  <conditionalFormatting sqref="AD13">
    <cfRule type="cellIs" dxfId="0" priority="168" operator="equal">
      <formula>$AG$13</formula>
    </cfRule>
  </conditionalFormatting>
  <conditionalFormatting sqref="AK13">
    <cfRule type="cellIs" dxfId="0" priority="124" operator="equal">
      <formula>$AG$13</formula>
    </cfRule>
  </conditionalFormatting>
  <conditionalFormatting sqref="AL13">
    <cfRule type="cellIs" dxfId="0" priority="80" operator="equal">
      <formula>$AG$13</formula>
    </cfRule>
  </conditionalFormatting>
  <conditionalFormatting sqref="AM13">
    <cfRule type="cellIs" dxfId="0" priority="36" operator="equal">
      <formula>$AG$13</formula>
    </cfRule>
  </conditionalFormatting>
  <conditionalFormatting sqref="AD14">
    <cfRule type="cellIs" dxfId="0" priority="167" operator="equal">
      <formula>$AG$14</formula>
    </cfRule>
  </conditionalFormatting>
  <conditionalFormatting sqref="AK14">
    <cfRule type="cellIs" dxfId="0" priority="123" operator="equal">
      <formula>$AG$14</formula>
    </cfRule>
  </conditionalFormatting>
  <conditionalFormatting sqref="AL14">
    <cfRule type="cellIs" dxfId="0" priority="79" operator="equal">
      <formula>$AG$14</formula>
    </cfRule>
  </conditionalFormatting>
  <conditionalFormatting sqref="AM14">
    <cfRule type="cellIs" dxfId="0" priority="35" operator="equal">
      <formula>$AG$14</formula>
    </cfRule>
  </conditionalFormatting>
  <conditionalFormatting sqref="AD15">
    <cfRule type="cellIs" dxfId="0" priority="166" operator="equal">
      <formula>$AG$15</formula>
    </cfRule>
  </conditionalFormatting>
  <conditionalFormatting sqref="AK15">
    <cfRule type="cellIs" dxfId="0" priority="122" operator="equal">
      <formula>$AG$15</formula>
    </cfRule>
  </conditionalFormatting>
  <conditionalFormatting sqref="AL15">
    <cfRule type="cellIs" dxfId="0" priority="78" operator="equal">
      <formula>$AG$15</formula>
    </cfRule>
  </conditionalFormatting>
  <conditionalFormatting sqref="AM15">
    <cfRule type="cellIs" dxfId="0" priority="34" operator="equal">
      <formula>$AG$15</formula>
    </cfRule>
  </conditionalFormatting>
  <conditionalFormatting sqref="AD16">
    <cfRule type="cellIs" dxfId="0" priority="165" operator="equal">
      <formula>$AG$16</formula>
    </cfRule>
  </conditionalFormatting>
  <conditionalFormatting sqref="AK16">
    <cfRule type="cellIs" dxfId="0" priority="121" operator="equal">
      <formula>$AG$16</formula>
    </cfRule>
  </conditionalFormatting>
  <conditionalFormatting sqref="AL16">
    <cfRule type="cellIs" dxfId="0" priority="77" operator="equal">
      <formula>$AG$16</formula>
    </cfRule>
  </conditionalFormatting>
  <conditionalFormatting sqref="AM16">
    <cfRule type="cellIs" dxfId="0" priority="33" operator="equal">
      <formula>$AG$16</formula>
    </cfRule>
  </conditionalFormatting>
  <conditionalFormatting sqref="AD17">
    <cfRule type="cellIs" dxfId="0" priority="164" operator="equal">
      <formula>$AG$17</formula>
    </cfRule>
  </conditionalFormatting>
  <conditionalFormatting sqref="AK17">
    <cfRule type="cellIs" dxfId="0" priority="120" operator="equal">
      <formula>$AG$17</formula>
    </cfRule>
  </conditionalFormatting>
  <conditionalFormatting sqref="AL17">
    <cfRule type="cellIs" dxfId="0" priority="76" operator="equal">
      <formula>$AG$17</formula>
    </cfRule>
  </conditionalFormatting>
  <conditionalFormatting sqref="AM17">
    <cfRule type="cellIs" dxfId="0" priority="32" operator="equal">
      <formula>$AG$17</formula>
    </cfRule>
  </conditionalFormatting>
  <conditionalFormatting sqref="AD18">
    <cfRule type="cellIs" dxfId="0" priority="163" operator="equal">
      <formula>$AG$18</formula>
    </cfRule>
  </conditionalFormatting>
  <conditionalFormatting sqref="AK18">
    <cfRule type="cellIs" dxfId="0" priority="119" operator="equal">
      <formula>$AG$18</formula>
    </cfRule>
  </conditionalFormatting>
  <conditionalFormatting sqref="AL18">
    <cfRule type="cellIs" dxfId="0" priority="75" operator="equal">
      <formula>$AG$18</formula>
    </cfRule>
  </conditionalFormatting>
  <conditionalFormatting sqref="AM18">
    <cfRule type="cellIs" dxfId="0" priority="31" operator="equal">
      <formula>$AG$18</formula>
    </cfRule>
  </conditionalFormatting>
  <conditionalFormatting sqref="AD19">
    <cfRule type="cellIs" dxfId="0" priority="162" operator="equal">
      <formula>$AG$19</formula>
    </cfRule>
  </conditionalFormatting>
  <conditionalFormatting sqref="AK19">
    <cfRule type="cellIs" dxfId="0" priority="118" operator="equal">
      <formula>$AG$19</formula>
    </cfRule>
  </conditionalFormatting>
  <conditionalFormatting sqref="AL19">
    <cfRule type="cellIs" dxfId="0" priority="74" operator="equal">
      <formula>$AG$19</formula>
    </cfRule>
  </conditionalFormatting>
  <conditionalFormatting sqref="AM19">
    <cfRule type="cellIs" dxfId="0" priority="30" operator="equal">
      <formula>$AG$19</formula>
    </cfRule>
  </conditionalFormatting>
  <conditionalFormatting sqref="AD20">
    <cfRule type="cellIs" dxfId="0" priority="161" operator="equal">
      <formula>$AG$20</formula>
    </cfRule>
  </conditionalFormatting>
  <conditionalFormatting sqref="AK20">
    <cfRule type="cellIs" dxfId="0" priority="117" operator="equal">
      <formula>$AG$20</formula>
    </cfRule>
  </conditionalFormatting>
  <conditionalFormatting sqref="AL20">
    <cfRule type="cellIs" dxfId="0" priority="73" operator="equal">
      <formula>$AG$20</formula>
    </cfRule>
  </conditionalFormatting>
  <conditionalFormatting sqref="AM20">
    <cfRule type="cellIs" dxfId="0" priority="29" operator="equal">
      <formula>$AG$20</formula>
    </cfRule>
  </conditionalFormatting>
  <conditionalFormatting sqref="AD21">
    <cfRule type="cellIs" dxfId="0" priority="160" operator="equal">
      <formula>$AG$21</formula>
    </cfRule>
  </conditionalFormatting>
  <conditionalFormatting sqref="AK21">
    <cfRule type="cellIs" dxfId="0" priority="116" operator="equal">
      <formula>$AG$21</formula>
    </cfRule>
  </conditionalFormatting>
  <conditionalFormatting sqref="AL21">
    <cfRule type="cellIs" dxfId="0" priority="72" operator="equal">
      <formula>$AG$21</formula>
    </cfRule>
  </conditionalFormatting>
  <conditionalFormatting sqref="AM21">
    <cfRule type="cellIs" dxfId="0" priority="28" operator="equal">
      <formula>$AG$21</formula>
    </cfRule>
  </conditionalFormatting>
  <conditionalFormatting sqref="AD22">
    <cfRule type="cellIs" dxfId="0" priority="159" operator="equal">
      <formula>$AG$22</formula>
    </cfRule>
  </conditionalFormatting>
  <conditionalFormatting sqref="AK22">
    <cfRule type="cellIs" dxfId="0" priority="115" operator="equal">
      <formula>$AG$22</formula>
    </cfRule>
  </conditionalFormatting>
  <conditionalFormatting sqref="AL22">
    <cfRule type="cellIs" dxfId="0" priority="71" operator="equal">
      <formula>$AG$22</formula>
    </cfRule>
  </conditionalFormatting>
  <conditionalFormatting sqref="AM22">
    <cfRule type="cellIs" dxfId="0" priority="27" operator="equal">
      <formula>$AG$22</formula>
    </cfRule>
  </conditionalFormatting>
  <conditionalFormatting sqref="AD23">
    <cfRule type="cellIs" dxfId="0" priority="158" operator="equal">
      <formula>$AG$23</formula>
    </cfRule>
  </conditionalFormatting>
  <conditionalFormatting sqref="AK23">
    <cfRule type="cellIs" dxfId="0" priority="114" operator="equal">
      <formula>$AG$23</formula>
    </cfRule>
  </conditionalFormatting>
  <conditionalFormatting sqref="AL23">
    <cfRule type="cellIs" dxfId="0" priority="70" operator="equal">
      <formula>$AG$23</formula>
    </cfRule>
  </conditionalFormatting>
  <conditionalFormatting sqref="AM23">
    <cfRule type="cellIs" dxfId="0" priority="26" operator="equal">
      <formula>$AG$23</formula>
    </cfRule>
  </conditionalFormatting>
  <conditionalFormatting sqref="AD24">
    <cfRule type="cellIs" dxfId="0" priority="157" operator="equal">
      <formula>$AG$24</formula>
    </cfRule>
  </conditionalFormatting>
  <conditionalFormatting sqref="AK24">
    <cfRule type="cellIs" dxfId="0" priority="113" operator="equal">
      <formula>$AG$24</formula>
    </cfRule>
  </conditionalFormatting>
  <conditionalFormatting sqref="AL24">
    <cfRule type="cellIs" dxfId="0" priority="69" operator="equal">
      <formula>$AG$24</formula>
    </cfRule>
  </conditionalFormatting>
  <conditionalFormatting sqref="AM24">
    <cfRule type="cellIs" dxfId="0" priority="25" operator="equal">
      <formula>$AG$24</formula>
    </cfRule>
  </conditionalFormatting>
  <conditionalFormatting sqref="AD25">
    <cfRule type="cellIs" dxfId="0" priority="156" operator="equal">
      <formula>$AG$25</formula>
    </cfRule>
  </conditionalFormatting>
  <conditionalFormatting sqref="AK25">
    <cfRule type="cellIs" dxfId="0" priority="112" operator="equal">
      <formula>$AG$25</formula>
    </cfRule>
  </conditionalFormatting>
  <conditionalFormatting sqref="AL25">
    <cfRule type="cellIs" dxfId="0" priority="68" operator="equal">
      <formula>$AG$25</formula>
    </cfRule>
  </conditionalFormatting>
  <conditionalFormatting sqref="AM25">
    <cfRule type="cellIs" dxfId="0" priority="24" operator="equal">
      <formula>$AG$25</formula>
    </cfRule>
  </conditionalFormatting>
  <conditionalFormatting sqref="AD26">
    <cfRule type="cellIs" dxfId="0" priority="155" operator="equal">
      <formula>$AG$26</formula>
    </cfRule>
  </conditionalFormatting>
  <conditionalFormatting sqref="AK26">
    <cfRule type="cellIs" dxfId="0" priority="111" operator="equal">
      <formula>$AG$26</formula>
    </cfRule>
  </conditionalFormatting>
  <conditionalFormatting sqref="AL26">
    <cfRule type="cellIs" dxfId="0" priority="67" operator="equal">
      <formula>$AG$26</formula>
    </cfRule>
  </conditionalFormatting>
  <conditionalFormatting sqref="AM26">
    <cfRule type="cellIs" dxfId="0" priority="23" operator="equal">
      <formula>$AG$26</formula>
    </cfRule>
  </conditionalFormatting>
  <conditionalFormatting sqref="AD27">
    <cfRule type="cellIs" dxfId="0" priority="154" operator="equal">
      <formula>$AG$27</formula>
    </cfRule>
  </conditionalFormatting>
  <conditionalFormatting sqref="AK27">
    <cfRule type="cellIs" dxfId="0" priority="110" operator="equal">
      <formula>$AG$27</formula>
    </cfRule>
  </conditionalFormatting>
  <conditionalFormatting sqref="AL27">
    <cfRule type="cellIs" dxfId="0" priority="66" operator="equal">
      <formula>$AG$27</formula>
    </cfRule>
  </conditionalFormatting>
  <conditionalFormatting sqref="AM27">
    <cfRule type="cellIs" dxfId="0" priority="22" operator="equal">
      <formula>$AG$27</formula>
    </cfRule>
  </conditionalFormatting>
  <conditionalFormatting sqref="AD28">
    <cfRule type="cellIs" dxfId="0" priority="153" operator="equal">
      <formula>$AG$28</formula>
    </cfRule>
  </conditionalFormatting>
  <conditionalFormatting sqref="AK28">
    <cfRule type="cellIs" dxfId="0" priority="109" operator="equal">
      <formula>$AG$28</formula>
    </cfRule>
  </conditionalFormatting>
  <conditionalFormatting sqref="AL28">
    <cfRule type="cellIs" dxfId="0" priority="65" operator="equal">
      <formula>$AG$28</formula>
    </cfRule>
  </conditionalFormatting>
  <conditionalFormatting sqref="AM28">
    <cfRule type="cellIs" dxfId="0" priority="21" operator="equal">
      <formula>$AG$28</formula>
    </cfRule>
  </conditionalFormatting>
  <conditionalFormatting sqref="AD29">
    <cfRule type="cellIs" dxfId="0" priority="152" operator="equal">
      <formula>$AG$29</formula>
    </cfRule>
  </conditionalFormatting>
  <conditionalFormatting sqref="AK29">
    <cfRule type="cellIs" dxfId="0" priority="108" operator="equal">
      <formula>$AG$29</formula>
    </cfRule>
  </conditionalFormatting>
  <conditionalFormatting sqref="AL29">
    <cfRule type="cellIs" dxfId="0" priority="64" operator="equal">
      <formula>$AG$29</formula>
    </cfRule>
  </conditionalFormatting>
  <conditionalFormatting sqref="AM29">
    <cfRule type="cellIs" dxfId="0" priority="20" operator="equal">
      <formula>$AG$29</formula>
    </cfRule>
  </conditionalFormatting>
  <conditionalFormatting sqref="AD30">
    <cfRule type="cellIs" dxfId="0" priority="151" operator="equal">
      <formula>$AG$30</formula>
    </cfRule>
  </conditionalFormatting>
  <conditionalFormatting sqref="AK30">
    <cfRule type="cellIs" dxfId="0" priority="107" operator="equal">
      <formula>$AG$30</formula>
    </cfRule>
  </conditionalFormatting>
  <conditionalFormatting sqref="AL30">
    <cfRule type="cellIs" dxfId="0" priority="63" operator="equal">
      <formula>$AG$30</formula>
    </cfRule>
  </conditionalFormatting>
  <conditionalFormatting sqref="AM30">
    <cfRule type="cellIs" dxfId="0" priority="19" operator="equal">
      <formula>$AG$30</formula>
    </cfRule>
  </conditionalFormatting>
  <conditionalFormatting sqref="AD31">
    <cfRule type="cellIs" dxfId="0" priority="150" operator="equal">
      <formula>$AG$31</formula>
    </cfRule>
  </conditionalFormatting>
  <conditionalFormatting sqref="AK31">
    <cfRule type="cellIs" dxfId="0" priority="106" operator="equal">
      <formula>$AG$31</formula>
    </cfRule>
  </conditionalFormatting>
  <conditionalFormatting sqref="AL31">
    <cfRule type="cellIs" dxfId="0" priority="62" operator="equal">
      <formula>$AG$31</formula>
    </cfRule>
  </conditionalFormatting>
  <conditionalFormatting sqref="AM31">
    <cfRule type="cellIs" dxfId="0" priority="18" operator="equal">
      <formula>$AG$31</formula>
    </cfRule>
  </conditionalFormatting>
  <conditionalFormatting sqref="AD32">
    <cfRule type="cellIs" dxfId="0" priority="149" operator="equal">
      <formula>$AG$32</formula>
    </cfRule>
  </conditionalFormatting>
  <conditionalFormatting sqref="AK32">
    <cfRule type="cellIs" dxfId="0" priority="105" operator="equal">
      <formula>$AG$32</formula>
    </cfRule>
  </conditionalFormatting>
  <conditionalFormatting sqref="AL32">
    <cfRule type="cellIs" dxfId="0" priority="61" operator="equal">
      <formula>$AG$32</formula>
    </cfRule>
  </conditionalFormatting>
  <conditionalFormatting sqref="AM32">
    <cfRule type="cellIs" dxfId="0" priority="17" operator="equal">
      <formula>$AG$32</formula>
    </cfRule>
  </conditionalFormatting>
  <conditionalFormatting sqref="AD33">
    <cfRule type="cellIs" dxfId="0" priority="148" operator="equal">
      <formula>$AG$33</formula>
    </cfRule>
  </conditionalFormatting>
  <conditionalFormatting sqref="AK33">
    <cfRule type="cellIs" dxfId="0" priority="104" operator="equal">
      <formula>$AG$33</formula>
    </cfRule>
  </conditionalFormatting>
  <conditionalFormatting sqref="AL33">
    <cfRule type="cellIs" dxfId="0" priority="60" operator="equal">
      <formula>$AG$33</formula>
    </cfRule>
  </conditionalFormatting>
  <conditionalFormatting sqref="AM33">
    <cfRule type="cellIs" dxfId="0" priority="16" operator="equal">
      <formula>$AG$33</formula>
    </cfRule>
  </conditionalFormatting>
  <conditionalFormatting sqref="AD34">
    <cfRule type="cellIs" dxfId="0" priority="147" operator="equal">
      <formula>$AG$34</formula>
    </cfRule>
  </conditionalFormatting>
  <conditionalFormatting sqref="AK34">
    <cfRule type="cellIs" dxfId="0" priority="103" operator="equal">
      <formula>$AG$34</formula>
    </cfRule>
  </conditionalFormatting>
  <conditionalFormatting sqref="AL34">
    <cfRule type="cellIs" dxfId="0" priority="59" operator="equal">
      <formula>$AG$34</formula>
    </cfRule>
  </conditionalFormatting>
  <conditionalFormatting sqref="AM34">
    <cfRule type="cellIs" dxfId="0" priority="15" operator="equal">
      <formula>$AG$34</formula>
    </cfRule>
  </conditionalFormatting>
  <conditionalFormatting sqref="AD35">
    <cfRule type="cellIs" dxfId="0" priority="146" operator="equal">
      <formula>$AG$35</formula>
    </cfRule>
  </conditionalFormatting>
  <conditionalFormatting sqref="AK35">
    <cfRule type="cellIs" dxfId="0" priority="102" operator="equal">
      <formula>$AG$35</formula>
    </cfRule>
  </conditionalFormatting>
  <conditionalFormatting sqref="AL35">
    <cfRule type="cellIs" dxfId="0" priority="58" operator="equal">
      <formula>$AG$35</formula>
    </cfRule>
  </conditionalFormatting>
  <conditionalFormatting sqref="AM35">
    <cfRule type="cellIs" dxfId="0" priority="14" operator="equal">
      <formula>$AG$35</formula>
    </cfRule>
  </conditionalFormatting>
  <conditionalFormatting sqref="AD36">
    <cfRule type="cellIs" dxfId="0" priority="145" operator="equal">
      <formula>$AG$36</formula>
    </cfRule>
  </conditionalFormatting>
  <conditionalFormatting sqref="AK36">
    <cfRule type="cellIs" dxfId="0" priority="101" operator="equal">
      <formula>$AG$36</formula>
    </cfRule>
  </conditionalFormatting>
  <conditionalFormatting sqref="AL36">
    <cfRule type="cellIs" dxfId="0" priority="57" operator="equal">
      <formula>$AG$36</formula>
    </cfRule>
  </conditionalFormatting>
  <conditionalFormatting sqref="AM36">
    <cfRule type="cellIs" dxfId="0" priority="13" operator="equal">
      <formula>$AG$36</formula>
    </cfRule>
  </conditionalFormatting>
  <conditionalFormatting sqref="AD37">
    <cfRule type="cellIs" dxfId="0" priority="144" operator="equal">
      <formula>$AG$37</formula>
    </cfRule>
  </conditionalFormatting>
  <conditionalFormatting sqref="AK37">
    <cfRule type="cellIs" dxfId="0" priority="100" operator="equal">
      <formula>$AG$37</formula>
    </cfRule>
  </conditionalFormatting>
  <conditionalFormatting sqref="AL37">
    <cfRule type="cellIs" dxfId="0" priority="56" operator="equal">
      <formula>$AG$37</formula>
    </cfRule>
  </conditionalFormatting>
  <conditionalFormatting sqref="AM37">
    <cfRule type="cellIs" dxfId="0" priority="12" operator="equal">
      <formula>$AG$37</formula>
    </cfRule>
  </conditionalFormatting>
  <conditionalFormatting sqref="AD38">
    <cfRule type="cellIs" dxfId="0" priority="143" operator="equal">
      <formula>$AG$38</formula>
    </cfRule>
  </conditionalFormatting>
  <conditionalFormatting sqref="AK38">
    <cfRule type="cellIs" dxfId="0" priority="99" operator="equal">
      <formula>$AG$38</formula>
    </cfRule>
  </conditionalFormatting>
  <conditionalFormatting sqref="AL38">
    <cfRule type="cellIs" dxfId="0" priority="55" operator="equal">
      <formula>$AG$38</formula>
    </cfRule>
  </conditionalFormatting>
  <conditionalFormatting sqref="AM38">
    <cfRule type="cellIs" dxfId="0" priority="11" operator="equal">
      <formula>$AG$38</formula>
    </cfRule>
  </conditionalFormatting>
  <conditionalFormatting sqref="AD39">
    <cfRule type="cellIs" dxfId="0" priority="142" operator="equal">
      <formula>$AG$39</formula>
    </cfRule>
  </conditionalFormatting>
  <conditionalFormatting sqref="AK39">
    <cfRule type="cellIs" dxfId="0" priority="98" operator="equal">
      <formula>$AG$39</formula>
    </cfRule>
  </conditionalFormatting>
  <conditionalFormatting sqref="AL39">
    <cfRule type="cellIs" dxfId="0" priority="54" operator="equal">
      <formula>$AG$39</formula>
    </cfRule>
  </conditionalFormatting>
  <conditionalFormatting sqref="AM39">
    <cfRule type="cellIs" dxfId="0" priority="10" operator="equal">
      <formula>$AG$39</formula>
    </cfRule>
  </conditionalFormatting>
  <conditionalFormatting sqref="AD40">
    <cfRule type="cellIs" dxfId="0" priority="141" operator="equal">
      <formula>$AG$40</formula>
    </cfRule>
  </conditionalFormatting>
  <conditionalFormatting sqref="AK40">
    <cfRule type="cellIs" dxfId="0" priority="97" operator="equal">
      <formula>$AG$40</formula>
    </cfRule>
  </conditionalFormatting>
  <conditionalFormatting sqref="AL40">
    <cfRule type="cellIs" dxfId="0" priority="53" operator="equal">
      <formula>$AG$40</formula>
    </cfRule>
  </conditionalFormatting>
  <conditionalFormatting sqref="AM40">
    <cfRule type="cellIs" dxfId="0" priority="9" operator="equal">
      <formula>$AG$40</formula>
    </cfRule>
  </conditionalFormatting>
  <conditionalFormatting sqref="AD41">
    <cfRule type="cellIs" dxfId="0" priority="140" operator="equal">
      <formula>$AG$41</formula>
    </cfRule>
  </conditionalFormatting>
  <conditionalFormatting sqref="AK41">
    <cfRule type="cellIs" dxfId="0" priority="96" operator="equal">
      <formula>$AG$41</formula>
    </cfRule>
  </conditionalFormatting>
  <conditionalFormatting sqref="AL41">
    <cfRule type="cellIs" dxfId="0" priority="52" operator="equal">
      <formula>$AG$41</formula>
    </cfRule>
  </conditionalFormatting>
  <conditionalFormatting sqref="AM41">
    <cfRule type="cellIs" dxfId="0" priority="8" operator="equal">
      <formula>$AG$41</formula>
    </cfRule>
  </conditionalFormatting>
  <conditionalFormatting sqref="AD42">
    <cfRule type="cellIs" dxfId="0" priority="139" operator="equal">
      <formula>$AG$42</formula>
    </cfRule>
  </conditionalFormatting>
  <conditionalFormatting sqref="AK42">
    <cfRule type="cellIs" dxfId="0" priority="95" operator="equal">
      <formula>$AG$42</formula>
    </cfRule>
  </conditionalFormatting>
  <conditionalFormatting sqref="AL42">
    <cfRule type="cellIs" dxfId="0" priority="51" operator="equal">
      <formula>$AG$42</formula>
    </cfRule>
  </conditionalFormatting>
  <conditionalFormatting sqref="AM42">
    <cfRule type="cellIs" dxfId="0" priority="7" operator="equal">
      <formula>$AG$42</formula>
    </cfRule>
  </conditionalFormatting>
  <conditionalFormatting sqref="AD43">
    <cfRule type="cellIs" dxfId="0" priority="138" operator="equal">
      <formula>$AG$43</formula>
    </cfRule>
  </conditionalFormatting>
  <conditionalFormatting sqref="AK43">
    <cfRule type="cellIs" dxfId="0" priority="94" operator="equal">
      <formula>$AG$43</formula>
    </cfRule>
  </conditionalFormatting>
  <conditionalFormatting sqref="AL43">
    <cfRule type="cellIs" dxfId="0" priority="50" operator="equal">
      <formula>$AG$43</formula>
    </cfRule>
  </conditionalFormatting>
  <conditionalFormatting sqref="AM43">
    <cfRule type="cellIs" dxfId="0" priority="6" operator="equal">
      <formula>$AG$43</formula>
    </cfRule>
  </conditionalFormatting>
  <conditionalFormatting sqref="AD44">
    <cfRule type="cellIs" dxfId="0" priority="137" operator="equal">
      <formula>$AG$44</formula>
    </cfRule>
  </conditionalFormatting>
  <conditionalFormatting sqref="AK44">
    <cfRule type="cellIs" dxfId="0" priority="93" operator="equal">
      <formula>$AG$44</formula>
    </cfRule>
  </conditionalFormatting>
  <conditionalFormatting sqref="AL44">
    <cfRule type="cellIs" dxfId="0" priority="49" operator="equal">
      <formula>$AG$44</formula>
    </cfRule>
  </conditionalFormatting>
  <conditionalFormatting sqref="AM44">
    <cfRule type="cellIs" dxfId="0" priority="5" operator="equal">
      <formula>$AG$44</formula>
    </cfRule>
  </conditionalFormatting>
  <conditionalFormatting sqref="AD45">
    <cfRule type="cellIs" dxfId="0" priority="136" operator="equal">
      <formula>$AG$45</formula>
    </cfRule>
  </conditionalFormatting>
  <conditionalFormatting sqref="AK45">
    <cfRule type="cellIs" dxfId="0" priority="92" operator="equal">
      <formula>$AG$45</formula>
    </cfRule>
  </conditionalFormatting>
  <conditionalFormatting sqref="AL45">
    <cfRule type="cellIs" dxfId="0" priority="48" operator="equal">
      <formula>$AG$45</formula>
    </cfRule>
  </conditionalFormatting>
  <conditionalFormatting sqref="AM45">
    <cfRule type="cellIs" dxfId="0" priority="4" operator="equal">
      <formula>$AG$45</formula>
    </cfRule>
  </conditionalFormatting>
  <conditionalFormatting sqref="AD46">
    <cfRule type="cellIs" dxfId="0" priority="135" operator="equal">
      <formula>$AG$46</formula>
    </cfRule>
  </conditionalFormatting>
  <conditionalFormatting sqref="AK46">
    <cfRule type="cellIs" dxfId="0" priority="91" operator="equal">
      <formula>$AG$46</formula>
    </cfRule>
  </conditionalFormatting>
  <conditionalFormatting sqref="AL46">
    <cfRule type="cellIs" dxfId="0" priority="47" operator="equal">
      <formula>$AG$46</formula>
    </cfRule>
  </conditionalFormatting>
  <conditionalFormatting sqref="AM46">
    <cfRule type="cellIs" dxfId="0" priority="3" operator="equal">
      <formula>$AG$46</formula>
    </cfRule>
  </conditionalFormatting>
  <conditionalFormatting sqref="AD47">
    <cfRule type="cellIs" dxfId="0" priority="134" operator="equal">
      <formula>$AG$47</formula>
    </cfRule>
  </conditionalFormatting>
  <conditionalFormatting sqref="AK47">
    <cfRule type="cellIs" dxfId="0" priority="90" operator="equal">
      <formula>$AG$47</formula>
    </cfRule>
  </conditionalFormatting>
  <conditionalFormatting sqref="AL47">
    <cfRule type="cellIs" dxfId="0" priority="46" operator="equal">
      <formula>$AG$47</formula>
    </cfRule>
  </conditionalFormatting>
  <conditionalFormatting sqref="AM47">
    <cfRule type="cellIs" dxfId="0" priority="2" operator="equal">
      <formula>$AG$47</formula>
    </cfRule>
  </conditionalFormatting>
  <conditionalFormatting sqref="AD48">
    <cfRule type="cellIs" dxfId="0" priority="133" operator="equal">
      <formula>$AG$48</formula>
    </cfRule>
  </conditionalFormatting>
  <conditionalFormatting sqref="AK48">
    <cfRule type="cellIs" dxfId="0" priority="89" operator="equal">
      <formula>$AG$48</formula>
    </cfRule>
  </conditionalFormatting>
  <conditionalFormatting sqref="AL48">
    <cfRule type="cellIs" dxfId="0" priority="45" operator="equal">
      <formula>$AG$48</formula>
    </cfRule>
  </conditionalFormatting>
  <conditionalFormatting sqref="AM48">
    <cfRule type="cellIs" dxfId="0" priority="1" operator="equal">
      <formula>$AG$48</formula>
    </cfRule>
  </conditionalFormatting>
  <conditionalFormatting sqref="D5:AC5;AE5:AF5">
    <cfRule type="cellIs" dxfId="0" priority="220" operator="equal">
      <formula>$AG$5</formula>
    </cfRule>
  </conditionalFormatting>
  <conditionalFormatting sqref="D6:AC6;AE6:AF6">
    <cfRule type="cellIs" dxfId="0" priority="219" operator="equal">
      <formula>$AG$6</formula>
    </cfRule>
  </conditionalFormatting>
  <conditionalFormatting sqref="D7:AC7;AE7:AF7">
    <cfRule type="cellIs" dxfId="0" priority="218" operator="equal">
      <formula>$AG$7</formula>
    </cfRule>
  </conditionalFormatting>
  <conditionalFormatting sqref="D8:AC8;AE8:AF8">
    <cfRule type="cellIs" dxfId="0" priority="217" operator="equal">
      <formula>$AG$8</formula>
    </cfRule>
  </conditionalFormatting>
  <conditionalFormatting sqref="D9:AC9;AE9:AF9">
    <cfRule type="cellIs" dxfId="0" priority="216" operator="equal">
      <formula>$AG$9</formula>
    </cfRule>
  </conditionalFormatting>
  <conditionalFormatting sqref="D10:AC10;AE10:AF10">
    <cfRule type="cellIs" dxfId="0" priority="215" operator="equal">
      <formula>$AG$10</formula>
    </cfRule>
  </conditionalFormatting>
  <conditionalFormatting sqref="D11:AC11;AE11:AF11">
    <cfRule type="cellIs" dxfId="0" priority="214" operator="equal">
      <formula>$AG$11</formula>
    </cfRule>
  </conditionalFormatting>
  <conditionalFormatting sqref="D12:AC12;AE12:AF12">
    <cfRule type="cellIs" dxfId="0" priority="213" operator="equal">
      <formula>$AG$12</formula>
    </cfRule>
  </conditionalFormatting>
  <conditionalFormatting sqref="D13:AC13;AE13:AF13">
    <cfRule type="cellIs" dxfId="0" priority="212" operator="equal">
      <formula>$AG$13</formula>
    </cfRule>
  </conditionalFormatting>
  <conditionalFormatting sqref="D14:AC14;AE14:AF14">
    <cfRule type="cellIs" dxfId="0" priority="211" operator="equal">
      <formula>$AG$14</formula>
    </cfRule>
  </conditionalFormatting>
  <conditionalFormatting sqref="D15:AC15;AE15:AF15">
    <cfRule type="cellIs" dxfId="0" priority="210" operator="equal">
      <formula>$AG$15</formula>
    </cfRule>
  </conditionalFormatting>
  <conditionalFormatting sqref="D16:AC16;AE16:AF16">
    <cfRule type="cellIs" dxfId="0" priority="209" operator="equal">
      <formula>$AG$16</formula>
    </cfRule>
  </conditionalFormatting>
  <conditionalFormatting sqref="D17:AC17;AE17:AF17">
    <cfRule type="cellIs" dxfId="0" priority="208" operator="equal">
      <formula>$AG$17</formula>
    </cfRule>
  </conditionalFormatting>
  <conditionalFormatting sqref="D18:AC18;AE18:AF18">
    <cfRule type="cellIs" dxfId="0" priority="207" operator="equal">
      <formula>$AG$18</formula>
    </cfRule>
  </conditionalFormatting>
  <conditionalFormatting sqref="D19:AC19;AE19:AF19">
    <cfRule type="cellIs" dxfId="0" priority="206" operator="equal">
      <formula>$AG$19</formula>
    </cfRule>
  </conditionalFormatting>
  <conditionalFormatting sqref="D20:AC20;AE20:AF20">
    <cfRule type="cellIs" dxfId="0" priority="205" operator="equal">
      <formula>$AG$20</formula>
    </cfRule>
  </conditionalFormatting>
  <conditionalFormatting sqref="D21:AC21;AE21:AF21">
    <cfRule type="cellIs" dxfId="0" priority="204" operator="equal">
      <formula>$AG$21</formula>
    </cfRule>
  </conditionalFormatting>
  <conditionalFormatting sqref="D22:AC22;AE22:AF22">
    <cfRule type="cellIs" dxfId="0" priority="203" operator="equal">
      <formula>$AG$22</formula>
    </cfRule>
  </conditionalFormatting>
  <conditionalFormatting sqref="D23:AC23;AE23:AF23">
    <cfRule type="cellIs" dxfId="0" priority="202" operator="equal">
      <formula>$AG$23</formula>
    </cfRule>
  </conditionalFormatting>
  <conditionalFormatting sqref="D24:AC24;AE24:AF24">
    <cfRule type="cellIs" dxfId="0" priority="201" operator="equal">
      <formula>$AG$24</formula>
    </cfRule>
  </conditionalFormatting>
  <conditionalFormatting sqref="D25:AC25;AE25:AF25">
    <cfRule type="cellIs" dxfId="0" priority="200" operator="equal">
      <formula>$AG$25</formula>
    </cfRule>
  </conditionalFormatting>
  <conditionalFormatting sqref="D26:AC26;AE26:AF26">
    <cfRule type="cellIs" dxfId="0" priority="199" operator="equal">
      <formula>$AG$26</formula>
    </cfRule>
  </conditionalFormatting>
  <conditionalFormatting sqref="D27:AC27;AE27:AF27">
    <cfRule type="cellIs" dxfId="0" priority="198" operator="equal">
      <formula>$AG$27</formula>
    </cfRule>
  </conditionalFormatting>
  <conditionalFormatting sqref="D28:AC28;AE28:AF28">
    <cfRule type="cellIs" dxfId="0" priority="197" operator="equal">
      <formula>$AG$28</formula>
    </cfRule>
  </conditionalFormatting>
  <conditionalFormatting sqref="D29:AC29;AE29:AF29">
    <cfRule type="cellIs" dxfId="0" priority="196" operator="equal">
      <formula>$AG$29</formula>
    </cfRule>
  </conditionalFormatting>
  <conditionalFormatting sqref="D30:AC30;AE30:AF30">
    <cfRule type="cellIs" dxfId="0" priority="195" operator="equal">
      <formula>$AG$30</formula>
    </cfRule>
  </conditionalFormatting>
  <conditionalFormatting sqref="D31:AC31;AE31:AF31">
    <cfRule type="cellIs" dxfId="0" priority="194" operator="equal">
      <formula>$AG$31</formula>
    </cfRule>
  </conditionalFormatting>
  <conditionalFormatting sqref="D32:AC32;AE32:AF32">
    <cfRule type="cellIs" dxfId="0" priority="193" operator="equal">
      <formula>$AG$32</formula>
    </cfRule>
  </conditionalFormatting>
  <conditionalFormatting sqref="D33:AC33;AE33:AF33">
    <cfRule type="cellIs" dxfId="0" priority="192" operator="equal">
      <formula>$AG$33</formula>
    </cfRule>
  </conditionalFormatting>
  <conditionalFormatting sqref="D34:AC34;AE34:AF34">
    <cfRule type="cellIs" dxfId="0" priority="191" operator="equal">
      <formula>$AG$34</formula>
    </cfRule>
  </conditionalFormatting>
  <conditionalFormatting sqref="D35:AC35;AE35:AF35">
    <cfRule type="cellIs" dxfId="0" priority="190" operator="equal">
      <formula>$AG$35</formula>
    </cfRule>
  </conditionalFormatting>
  <conditionalFormatting sqref="D36:AC36;AE36:AF36">
    <cfRule type="cellIs" dxfId="0" priority="189" operator="equal">
      <formula>$AG$36</formula>
    </cfRule>
  </conditionalFormatting>
  <conditionalFormatting sqref="D37:AC37;AE37:AF37">
    <cfRule type="cellIs" dxfId="0" priority="188" operator="equal">
      <formula>$AG$37</formula>
    </cfRule>
  </conditionalFormatting>
  <conditionalFormatting sqref="D38:AC38;AE38:AF38">
    <cfRule type="cellIs" dxfId="0" priority="187" operator="equal">
      <formula>$AG$38</formula>
    </cfRule>
  </conditionalFormatting>
  <conditionalFormatting sqref="D39:AC39;AE39:AF39">
    <cfRule type="cellIs" dxfId="0" priority="186" operator="equal">
      <formula>$AG$39</formula>
    </cfRule>
  </conditionalFormatting>
  <conditionalFormatting sqref="D40:AC40;AE40:AF40">
    <cfRule type="cellIs" dxfId="0" priority="185" operator="equal">
      <formula>$AG$40</formula>
    </cfRule>
  </conditionalFormatting>
  <conditionalFormatting sqref="D41:AC41;AE41:AF41">
    <cfRule type="cellIs" dxfId="0" priority="184" operator="equal">
      <formula>$AG$41</formula>
    </cfRule>
  </conditionalFormatting>
  <conditionalFormatting sqref="D42:AC42;AE42:AF42">
    <cfRule type="cellIs" dxfId="0" priority="183" operator="equal">
      <formula>$AG$42</formula>
    </cfRule>
  </conditionalFormatting>
  <conditionalFormatting sqref="D43:AC43;AE43:AF43">
    <cfRule type="cellIs" dxfId="0" priority="182" operator="equal">
      <formula>$AG$43</formula>
    </cfRule>
  </conditionalFormatting>
  <conditionalFormatting sqref="D44:AC44;AE44:AF44">
    <cfRule type="cellIs" dxfId="0" priority="181" operator="equal">
      <formula>$AG$44</formula>
    </cfRule>
  </conditionalFormatting>
  <conditionalFormatting sqref="D45:AC45;AE45:AF45">
    <cfRule type="cellIs" dxfId="0" priority="180" operator="equal">
      <formula>$AG$45</formula>
    </cfRule>
  </conditionalFormatting>
  <conditionalFormatting sqref="D46:AC46;AE46:AF46">
    <cfRule type="cellIs" dxfId="0" priority="179" operator="equal">
      <formula>$AG$46</formula>
    </cfRule>
  </conditionalFormatting>
  <conditionalFormatting sqref="D47:AC47;AE47:AF47">
    <cfRule type="cellIs" dxfId="0" priority="178" operator="equal">
      <formula>$AG$47</formula>
    </cfRule>
  </conditionalFormatting>
  <conditionalFormatting sqref="D48:AC48;AE48:AF48">
    <cfRule type="cellIs" dxfId="0" priority="177" operator="equal">
      <formula>$AG$48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P148"/>
  <sheetViews>
    <sheetView zoomScale="85" zoomScaleNormal="85" topLeftCell="R35" workbookViewId="0">
      <selection activeCell="AT71" sqref="AT71"/>
    </sheetView>
  </sheetViews>
  <sheetFormatPr defaultColWidth="9.14285714285714" defaultRowHeight="12.75"/>
  <cols>
    <col min="2" max="2" width="11.1428571428571" customWidth="1"/>
    <col min="3" max="3" width="17.7142857142857" customWidth="1"/>
    <col min="4" max="4" width="12.1428571428571" customWidth="1"/>
    <col min="6" max="6" width="12.8571428571429"/>
    <col min="16" max="16" width="9.14285714285714" style="36"/>
    <col min="17" max="23" width="10.7142857142857"/>
    <col min="33" max="33" width="13.4666666666667" customWidth="1"/>
    <col min="40" max="40" width="9.57142857142857"/>
  </cols>
  <sheetData>
    <row r="2" ht="15.75" spans="2:33">
      <c r="B2" s="2" t="s">
        <v>0</v>
      </c>
      <c r="C2" s="15" t="s">
        <v>1</v>
      </c>
      <c r="D2" s="2" t="s">
        <v>2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" t="s">
        <v>3</v>
      </c>
    </row>
    <row r="3" spans="2:33">
      <c r="B3" s="2"/>
      <c r="C3" s="15"/>
      <c r="D3" s="2" t="s">
        <v>4</v>
      </c>
      <c r="E3" s="37" t="s">
        <v>5</v>
      </c>
      <c r="F3" s="37" t="s">
        <v>6</v>
      </c>
      <c r="G3" s="37" t="s">
        <v>5</v>
      </c>
      <c r="H3" s="37"/>
      <c r="I3" s="37"/>
      <c r="J3" s="37"/>
      <c r="K3" s="37" t="s">
        <v>6</v>
      </c>
      <c r="L3" s="37"/>
      <c r="M3" s="37"/>
      <c r="N3" s="37"/>
      <c r="O3" s="37" t="s">
        <v>7</v>
      </c>
      <c r="P3" s="43" t="s">
        <v>8</v>
      </c>
      <c r="Q3" s="48" t="s">
        <v>9</v>
      </c>
      <c r="R3" s="49"/>
      <c r="S3" s="49"/>
      <c r="T3" s="49"/>
      <c r="U3" s="49"/>
      <c r="V3" s="49"/>
      <c r="W3" s="50"/>
      <c r="X3" s="48" t="s">
        <v>10</v>
      </c>
      <c r="Y3" s="49"/>
      <c r="Z3" s="49"/>
      <c r="AA3" s="49"/>
      <c r="AB3" s="49"/>
      <c r="AC3" s="49"/>
      <c r="AD3" s="49"/>
      <c r="AE3" s="49"/>
      <c r="AF3" s="50"/>
      <c r="AG3" s="15"/>
    </row>
    <row r="4" spans="2:33">
      <c r="B4" s="2"/>
      <c r="C4" s="15"/>
      <c r="D4" s="2"/>
      <c r="E4" s="38"/>
      <c r="F4" s="38"/>
      <c r="G4" s="38" t="s">
        <v>11</v>
      </c>
      <c r="H4" s="38" t="s">
        <v>12</v>
      </c>
      <c r="I4" s="38" t="s">
        <v>13</v>
      </c>
      <c r="J4" s="38" t="s">
        <v>74</v>
      </c>
      <c r="K4" s="38" t="s">
        <v>11</v>
      </c>
      <c r="L4" s="38" t="s">
        <v>12</v>
      </c>
      <c r="M4" s="38" t="s">
        <v>13</v>
      </c>
      <c r="N4" s="38" t="s">
        <v>74</v>
      </c>
      <c r="O4" s="38"/>
      <c r="P4" s="44"/>
      <c r="Q4" s="38" t="s">
        <v>15</v>
      </c>
      <c r="R4" s="38" t="s">
        <v>16</v>
      </c>
      <c r="S4" s="38" t="s">
        <v>18</v>
      </c>
      <c r="T4" s="38" t="s">
        <v>19</v>
      </c>
      <c r="U4" s="38" t="s">
        <v>20</v>
      </c>
      <c r="V4" s="38" t="s">
        <v>21</v>
      </c>
      <c r="W4" s="38" t="s">
        <v>22</v>
      </c>
      <c r="X4" s="38" t="s">
        <v>15</v>
      </c>
      <c r="Y4" s="38" t="s">
        <v>16</v>
      </c>
      <c r="Z4" s="38" t="s">
        <v>18</v>
      </c>
      <c r="AA4" s="38" t="s">
        <v>19</v>
      </c>
      <c r="AB4" s="38" t="s">
        <v>20</v>
      </c>
      <c r="AC4" s="38" t="s">
        <v>21</v>
      </c>
      <c r="AD4" s="38" t="s">
        <v>22</v>
      </c>
      <c r="AE4" s="38" t="s">
        <v>23</v>
      </c>
      <c r="AF4" s="38" t="s">
        <v>25</v>
      </c>
      <c r="AG4" s="15"/>
    </row>
    <row r="5" ht="15.75" spans="2:40">
      <c r="B5" s="3" t="s">
        <v>26</v>
      </c>
      <c r="C5" s="3">
        <v>210</v>
      </c>
      <c r="D5" s="18">
        <v>1894</v>
      </c>
      <c r="E5" s="19">
        <v>2116.06</v>
      </c>
      <c r="F5" s="19">
        <v>2333.29</v>
      </c>
      <c r="G5" s="39">
        <v>2071.57</v>
      </c>
      <c r="H5" s="39">
        <v>2055.26</v>
      </c>
      <c r="I5" s="39">
        <v>2024.94</v>
      </c>
      <c r="J5" s="39">
        <v>2049.45</v>
      </c>
      <c r="K5" s="39">
        <v>2263.91</v>
      </c>
      <c r="L5" s="39">
        <v>2179.01</v>
      </c>
      <c r="M5" s="39">
        <v>2149.65</v>
      </c>
      <c r="N5" s="39">
        <v>2286.97</v>
      </c>
      <c r="O5" s="45">
        <v>1925.22</v>
      </c>
      <c r="P5" s="46">
        <v>1902.27</v>
      </c>
      <c r="Q5" s="51">
        <v>1879.29</v>
      </c>
      <c r="R5" s="51">
        <v>1892.59</v>
      </c>
      <c r="S5" s="51">
        <v>1884.18</v>
      </c>
      <c r="T5" s="51">
        <v>1898.77</v>
      </c>
      <c r="U5" s="51">
        <v>1929.27</v>
      </c>
      <c r="V5" s="51">
        <v>1903.67</v>
      </c>
      <c r="W5" s="51">
        <v>1929.57</v>
      </c>
      <c r="X5" s="51">
        <v>1868.43</v>
      </c>
      <c r="Y5" s="51">
        <v>1865.42</v>
      </c>
      <c r="Z5" s="51">
        <v>1885.73</v>
      </c>
      <c r="AA5" s="51">
        <v>1892.27</v>
      </c>
      <c r="AB5" s="51">
        <v>1893.1</v>
      </c>
      <c r="AC5" s="51">
        <v>1899.9</v>
      </c>
      <c r="AD5" s="51">
        <v>1891.27</v>
      </c>
      <c r="AE5" s="52">
        <v>1879.12</v>
      </c>
      <c r="AF5" s="52">
        <v>1906.4</v>
      </c>
      <c r="AG5" s="2">
        <f>SMALL(E5:AF5,1)</f>
        <v>1865.42</v>
      </c>
      <c r="AI5" s="3" t="s">
        <v>26</v>
      </c>
      <c r="AJ5" s="3">
        <v>210</v>
      </c>
      <c r="AK5" s="18">
        <v>1894</v>
      </c>
      <c r="AL5" s="51">
        <v>1892.59</v>
      </c>
      <c r="AM5" s="52">
        <v>1906.4</v>
      </c>
      <c r="AN5">
        <f>SMALL(AK5:AM5,1)</f>
        <v>1892.59</v>
      </c>
    </row>
    <row r="6" ht="15.75" spans="2:40">
      <c r="B6" s="3" t="s">
        <v>27</v>
      </c>
      <c r="C6" s="3">
        <v>21</v>
      </c>
      <c r="D6" s="20">
        <v>929</v>
      </c>
      <c r="E6" s="21">
        <v>1065</v>
      </c>
      <c r="F6" s="21">
        <v>1068</v>
      </c>
      <c r="G6" s="40">
        <v>1035</v>
      </c>
      <c r="H6" s="40">
        <v>1035</v>
      </c>
      <c r="I6" s="40">
        <v>1035</v>
      </c>
      <c r="J6" s="40">
        <v>1048</v>
      </c>
      <c r="K6" s="40">
        <v>1068</v>
      </c>
      <c r="L6" s="40">
        <v>1012</v>
      </c>
      <c r="M6" s="40">
        <v>1068</v>
      </c>
      <c r="N6" s="40">
        <v>1009</v>
      </c>
      <c r="O6" s="47">
        <v>1035</v>
      </c>
      <c r="P6" s="46">
        <v>1040</v>
      </c>
      <c r="Q6" s="51">
        <v>918</v>
      </c>
      <c r="R6" s="51">
        <v>918</v>
      </c>
      <c r="S6" s="51">
        <v>918</v>
      </c>
      <c r="T6" s="51">
        <v>918</v>
      </c>
      <c r="U6" s="51">
        <v>918</v>
      </c>
      <c r="V6" s="51">
        <v>918</v>
      </c>
      <c r="W6" s="51">
        <v>918</v>
      </c>
      <c r="X6" s="51">
        <v>918</v>
      </c>
      <c r="Y6" s="51">
        <v>918</v>
      </c>
      <c r="Z6" s="51">
        <v>918</v>
      </c>
      <c r="AA6" s="51">
        <v>918</v>
      </c>
      <c r="AB6" s="51">
        <v>918</v>
      </c>
      <c r="AC6" s="51">
        <v>918</v>
      </c>
      <c r="AD6" s="51">
        <v>918</v>
      </c>
      <c r="AE6" s="52">
        <v>918</v>
      </c>
      <c r="AF6" s="52">
        <v>918</v>
      </c>
      <c r="AG6" s="2">
        <f t="shared" ref="AG6:AG48" si="0">SMALL(E6:AF6,1)</f>
        <v>918</v>
      </c>
      <c r="AI6" s="3" t="s">
        <v>27</v>
      </c>
      <c r="AJ6" s="3">
        <v>21</v>
      </c>
      <c r="AK6" s="20">
        <v>929</v>
      </c>
      <c r="AL6" s="51">
        <v>918</v>
      </c>
      <c r="AM6" s="52">
        <v>918</v>
      </c>
      <c r="AN6">
        <f t="shared" ref="AN6:AN48" si="1">SMALL(AK6:AM6,1)</f>
        <v>918</v>
      </c>
    </row>
    <row r="7" ht="15.75" spans="2:40">
      <c r="B7" s="3" t="s">
        <v>28</v>
      </c>
      <c r="C7" s="3">
        <v>21</v>
      </c>
      <c r="D7" s="20">
        <v>1090</v>
      </c>
      <c r="E7" s="21">
        <v>1237</v>
      </c>
      <c r="F7" s="21">
        <v>1174</v>
      </c>
      <c r="G7" s="40">
        <v>1218</v>
      </c>
      <c r="H7" s="40">
        <v>1218</v>
      </c>
      <c r="I7" s="40">
        <v>1218</v>
      </c>
      <c r="J7" s="40">
        <v>1159</v>
      </c>
      <c r="K7" s="40">
        <v>1174</v>
      </c>
      <c r="L7" s="40">
        <v>1174</v>
      </c>
      <c r="M7" s="40">
        <v>1174</v>
      </c>
      <c r="N7" s="40">
        <v>1174</v>
      </c>
      <c r="O7" s="47">
        <v>1128</v>
      </c>
      <c r="P7" s="46">
        <v>1159</v>
      </c>
      <c r="Q7" s="51">
        <v>1086</v>
      </c>
      <c r="R7" s="51">
        <v>1086</v>
      </c>
      <c r="S7" s="51">
        <v>1086</v>
      </c>
      <c r="T7" s="51">
        <v>1086</v>
      </c>
      <c r="U7" s="51">
        <v>1086</v>
      </c>
      <c r="V7" s="51">
        <v>1086</v>
      </c>
      <c r="W7" s="51">
        <v>1086</v>
      </c>
      <c r="X7" s="51">
        <v>1086</v>
      </c>
      <c r="Y7" s="51">
        <v>1086</v>
      </c>
      <c r="Z7" s="51">
        <v>1086</v>
      </c>
      <c r="AA7" s="51">
        <v>1086</v>
      </c>
      <c r="AB7" s="51">
        <v>1086</v>
      </c>
      <c r="AC7" s="51">
        <v>1086</v>
      </c>
      <c r="AD7" s="51">
        <v>1086</v>
      </c>
      <c r="AE7" s="52">
        <v>1086</v>
      </c>
      <c r="AF7" s="52">
        <v>1086</v>
      </c>
      <c r="AG7" s="2">
        <f t="shared" si="0"/>
        <v>1086</v>
      </c>
      <c r="AI7" s="3" t="s">
        <v>28</v>
      </c>
      <c r="AJ7" s="3">
        <v>21</v>
      </c>
      <c r="AK7" s="20">
        <v>1090</v>
      </c>
      <c r="AL7" s="51">
        <v>1086</v>
      </c>
      <c r="AM7" s="52">
        <v>1086</v>
      </c>
      <c r="AN7">
        <f t="shared" si="1"/>
        <v>1086</v>
      </c>
    </row>
    <row r="8" ht="15.75" spans="2:40">
      <c r="B8" s="3" t="s">
        <v>29</v>
      </c>
      <c r="C8" s="3">
        <v>39</v>
      </c>
      <c r="D8" s="20">
        <v>3853</v>
      </c>
      <c r="E8" s="21">
        <v>4429.84</v>
      </c>
      <c r="F8" s="21">
        <v>4629.48</v>
      </c>
      <c r="G8" s="40">
        <v>4246.84</v>
      </c>
      <c r="H8" s="40">
        <v>4246.84</v>
      </c>
      <c r="I8" s="40">
        <v>4246.84</v>
      </c>
      <c r="J8" s="40">
        <v>4302.36</v>
      </c>
      <c r="K8" s="40">
        <v>4586.4</v>
      </c>
      <c r="L8" s="40">
        <v>4538.96</v>
      </c>
      <c r="M8" s="40">
        <v>4586.4</v>
      </c>
      <c r="N8" s="40">
        <v>4422.83</v>
      </c>
      <c r="O8" s="47">
        <v>3910.64</v>
      </c>
      <c r="P8" s="46">
        <v>3910.64</v>
      </c>
      <c r="Q8" s="51">
        <v>3853.08</v>
      </c>
      <c r="R8" s="51">
        <v>3853.08</v>
      </c>
      <c r="S8" s="51">
        <v>3855.72</v>
      </c>
      <c r="T8" s="51">
        <v>3855.72</v>
      </c>
      <c r="U8" s="51">
        <v>3855.72</v>
      </c>
      <c r="V8" s="51">
        <v>3855.72</v>
      </c>
      <c r="W8" s="51">
        <v>3853.08</v>
      </c>
      <c r="X8" s="51">
        <v>3853.08</v>
      </c>
      <c r="Y8" s="51">
        <v>3853.08</v>
      </c>
      <c r="Z8" s="51">
        <v>3855.72</v>
      </c>
      <c r="AA8" s="51">
        <v>3853.08</v>
      </c>
      <c r="AB8" s="51">
        <v>3853.08</v>
      </c>
      <c r="AC8" s="51">
        <v>3855.72</v>
      </c>
      <c r="AD8" s="51">
        <v>3853.08</v>
      </c>
      <c r="AE8" s="52">
        <v>3855.72</v>
      </c>
      <c r="AF8" s="52">
        <v>3853.08</v>
      </c>
      <c r="AG8" s="2">
        <f t="shared" si="0"/>
        <v>3853.08</v>
      </c>
      <c r="AI8" s="3" t="s">
        <v>29</v>
      </c>
      <c r="AJ8" s="3">
        <v>39</v>
      </c>
      <c r="AK8" s="20">
        <v>3853</v>
      </c>
      <c r="AL8" s="51">
        <v>3853.08</v>
      </c>
      <c r="AM8" s="52">
        <v>3853.08</v>
      </c>
      <c r="AN8">
        <f t="shared" si="1"/>
        <v>3853</v>
      </c>
    </row>
    <row r="9" ht="15.75" spans="2:40">
      <c r="B9" s="3" t="s">
        <v>30</v>
      </c>
      <c r="C9" s="3">
        <v>95</v>
      </c>
      <c r="D9" s="20">
        <v>51542</v>
      </c>
      <c r="E9" s="23">
        <v>56582.89</v>
      </c>
      <c r="F9" s="23">
        <v>53625.85</v>
      </c>
      <c r="G9" s="40">
        <v>55846.91</v>
      </c>
      <c r="H9" s="40">
        <v>54985.65</v>
      </c>
      <c r="I9" s="40">
        <v>54589.39</v>
      </c>
      <c r="J9" s="40">
        <v>54453.24</v>
      </c>
      <c r="K9" s="40">
        <v>52738.02</v>
      </c>
      <c r="L9" s="40">
        <v>50057.8</v>
      </c>
      <c r="M9" s="40">
        <v>50245.07</v>
      </c>
      <c r="N9" s="40">
        <v>53554.15</v>
      </c>
      <c r="O9" s="47">
        <v>49142.24</v>
      </c>
      <c r="P9" s="46">
        <v>50282.14</v>
      </c>
      <c r="Q9" s="51">
        <v>48954.03</v>
      </c>
      <c r="R9" s="51">
        <v>48293.73</v>
      </c>
      <c r="S9" s="51">
        <v>49095.34</v>
      </c>
      <c r="T9" s="51">
        <v>48692.73</v>
      </c>
      <c r="U9" s="51">
        <v>48607.27</v>
      </c>
      <c r="V9" s="51">
        <v>49497.5</v>
      </c>
      <c r="W9" s="51">
        <v>49172.37</v>
      </c>
      <c r="X9" s="51">
        <v>48894.04</v>
      </c>
      <c r="Y9" s="51">
        <v>48293.73</v>
      </c>
      <c r="Z9" s="51">
        <v>48840.78</v>
      </c>
      <c r="AA9" s="51">
        <v>49010.93</v>
      </c>
      <c r="AB9" s="51">
        <v>48611.15</v>
      </c>
      <c r="AC9" s="51">
        <v>48463.2</v>
      </c>
      <c r="AD9" s="51">
        <v>48426.06</v>
      </c>
      <c r="AE9" s="52">
        <v>48890.09</v>
      </c>
      <c r="AF9" s="52">
        <v>49025.77</v>
      </c>
      <c r="AG9" s="2">
        <f t="shared" si="0"/>
        <v>48293.73</v>
      </c>
      <c r="AI9" s="3" t="s">
        <v>30</v>
      </c>
      <c r="AJ9" s="3">
        <v>95</v>
      </c>
      <c r="AK9" s="20">
        <v>51542</v>
      </c>
      <c r="AL9" s="51">
        <v>48293.73</v>
      </c>
      <c r="AM9" s="52">
        <v>49025.77</v>
      </c>
      <c r="AN9">
        <f t="shared" si="1"/>
        <v>48293.73</v>
      </c>
    </row>
    <row r="10" ht="15.75" spans="2:40">
      <c r="B10" s="3" t="s">
        <v>31</v>
      </c>
      <c r="C10" s="3">
        <v>10</v>
      </c>
      <c r="D10" s="20">
        <v>1349</v>
      </c>
      <c r="E10" s="21">
        <v>1943.98</v>
      </c>
      <c r="F10" s="21">
        <v>1953.16</v>
      </c>
      <c r="G10" s="40">
        <v>1943.98</v>
      </c>
      <c r="H10" s="40">
        <v>1943.98</v>
      </c>
      <c r="I10" s="40">
        <v>1943.98</v>
      </c>
      <c r="J10" s="40">
        <v>1657.75</v>
      </c>
      <c r="K10" s="40">
        <v>1884.68</v>
      </c>
      <c r="L10" s="40">
        <v>1856.48</v>
      </c>
      <c r="M10" s="40">
        <v>1884.68</v>
      </c>
      <c r="N10" s="40">
        <v>1822.27</v>
      </c>
      <c r="O10" s="47">
        <v>1637.31</v>
      </c>
      <c r="P10" s="46">
        <v>1637.31</v>
      </c>
      <c r="Q10" s="51">
        <v>1528.5</v>
      </c>
      <c r="R10" s="51">
        <v>1528.5</v>
      </c>
      <c r="S10" s="51">
        <v>1528.5</v>
      </c>
      <c r="T10" s="51">
        <v>1528.5</v>
      </c>
      <c r="U10" s="51">
        <v>1528.5</v>
      </c>
      <c r="V10" s="51">
        <v>1528.5</v>
      </c>
      <c r="W10" s="51">
        <v>1528.5</v>
      </c>
      <c r="X10" s="51">
        <v>1528.5</v>
      </c>
      <c r="Y10" s="51">
        <v>1528.5</v>
      </c>
      <c r="Z10" s="51">
        <v>1528.5</v>
      </c>
      <c r="AA10" s="51">
        <v>1528.5</v>
      </c>
      <c r="AB10" s="51">
        <v>1528.5</v>
      </c>
      <c r="AC10" s="51">
        <v>1528.5</v>
      </c>
      <c r="AD10" s="51">
        <v>1528.5</v>
      </c>
      <c r="AE10" s="52">
        <v>1528.5</v>
      </c>
      <c r="AF10" s="52">
        <v>1528.5</v>
      </c>
      <c r="AG10" s="2">
        <f t="shared" si="0"/>
        <v>1528.5</v>
      </c>
      <c r="AI10" s="3" t="s">
        <v>31</v>
      </c>
      <c r="AJ10" s="3">
        <v>10</v>
      </c>
      <c r="AK10" s="20">
        <v>1349</v>
      </c>
      <c r="AL10" s="51">
        <v>1528.5</v>
      </c>
      <c r="AM10" s="52">
        <v>1528.5</v>
      </c>
      <c r="AN10">
        <f t="shared" si="1"/>
        <v>1349</v>
      </c>
    </row>
    <row r="11" ht="15.75" spans="2:40">
      <c r="B11" s="3" t="s">
        <v>32</v>
      </c>
      <c r="C11" s="3">
        <v>97</v>
      </c>
      <c r="D11" s="20">
        <v>4062</v>
      </c>
      <c r="E11" s="21">
        <v>4184.87</v>
      </c>
      <c r="F11" s="23">
        <v>4786.06</v>
      </c>
      <c r="G11" s="40">
        <v>4152.75</v>
      </c>
      <c r="H11" s="40">
        <v>4150.8</v>
      </c>
      <c r="I11" s="40">
        <v>4141.5</v>
      </c>
      <c r="J11" s="40">
        <v>4096.44</v>
      </c>
      <c r="K11" s="40">
        <v>4678.47</v>
      </c>
      <c r="L11" s="40">
        <v>4475.79</v>
      </c>
      <c r="M11" s="40">
        <v>4633.18</v>
      </c>
      <c r="N11" s="40">
        <v>4719.99</v>
      </c>
      <c r="O11" s="47">
        <v>3908.11</v>
      </c>
      <c r="P11" s="46">
        <v>3884.41</v>
      </c>
      <c r="Q11" s="51">
        <v>3744.93</v>
      </c>
      <c r="R11" s="51">
        <v>3757.3</v>
      </c>
      <c r="S11" s="51">
        <v>3808.77</v>
      </c>
      <c r="T11" s="51">
        <v>3802.13</v>
      </c>
      <c r="U11" s="51">
        <v>3831.32</v>
      </c>
      <c r="V11" s="51">
        <v>3856.36</v>
      </c>
      <c r="W11" s="51">
        <v>3831</v>
      </c>
      <c r="X11" s="51">
        <v>3805.85</v>
      </c>
      <c r="Y11" s="51">
        <v>3776.77</v>
      </c>
      <c r="Z11" s="51">
        <v>3783.8</v>
      </c>
      <c r="AA11" s="51">
        <v>3786.09</v>
      </c>
      <c r="AB11" s="51">
        <v>3798.92</v>
      </c>
      <c r="AC11" s="51">
        <v>3811.69</v>
      </c>
      <c r="AD11" s="51">
        <v>3758.52</v>
      </c>
      <c r="AE11" s="52">
        <v>3806.81</v>
      </c>
      <c r="AF11" s="52">
        <v>3857.35</v>
      </c>
      <c r="AG11" s="2">
        <f t="shared" si="0"/>
        <v>3744.93</v>
      </c>
      <c r="AI11" s="3" t="s">
        <v>32</v>
      </c>
      <c r="AJ11" s="3">
        <v>97</v>
      </c>
      <c r="AK11" s="20">
        <v>4062</v>
      </c>
      <c r="AL11" s="51">
        <v>3757.3</v>
      </c>
      <c r="AM11" s="52">
        <v>3857.35</v>
      </c>
      <c r="AN11">
        <f t="shared" si="1"/>
        <v>3757.3</v>
      </c>
    </row>
    <row r="12" ht="15.75" spans="2:40">
      <c r="B12" s="3" t="s">
        <v>33</v>
      </c>
      <c r="C12" s="3">
        <v>112</v>
      </c>
      <c r="D12" s="20">
        <v>4480</v>
      </c>
      <c r="E12" s="23">
        <v>4938.62</v>
      </c>
      <c r="F12" s="23">
        <v>5392.18</v>
      </c>
      <c r="G12" s="40">
        <v>4898.32</v>
      </c>
      <c r="H12" s="40">
        <v>4802.63</v>
      </c>
      <c r="I12" s="40">
        <v>4751.72</v>
      </c>
      <c r="J12" s="40">
        <v>4890.13</v>
      </c>
      <c r="K12" s="40">
        <v>5320.44</v>
      </c>
      <c r="L12" s="40">
        <v>4953.72</v>
      </c>
      <c r="M12" s="40">
        <v>4874.37</v>
      </c>
      <c r="N12" s="40">
        <v>5380.78</v>
      </c>
      <c r="O12" s="47">
        <v>4684.6</v>
      </c>
      <c r="P12" s="46">
        <v>4599.97</v>
      </c>
      <c r="Q12" s="51">
        <v>4369.2</v>
      </c>
      <c r="R12" s="51">
        <v>4313.8</v>
      </c>
      <c r="S12" s="51">
        <v>4335.39</v>
      </c>
      <c r="T12" s="51">
        <v>4373.97</v>
      </c>
      <c r="U12" s="51">
        <v>4432.84</v>
      </c>
      <c r="V12" s="51">
        <v>4339.76</v>
      </c>
      <c r="W12" s="51">
        <v>4369.45</v>
      </c>
      <c r="X12" s="51">
        <v>4239.49</v>
      </c>
      <c r="Y12" s="51">
        <v>4263.84</v>
      </c>
      <c r="Z12" s="51">
        <v>4316.09</v>
      </c>
      <c r="AA12" s="51">
        <v>4257.66</v>
      </c>
      <c r="AB12" s="51">
        <v>4297.02</v>
      </c>
      <c r="AC12" s="51">
        <v>4370.81</v>
      </c>
      <c r="AD12" s="51">
        <v>4333.63</v>
      </c>
      <c r="AE12" s="52">
        <v>4311.13</v>
      </c>
      <c r="AF12" s="52">
        <v>4337.37</v>
      </c>
      <c r="AG12" s="2">
        <f t="shared" si="0"/>
        <v>4239.49</v>
      </c>
      <c r="AI12" s="3" t="s">
        <v>33</v>
      </c>
      <c r="AJ12" s="3">
        <v>112</v>
      </c>
      <c r="AK12" s="20">
        <v>4480</v>
      </c>
      <c r="AL12" s="51">
        <v>4313.8</v>
      </c>
      <c r="AM12" s="52">
        <v>4337.37</v>
      </c>
      <c r="AN12">
        <f t="shared" si="1"/>
        <v>4313.8</v>
      </c>
    </row>
    <row r="13" ht="15.75" spans="2:40">
      <c r="B13" s="3" t="s">
        <v>34</v>
      </c>
      <c r="C13" s="3">
        <v>31</v>
      </c>
      <c r="D13" s="20">
        <v>404</v>
      </c>
      <c r="E13" s="21">
        <v>517</v>
      </c>
      <c r="F13" s="21">
        <v>393</v>
      </c>
      <c r="G13" s="40">
        <v>486</v>
      </c>
      <c r="H13" s="40">
        <v>438</v>
      </c>
      <c r="I13" s="40">
        <v>441</v>
      </c>
      <c r="J13" s="40">
        <v>480</v>
      </c>
      <c r="K13" s="40">
        <v>390</v>
      </c>
      <c r="L13" s="40">
        <v>390</v>
      </c>
      <c r="M13" s="40">
        <v>390</v>
      </c>
      <c r="N13" s="40">
        <v>393</v>
      </c>
      <c r="O13" s="47">
        <v>401</v>
      </c>
      <c r="P13" s="46">
        <v>401</v>
      </c>
      <c r="Q13" s="51">
        <v>388</v>
      </c>
      <c r="R13" s="51">
        <v>388</v>
      </c>
      <c r="S13" s="51">
        <v>388</v>
      </c>
      <c r="T13" s="51">
        <v>388</v>
      </c>
      <c r="U13" s="51">
        <v>388</v>
      </c>
      <c r="V13" s="51">
        <v>388</v>
      </c>
      <c r="W13" s="51">
        <v>388</v>
      </c>
      <c r="X13" s="51">
        <v>389</v>
      </c>
      <c r="Y13" s="51">
        <v>388</v>
      </c>
      <c r="Z13" s="51">
        <v>388</v>
      </c>
      <c r="AA13" s="51">
        <v>388</v>
      </c>
      <c r="AB13" s="51">
        <v>388</v>
      </c>
      <c r="AC13" s="51">
        <v>388</v>
      </c>
      <c r="AD13" s="51">
        <v>388</v>
      </c>
      <c r="AE13" s="52">
        <v>388</v>
      </c>
      <c r="AF13" s="52">
        <v>388</v>
      </c>
      <c r="AG13" s="2">
        <f t="shared" si="0"/>
        <v>388</v>
      </c>
      <c r="AI13" s="3" t="s">
        <v>34</v>
      </c>
      <c r="AJ13" s="3">
        <v>31</v>
      </c>
      <c r="AK13" s="20">
        <v>404</v>
      </c>
      <c r="AL13" s="51">
        <v>388</v>
      </c>
      <c r="AM13" s="52">
        <v>388</v>
      </c>
      <c r="AN13">
        <f t="shared" si="1"/>
        <v>388</v>
      </c>
    </row>
    <row r="14" ht="15.75" spans="2:40">
      <c r="B14" s="3" t="s">
        <v>35</v>
      </c>
      <c r="C14" s="3">
        <v>38</v>
      </c>
      <c r="D14" s="20">
        <v>278</v>
      </c>
      <c r="E14" s="21">
        <v>291.59</v>
      </c>
      <c r="F14" s="21">
        <v>323.66</v>
      </c>
      <c r="G14" s="40">
        <v>291.59</v>
      </c>
      <c r="H14" s="40">
        <v>291.59</v>
      </c>
      <c r="I14" s="40">
        <v>291.59</v>
      </c>
      <c r="J14" s="40">
        <v>288.64</v>
      </c>
      <c r="K14" s="40">
        <v>323.66</v>
      </c>
      <c r="L14" s="40">
        <v>319.91</v>
      </c>
      <c r="M14" s="40">
        <v>318.28</v>
      </c>
      <c r="N14" s="40">
        <v>321.53</v>
      </c>
      <c r="O14" s="47">
        <v>281.61</v>
      </c>
      <c r="P14" s="46">
        <v>281.61</v>
      </c>
      <c r="Q14" s="51">
        <v>277.68</v>
      </c>
      <c r="R14" s="51">
        <v>276.88</v>
      </c>
      <c r="S14" s="51">
        <v>278.09</v>
      </c>
      <c r="T14" s="51">
        <v>277.68</v>
      </c>
      <c r="U14" s="51">
        <v>276.88</v>
      </c>
      <c r="V14" s="51">
        <v>276.88</v>
      </c>
      <c r="W14" s="51">
        <v>272.79</v>
      </c>
      <c r="X14" s="51">
        <v>272.79</v>
      </c>
      <c r="Y14" s="51">
        <v>272.79</v>
      </c>
      <c r="Z14" s="51">
        <v>272.79</v>
      </c>
      <c r="AA14" s="51">
        <v>272.79</v>
      </c>
      <c r="AB14" s="51">
        <v>272.79</v>
      </c>
      <c r="AC14" s="51">
        <v>274.13</v>
      </c>
      <c r="AD14" s="51">
        <v>272.79</v>
      </c>
      <c r="AE14" s="52">
        <v>272.79</v>
      </c>
      <c r="AF14" s="52">
        <v>272.79</v>
      </c>
      <c r="AG14" s="2">
        <f t="shared" si="0"/>
        <v>272.79</v>
      </c>
      <c r="AI14" s="3" t="s">
        <v>35</v>
      </c>
      <c r="AJ14" s="3">
        <v>38</v>
      </c>
      <c r="AK14" s="20">
        <v>278</v>
      </c>
      <c r="AL14" s="51">
        <v>276.88</v>
      </c>
      <c r="AM14" s="52">
        <v>272.79</v>
      </c>
      <c r="AN14">
        <f t="shared" si="1"/>
        <v>272.79</v>
      </c>
    </row>
    <row r="15" ht="15.75" spans="2:40">
      <c r="B15" s="3" t="s">
        <v>36</v>
      </c>
      <c r="C15" s="3">
        <v>57</v>
      </c>
      <c r="D15" s="20">
        <v>345</v>
      </c>
      <c r="E15" s="23">
        <v>356.71</v>
      </c>
      <c r="F15" s="23">
        <v>373.07</v>
      </c>
      <c r="G15" s="40">
        <v>353.56</v>
      </c>
      <c r="H15" s="40">
        <v>353.56</v>
      </c>
      <c r="I15" s="40">
        <v>350.84</v>
      </c>
      <c r="J15" s="40">
        <v>351.42</v>
      </c>
      <c r="K15" s="40">
        <v>373.07</v>
      </c>
      <c r="L15" s="40">
        <v>369.11</v>
      </c>
      <c r="M15" s="40">
        <v>373.07</v>
      </c>
      <c r="N15" s="40">
        <v>366.52</v>
      </c>
      <c r="O15" s="47">
        <v>340.02</v>
      </c>
      <c r="P15" s="46">
        <v>340.02</v>
      </c>
      <c r="Q15" s="51">
        <v>332.75</v>
      </c>
      <c r="R15" s="51">
        <v>337.58</v>
      </c>
      <c r="S15" s="51">
        <v>335.81</v>
      </c>
      <c r="T15" s="51">
        <v>334.86</v>
      </c>
      <c r="U15" s="51">
        <v>337.33</v>
      </c>
      <c r="V15" s="51">
        <v>337.31</v>
      </c>
      <c r="W15" s="51">
        <v>334.51</v>
      </c>
      <c r="X15" s="51">
        <v>334.89</v>
      </c>
      <c r="Y15" s="51">
        <v>336.47</v>
      </c>
      <c r="Z15" s="51">
        <v>340.02</v>
      </c>
      <c r="AA15" s="51">
        <v>338.57</v>
      </c>
      <c r="AB15" s="51">
        <v>337.73</v>
      </c>
      <c r="AC15" s="51">
        <v>334.89</v>
      </c>
      <c r="AD15" s="51">
        <v>337.73</v>
      </c>
      <c r="AE15" s="52">
        <v>338.57</v>
      </c>
      <c r="AF15" s="52">
        <v>335.71</v>
      </c>
      <c r="AG15" s="2">
        <f t="shared" si="0"/>
        <v>332.75</v>
      </c>
      <c r="AI15" s="3" t="s">
        <v>36</v>
      </c>
      <c r="AJ15" s="3">
        <v>57</v>
      </c>
      <c r="AK15" s="20">
        <v>345</v>
      </c>
      <c r="AL15" s="51">
        <v>337.58</v>
      </c>
      <c r="AM15" s="52">
        <v>335.71</v>
      </c>
      <c r="AN15">
        <f t="shared" si="1"/>
        <v>335.71</v>
      </c>
    </row>
    <row r="16" ht="15.75" spans="2:40">
      <c r="B16" s="3" t="s">
        <v>37</v>
      </c>
      <c r="C16" s="3">
        <v>75</v>
      </c>
      <c r="D16" s="20">
        <v>398</v>
      </c>
      <c r="E16" s="23">
        <v>492.25</v>
      </c>
      <c r="F16" s="23">
        <v>452.67</v>
      </c>
      <c r="G16" s="40">
        <v>479.74</v>
      </c>
      <c r="H16" s="40">
        <v>461.5</v>
      </c>
      <c r="I16" s="40">
        <v>454.54</v>
      </c>
      <c r="J16" s="40">
        <v>448.09</v>
      </c>
      <c r="K16" s="40">
        <v>445.59</v>
      </c>
      <c r="L16" s="40">
        <v>442.85</v>
      </c>
      <c r="M16" s="40">
        <v>444.62</v>
      </c>
      <c r="N16" s="40">
        <v>450.71</v>
      </c>
      <c r="O16" s="47">
        <v>438.75</v>
      </c>
      <c r="P16" s="46">
        <v>438.75</v>
      </c>
      <c r="Q16" s="51">
        <v>392.02</v>
      </c>
      <c r="R16" s="51">
        <v>394.37</v>
      </c>
      <c r="S16" s="51">
        <v>394.9</v>
      </c>
      <c r="T16" s="51">
        <v>395.72</v>
      </c>
      <c r="U16" s="51">
        <v>390.63</v>
      </c>
      <c r="V16" s="51">
        <v>392.8</v>
      </c>
      <c r="W16" s="51">
        <v>392.77</v>
      </c>
      <c r="X16" s="51">
        <v>387.72</v>
      </c>
      <c r="Y16" s="51">
        <v>386.68</v>
      </c>
      <c r="Z16" s="51">
        <v>387.51</v>
      </c>
      <c r="AA16" s="51">
        <v>387.72</v>
      </c>
      <c r="AB16" s="51">
        <v>387.64</v>
      </c>
      <c r="AC16" s="51">
        <v>388.89</v>
      </c>
      <c r="AD16" s="51">
        <v>387.72</v>
      </c>
      <c r="AE16" s="52">
        <v>390.85</v>
      </c>
      <c r="AF16" s="52">
        <v>387.64</v>
      </c>
      <c r="AG16" s="2">
        <f t="shared" si="0"/>
        <v>386.68</v>
      </c>
      <c r="AI16" s="3" t="s">
        <v>37</v>
      </c>
      <c r="AJ16" s="3">
        <v>75</v>
      </c>
      <c r="AK16" s="20">
        <v>398</v>
      </c>
      <c r="AL16" s="51">
        <v>394.37</v>
      </c>
      <c r="AM16" s="52">
        <v>387.64</v>
      </c>
      <c r="AN16">
        <f t="shared" si="1"/>
        <v>387.64</v>
      </c>
    </row>
    <row r="17" ht="15.75" spans="2:40">
      <c r="B17" s="3" t="s">
        <v>38</v>
      </c>
      <c r="C17" s="3">
        <v>19</v>
      </c>
      <c r="D17" s="20">
        <v>492</v>
      </c>
      <c r="E17" s="21">
        <v>744</v>
      </c>
      <c r="F17" s="21">
        <v>608</v>
      </c>
      <c r="G17" s="40">
        <v>684</v>
      </c>
      <c r="H17" s="40">
        <v>672</v>
      </c>
      <c r="I17" s="40">
        <v>602</v>
      </c>
      <c r="J17" s="40">
        <v>689</v>
      </c>
      <c r="K17" s="40">
        <v>585</v>
      </c>
      <c r="L17" s="40">
        <v>591</v>
      </c>
      <c r="M17" s="40">
        <v>528</v>
      </c>
      <c r="N17" s="40">
        <v>605</v>
      </c>
      <c r="O17" s="47">
        <v>599</v>
      </c>
      <c r="P17" s="46">
        <v>559</v>
      </c>
      <c r="Q17" s="51">
        <v>492</v>
      </c>
      <c r="R17" s="51">
        <v>492</v>
      </c>
      <c r="S17" s="51">
        <v>492</v>
      </c>
      <c r="T17" s="51">
        <v>492</v>
      </c>
      <c r="U17" s="51">
        <v>492</v>
      </c>
      <c r="V17" s="51">
        <v>492</v>
      </c>
      <c r="W17" s="51">
        <v>492</v>
      </c>
      <c r="X17" s="51">
        <v>492</v>
      </c>
      <c r="Y17" s="51">
        <v>492</v>
      </c>
      <c r="Z17" s="51">
        <v>492</v>
      </c>
      <c r="AA17" s="51">
        <v>492</v>
      </c>
      <c r="AB17" s="51">
        <v>492</v>
      </c>
      <c r="AC17" s="51">
        <v>492</v>
      </c>
      <c r="AD17" s="51">
        <v>492</v>
      </c>
      <c r="AE17" s="52">
        <v>492</v>
      </c>
      <c r="AF17" s="52">
        <v>492</v>
      </c>
      <c r="AG17" s="2">
        <f t="shared" si="0"/>
        <v>492</v>
      </c>
      <c r="AI17" s="3" t="s">
        <v>38</v>
      </c>
      <c r="AJ17" s="3">
        <v>19</v>
      </c>
      <c r="AK17" s="20">
        <v>492</v>
      </c>
      <c r="AL17" s="51">
        <v>492</v>
      </c>
      <c r="AM17" s="52">
        <v>492</v>
      </c>
      <c r="AN17">
        <f t="shared" si="1"/>
        <v>492</v>
      </c>
    </row>
    <row r="18" ht="15.75" spans="2:40">
      <c r="B18" s="3" t="s">
        <v>39</v>
      </c>
      <c r="C18" s="3">
        <v>196</v>
      </c>
      <c r="D18" s="20">
        <v>1671</v>
      </c>
      <c r="E18" s="23">
        <v>1741.09</v>
      </c>
      <c r="F18" s="23">
        <v>1967.63</v>
      </c>
      <c r="G18" s="40">
        <v>1733.52</v>
      </c>
      <c r="H18" s="40">
        <v>1721.15</v>
      </c>
      <c r="I18" s="40">
        <v>1707.45</v>
      </c>
      <c r="J18" s="40">
        <v>1716.32</v>
      </c>
      <c r="K18" s="40">
        <v>1914.67</v>
      </c>
      <c r="L18" s="40">
        <v>1840.87</v>
      </c>
      <c r="M18" s="40">
        <v>1907.05</v>
      </c>
      <c r="N18" s="40">
        <v>1954.59</v>
      </c>
      <c r="O18" s="47">
        <v>1640.39</v>
      </c>
      <c r="P18" s="46">
        <v>1644.53</v>
      </c>
      <c r="Q18" s="51">
        <v>1597.38</v>
      </c>
      <c r="R18" s="51">
        <v>1594.02</v>
      </c>
      <c r="S18" s="51">
        <v>1589.93</v>
      </c>
      <c r="T18" s="51">
        <v>1599.86</v>
      </c>
      <c r="U18" s="51">
        <v>1609.77</v>
      </c>
      <c r="V18" s="51">
        <v>1583.54</v>
      </c>
      <c r="W18" s="51">
        <v>1610.72</v>
      </c>
      <c r="X18" s="51">
        <v>1585.88</v>
      </c>
      <c r="Y18" s="51">
        <v>1576.44</v>
      </c>
      <c r="Z18" s="51">
        <v>1577.96</v>
      </c>
      <c r="AA18" s="51">
        <v>1578.98</v>
      </c>
      <c r="AB18" s="51">
        <v>1582.22</v>
      </c>
      <c r="AC18" s="51">
        <v>1580.48</v>
      </c>
      <c r="AD18" s="51">
        <v>1585.89</v>
      </c>
      <c r="AE18" s="52">
        <v>1572.01</v>
      </c>
      <c r="AF18" s="52">
        <v>1579.95</v>
      </c>
      <c r="AG18" s="2">
        <f t="shared" si="0"/>
        <v>1572.01</v>
      </c>
      <c r="AI18" s="3" t="s">
        <v>39</v>
      </c>
      <c r="AJ18" s="3">
        <v>196</v>
      </c>
      <c r="AK18" s="20">
        <v>1671</v>
      </c>
      <c r="AL18" s="51">
        <v>1594.02</v>
      </c>
      <c r="AM18" s="52">
        <v>1579.95</v>
      </c>
      <c r="AN18">
        <f t="shared" si="1"/>
        <v>1579.95</v>
      </c>
    </row>
    <row r="19" ht="15.75" spans="2:40">
      <c r="B19" s="3" t="s">
        <v>40</v>
      </c>
      <c r="C19" s="3">
        <v>12</v>
      </c>
      <c r="D19" s="20">
        <v>640</v>
      </c>
      <c r="E19" s="21">
        <v>661</v>
      </c>
      <c r="F19" s="21">
        <v>813</v>
      </c>
      <c r="G19" s="40">
        <v>640</v>
      </c>
      <c r="H19" s="40">
        <v>640</v>
      </c>
      <c r="I19" s="40">
        <v>640</v>
      </c>
      <c r="J19" s="40">
        <v>661</v>
      </c>
      <c r="K19" s="40">
        <v>813</v>
      </c>
      <c r="L19" s="40">
        <v>813</v>
      </c>
      <c r="M19" s="40">
        <v>813</v>
      </c>
      <c r="N19" s="40">
        <v>813</v>
      </c>
      <c r="O19" s="47">
        <v>640</v>
      </c>
      <c r="P19" s="46">
        <v>640</v>
      </c>
      <c r="Q19" s="51">
        <v>640</v>
      </c>
      <c r="R19" s="51">
        <v>640</v>
      </c>
      <c r="S19" s="51">
        <v>640</v>
      </c>
      <c r="T19" s="51">
        <v>640</v>
      </c>
      <c r="U19" s="51">
        <v>640</v>
      </c>
      <c r="V19" s="51">
        <v>640</v>
      </c>
      <c r="W19" s="51">
        <v>640</v>
      </c>
      <c r="X19" s="51">
        <v>640</v>
      </c>
      <c r="Y19" s="51">
        <v>640</v>
      </c>
      <c r="Z19" s="51">
        <v>640</v>
      </c>
      <c r="AA19" s="51">
        <v>640</v>
      </c>
      <c r="AB19" s="51">
        <v>640</v>
      </c>
      <c r="AC19" s="51">
        <v>640</v>
      </c>
      <c r="AD19" s="51">
        <v>640</v>
      </c>
      <c r="AE19" s="52">
        <v>640</v>
      </c>
      <c r="AF19" s="52">
        <v>640</v>
      </c>
      <c r="AG19" s="2">
        <f t="shared" si="0"/>
        <v>640</v>
      </c>
      <c r="AI19" s="3" t="s">
        <v>40</v>
      </c>
      <c r="AJ19" s="3">
        <v>12</v>
      </c>
      <c r="AK19" s="20">
        <v>640</v>
      </c>
      <c r="AL19" s="51">
        <v>640</v>
      </c>
      <c r="AM19" s="52">
        <v>640</v>
      </c>
      <c r="AN19">
        <f t="shared" si="1"/>
        <v>640</v>
      </c>
    </row>
    <row r="20" ht="15.75" spans="2:40">
      <c r="B20" s="3" t="s">
        <v>41</v>
      </c>
      <c r="C20" s="3">
        <v>15</v>
      </c>
      <c r="D20" s="20">
        <v>1276</v>
      </c>
      <c r="E20" s="21">
        <v>1733</v>
      </c>
      <c r="F20" s="21">
        <v>1351</v>
      </c>
      <c r="G20" s="40">
        <v>1703</v>
      </c>
      <c r="H20" s="40">
        <v>1697</v>
      </c>
      <c r="I20" s="40">
        <v>1573</v>
      </c>
      <c r="J20" s="40">
        <v>1657</v>
      </c>
      <c r="K20" s="40">
        <v>1276</v>
      </c>
      <c r="L20" s="40">
        <v>1351</v>
      </c>
      <c r="M20" s="40">
        <v>1276</v>
      </c>
      <c r="N20" s="40">
        <v>1351</v>
      </c>
      <c r="O20" s="47">
        <v>1331</v>
      </c>
      <c r="P20" s="46">
        <v>1331</v>
      </c>
      <c r="Q20" s="51">
        <v>1276</v>
      </c>
      <c r="R20" s="51">
        <v>1276</v>
      </c>
      <c r="S20" s="51">
        <v>1276</v>
      </c>
      <c r="T20" s="51">
        <v>1276</v>
      </c>
      <c r="U20" s="51">
        <v>1276</v>
      </c>
      <c r="V20" s="51">
        <v>1276</v>
      </c>
      <c r="W20" s="51">
        <v>1276</v>
      </c>
      <c r="X20" s="51">
        <v>1276</v>
      </c>
      <c r="Y20" s="51">
        <v>1276</v>
      </c>
      <c r="Z20" s="51">
        <v>1276</v>
      </c>
      <c r="AA20" s="51">
        <v>1276</v>
      </c>
      <c r="AB20" s="51">
        <v>1276</v>
      </c>
      <c r="AC20" s="51">
        <v>1276</v>
      </c>
      <c r="AD20" s="51">
        <v>1276</v>
      </c>
      <c r="AE20" s="52">
        <v>1276</v>
      </c>
      <c r="AF20" s="52">
        <v>1276</v>
      </c>
      <c r="AG20" s="2">
        <f t="shared" si="0"/>
        <v>1276</v>
      </c>
      <c r="AI20" s="3" t="s">
        <v>41</v>
      </c>
      <c r="AJ20" s="3">
        <v>15</v>
      </c>
      <c r="AK20" s="20">
        <v>1276</v>
      </c>
      <c r="AL20" s="51">
        <v>1276</v>
      </c>
      <c r="AM20" s="52">
        <v>1276</v>
      </c>
      <c r="AN20">
        <f t="shared" si="1"/>
        <v>1276</v>
      </c>
    </row>
    <row r="21" ht="15.75" spans="2:40">
      <c r="B21" s="3" t="s">
        <v>42</v>
      </c>
      <c r="C21" s="3">
        <v>18</v>
      </c>
      <c r="D21" s="20">
        <v>763</v>
      </c>
      <c r="E21" s="21">
        <v>794</v>
      </c>
      <c r="F21" s="21">
        <v>802</v>
      </c>
      <c r="G21" s="40">
        <v>794</v>
      </c>
      <c r="H21" s="40">
        <v>794</v>
      </c>
      <c r="I21" s="40">
        <v>794</v>
      </c>
      <c r="J21" s="40">
        <v>794</v>
      </c>
      <c r="K21" s="40">
        <v>802</v>
      </c>
      <c r="L21" s="40">
        <v>802</v>
      </c>
      <c r="M21" s="40">
        <v>802</v>
      </c>
      <c r="N21" s="40">
        <v>802</v>
      </c>
      <c r="O21" s="47">
        <v>794</v>
      </c>
      <c r="P21" s="46">
        <v>794</v>
      </c>
      <c r="Q21" s="51">
        <v>748</v>
      </c>
      <c r="R21" s="51">
        <v>748</v>
      </c>
      <c r="S21" s="51">
        <v>748</v>
      </c>
      <c r="T21" s="51">
        <v>748</v>
      </c>
      <c r="U21" s="51">
        <v>748</v>
      </c>
      <c r="V21" s="51">
        <v>748</v>
      </c>
      <c r="W21" s="51">
        <v>748</v>
      </c>
      <c r="X21" s="51">
        <v>748</v>
      </c>
      <c r="Y21" s="51">
        <v>748</v>
      </c>
      <c r="Z21" s="51">
        <v>748</v>
      </c>
      <c r="AA21" s="51">
        <v>748</v>
      </c>
      <c r="AB21" s="51">
        <v>748</v>
      </c>
      <c r="AC21" s="51">
        <v>748</v>
      </c>
      <c r="AD21" s="51">
        <v>748</v>
      </c>
      <c r="AE21" s="52">
        <v>748</v>
      </c>
      <c r="AF21" s="52">
        <v>748</v>
      </c>
      <c r="AG21" s="2">
        <f t="shared" si="0"/>
        <v>748</v>
      </c>
      <c r="AI21" s="3" t="s">
        <v>42</v>
      </c>
      <c r="AJ21" s="3">
        <v>18</v>
      </c>
      <c r="AK21" s="20">
        <v>763</v>
      </c>
      <c r="AL21" s="51">
        <v>748</v>
      </c>
      <c r="AM21" s="52">
        <v>748</v>
      </c>
      <c r="AN21">
        <f t="shared" si="1"/>
        <v>748</v>
      </c>
    </row>
    <row r="22" ht="15.75" spans="2:40">
      <c r="B22" s="3" t="s">
        <v>43</v>
      </c>
      <c r="C22" s="3">
        <v>36</v>
      </c>
      <c r="D22" s="11">
        <v>3135</v>
      </c>
      <c r="E22" s="22">
        <v>3478</v>
      </c>
      <c r="F22" s="22">
        <v>3475</v>
      </c>
      <c r="G22" s="40">
        <v>3456</v>
      </c>
      <c r="H22" s="40">
        <v>3340</v>
      </c>
      <c r="I22" s="40">
        <v>3164</v>
      </c>
      <c r="J22" s="40">
        <v>3349</v>
      </c>
      <c r="K22" s="40">
        <v>3442</v>
      </c>
      <c r="L22" s="40">
        <v>3366</v>
      </c>
      <c r="M22" s="40">
        <v>3311</v>
      </c>
      <c r="N22" s="40">
        <v>3393</v>
      </c>
      <c r="O22" s="47">
        <v>3054</v>
      </c>
      <c r="P22" s="46">
        <v>3054</v>
      </c>
      <c r="Q22" s="51">
        <v>2926</v>
      </c>
      <c r="R22" s="51">
        <v>2926</v>
      </c>
      <c r="S22" s="51">
        <v>2909</v>
      </c>
      <c r="T22" s="51">
        <v>2909</v>
      </c>
      <c r="U22" s="51">
        <v>2929</v>
      </c>
      <c r="V22" s="51">
        <v>2909</v>
      </c>
      <c r="W22" s="51">
        <v>2909</v>
      </c>
      <c r="X22" s="51">
        <v>2909</v>
      </c>
      <c r="Y22" s="51">
        <v>2909</v>
      </c>
      <c r="Z22" s="51">
        <v>2926</v>
      </c>
      <c r="AA22" s="51">
        <v>2909</v>
      </c>
      <c r="AB22" s="51">
        <v>2909</v>
      </c>
      <c r="AC22" s="51">
        <v>2909</v>
      </c>
      <c r="AD22" s="51">
        <v>2909</v>
      </c>
      <c r="AE22" s="52">
        <v>2916</v>
      </c>
      <c r="AF22" s="52">
        <v>2916</v>
      </c>
      <c r="AG22" s="2">
        <f t="shared" si="0"/>
        <v>2909</v>
      </c>
      <c r="AI22" s="3" t="s">
        <v>43</v>
      </c>
      <c r="AJ22" s="3">
        <v>36</v>
      </c>
      <c r="AK22" s="11">
        <v>3135</v>
      </c>
      <c r="AL22" s="51">
        <v>2926</v>
      </c>
      <c r="AM22" s="52">
        <v>2916</v>
      </c>
      <c r="AN22">
        <f t="shared" si="1"/>
        <v>2916</v>
      </c>
    </row>
    <row r="23" ht="15.75" spans="2:40">
      <c r="B23" s="3" t="s">
        <v>44</v>
      </c>
      <c r="C23" s="3">
        <v>72</v>
      </c>
      <c r="D23" s="11">
        <v>29257</v>
      </c>
      <c r="E23" s="22">
        <v>41093.3</v>
      </c>
      <c r="F23" s="22">
        <v>38395.92</v>
      </c>
      <c r="G23" s="40">
        <v>40637.25</v>
      </c>
      <c r="H23" s="40">
        <v>39556.93</v>
      </c>
      <c r="I23" s="40">
        <v>40066.08</v>
      </c>
      <c r="J23" s="40">
        <v>40169.94</v>
      </c>
      <c r="K23" s="40">
        <v>37592.14</v>
      </c>
      <c r="L23" s="40">
        <v>37585.87</v>
      </c>
      <c r="M23" s="40">
        <v>36870.59</v>
      </c>
      <c r="N23" s="40">
        <v>37634.77</v>
      </c>
      <c r="O23" s="47">
        <v>36699.98</v>
      </c>
      <c r="P23" s="46">
        <v>36699.98</v>
      </c>
      <c r="Q23" s="51">
        <v>32191.47</v>
      </c>
      <c r="R23" s="51">
        <v>32061.5</v>
      </c>
      <c r="S23" s="51">
        <v>32137.78</v>
      </c>
      <c r="T23" s="51">
        <v>32137.78</v>
      </c>
      <c r="U23" s="51">
        <v>32159.9</v>
      </c>
      <c r="V23" s="51">
        <v>32195.73</v>
      </c>
      <c r="W23" s="51">
        <v>32129.09</v>
      </c>
      <c r="X23" s="51">
        <v>32229.45</v>
      </c>
      <c r="Y23" s="51">
        <v>32191.47</v>
      </c>
      <c r="Z23" s="51">
        <v>32228.83</v>
      </c>
      <c r="AA23" s="51">
        <v>32267.14</v>
      </c>
      <c r="AB23" s="51">
        <v>32061.5</v>
      </c>
      <c r="AC23" s="51">
        <v>32061.5</v>
      </c>
      <c r="AD23" s="51">
        <v>32129.09</v>
      </c>
      <c r="AE23" s="52">
        <v>32101</v>
      </c>
      <c r="AF23" s="52">
        <v>32129.09</v>
      </c>
      <c r="AG23" s="2">
        <f t="shared" si="0"/>
        <v>32061.5</v>
      </c>
      <c r="AI23" s="3" t="s">
        <v>44</v>
      </c>
      <c r="AJ23" s="3">
        <v>72</v>
      </c>
      <c r="AK23" s="11">
        <v>29257</v>
      </c>
      <c r="AL23" s="51">
        <v>32061.5</v>
      </c>
      <c r="AM23" s="52">
        <v>32129.09</v>
      </c>
      <c r="AN23">
        <f t="shared" si="1"/>
        <v>29257</v>
      </c>
    </row>
    <row r="24" ht="15.75" spans="2:40">
      <c r="B24" s="3" t="s">
        <v>45</v>
      </c>
      <c r="C24" s="3">
        <v>36</v>
      </c>
      <c r="D24" s="11">
        <v>6937</v>
      </c>
      <c r="E24" s="22">
        <v>8651</v>
      </c>
      <c r="F24" s="22">
        <v>7988</v>
      </c>
      <c r="G24" s="40">
        <v>8459</v>
      </c>
      <c r="H24" s="40">
        <v>8459</v>
      </c>
      <c r="I24" s="40">
        <v>8308</v>
      </c>
      <c r="J24" s="40">
        <v>8421</v>
      </c>
      <c r="K24" s="40">
        <v>7839</v>
      </c>
      <c r="L24" s="40">
        <v>7737</v>
      </c>
      <c r="M24" s="40">
        <v>7839</v>
      </c>
      <c r="N24" s="40">
        <v>7980</v>
      </c>
      <c r="O24" s="47">
        <v>7612</v>
      </c>
      <c r="P24" s="46">
        <v>7650</v>
      </c>
      <c r="Q24" s="51">
        <v>6838</v>
      </c>
      <c r="R24" s="51">
        <v>6838</v>
      </c>
      <c r="S24" s="51">
        <v>6849</v>
      </c>
      <c r="T24" s="51">
        <v>6817</v>
      </c>
      <c r="U24" s="51">
        <v>6814</v>
      </c>
      <c r="V24" s="51">
        <v>6814</v>
      </c>
      <c r="W24" s="51">
        <v>6838</v>
      </c>
      <c r="X24" s="51">
        <v>6858</v>
      </c>
      <c r="Y24" s="51">
        <v>6866</v>
      </c>
      <c r="Z24" s="51">
        <v>6838</v>
      </c>
      <c r="AA24" s="51">
        <v>6814</v>
      </c>
      <c r="AB24" s="51">
        <v>6846</v>
      </c>
      <c r="AC24" s="51">
        <v>6871</v>
      </c>
      <c r="AD24" s="51">
        <v>6838</v>
      </c>
      <c r="AE24" s="52">
        <v>6854</v>
      </c>
      <c r="AF24" s="52">
        <v>6917</v>
      </c>
      <c r="AG24" s="2">
        <f t="shared" si="0"/>
        <v>6814</v>
      </c>
      <c r="AI24" s="3" t="s">
        <v>45</v>
      </c>
      <c r="AJ24" s="3">
        <v>36</v>
      </c>
      <c r="AK24" s="11">
        <v>6937</v>
      </c>
      <c r="AL24" s="51">
        <v>6838</v>
      </c>
      <c r="AM24" s="52">
        <v>6917</v>
      </c>
      <c r="AN24">
        <f t="shared" si="1"/>
        <v>6838</v>
      </c>
    </row>
    <row r="25" ht="15.75" spans="2:40">
      <c r="B25" s="3" t="s">
        <v>46</v>
      </c>
      <c r="C25" s="3">
        <v>75</v>
      </c>
      <c r="D25" s="11">
        <v>13982</v>
      </c>
      <c r="E25" s="22">
        <v>19476.54</v>
      </c>
      <c r="F25" s="22">
        <v>17516.66</v>
      </c>
      <c r="G25" s="40">
        <v>17585.83</v>
      </c>
      <c r="H25" s="40">
        <v>15968.78</v>
      </c>
      <c r="I25" s="40">
        <v>15544.88</v>
      </c>
      <c r="J25" s="40">
        <v>17507.18</v>
      </c>
      <c r="K25" s="40">
        <v>17292</v>
      </c>
      <c r="L25" s="40">
        <v>16419.52</v>
      </c>
      <c r="M25" s="40">
        <v>15712.96</v>
      </c>
      <c r="N25" s="40">
        <v>17063.82</v>
      </c>
      <c r="O25" s="47">
        <v>14544.38</v>
      </c>
      <c r="P25" s="46">
        <v>14896.93</v>
      </c>
      <c r="Q25" s="51">
        <v>13817.28</v>
      </c>
      <c r="R25" s="51">
        <v>13852.55</v>
      </c>
      <c r="S25" s="51">
        <v>14030.22</v>
      </c>
      <c r="T25" s="51">
        <v>13964.97</v>
      </c>
      <c r="U25" s="51">
        <v>13863.25</v>
      </c>
      <c r="V25" s="51">
        <v>13854.51</v>
      </c>
      <c r="W25" s="51">
        <v>13930.74</v>
      </c>
      <c r="X25" s="51">
        <v>14178.1</v>
      </c>
      <c r="Y25" s="51">
        <v>13974.03</v>
      </c>
      <c r="Z25" s="51">
        <v>13912.79</v>
      </c>
      <c r="AA25" s="51">
        <v>14146.57</v>
      </c>
      <c r="AB25" s="51">
        <v>14000.15</v>
      </c>
      <c r="AC25" s="51">
        <v>13790.08</v>
      </c>
      <c r="AD25" s="51">
        <v>13912.79</v>
      </c>
      <c r="AE25" s="52">
        <v>13790.08</v>
      </c>
      <c r="AF25" s="52">
        <v>13697.6</v>
      </c>
      <c r="AG25" s="2">
        <f t="shared" si="0"/>
        <v>13697.6</v>
      </c>
      <c r="AI25" s="3" t="s">
        <v>46</v>
      </c>
      <c r="AJ25" s="3">
        <v>75</v>
      </c>
      <c r="AK25" s="11">
        <v>13982</v>
      </c>
      <c r="AL25" s="51">
        <v>13852.55</v>
      </c>
      <c r="AM25" s="52">
        <v>13697.6</v>
      </c>
      <c r="AN25">
        <f t="shared" si="1"/>
        <v>13697.6</v>
      </c>
    </row>
    <row r="26" ht="15.75" spans="2:40">
      <c r="B26" s="3" t="s">
        <v>47</v>
      </c>
      <c r="C26" s="3">
        <v>112</v>
      </c>
      <c r="D26" s="11">
        <v>17787</v>
      </c>
      <c r="E26" s="22">
        <v>22938.36</v>
      </c>
      <c r="F26" s="22">
        <v>21753.58</v>
      </c>
      <c r="G26" s="40">
        <v>22681.11</v>
      </c>
      <c r="H26" s="40">
        <v>21220.72</v>
      </c>
      <c r="I26" s="40">
        <v>20322.55</v>
      </c>
      <c r="J26" s="40">
        <v>22354.21</v>
      </c>
      <c r="K26" s="40">
        <v>21707.86</v>
      </c>
      <c r="L26" s="40">
        <v>21088.55</v>
      </c>
      <c r="M26" s="40">
        <v>20666.07</v>
      </c>
      <c r="N26" s="40">
        <v>21603.99</v>
      </c>
      <c r="O26" s="47">
        <v>19944.47</v>
      </c>
      <c r="P26" s="46">
        <v>19154.06</v>
      </c>
      <c r="Q26" s="51">
        <v>17284.81</v>
      </c>
      <c r="R26" s="51">
        <v>17295.29</v>
      </c>
      <c r="S26" s="51">
        <v>17305.73</v>
      </c>
      <c r="T26" s="51">
        <v>17532.38</v>
      </c>
      <c r="U26" s="51">
        <v>17473.66</v>
      </c>
      <c r="V26" s="51">
        <v>17343.18</v>
      </c>
      <c r="W26" s="51">
        <v>17292.45</v>
      </c>
      <c r="X26" s="51">
        <v>17143.7</v>
      </c>
      <c r="Y26" s="51">
        <v>17475.99</v>
      </c>
      <c r="Z26" s="51">
        <v>17385.59</v>
      </c>
      <c r="AA26" s="51">
        <v>17502.18</v>
      </c>
      <c r="AB26" s="51">
        <v>17508.67</v>
      </c>
      <c r="AC26" s="51">
        <v>17127.23</v>
      </c>
      <c r="AD26" s="51">
        <v>17320.64</v>
      </c>
      <c r="AE26" s="52">
        <v>17116.99</v>
      </c>
      <c r="AF26" s="52">
        <v>17116.48</v>
      </c>
      <c r="AG26" s="2">
        <f t="shared" si="0"/>
        <v>17116.48</v>
      </c>
      <c r="AI26" s="3" t="s">
        <v>47</v>
      </c>
      <c r="AJ26" s="3">
        <v>112</v>
      </c>
      <c r="AK26" s="11">
        <v>17787</v>
      </c>
      <c r="AL26" s="51">
        <v>17295.29</v>
      </c>
      <c r="AM26" s="52">
        <v>17116.48</v>
      </c>
      <c r="AN26">
        <f t="shared" si="1"/>
        <v>17116.48</v>
      </c>
    </row>
    <row r="27" ht="15.75" spans="2:42">
      <c r="B27" s="3" t="s">
        <v>48</v>
      </c>
      <c r="C27" s="3">
        <v>150</v>
      </c>
      <c r="D27" s="11">
        <v>20705</v>
      </c>
      <c r="E27" s="22">
        <v>21433.16</v>
      </c>
      <c r="F27" s="22">
        <v>24404.94</v>
      </c>
      <c r="G27" s="40">
        <v>20952.57</v>
      </c>
      <c r="H27" s="40">
        <v>21135.27</v>
      </c>
      <c r="I27" s="40">
        <v>20907.74</v>
      </c>
      <c r="J27" s="40">
        <v>21200.03</v>
      </c>
      <c r="K27" s="40">
        <v>23768.73</v>
      </c>
      <c r="L27" s="40">
        <v>22885.16</v>
      </c>
      <c r="M27" s="40">
        <v>23526.06</v>
      </c>
      <c r="N27" s="40">
        <v>24376.58</v>
      </c>
      <c r="O27" s="47">
        <v>20463.14</v>
      </c>
      <c r="P27" s="46">
        <v>20456.35</v>
      </c>
      <c r="Q27" s="51">
        <v>19257.01</v>
      </c>
      <c r="R27" s="51">
        <v>19725.51</v>
      </c>
      <c r="S27" s="51">
        <v>19638.24</v>
      </c>
      <c r="T27" s="51">
        <v>19691.24</v>
      </c>
      <c r="U27" s="51">
        <v>19749.34</v>
      </c>
      <c r="V27" s="51">
        <v>19921.11</v>
      </c>
      <c r="W27" s="51">
        <v>19836.85</v>
      </c>
      <c r="X27" s="51">
        <v>19790.72</v>
      </c>
      <c r="Y27" s="51">
        <v>19529.8</v>
      </c>
      <c r="Z27" s="51">
        <v>19541.15</v>
      </c>
      <c r="AA27" s="51">
        <v>19620.35</v>
      </c>
      <c r="AB27" s="51">
        <v>19672.51</v>
      </c>
      <c r="AC27" s="51">
        <v>19832.09</v>
      </c>
      <c r="AD27" s="51">
        <v>19530.07</v>
      </c>
      <c r="AE27" s="52">
        <v>19562.27</v>
      </c>
      <c r="AF27" s="52">
        <v>19344.5</v>
      </c>
      <c r="AG27" s="2">
        <f t="shared" si="0"/>
        <v>19257.01</v>
      </c>
      <c r="AI27" s="3" t="s">
        <v>48</v>
      </c>
      <c r="AJ27" s="3">
        <v>150</v>
      </c>
      <c r="AK27" s="11">
        <v>20705</v>
      </c>
      <c r="AL27" s="51">
        <v>19725.51</v>
      </c>
      <c r="AM27" s="52">
        <v>19344.5</v>
      </c>
      <c r="AN27">
        <f t="shared" si="1"/>
        <v>19344.5</v>
      </c>
      <c r="AP27" t="s">
        <v>75</v>
      </c>
    </row>
    <row r="28" ht="15.75" spans="2:40">
      <c r="B28" s="3" t="s">
        <v>49</v>
      </c>
      <c r="C28" s="3">
        <v>75</v>
      </c>
      <c r="D28" s="11">
        <v>14648</v>
      </c>
      <c r="E28" s="22">
        <v>17465.62</v>
      </c>
      <c r="F28" s="22">
        <v>18768.06</v>
      </c>
      <c r="G28" s="40">
        <v>17195.84</v>
      </c>
      <c r="H28" s="40">
        <v>17065.96</v>
      </c>
      <c r="I28" s="40">
        <v>16962.01</v>
      </c>
      <c r="J28" s="40">
        <v>16418.18</v>
      </c>
      <c r="K28" s="40">
        <v>18500.21</v>
      </c>
      <c r="L28" s="40">
        <v>18227</v>
      </c>
      <c r="M28" s="40">
        <v>18160.32</v>
      </c>
      <c r="N28" s="40">
        <v>18312.38</v>
      </c>
      <c r="O28" s="47">
        <v>15454.66</v>
      </c>
      <c r="P28" s="46">
        <v>15454.66</v>
      </c>
      <c r="Q28" s="51">
        <v>14056.37</v>
      </c>
      <c r="R28" s="51">
        <v>14361.36</v>
      </c>
      <c r="S28" s="51">
        <v>14367.53</v>
      </c>
      <c r="T28" s="51">
        <v>14176.93</v>
      </c>
      <c r="U28" s="51">
        <v>14332.55</v>
      </c>
      <c r="V28" s="51">
        <v>14399.64</v>
      </c>
      <c r="W28" s="51">
        <v>14407.57</v>
      </c>
      <c r="X28" s="51">
        <v>13951.96</v>
      </c>
      <c r="Y28" s="51">
        <v>14094.71</v>
      </c>
      <c r="Z28" s="51">
        <v>14115.73</v>
      </c>
      <c r="AA28" s="51">
        <v>14119.56</v>
      </c>
      <c r="AB28" s="51">
        <v>14129.09</v>
      </c>
      <c r="AC28" s="51">
        <v>14185.2</v>
      </c>
      <c r="AD28" s="51">
        <v>14317.85</v>
      </c>
      <c r="AE28" s="52">
        <v>14221.75</v>
      </c>
      <c r="AF28" s="52">
        <v>14154.29</v>
      </c>
      <c r="AG28" s="2">
        <f t="shared" si="0"/>
        <v>13951.96</v>
      </c>
      <c r="AI28" s="3" t="s">
        <v>49</v>
      </c>
      <c r="AJ28" s="3">
        <v>75</v>
      </c>
      <c r="AK28" s="11">
        <v>14648</v>
      </c>
      <c r="AL28" s="51">
        <v>14361.36</v>
      </c>
      <c r="AM28" s="52">
        <v>14154.29</v>
      </c>
      <c r="AN28">
        <f t="shared" si="1"/>
        <v>14154.29</v>
      </c>
    </row>
    <row r="29" ht="15.75" spans="2:40">
      <c r="B29" s="3" t="s">
        <v>50</v>
      </c>
      <c r="C29" s="3">
        <v>112</v>
      </c>
      <c r="D29" s="11">
        <v>17090</v>
      </c>
      <c r="E29" s="22">
        <v>17814.47</v>
      </c>
      <c r="F29" s="22">
        <v>20307.55</v>
      </c>
      <c r="G29" s="40">
        <v>17422.93</v>
      </c>
      <c r="H29" s="40">
        <v>17327.34</v>
      </c>
      <c r="I29" s="40">
        <v>17311.44</v>
      </c>
      <c r="J29" s="40">
        <v>17590.83</v>
      </c>
      <c r="K29" s="40">
        <v>19871.8</v>
      </c>
      <c r="L29" s="40">
        <v>19101.07</v>
      </c>
      <c r="M29" s="40">
        <v>19505.76</v>
      </c>
      <c r="N29" s="40">
        <v>20132.75</v>
      </c>
      <c r="O29" s="47">
        <v>16688.08</v>
      </c>
      <c r="P29" s="46">
        <v>16728.79</v>
      </c>
      <c r="Q29" s="51">
        <v>16699.58</v>
      </c>
      <c r="R29" s="51">
        <v>16675.95</v>
      </c>
      <c r="S29" s="51">
        <v>16852.8</v>
      </c>
      <c r="T29" s="51">
        <v>16859.48</v>
      </c>
      <c r="U29" s="51">
        <v>16797.25</v>
      </c>
      <c r="V29" s="51">
        <v>16696.07</v>
      </c>
      <c r="W29" s="51">
        <v>16821.48</v>
      </c>
      <c r="X29" s="51">
        <v>16489.24</v>
      </c>
      <c r="Y29" s="51">
        <v>16599.04</v>
      </c>
      <c r="Z29" s="51">
        <v>16556.09</v>
      </c>
      <c r="AA29" s="51">
        <v>16617.16</v>
      </c>
      <c r="AB29" s="51">
        <v>16619.36</v>
      </c>
      <c r="AC29" s="51">
        <v>16569.3</v>
      </c>
      <c r="AD29" s="51">
        <v>16573.44</v>
      </c>
      <c r="AE29" s="52">
        <v>16640.43</v>
      </c>
      <c r="AF29" s="52">
        <v>16546.25</v>
      </c>
      <c r="AG29" s="2">
        <f t="shared" si="0"/>
        <v>16489.24</v>
      </c>
      <c r="AI29" s="3" t="s">
        <v>50</v>
      </c>
      <c r="AJ29" s="3">
        <v>112</v>
      </c>
      <c r="AK29" s="11">
        <v>17090</v>
      </c>
      <c r="AL29" s="51">
        <v>16675.95</v>
      </c>
      <c r="AM29" s="52">
        <v>16546.25</v>
      </c>
      <c r="AN29">
        <f t="shared" si="1"/>
        <v>16546.25</v>
      </c>
    </row>
    <row r="30" ht="15.75" spans="2:40">
      <c r="B30" s="3" t="s">
        <v>51</v>
      </c>
      <c r="C30" s="3">
        <v>150</v>
      </c>
      <c r="D30" s="11">
        <v>20553</v>
      </c>
      <c r="E30" s="22">
        <v>24691.06</v>
      </c>
      <c r="F30" s="22">
        <v>24802.49</v>
      </c>
      <c r="G30" s="40">
        <v>24207.55</v>
      </c>
      <c r="H30" s="40">
        <v>23373.11</v>
      </c>
      <c r="I30" s="40">
        <v>23060.74</v>
      </c>
      <c r="J30" s="40">
        <v>23382.07</v>
      </c>
      <c r="K30" s="40">
        <v>24698.51</v>
      </c>
      <c r="L30" s="40">
        <v>22756.23</v>
      </c>
      <c r="M30" s="40">
        <v>23838.38</v>
      </c>
      <c r="N30" s="40">
        <v>24802.49</v>
      </c>
      <c r="O30" s="47">
        <v>20173.58</v>
      </c>
      <c r="P30" s="46">
        <v>20134.61</v>
      </c>
      <c r="Q30" s="51">
        <v>18962.88</v>
      </c>
      <c r="R30" s="51">
        <v>19476.39</v>
      </c>
      <c r="S30" s="51">
        <v>19351.47</v>
      </c>
      <c r="T30" s="51">
        <v>18729.45</v>
      </c>
      <c r="U30" s="51">
        <v>19269.33</v>
      </c>
      <c r="V30" s="51">
        <v>19324.79</v>
      </c>
      <c r="W30" s="51">
        <v>19256.82</v>
      </c>
      <c r="X30" s="51">
        <v>19679.39</v>
      </c>
      <c r="Y30" s="51">
        <v>19872.76</v>
      </c>
      <c r="Z30" s="51">
        <v>19560.77</v>
      </c>
      <c r="AA30" s="51">
        <v>19701.02</v>
      </c>
      <c r="AB30" s="51">
        <v>19623.98</v>
      </c>
      <c r="AC30" s="51">
        <v>19338.08</v>
      </c>
      <c r="AD30" s="51">
        <v>19043.1</v>
      </c>
      <c r="AE30" s="52">
        <v>19219.6</v>
      </c>
      <c r="AF30" s="52">
        <v>19212.8</v>
      </c>
      <c r="AG30" s="2">
        <f t="shared" si="0"/>
        <v>18729.45</v>
      </c>
      <c r="AI30" s="3" t="s">
        <v>51</v>
      </c>
      <c r="AJ30" s="3">
        <v>150</v>
      </c>
      <c r="AK30" s="11">
        <v>20553</v>
      </c>
      <c r="AL30" s="51">
        <v>19476.39</v>
      </c>
      <c r="AM30" s="52">
        <v>19212.8</v>
      </c>
      <c r="AN30">
        <f t="shared" si="1"/>
        <v>19212.8</v>
      </c>
    </row>
    <row r="31" ht="15.75" spans="2:40">
      <c r="B31" s="3" t="s">
        <v>52</v>
      </c>
      <c r="C31" s="3">
        <v>75</v>
      </c>
      <c r="D31" s="11">
        <v>14295</v>
      </c>
      <c r="E31" s="22">
        <v>14926.51</v>
      </c>
      <c r="F31" s="22">
        <v>18900.41</v>
      </c>
      <c r="G31" s="40">
        <v>14510</v>
      </c>
      <c r="H31" s="40">
        <v>14305.64</v>
      </c>
      <c r="I31" s="40">
        <v>14510</v>
      </c>
      <c r="J31" s="40">
        <v>14690.59</v>
      </c>
      <c r="K31" s="40">
        <v>18433.51</v>
      </c>
      <c r="L31" s="40">
        <v>16830.61</v>
      </c>
      <c r="M31" s="40">
        <v>18188.32</v>
      </c>
      <c r="N31" s="40">
        <v>18750.03</v>
      </c>
      <c r="O31" s="47">
        <v>13951.85</v>
      </c>
      <c r="P31" s="46">
        <v>13951.85</v>
      </c>
      <c r="Q31" s="51">
        <v>13186.89</v>
      </c>
      <c r="R31" s="51">
        <v>13185.26</v>
      </c>
      <c r="S31" s="51">
        <v>13096.01</v>
      </c>
      <c r="T31" s="51">
        <v>13198.92</v>
      </c>
      <c r="U31" s="51">
        <v>13349.38</v>
      </c>
      <c r="V31" s="51">
        <v>13276.15</v>
      </c>
      <c r="W31" s="51">
        <v>13185.26</v>
      </c>
      <c r="X31" s="51">
        <v>13368.28</v>
      </c>
      <c r="Y31" s="51">
        <v>13347.5</v>
      </c>
      <c r="Z31" s="51">
        <v>13415.64</v>
      </c>
      <c r="AA31" s="51">
        <v>13198.92</v>
      </c>
      <c r="AB31" s="51">
        <v>13263.21</v>
      </c>
      <c r="AC31" s="51">
        <v>13185.26</v>
      </c>
      <c r="AD31" s="51">
        <v>13096.01</v>
      </c>
      <c r="AE31" s="52">
        <v>13185.26</v>
      </c>
      <c r="AF31" s="52">
        <v>13185.26</v>
      </c>
      <c r="AG31" s="2">
        <f t="shared" si="0"/>
        <v>13096.01</v>
      </c>
      <c r="AI31" s="3" t="s">
        <v>52</v>
      </c>
      <c r="AJ31" s="3">
        <v>75</v>
      </c>
      <c r="AK31" s="11">
        <v>14295</v>
      </c>
      <c r="AL31" s="51">
        <v>13185.26</v>
      </c>
      <c r="AM31" s="52">
        <v>13185.26</v>
      </c>
      <c r="AN31">
        <f t="shared" si="1"/>
        <v>13185.26</v>
      </c>
    </row>
    <row r="32" ht="15.75" spans="2:40">
      <c r="B32" s="3" t="s">
        <v>53</v>
      </c>
      <c r="C32" s="3">
        <v>75</v>
      </c>
      <c r="D32" s="11">
        <v>13884</v>
      </c>
      <c r="E32" s="22">
        <v>16252.61</v>
      </c>
      <c r="F32" s="22">
        <v>17083.72</v>
      </c>
      <c r="G32" s="40">
        <v>16131.15</v>
      </c>
      <c r="H32" s="40">
        <v>15374.89</v>
      </c>
      <c r="I32" s="40">
        <v>15399.66</v>
      </c>
      <c r="J32" s="40">
        <v>15558.27</v>
      </c>
      <c r="K32" s="40">
        <v>16977.35</v>
      </c>
      <c r="L32" s="40">
        <v>16977.35</v>
      </c>
      <c r="M32" s="40">
        <v>16911.52</v>
      </c>
      <c r="N32" s="40">
        <v>16983.06</v>
      </c>
      <c r="O32" s="47">
        <v>14779.43</v>
      </c>
      <c r="P32" s="46">
        <v>14779.43</v>
      </c>
      <c r="Q32" s="51">
        <v>14048.07</v>
      </c>
      <c r="R32" s="51">
        <v>13874.28</v>
      </c>
      <c r="S32" s="51">
        <v>13811.56</v>
      </c>
      <c r="T32" s="51">
        <v>13922.91</v>
      </c>
      <c r="U32" s="51">
        <v>13805.64</v>
      </c>
      <c r="V32" s="51">
        <v>13966.84</v>
      </c>
      <c r="W32" s="51">
        <v>13770.88</v>
      </c>
      <c r="X32" s="51">
        <v>14096.41</v>
      </c>
      <c r="Y32" s="51">
        <v>14097.28</v>
      </c>
      <c r="Z32" s="51">
        <v>14072.63</v>
      </c>
      <c r="AA32" s="51">
        <v>13939.71</v>
      </c>
      <c r="AB32" s="51">
        <v>13899.75</v>
      </c>
      <c r="AC32" s="51">
        <v>13939.71</v>
      </c>
      <c r="AD32" s="51">
        <v>14185.67</v>
      </c>
      <c r="AE32" s="52">
        <v>13916.14</v>
      </c>
      <c r="AF32" s="52">
        <v>13764.92</v>
      </c>
      <c r="AG32" s="2">
        <f t="shared" si="0"/>
        <v>13764.92</v>
      </c>
      <c r="AI32" s="3" t="s">
        <v>53</v>
      </c>
      <c r="AJ32" s="3">
        <v>75</v>
      </c>
      <c r="AK32" s="11">
        <v>13884</v>
      </c>
      <c r="AL32" s="51">
        <v>13874.28</v>
      </c>
      <c r="AM32" s="52">
        <v>13764.92</v>
      </c>
      <c r="AN32">
        <f t="shared" si="1"/>
        <v>13764.92</v>
      </c>
    </row>
    <row r="33" ht="15.75" spans="2:40">
      <c r="B33" s="3" t="s">
        <v>54</v>
      </c>
      <c r="C33" s="3">
        <v>75</v>
      </c>
      <c r="D33" s="11">
        <v>15347</v>
      </c>
      <c r="E33" s="22">
        <v>16441.94</v>
      </c>
      <c r="F33" s="22">
        <v>17078.29</v>
      </c>
      <c r="G33" s="40">
        <v>16256.53</v>
      </c>
      <c r="H33" s="40">
        <v>15982.98</v>
      </c>
      <c r="I33" s="40">
        <v>15400.35</v>
      </c>
      <c r="J33" s="40">
        <v>16236.98</v>
      </c>
      <c r="K33" s="40">
        <v>17023.98</v>
      </c>
      <c r="L33" s="40">
        <v>16640.55</v>
      </c>
      <c r="M33" s="40">
        <v>16746.69</v>
      </c>
      <c r="N33" s="40">
        <v>17078.29</v>
      </c>
      <c r="O33" s="47">
        <v>14943.31</v>
      </c>
      <c r="P33" s="46">
        <v>14943.31</v>
      </c>
      <c r="Q33" s="51">
        <v>14252.38</v>
      </c>
      <c r="R33" s="51">
        <v>14230.85</v>
      </c>
      <c r="S33" s="51">
        <v>14284.22</v>
      </c>
      <c r="T33" s="51">
        <v>14200.67</v>
      </c>
      <c r="U33" s="51">
        <v>14218.53</v>
      </c>
      <c r="V33" s="51">
        <v>14318.71</v>
      </c>
      <c r="W33" s="51">
        <v>14330.12</v>
      </c>
      <c r="X33" s="51">
        <v>14388.46</v>
      </c>
      <c r="Y33" s="51">
        <v>14383.86</v>
      </c>
      <c r="Z33" s="51">
        <v>14397.84</v>
      </c>
      <c r="AA33" s="51">
        <v>14528.75</v>
      </c>
      <c r="AB33" s="51">
        <v>14388.47</v>
      </c>
      <c r="AC33" s="51">
        <v>14445.39</v>
      </c>
      <c r="AD33" s="51">
        <v>14311.01</v>
      </c>
      <c r="AE33" s="52">
        <v>14565.82</v>
      </c>
      <c r="AF33" s="52">
        <v>14402.47</v>
      </c>
      <c r="AG33" s="2">
        <f t="shared" si="0"/>
        <v>14200.67</v>
      </c>
      <c r="AI33" s="3" t="s">
        <v>54</v>
      </c>
      <c r="AJ33" s="3">
        <v>75</v>
      </c>
      <c r="AK33" s="11">
        <v>15347</v>
      </c>
      <c r="AL33" s="51">
        <v>14230.85</v>
      </c>
      <c r="AM33" s="52">
        <v>14402.47</v>
      </c>
      <c r="AN33">
        <f t="shared" si="1"/>
        <v>14230.85</v>
      </c>
    </row>
    <row r="34" ht="15.75" spans="2:40">
      <c r="B34" s="3" t="s">
        <v>55</v>
      </c>
      <c r="C34" s="3">
        <v>78</v>
      </c>
      <c r="D34" s="11">
        <v>8412</v>
      </c>
      <c r="E34" s="22">
        <v>9054.34</v>
      </c>
      <c r="F34" s="22">
        <v>9002.37</v>
      </c>
      <c r="G34" s="40">
        <v>8932.87</v>
      </c>
      <c r="H34" s="40">
        <v>8758.16</v>
      </c>
      <c r="I34" s="40">
        <v>8763.08</v>
      </c>
      <c r="J34" s="40">
        <v>8855.72</v>
      </c>
      <c r="K34" s="40">
        <v>8933.97</v>
      </c>
      <c r="L34" s="40">
        <v>8736.31</v>
      </c>
      <c r="M34" s="40">
        <v>8672.71</v>
      </c>
      <c r="N34" s="40">
        <v>8981.95</v>
      </c>
      <c r="O34" s="47">
        <v>8397.36</v>
      </c>
      <c r="P34" s="46">
        <v>8397.36</v>
      </c>
      <c r="Q34" s="51">
        <v>7686.45</v>
      </c>
      <c r="R34" s="51">
        <v>7981.03</v>
      </c>
      <c r="S34" s="51">
        <v>7825.19</v>
      </c>
      <c r="T34" s="51">
        <v>7934.13</v>
      </c>
      <c r="U34" s="51">
        <v>8196.01</v>
      </c>
      <c r="V34" s="51">
        <v>7899.02</v>
      </c>
      <c r="W34" s="51">
        <v>8161.32</v>
      </c>
      <c r="X34" s="51">
        <v>7785.16</v>
      </c>
      <c r="Y34" s="51">
        <v>7787.21</v>
      </c>
      <c r="Z34" s="51">
        <v>7787.21</v>
      </c>
      <c r="AA34" s="51">
        <v>7754.43</v>
      </c>
      <c r="AB34" s="51">
        <v>7754.43</v>
      </c>
      <c r="AC34" s="51">
        <v>7835.27</v>
      </c>
      <c r="AD34" s="51">
        <v>7754.43</v>
      </c>
      <c r="AE34" s="52">
        <v>7987.81</v>
      </c>
      <c r="AF34" s="52">
        <v>7996.87</v>
      </c>
      <c r="AG34" s="2">
        <f t="shared" si="0"/>
        <v>7686.45</v>
      </c>
      <c r="AI34" s="3" t="s">
        <v>55</v>
      </c>
      <c r="AJ34" s="3">
        <v>78</v>
      </c>
      <c r="AK34" s="11">
        <v>8412</v>
      </c>
      <c r="AL34" s="51">
        <v>7981.03</v>
      </c>
      <c r="AM34" s="52">
        <v>7996.87</v>
      </c>
      <c r="AN34">
        <f t="shared" si="1"/>
        <v>7981.03</v>
      </c>
    </row>
    <row r="35" ht="15.75" spans="2:40">
      <c r="B35" s="3" t="s">
        <v>56</v>
      </c>
      <c r="C35" s="3">
        <v>238</v>
      </c>
      <c r="D35" s="11">
        <v>27963</v>
      </c>
      <c r="E35" s="22">
        <v>33307.81</v>
      </c>
      <c r="F35" s="22">
        <v>34803.33</v>
      </c>
      <c r="G35" s="40">
        <v>32712.82</v>
      </c>
      <c r="H35" s="40">
        <v>31655.11</v>
      </c>
      <c r="I35" s="40">
        <v>30461.5</v>
      </c>
      <c r="J35" s="40">
        <v>32626.11</v>
      </c>
      <c r="K35" s="40">
        <v>33941.15</v>
      </c>
      <c r="L35" s="40">
        <v>32364.9</v>
      </c>
      <c r="M35" s="40">
        <v>32866.01</v>
      </c>
      <c r="N35" s="40">
        <v>33806.02</v>
      </c>
      <c r="O35" s="47">
        <v>28655.37</v>
      </c>
      <c r="P35" s="46">
        <v>29009.41</v>
      </c>
      <c r="Q35" s="51">
        <v>25744.73</v>
      </c>
      <c r="R35" s="51">
        <v>26122.96</v>
      </c>
      <c r="S35" s="51">
        <v>26203.02</v>
      </c>
      <c r="T35" s="51">
        <v>26631.47</v>
      </c>
      <c r="U35" s="51">
        <v>26311.51</v>
      </c>
      <c r="V35" s="51">
        <v>27376.75</v>
      </c>
      <c r="W35" s="51">
        <v>26572.11</v>
      </c>
      <c r="X35" s="51">
        <v>26477.62</v>
      </c>
      <c r="Y35" s="51">
        <v>26382.45</v>
      </c>
      <c r="Z35" s="51">
        <v>25818.91</v>
      </c>
      <c r="AA35" s="51">
        <v>25735.51</v>
      </c>
      <c r="AB35" s="51">
        <v>26693.53</v>
      </c>
      <c r="AC35" s="51">
        <v>25790.25</v>
      </c>
      <c r="AD35" s="51">
        <v>25789.05</v>
      </c>
      <c r="AE35" s="52">
        <v>26338.49</v>
      </c>
      <c r="AF35" s="52">
        <v>25929.59</v>
      </c>
      <c r="AG35" s="2">
        <f t="shared" si="0"/>
        <v>25735.51</v>
      </c>
      <c r="AI35" s="3" t="s">
        <v>56</v>
      </c>
      <c r="AJ35" s="3">
        <v>238</v>
      </c>
      <c r="AK35" s="11">
        <v>27963</v>
      </c>
      <c r="AL35" s="51">
        <v>26122.96</v>
      </c>
      <c r="AM35" s="52">
        <v>25929.59</v>
      </c>
      <c r="AN35">
        <f t="shared" si="1"/>
        <v>25929.59</v>
      </c>
    </row>
    <row r="36" ht="15.75" spans="2:40">
      <c r="B36" s="3" t="s">
        <v>57</v>
      </c>
      <c r="C36" s="3">
        <v>57</v>
      </c>
      <c r="D36" s="11">
        <v>62262</v>
      </c>
      <c r="E36" s="22">
        <v>63830.12</v>
      </c>
      <c r="F36" s="22">
        <v>69764.62</v>
      </c>
      <c r="G36" s="40">
        <v>63830.12</v>
      </c>
      <c r="H36" s="40">
        <v>63719.25</v>
      </c>
      <c r="I36" s="40">
        <v>62471.59</v>
      </c>
      <c r="J36" s="40">
        <v>62483.34</v>
      </c>
      <c r="K36" s="40">
        <v>69677.34</v>
      </c>
      <c r="L36" s="40">
        <v>69084.55</v>
      </c>
      <c r="M36" s="40">
        <v>69677.34</v>
      </c>
      <c r="N36" s="40">
        <v>68501.9</v>
      </c>
      <c r="O36" s="47">
        <v>61124.81</v>
      </c>
      <c r="P36" s="46">
        <v>61124.81</v>
      </c>
      <c r="Q36" s="51">
        <v>59499.55</v>
      </c>
      <c r="R36" s="51">
        <v>59625.31</v>
      </c>
      <c r="S36" s="51">
        <v>59489.66</v>
      </c>
      <c r="T36" s="51">
        <v>59528.84</v>
      </c>
      <c r="U36" s="51">
        <v>59528.84</v>
      </c>
      <c r="V36" s="51">
        <v>59990.69</v>
      </c>
      <c r="W36" s="51">
        <v>60623</v>
      </c>
      <c r="X36" s="51">
        <v>59775.72</v>
      </c>
      <c r="Y36" s="51">
        <v>59615.43</v>
      </c>
      <c r="Z36" s="51">
        <v>59799.67</v>
      </c>
      <c r="AA36" s="51">
        <v>59497.82</v>
      </c>
      <c r="AB36" s="51">
        <v>59654.6</v>
      </c>
      <c r="AC36" s="51">
        <v>59775.72</v>
      </c>
      <c r="AD36" s="51">
        <v>59489.66</v>
      </c>
      <c r="AE36" s="52">
        <v>59538.72</v>
      </c>
      <c r="AF36" s="52">
        <v>59654.6</v>
      </c>
      <c r="AG36" s="2">
        <f t="shared" si="0"/>
        <v>59489.66</v>
      </c>
      <c r="AI36" s="3" t="s">
        <v>57</v>
      </c>
      <c r="AJ36" s="3">
        <v>57</v>
      </c>
      <c r="AK36" s="11">
        <v>62262</v>
      </c>
      <c r="AL36" s="51">
        <v>59625.31</v>
      </c>
      <c r="AM36" s="52">
        <v>59654.6</v>
      </c>
      <c r="AN36">
        <f t="shared" si="1"/>
        <v>59625.31</v>
      </c>
    </row>
    <row r="37" ht="15.75" spans="2:40">
      <c r="B37" s="3" t="s">
        <v>58</v>
      </c>
      <c r="C37" s="3">
        <v>80</v>
      </c>
      <c r="D37" s="11">
        <v>29684</v>
      </c>
      <c r="E37" s="22">
        <v>33252.04</v>
      </c>
      <c r="F37" s="22">
        <v>32109.37</v>
      </c>
      <c r="G37" s="40">
        <v>32157.04</v>
      </c>
      <c r="H37" s="40">
        <v>31557.54</v>
      </c>
      <c r="I37" s="40">
        <v>30370.62</v>
      </c>
      <c r="J37" s="40">
        <v>33065.67</v>
      </c>
      <c r="K37" s="40">
        <v>30902.14</v>
      </c>
      <c r="L37" s="40">
        <v>30316.65</v>
      </c>
      <c r="M37" s="40">
        <v>31079.42</v>
      </c>
      <c r="N37" s="40">
        <v>31797.33</v>
      </c>
      <c r="O37" s="47">
        <v>30429.58</v>
      </c>
      <c r="P37" s="46">
        <v>30115.85</v>
      </c>
      <c r="Q37" s="51">
        <v>29392.02</v>
      </c>
      <c r="R37" s="51">
        <v>29581.83</v>
      </c>
      <c r="S37" s="51">
        <v>29581.61</v>
      </c>
      <c r="T37" s="51">
        <v>29667.15</v>
      </c>
      <c r="U37" s="51">
        <v>29605.96</v>
      </c>
      <c r="V37" s="51">
        <v>29653.19</v>
      </c>
      <c r="W37" s="51">
        <v>29658.8</v>
      </c>
      <c r="X37" s="51">
        <v>29241.06</v>
      </c>
      <c r="Y37" s="51">
        <v>29402.34</v>
      </c>
      <c r="Z37" s="51">
        <v>29309.69</v>
      </c>
      <c r="AA37" s="51">
        <v>29402.34</v>
      </c>
      <c r="AB37" s="51">
        <v>29388.75</v>
      </c>
      <c r="AC37" s="51">
        <v>29309.69</v>
      </c>
      <c r="AD37" s="51">
        <v>29121.19</v>
      </c>
      <c r="AE37" s="52">
        <v>29417.51</v>
      </c>
      <c r="AF37" s="52">
        <v>29165.09</v>
      </c>
      <c r="AG37" s="2">
        <f t="shared" si="0"/>
        <v>29121.19</v>
      </c>
      <c r="AI37" s="3" t="s">
        <v>58</v>
      </c>
      <c r="AJ37" s="3">
        <v>80</v>
      </c>
      <c r="AK37" s="11">
        <v>29684</v>
      </c>
      <c r="AL37" s="51">
        <v>29581.83</v>
      </c>
      <c r="AM37" s="52">
        <v>29165.09</v>
      </c>
      <c r="AN37">
        <f t="shared" si="1"/>
        <v>29165.09</v>
      </c>
    </row>
    <row r="38" ht="15.75" spans="2:40">
      <c r="B38" s="3" t="s">
        <v>59</v>
      </c>
      <c r="C38" s="3">
        <v>93</v>
      </c>
      <c r="D38" s="11">
        <v>36977</v>
      </c>
      <c r="E38" s="22">
        <v>40795.86</v>
      </c>
      <c r="F38" s="22">
        <v>41639.79</v>
      </c>
      <c r="G38" s="40">
        <v>38002.1</v>
      </c>
      <c r="H38" s="40">
        <v>39424.63</v>
      </c>
      <c r="I38" s="40">
        <v>37725.64</v>
      </c>
      <c r="J38" s="40">
        <v>38521.43</v>
      </c>
      <c r="K38" s="40">
        <v>41103.59</v>
      </c>
      <c r="L38" s="40">
        <v>39323.8</v>
      </c>
      <c r="M38" s="40">
        <v>39439.89</v>
      </c>
      <c r="N38" s="40">
        <v>41163.02</v>
      </c>
      <c r="O38" s="47">
        <v>36650.4</v>
      </c>
      <c r="P38" s="46">
        <v>37505.48</v>
      </c>
      <c r="Q38" s="51">
        <v>35356.08</v>
      </c>
      <c r="R38" s="51">
        <v>35368.11</v>
      </c>
      <c r="S38" s="51">
        <v>35405.64</v>
      </c>
      <c r="T38" s="51">
        <v>37039.22</v>
      </c>
      <c r="U38" s="51">
        <v>36819.26</v>
      </c>
      <c r="V38" s="51">
        <v>38433.04</v>
      </c>
      <c r="W38" s="51">
        <v>38060.04</v>
      </c>
      <c r="X38" s="51">
        <v>35368.11</v>
      </c>
      <c r="Y38" s="51">
        <v>35368.11</v>
      </c>
      <c r="Z38" s="51">
        <v>35356.08</v>
      </c>
      <c r="AA38" s="51">
        <v>35356.08</v>
      </c>
      <c r="AB38" s="51">
        <v>35356.08</v>
      </c>
      <c r="AC38" s="51">
        <v>35356.08</v>
      </c>
      <c r="AD38" s="51">
        <v>35432.5</v>
      </c>
      <c r="AE38" s="52">
        <v>36464.11</v>
      </c>
      <c r="AF38" s="52">
        <v>35356.08</v>
      </c>
      <c r="AG38" s="2">
        <f t="shared" si="0"/>
        <v>35356.08</v>
      </c>
      <c r="AI38" s="3" t="s">
        <v>59</v>
      </c>
      <c r="AJ38" s="3">
        <v>93</v>
      </c>
      <c r="AK38" s="11">
        <v>36977</v>
      </c>
      <c r="AL38" s="51">
        <v>35368.11</v>
      </c>
      <c r="AM38" s="52">
        <v>35356.08</v>
      </c>
      <c r="AN38">
        <f t="shared" si="1"/>
        <v>35356.08</v>
      </c>
    </row>
    <row r="39" ht="15.75" spans="2:40">
      <c r="B39" s="3" t="s">
        <v>60</v>
      </c>
      <c r="C39" s="3">
        <v>102</v>
      </c>
      <c r="D39" s="11">
        <v>67879</v>
      </c>
      <c r="E39" s="22">
        <v>84256.72</v>
      </c>
      <c r="F39" s="22">
        <v>81838.74</v>
      </c>
      <c r="G39" s="40">
        <v>83744.61</v>
      </c>
      <c r="H39" s="40">
        <v>77379.09</v>
      </c>
      <c r="I39" s="40">
        <v>76340.25</v>
      </c>
      <c r="J39" s="40">
        <v>79534.28</v>
      </c>
      <c r="K39" s="40">
        <v>79330.76</v>
      </c>
      <c r="L39" s="40">
        <v>77785.06</v>
      </c>
      <c r="M39" s="40">
        <v>78690.72</v>
      </c>
      <c r="N39" s="40">
        <v>81838.74</v>
      </c>
      <c r="O39" s="47">
        <v>68368.27</v>
      </c>
      <c r="P39" s="46">
        <v>72009.34</v>
      </c>
      <c r="Q39" s="51">
        <v>65661.1</v>
      </c>
      <c r="R39" s="51">
        <v>65888.7</v>
      </c>
      <c r="S39" s="51">
        <v>65711.95</v>
      </c>
      <c r="T39" s="51">
        <v>65511.51</v>
      </c>
      <c r="U39" s="51">
        <v>65698.17</v>
      </c>
      <c r="V39" s="51">
        <v>65602.78</v>
      </c>
      <c r="W39" s="51">
        <v>65956.21</v>
      </c>
      <c r="X39" s="51">
        <v>66037.14</v>
      </c>
      <c r="Y39" s="51">
        <v>65647.42</v>
      </c>
      <c r="Z39" s="51">
        <v>65889.36</v>
      </c>
      <c r="AA39" s="51">
        <v>65395.56</v>
      </c>
      <c r="AB39" s="51">
        <v>65965.26</v>
      </c>
      <c r="AC39" s="51">
        <v>65998.59</v>
      </c>
      <c r="AD39" s="51">
        <v>65725.56</v>
      </c>
      <c r="AE39" s="52">
        <v>65893.9</v>
      </c>
      <c r="AF39" s="52">
        <v>65711.29</v>
      </c>
      <c r="AG39" s="2">
        <f t="shared" si="0"/>
        <v>65395.56</v>
      </c>
      <c r="AI39" s="3" t="s">
        <v>60</v>
      </c>
      <c r="AJ39" s="3">
        <v>102</v>
      </c>
      <c r="AK39" s="11">
        <v>67879</v>
      </c>
      <c r="AL39" s="51">
        <v>65888.7</v>
      </c>
      <c r="AM39" s="52">
        <v>65711.29</v>
      </c>
      <c r="AN39">
        <f t="shared" si="1"/>
        <v>65711.29</v>
      </c>
    </row>
    <row r="40" ht="15.75" spans="2:40">
      <c r="B40" s="3" t="s">
        <v>61</v>
      </c>
      <c r="C40" s="3">
        <v>108</v>
      </c>
      <c r="D40" s="11">
        <v>40274</v>
      </c>
      <c r="E40" s="22">
        <v>41326.95</v>
      </c>
      <c r="F40" s="22">
        <v>43036.45</v>
      </c>
      <c r="G40" s="40">
        <v>41096.15</v>
      </c>
      <c r="H40" s="40">
        <v>40842.56</v>
      </c>
      <c r="I40" s="40">
        <v>40842.56</v>
      </c>
      <c r="J40" s="40">
        <v>40995.19</v>
      </c>
      <c r="K40" s="40">
        <v>42919.15</v>
      </c>
      <c r="L40" s="40">
        <v>42612.21</v>
      </c>
      <c r="M40" s="40">
        <v>42908.79</v>
      </c>
      <c r="N40" s="40">
        <v>43036.45</v>
      </c>
      <c r="O40" s="47">
        <v>40210.94</v>
      </c>
      <c r="P40" s="46">
        <v>40210.94</v>
      </c>
      <c r="Q40" s="51">
        <v>38205</v>
      </c>
      <c r="R40" s="51">
        <v>38184.17</v>
      </c>
      <c r="S40" s="51">
        <v>38910.09</v>
      </c>
      <c r="T40" s="51">
        <v>39119.06</v>
      </c>
      <c r="U40" s="51">
        <v>38365.59</v>
      </c>
      <c r="V40" s="51">
        <v>38086.29</v>
      </c>
      <c r="W40" s="51">
        <v>38635.63</v>
      </c>
      <c r="X40" s="51">
        <v>38851.86</v>
      </c>
      <c r="Y40" s="51">
        <v>38892.59</v>
      </c>
      <c r="Z40" s="51">
        <v>38892.59</v>
      </c>
      <c r="AA40" s="51">
        <v>39254.32</v>
      </c>
      <c r="AB40" s="51">
        <v>39010.64</v>
      </c>
      <c r="AC40" s="51">
        <v>38419.5</v>
      </c>
      <c r="AD40" s="51">
        <v>38220.88</v>
      </c>
      <c r="AE40" s="52">
        <v>39033.8</v>
      </c>
      <c r="AF40" s="52">
        <v>38220.88</v>
      </c>
      <c r="AG40" s="2">
        <f t="shared" si="0"/>
        <v>38086.29</v>
      </c>
      <c r="AI40" s="3" t="s">
        <v>61</v>
      </c>
      <c r="AJ40" s="3">
        <v>108</v>
      </c>
      <c r="AK40" s="11">
        <v>40274</v>
      </c>
      <c r="AL40" s="51">
        <v>38184.17</v>
      </c>
      <c r="AM40" s="52">
        <v>38220.88</v>
      </c>
      <c r="AN40">
        <f t="shared" si="1"/>
        <v>38184.17</v>
      </c>
    </row>
    <row r="41" ht="15.75" spans="2:40">
      <c r="B41" s="3" t="s">
        <v>62</v>
      </c>
      <c r="C41" s="3">
        <v>114</v>
      </c>
      <c r="D41" s="11">
        <v>46434</v>
      </c>
      <c r="E41" s="22">
        <v>51636.7</v>
      </c>
      <c r="F41" s="22">
        <v>52270.61</v>
      </c>
      <c r="G41" s="40">
        <v>49580.44</v>
      </c>
      <c r="H41" s="40">
        <v>46572.18</v>
      </c>
      <c r="I41" s="40">
        <v>46589.23</v>
      </c>
      <c r="J41" s="40">
        <v>51219.67</v>
      </c>
      <c r="K41" s="40">
        <v>50601.88</v>
      </c>
      <c r="L41" s="40">
        <v>48427.56</v>
      </c>
      <c r="M41" s="40">
        <v>49587.01</v>
      </c>
      <c r="N41" s="40">
        <v>52046.34</v>
      </c>
      <c r="O41" s="47">
        <v>46089.98</v>
      </c>
      <c r="P41" s="46">
        <v>46089.98</v>
      </c>
      <c r="Q41" s="51">
        <v>45779.37</v>
      </c>
      <c r="R41" s="51">
        <v>46658.43</v>
      </c>
      <c r="S41" s="51">
        <v>47682.66</v>
      </c>
      <c r="T41" s="51">
        <v>47675.05</v>
      </c>
      <c r="U41" s="51">
        <v>46896.61</v>
      </c>
      <c r="V41" s="51">
        <v>47187.01</v>
      </c>
      <c r="W41" s="51">
        <v>47540.07</v>
      </c>
      <c r="X41" s="51">
        <v>45889.61</v>
      </c>
      <c r="Y41" s="51">
        <v>45878.65</v>
      </c>
      <c r="Z41" s="51">
        <v>45878.65</v>
      </c>
      <c r="AA41" s="51">
        <v>45878.65</v>
      </c>
      <c r="AB41" s="51">
        <v>45878.65</v>
      </c>
      <c r="AC41" s="51">
        <v>45779.37</v>
      </c>
      <c r="AD41" s="51">
        <v>45968.16</v>
      </c>
      <c r="AE41" s="52">
        <v>45889.61</v>
      </c>
      <c r="AF41" s="52">
        <v>45829.01</v>
      </c>
      <c r="AG41" s="2">
        <f t="shared" si="0"/>
        <v>45779.37</v>
      </c>
      <c r="AI41" s="3" t="s">
        <v>62</v>
      </c>
      <c r="AJ41" s="3">
        <v>114</v>
      </c>
      <c r="AK41" s="11">
        <v>46434</v>
      </c>
      <c r="AL41" s="51">
        <v>46658.43</v>
      </c>
      <c r="AM41" s="52">
        <v>45829.01</v>
      </c>
      <c r="AN41">
        <f t="shared" si="1"/>
        <v>45829.01</v>
      </c>
    </row>
    <row r="42" ht="15.75" spans="2:40">
      <c r="B42" s="3" t="s">
        <v>63</v>
      </c>
      <c r="C42" s="3">
        <v>169</v>
      </c>
      <c r="D42" s="11">
        <v>49022</v>
      </c>
      <c r="E42" s="22">
        <v>67272.25</v>
      </c>
      <c r="F42" s="22">
        <v>71036.73</v>
      </c>
      <c r="G42" s="40">
        <v>64612.26</v>
      </c>
      <c r="H42" s="40">
        <v>63619.98</v>
      </c>
      <c r="I42" s="40">
        <v>62428.38</v>
      </c>
      <c r="J42" s="40">
        <v>57542.87</v>
      </c>
      <c r="K42" s="40">
        <v>70509.44</v>
      </c>
      <c r="L42" s="40">
        <v>67482.42</v>
      </c>
      <c r="M42" s="40">
        <v>69909.44</v>
      </c>
      <c r="N42" s="40">
        <v>57201.69</v>
      </c>
      <c r="O42" s="47">
        <v>48188.7</v>
      </c>
      <c r="P42" s="46">
        <v>48353.82</v>
      </c>
      <c r="Q42" s="51">
        <v>46010.62</v>
      </c>
      <c r="R42" s="51">
        <v>45571.29</v>
      </c>
      <c r="S42" s="51">
        <v>44062.95</v>
      </c>
      <c r="T42" s="51">
        <v>44562.25</v>
      </c>
      <c r="U42" s="51">
        <v>44221.07</v>
      </c>
      <c r="V42" s="51">
        <v>43968.74</v>
      </c>
      <c r="W42" s="51">
        <v>43895.58</v>
      </c>
      <c r="X42" s="51">
        <v>46002.48</v>
      </c>
      <c r="Y42" s="51">
        <v>45999.44</v>
      </c>
      <c r="Z42" s="51">
        <v>45965.05</v>
      </c>
      <c r="AA42" s="51">
        <v>46036.72</v>
      </c>
      <c r="AB42" s="51">
        <v>45949.8</v>
      </c>
      <c r="AC42" s="51">
        <v>45874.07</v>
      </c>
      <c r="AD42" s="51">
        <v>45559.08</v>
      </c>
      <c r="AE42" s="52">
        <v>44331.12</v>
      </c>
      <c r="AF42" s="52">
        <v>43673.02</v>
      </c>
      <c r="AG42" s="2">
        <f t="shared" si="0"/>
        <v>43673.02</v>
      </c>
      <c r="AI42" s="3" t="s">
        <v>63</v>
      </c>
      <c r="AJ42" s="3">
        <v>169</v>
      </c>
      <c r="AK42" s="11">
        <v>49022</v>
      </c>
      <c r="AL42" s="51">
        <v>45571.29</v>
      </c>
      <c r="AM42" s="52">
        <v>43673.02</v>
      </c>
      <c r="AN42">
        <f t="shared" si="1"/>
        <v>43673.02</v>
      </c>
    </row>
    <row r="43" ht="15.75" spans="2:40">
      <c r="B43" s="3" t="s">
        <v>64</v>
      </c>
      <c r="C43" s="3">
        <v>74</v>
      </c>
      <c r="D43" s="11">
        <v>868</v>
      </c>
      <c r="E43" s="22">
        <v>1695.61</v>
      </c>
      <c r="F43" s="22">
        <v>1047.43</v>
      </c>
      <c r="G43" s="40">
        <v>900.63</v>
      </c>
      <c r="H43" s="40">
        <v>894.74</v>
      </c>
      <c r="I43" s="40">
        <v>887.64</v>
      </c>
      <c r="J43" s="40">
        <v>903.61</v>
      </c>
      <c r="K43" s="40">
        <v>990.65</v>
      </c>
      <c r="L43" s="40">
        <v>909.9</v>
      </c>
      <c r="M43" s="40">
        <v>923.11</v>
      </c>
      <c r="N43" s="40">
        <v>1013.64</v>
      </c>
      <c r="O43" s="47">
        <v>864.95</v>
      </c>
      <c r="P43" s="46">
        <v>856.88</v>
      </c>
      <c r="Q43" s="51">
        <v>844.53</v>
      </c>
      <c r="R43" s="51">
        <v>838.24</v>
      </c>
      <c r="S43" s="51">
        <v>847.94</v>
      </c>
      <c r="T43" s="51">
        <v>838.34</v>
      </c>
      <c r="U43" s="51">
        <v>855.92</v>
      </c>
      <c r="V43" s="51">
        <v>846.37</v>
      </c>
      <c r="W43" s="51">
        <v>840.17</v>
      </c>
      <c r="X43" s="51">
        <v>835.08</v>
      </c>
      <c r="Y43" s="51">
        <v>836.57</v>
      </c>
      <c r="Z43" s="51">
        <v>839.91</v>
      </c>
      <c r="AA43" s="51">
        <v>841.45</v>
      </c>
      <c r="AB43" s="51">
        <v>836.32</v>
      </c>
      <c r="AC43" s="51">
        <v>835.16</v>
      </c>
      <c r="AD43" s="51">
        <v>840.03</v>
      </c>
      <c r="AE43" s="52">
        <v>834.74</v>
      </c>
      <c r="AF43" s="52">
        <v>837.09</v>
      </c>
      <c r="AG43" s="2">
        <f t="shared" si="0"/>
        <v>834.74</v>
      </c>
      <c r="AI43" s="3" t="s">
        <v>64</v>
      </c>
      <c r="AJ43" s="3">
        <v>74</v>
      </c>
      <c r="AK43" s="11">
        <v>868</v>
      </c>
      <c r="AL43" s="51">
        <v>838.24</v>
      </c>
      <c r="AM43" s="52">
        <v>837.09</v>
      </c>
      <c r="AN43">
        <f t="shared" si="1"/>
        <v>837.09</v>
      </c>
    </row>
    <row r="44" ht="15.75" spans="2:40">
      <c r="B44" s="3" t="s">
        <v>65</v>
      </c>
      <c r="C44" s="3">
        <v>146</v>
      </c>
      <c r="D44" s="11">
        <v>1669</v>
      </c>
      <c r="E44" s="22">
        <v>5946.93</v>
      </c>
      <c r="F44" s="22">
        <v>1944.15</v>
      </c>
      <c r="G44" s="40">
        <v>1695.61</v>
      </c>
      <c r="H44" s="40">
        <v>1694.18</v>
      </c>
      <c r="I44" s="40">
        <v>1685.46</v>
      </c>
      <c r="J44" s="40">
        <v>1695.28</v>
      </c>
      <c r="K44" s="40">
        <v>1867.75</v>
      </c>
      <c r="L44" s="40">
        <v>1815.58</v>
      </c>
      <c r="M44" s="40">
        <v>1867.75</v>
      </c>
      <c r="N44" s="40">
        <v>1917.42</v>
      </c>
      <c r="O44" s="47">
        <v>1669.63</v>
      </c>
      <c r="P44" s="46">
        <v>1669.63</v>
      </c>
      <c r="Q44" s="51">
        <v>1702.9</v>
      </c>
      <c r="R44" s="51">
        <v>1720.44</v>
      </c>
      <c r="S44" s="51">
        <v>1692.19</v>
      </c>
      <c r="T44" s="51">
        <v>1709.57</v>
      </c>
      <c r="U44" s="51">
        <v>1706.38</v>
      </c>
      <c r="V44" s="51">
        <v>1716.66</v>
      </c>
      <c r="W44" s="51">
        <v>1717.24</v>
      </c>
      <c r="X44" s="51">
        <v>1666.98</v>
      </c>
      <c r="Y44" s="51">
        <v>1666.72</v>
      </c>
      <c r="Z44" s="51">
        <v>1657.94</v>
      </c>
      <c r="AA44" s="51">
        <v>1663.58</v>
      </c>
      <c r="AB44" s="51">
        <v>1661.51</v>
      </c>
      <c r="AC44" s="51">
        <v>1655.21</v>
      </c>
      <c r="AD44" s="51">
        <v>1678.64</v>
      </c>
      <c r="AE44" s="52">
        <v>1658.3</v>
      </c>
      <c r="AF44" s="52">
        <v>1662.71</v>
      </c>
      <c r="AG44" s="2">
        <f t="shared" si="0"/>
        <v>1655.21</v>
      </c>
      <c r="AI44" s="3" t="s">
        <v>65</v>
      </c>
      <c r="AJ44" s="3">
        <v>146</v>
      </c>
      <c r="AK44" s="11">
        <v>1669</v>
      </c>
      <c r="AL44" s="51">
        <v>1720.44</v>
      </c>
      <c r="AM44" s="52">
        <v>1662.71</v>
      </c>
      <c r="AN44">
        <f t="shared" si="1"/>
        <v>1662.71</v>
      </c>
    </row>
    <row r="45" ht="15.75" spans="2:40">
      <c r="B45" s="3" t="s">
        <v>66</v>
      </c>
      <c r="C45" s="3">
        <v>52</v>
      </c>
      <c r="D45" s="11">
        <v>437</v>
      </c>
      <c r="E45" s="24">
        <v>543.95</v>
      </c>
      <c r="F45" s="24">
        <v>437.11</v>
      </c>
      <c r="G45" s="40">
        <v>514.7</v>
      </c>
      <c r="H45" s="40">
        <v>516.14</v>
      </c>
      <c r="I45" s="40">
        <v>476.47</v>
      </c>
      <c r="J45" s="40">
        <v>513.27</v>
      </c>
      <c r="K45" s="40">
        <v>433.59</v>
      </c>
      <c r="L45" s="40">
        <v>433.59</v>
      </c>
      <c r="M45" s="40">
        <v>433.59</v>
      </c>
      <c r="N45" s="40">
        <v>437.11</v>
      </c>
      <c r="O45" s="47">
        <v>440.64</v>
      </c>
      <c r="P45" s="46">
        <v>440.07</v>
      </c>
      <c r="Q45" s="51">
        <v>413.9</v>
      </c>
      <c r="R45" s="51">
        <v>421.54</v>
      </c>
      <c r="S45" s="51">
        <v>413.9</v>
      </c>
      <c r="T45" s="51">
        <v>422.42</v>
      </c>
      <c r="U45" s="51">
        <v>415.75</v>
      </c>
      <c r="V45" s="51">
        <v>415.54</v>
      </c>
      <c r="W45" s="51">
        <v>415.54</v>
      </c>
      <c r="X45" s="51">
        <v>421.18</v>
      </c>
      <c r="Y45" s="51">
        <v>421.18</v>
      </c>
      <c r="Z45" s="51">
        <v>418.08</v>
      </c>
      <c r="AA45" s="51">
        <v>421.18</v>
      </c>
      <c r="AB45" s="51">
        <v>421.18</v>
      </c>
      <c r="AC45" s="51">
        <v>421.18</v>
      </c>
      <c r="AD45" s="51">
        <v>415.54</v>
      </c>
      <c r="AE45" s="52">
        <v>418.84</v>
      </c>
      <c r="AF45" s="52">
        <v>418.59</v>
      </c>
      <c r="AG45" s="2">
        <f t="shared" si="0"/>
        <v>413.9</v>
      </c>
      <c r="AI45" s="3" t="s">
        <v>66</v>
      </c>
      <c r="AJ45" s="3">
        <v>52</v>
      </c>
      <c r="AK45" s="11">
        <v>437</v>
      </c>
      <c r="AL45" s="51">
        <v>421.54</v>
      </c>
      <c r="AM45" s="52">
        <v>418.59</v>
      </c>
      <c r="AN45">
        <f t="shared" si="1"/>
        <v>418.59</v>
      </c>
    </row>
    <row r="46" ht="15.75" spans="2:40">
      <c r="B46" s="3" t="s">
        <v>67</v>
      </c>
      <c r="C46" s="3">
        <v>31</v>
      </c>
      <c r="D46" s="11">
        <v>281</v>
      </c>
      <c r="E46" s="22">
        <v>770</v>
      </c>
      <c r="F46" s="22">
        <v>871</v>
      </c>
      <c r="G46" s="40">
        <v>732</v>
      </c>
      <c r="H46" s="40">
        <v>720</v>
      </c>
      <c r="I46" s="40">
        <v>732</v>
      </c>
      <c r="J46" s="40">
        <v>770</v>
      </c>
      <c r="K46" s="40">
        <v>772</v>
      </c>
      <c r="L46" s="40">
        <v>755</v>
      </c>
      <c r="M46" s="40">
        <v>727</v>
      </c>
      <c r="N46" s="40">
        <v>871</v>
      </c>
      <c r="O46" s="47">
        <v>715</v>
      </c>
      <c r="P46" s="46">
        <v>715</v>
      </c>
      <c r="Q46" s="51">
        <v>698</v>
      </c>
      <c r="R46" s="51">
        <v>698</v>
      </c>
      <c r="S46" s="51">
        <v>698</v>
      </c>
      <c r="T46" s="51">
        <v>698</v>
      </c>
      <c r="U46" s="51">
        <v>698</v>
      </c>
      <c r="V46" s="51">
        <v>698</v>
      </c>
      <c r="W46" s="51">
        <v>698</v>
      </c>
      <c r="X46" s="51">
        <v>698</v>
      </c>
      <c r="Y46" s="51">
        <v>698</v>
      </c>
      <c r="Z46" s="51">
        <v>698</v>
      </c>
      <c r="AA46" s="51">
        <v>698</v>
      </c>
      <c r="AB46" s="51">
        <v>698</v>
      </c>
      <c r="AC46" s="51">
        <v>698</v>
      </c>
      <c r="AD46" s="51">
        <v>698</v>
      </c>
      <c r="AE46" s="52">
        <v>698</v>
      </c>
      <c r="AF46" s="52">
        <v>698</v>
      </c>
      <c r="AG46" s="2">
        <f t="shared" si="0"/>
        <v>698</v>
      </c>
      <c r="AI46" s="3" t="s">
        <v>67</v>
      </c>
      <c r="AJ46" s="3">
        <v>31</v>
      </c>
      <c r="AK46" s="11">
        <v>281</v>
      </c>
      <c r="AL46" s="51">
        <v>698</v>
      </c>
      <c r="AM46" s="52">
        <v>698</v>
      </c>
      <c r="AN46">
        <f t="shared" si="1"/>
        <v>281</v>
      </c>
    </row>
    <row r="47" ht="15.75" spans="2:40">
      <c r="B47" s="3" t="s">
        <v>68</v>
      </c>
      <c r="C47" s="3">
        <v>12</v>
      </c>
      <c r="D47" s="11">
        <v>2704</v>
      </c>
      <c r="E47" s="21">
        <v>2785.62</v>
      </c>
      <c r="F47" s="21">
        <v>3035.89</v>
      </c>
      <c r="G47" s="40">
        <v>2741.1</v>
      </c>
      <c r="H47" s="40">
        <v>2741.1</v>
      </c>
      <c r="I47" s="40">
        <v>2741.1</v>
      </c>
      <c r="J47" s="40">
        <v>2785.62</v>
      </c>
      <c r="K47" s="40">
        <v>2852.11</v>
      </c>
      <c r="L47" s="40">
        <v>2808.83</v>
      </c>
      <c r="M47" s="40">
        <v>2852.11</v>
      </c>
      <c r="N47" s="40">
        <v>3035.89</v>
      </c>
      <c r="O47" s="47">
        <v>2741.1</v>
      </c>
      <c r="P47" s="46">
        <v>2741.1</v>
      </c>
      <c r="Q47" s="51">
        <v>2731</v>
      </c>
      <c r="R47" s="51">
        <v>2731</v>
      </c>
      <c r="S47" s="51">
        <v>2731</v>
      </c>
      <c r="T47" s="51">
        <v>2731</v>
      </c>
      <c r="U47" s="51">
        <v>2731</v>
      </c>
      <c r="V47" s="51">
        <v>2731</v>
      </c>
      <c r="W47" s="51">
        <v>2731</v>
      </c>
      <c r="X47" s="51">
        <v>2731</v>
      </c>
      <c r="Y47" s="51">
        <v>2731</v>
      </c>
      <c r="Z47" s="51">
        <v>2731</v>
      </c>
      <c r="AA47" s="51">
        <v>2731</v>
      </c>
      <c r="AB47" s="51">
        <v>2731</v>
      </c>
      <c r="AC47" s="51">
        <v>2731</v>
      </c>
      <c r="AD47" s="51">
        <v>2731</v>
      </c>
      <c r="AE47" s="52">
        <v>2731</v>
      </c>
      <c r="AF47" s="52">
        <v>2731</v>
      </c>
      <c r="AG47" s="2">
        <f t="shared" si="0"/>
        <v>2731</v>
      </c>
      <c r="AI47" s="3" t="s">
        <v>68</v>
      </c>
      <c r="AJ47" s="3">
        <v>12</v>
      </c>
      <c r="AK47" s="11">
        <v>2704</v>
      </c>
      <c r="AL47" s="51">
        <v>2731</v>
      </c>
      <c r="AM47" s="52">
        <v>2731</v>
      </c>
      <c r="AN47">
        <f t="shared" si="1"/>
        <v>2704</v>
      </c>
    </row>
    <row r="48" ht="15.75" spans="2:40">
      <c r="B48" s="3" t="s">
        <v>69</v>
      </c>
      <c r="C48" s="3">
        <v>16</v>
      </c>
      <c r="D48" s="11">
        <v>2618</v>
      </c>
      <c r="E48" s="21">
        <v>3118.04</v>
      </c>
      <c r="F48" s="21">
        <v>2959.96</v>
      </c>
      <c r="G48" s="40">
        <v>3049.85</v>
      </c>
      <c r="H48" s="40">
        <v>3049.85</v>
      </c>
      <c r="I48" s="40">
        <v>3049.85</v>
      </c>
      <c r="J48" s="40">
        <v>3069.58</v>
      </c>
      <c r="K48" s="40">
        <v>2936.29</v>
      </c>
      <c r="L48" s="40">
        <v>2936.29</v>
      </c>
      <c r="M48" s="40">
        <v>2936.29</v>
      </c>
      <c r="N48" s="40">
        <v>2812.38</v>
      </c>
      <c r="O48" s="47">
        <v>2540.07</v>
      </c>
      <c r="P48" s="46">
        <v>2732.27</v>
      </c>
      <c r="Q48" s="51">
        <v>2540.07</v>
      </c>
      <c r="R48" s="51">
        <v>2540.07</v>
      </c>
      <c r="S48" s="51">
        <v>2540.07</v>
      </c>
      <c r="T48" s="51">
        <v>2540.07</v>
      </c>
      <c r="U48" s="51">
        <v>2540.07</v>
      </c>
      <c r="V48" s="51">
        <v>2540.07</v>
      </c>
      <c r="W48" s="51">
        <v>2540.07</v>
      </c>
      <c r="X48" s="51">
        <v>2540.07</v>
      </c>
      <c r="Y48" s="51">
        <v>2540.07</v>
      </c>
      <c r="Z48" s="51">
        <v>2540.07</v>
      </c>
      <c r="AA48" s="51">
        <v>2540.07</v>
      </c>
      <c r="AB48" s="51">
        <v>2540.07</v>
      </c>
      <c r="AC48" s="51">
        <v>2540.07</v>
      </c>
      <c r="AD48" s="51">
        <v>2540.07</v>
      </c>
      <c r="AE48" s="52">
        <v>2540.07</v>
      </c>
      <c r="AF48" s="52">
        <v>2540.07</v>
      </c>
      <c r="AG48" s="2">
        <f t="shared" si="0"/>
        <v>2540.07</v>
      </c>
      <c r="AI48" s="3" t="s">
        <v>69</v>
      </c>
      <c r="AJ48" s="3">
        <v>16</v>
      </c>
      <c r="AK48" s="11">
        <v>2618</v>
      </c>
      <c r="AL48" s="51">
        <v>2540.07</v>
      </c>
      <c r="AM48" s="52">
        <v>2540.07</v>
      </c>
      <c r="AN48">
        <f t="shared" si="1"/>
        <v>2540.07</v>
      </c>
    </row>
    <row r="51" ht="15.75" spans="2:32">
      <c r="B51" s="2" t="s">
        <v>70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ht="15.75" spans="2:32">
      <c r="B52" s="2" t="s">
        <v>0</v>
      </c>
      <c r="C52" s="15" t="s">
        <v>1</v>
      </c>
      <c r="D52" s="2" t="s">
        <v>2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ht="15.75" spans="2:32">
      <c r="B53" s="2"/>
      <c r="C53" s="15"/>
      <c r="D53" s="2" t="s">
        <v>4</v>
      </c>
      <c r="E53" s="2" t="s">
        <v>5</v>
      </c>
      <c r="F53" s="2" t="s">
        <v>6</v>
      </c>
      <c r="G53" s="2" t="s">
        <v>5</v>
      </c>
      <c r="H53" s="2"/>
      <c r="I53" s="2"/>
      <c r="J53" s="2"/>
      <c r="K53" s="2" t="s">
        <v>6</v>
      </c>
      <c r="L53" s="2"/>
      <c r="M53" s="2"/>
      <c r="N53" s="2"/>
      <c r="O53" s="2" t="s">
        <v>7</v>
      </c>
      <c r="P53" s="2" t="s">
        <v>8</v>
      </c>
      <c r="Q53" s="2" t="s">
        <v>9</v>
      </c>
      <c r="R53" s="2"/>
      <c r="S53" s="2"/>
      <c r="T53" s="2"/>
      <c r="U53" s="2"/>
      <c r="V53" s="2"/>
      <c r="W53" s="2"/>
      <c r="X53" s="2" t="s">
        <v>10</v>
      </c>
      <c r="Y53" s="2"/>
      <c r="Z53" s="2"/>
      <c r="AA53" s="2"/>
      <c r="AB53" s="2"/>
      <c r="AC53" s="2"/>
      <c r="AD53" s="2"/>
      <c r="AE53" s="2"/>
      <c r="AF53" s="2"/>
    </row>
    <row r="54" ht="15.75" spans="2:32">
      <c r="B54" s="2"/>
      <c r="C54" s="15"/>
      <c r="D54" s="2"/>
      <c r="E54" s="2"/>
      <c r="F54" s="2"/>
      <c r="G54" s="2" t="s">
        <v>11</v>
      </c>
      <c r="H54" s="2" t="s">
        <v>12</v>
      </c>
      <c r="I54" s="2" t="s">
        <v>13</v>
      </c>
      <c r="J54" s="2" t="s">
        <v>14</v>
      </c>
      <c r="K54" s="2" t="s">
        <v>11</v>
      </c>
      <c r="L54" s="2" t="s">
        <v>12</v>
      </c>
      <c r="M54" s="2" t="s">
        <v>13</v>
      </c>
      <c r="N54" s="2" t="s">
        <v>14</v>
      </c>
      <c r="O54" s="2"/>
      <c r="P54" s="2"/>
      <c r="Q54" s="2" t="s">
        <v>15</v>
      </c>
      <c r="R54" s="2" t="s">
        <v>16</v>
      </c>
      <c r="S54" s="2" t="s">
        <v>18</v>
      </c>
      <c r="T54" s="2" t="s">
        <v>19</v>
      </c>
      <c r="U54" s="2" t="s">
        <v>20</v>
      </c>
      <c r="V54" s="2" t="s">
        <v>21</v>
      </c>
      <c r="W54" s="2" t="s">
        <v>22</v>
      </c>
      <c r="X54" s="2" t="s">
        <v>15</v>
      </c>
      <c r="Y54" s="2" t="s">
        <v>16</v>
      </c>
      <c r="Z54" s="2" t="s">
        <v>18</v>
      </c>
      <c r="AA54" s="2" t="s">
        <v>19</v>
      </c>
      <c r="AB54" s="2" t="s">
        <v>20</v>
      </c>
      <c r="AC54" s="2" t="s">
        <v>21</v>
      </c>
      <c r="AD54" s="2" t="s">
        <v>22</v>
      </c>
      <c r="AE54" s="2" t="s">
        <v>23</v>
      </c>
      <c r="AF54" s="2" t="s">
        <v>25</v>
      </c>
    </row>
    <row r="55" ht="15.75" spans="2:39">
      <c r="B55" s="3" t="s">
        <v>26</v>
      </c>
      <c r="C55" s="3">
        <v>210</v>
      </c>
      <c r="D55" s="41">
        <f t="shared" ref="D55:D98" si="2">100*(D5-AG5)/AG5</f>
        <v>1.53209464892624</v>
      </c>
      <c r="E55" s="41">
        <f t="shared" ref="E55:E98" si="3">100*(E5-AG5)/AG5</f>
        <v>13.4361162633616</v>
      </c>
      <c r="F55" s="41">
        <f t="shared" ref="F55:F98" si="4">100*(F5-AG5)/AG5</f>
        <v>25.081214954273</v>
      </c>
      <c r="G55" s="41">
        <f t="shared" ref="G55:G98" si="5">100*(G5-AG5)/AG5</f>
        <v>11.0511305764922</v>
      </c>
      <c r="H55" s="41">
        <f t="shared" ref="H55:H98" si="6">100*(H5-AG5)/AG5</f>
        <v>10.1767966463317</v>
      </c>
      <c r="I55" s="41">
        <f t="shared" ref="I55:I98" si="7">100*(I5-AG5)/AG5</f>
        <v>8.55142541626014</v>
      </c>
      <c r="J55" s="41">
        <f t="shared" ref="J55:J98" si="8">100*(J5-AG5)/AG5</f>
        <v>9.86533863687533</v>
      </c>
      <c r="K55" s="41">
        <f t="shared" ref="K55:K98" si="9">100*(K5-AG5)/AG5</f>
        <v>21.3619452991819</v>
      </c>
      <c r="L55" s="41">
        <f t="shared" ref="L55:L98" si="10">100*(L5-AG5)/AG5</f>
        <v>16.8106914260596</v>
      </c>
      <c r="M55" s="41">
        <f t="shared" ref="M55:M98" si="11">100*(M5-AG5)/AG5</f>
        <v>15.2367831373096</v>
      </c>
      <c r="N55" s="41">
        <f t="shared" ref="N55:N98" si="12">100*(N5-AG5)/AG5</f>
        <v>22.5981280355094</v>
      </c>
      <c r="O55" s="41">
        <f t="shared" ref="O55:O98" si="13">100*(O5-AG5)/AG5</f>
        <v>3.20571238648669</v>
      </c>
      <c r="P55" s="41">
        <f t="shared" ref="P55:P98" si="14">100*(P5-AG5)/AG5</f>
        <v>1.97542644551897</v>
      </c>
      <c r="Q55" s="41">
        <f t="shared" ref="Q55:Q98" si="15">100*(Q5-AG5)/AG5</f>
        <v>0.74353228763495</v>
      </c>
      <c r="R55" s="41">
        <f t="shared" ref="R55:R98" si="16">100*(R5-AG5)/AG5</f>
        <v>1.45650845386025</v>
      </c>
      <c r="S55" s="41">
        <f t="shared" ref="S55:S98" si="17">100*(S5-AG5)/AG5</f>
        <v>1.00567164499148</v>
      </c>
      <c r="T55" s="41">
        <f t="shared" ref="T55:T98" si="18">100*(T5-AG5)/AG5</f>
        <v>1.78780113861757</v>
      </c>
      <c r="U55" s="41">
        <f t="shared" ref="U55:U98" si="19">100*(U5-AG5)/AG5</f>
        <v>3.42282167018687</v>
      </c>
      <c r="V55" s="41">
        <f t="shared" ref="V55:V98" si="20">100*(V5-AG5)/AG5</f>
        <v>2.05047656827953</v>
      </c>
      <c r="W55" s="41">
        <f t="shared" ref="W55:W98" si="21">100*(W5-AG5)/AG5</f>
        <v>3.43890383934984</v>
      </c>
      <c r="X55" s="41">
        <f t="shared" ref="X55:X98" si="22">100*(X5-AG5)/AG5</f>
        <v>0.161357763935199</v>
      </c>
      <c r="Y55" s="41">
        <f t="shared" ref="Y55:Y98" si="23">100*(Y5-AG5)/AG5</f>
        <v>0</v>
      </c>
      <c r="Z55" s="41">
        <f t="shared" ref="Z55:Z98" si="24">100*(Z5-AG5)/AG5</f>
        <v>1.08876285233352</v>
      </c>
      <c r="AA55" s="41">
        <f t="shared" ref="AA55:AA98" si="25">100*(AA5-AG5)/AG5</f>
        <v>1.43935414008641</v>
      </c>
      <c r="AB55" s="41">
        <f t="shared" ref="AB55:AB98" si="26">100*(AB5-AG5)/AG5</f>
        <v>1.48384814143731</v>
      </c>
      <c r="AC55" s="41">
        <f t="shared" ref="AC55:AC98" si="27">100*(AC5-AG5)/AG5</f>
        <v>1.84837730913146</v>
      </c>
      <c r="AD55" s="41">
        <f>100*(AD5-AG5)/AG5</f>
        <v>1.38574690954315</v>
      </c>
      <c r="AE55" s="41">
        <f>100*(AE5-AG5)/AG5</f>
        <v>0.734419058442593</v>
      </c>
      <c r="AF55" s="41">
        <f t="shared" ref="AF55:AF98" si="28">100*(AF5-AG5)/AG5</f>
        <v>2.19682430766262</v>
      </c>
      <c r="AI55" s="3" t="s">
        <v>26</v>
      </c>
      <c r="AJ55" s="3">
        <v>210</v>
      </c>
      <c r="AK55" s="53">
        <f>100*(AK5-AN5)/AN5</f>
        <v>0.0745010805298602</v>
      </c>
      <c r="AL55" s="53">
        <f>100*(AL5-AN5)/AN5</f>
        <v>0</v>
      </c>
      <c r="AM55" s="53">
        <f>100*(AM5-AN5)/AN5</f>
        <v>0.72968788802647</v>
      </c>
    </row>
    <row r="56" ht="15.75" spans="2:39">
      <c r="B56" s="3" t="s">
        <v>27</v>
      </c>
      <c r="C56" s="3">
        <v>21</v>
      </c>
      <c r="D56" s="41">
        <f t="shared" si="2"/>
        <v>1.19825708061002</v>
      </c>
      <c r="E56" s="41">
        <f t="shared" si="3"/>
        <v>16.0130718954248</v>
      </c>
      <c r="F56" s="41">
        <f t="shared" si="4"/>
        <v>16.3398692810458</v>
      </c>
      <c r="G56" s="41">
        <f t="shared" si="5"/>
        <v>12.7450980392157</v>
      </c>
      <c r="H56" s="41">
        <f t="shared" si="6"/>
        <v>12.7450980392157</v>
      </c>
      <c r="I56" s="41">
        <f t="shared" si="7"/>
        <v>12.7450980392157</v>
      </c>
      <c r="J56" s="41">
        <f t="shared" si="8"/>
        <v>14.161220043573</v>
      </c>
      <c r="K56" s="41">
        <f t="shared" si="9"/>
        <v>16.3398692810458</v>
      </c>
      <c r="L56" s="41">
        <f t="shared" si="10"/>
        <v>10.239651416122</v>
      </c>
      <c r="M56" s="41">
        <f t="shared" si="11"/>
        <v>16.3398692810458</v>
      </c>
      <c r="N56" s="41">
        <f t="shared" si="12"/>
        <v>9.91285403050109</v>
      </c>
      <c r="O56" s="41">
        <f t="shared" si="13"/>
        <v>12.7450980392157</v>
      </c>
      <c r="P56" s="41">
        <f t="shared" si="14"/>
        <v>13.2897603485839</v>
      </c>
      <c r="Q56" s="41">
        <f t="shared" si="15"/>
        <v>0</v>
      </c>
      <c r="R56" s="41">
        <f t="shared" si="16"/>
        <v>0</v>
      </c>
      <c r="S56" s="41">
        <f t="shared" si="17"/>
        <v>0</v>
      </c>
      <c r="T56" s="41">
        <f t="shared" si="18"/>
        <v>0</v>
      </c>
      <c r="U56" s="41">
        <f t="shared" si="19"/>
        <v>0</v>
      </c>
      <c r="V56" s="41">
        <f t="shared" si="20"/>
        <v>0</v>
      </c>
      <c r="W56" s="41">
        <f t="shared" si="21"/>
        <v>0</v>
      </c>
      <c r="X56" s="41">
        <f t="shared" si="22"/>
        <v>0</v>
      </c>
      <c r="Y56" s="41">
        <f t="shared" si="23"/>
        <v>0</v>
      </c>
      <c r="Z56" s="41">
        <f t="shared" si="24"/>
        <v>0</v>
      </c>
      <c r="AA56" s="41">
        <f t="shared" si="25"/>
        <v>0</v>
      </c>
      <c r="AB56" s="41">
        <f t="shared" si="26"/>
        <v>0</v>
      </c>
      <c r="AC56" s="41">
        <f t="shared" si="27"/>
        <v>0</v>
      </c>
      <c r="AD56" s="41">
        <f t="shared" ref="AD56:AD98" si="29">100*(AD6-AG6)/AG6</f>
        <v>0</v>
      </c>
      <c r="AE56" s="41">
        <f t="shared" ref="AE56:AE98" si="30">100*(AE6-AG6)/AG6</f>
        <v>0</v>
      </c>
      <c r="AF56" s="41">
        <f t="shared" si="28"/>
        <v>0</v>
      </c>
      <c r="AI56" s="3" t="s">
        <v>27</v>
      </c>
      <c r="AJ56" s="3">
        <v>21</v>
      </c>
      <c r="AK56" s="53">
        <f t="shared" ref="AK56:AK98" si="31">100*(AK6-AN6)/AN6</f>
        <v>1.19825708061002</v>
      </c>
      <c r="AL56" s="53">
        <f t="shared" ref="AL56:AL98" si="32">100*(AL6-AN6)/AN6</f>
        <v>0</v>
      </c>
      <c r="AM56" s="53">
        <f t="shared" ref="AM56:AM98" si="33">100*(AM6-AN6)/AN6</f>
        <v>0</v>
      </c>
    </row>
    <row r="57" ht="15.75" spans="2:39">
      <c r="B57" s="3" t="s">
        <v>28</v>
      </c>
      <c r="C57" s="3">
        <v>21</v>
      </c>
      <c r="D57" s="41">
        <f t="shared" si="2"/>
        <v>0.368324125230203</v>
      </c>
      <c r="E57" s="41">
        <f t="shared" si="3"/>
        <v>13.9042357274401</v>
      </c>
      <c r="F57" s="41">
        <f t="shared" si="4"/>
        <v>8.10313075506446</v>
      </c>
      <c r="G57" s="41">
        <f t="shared" si="5"/>
        <v>12.1546961325967</v>
      </c>
      <c r="H57" s="41">
        <f t="shared" si="6"/>
        <v>12.1546961325967</v>
      </c>
      <c r="I57" s="41">
        <f t="shared" si="7"/>
        <v>12.1546961325967</v>
      </c>
      <c r="J57" s="41">
        <f t="shared" si="8"/>
        <v>6.7219152854512</v>
      </c>
      <c r="K57" s="41">
        <f t="shared" si="9"/>
        <v>8.10313075506446</v>
      </c>
      <c r="L57" s="41">
        <f t="shared" si="10"/>
        <v>8.10313075506446</v>
      </c>
      <c r="M57" s="41">
        <f t="shared" si="11"/>
        <v>8.10313075506446</v>
      </c>
      <c r="N57" s="41">
        <f t="shared" si="12"/>
        <v>8.10313075506446</v>
      </c>
      <c r="O57" s="41">
        <f t="shared" si="13"/>
        <v>3.86740331491713</v>
      </c>
      <c r="P57" s="41">
        <f t="shared" si="14"/>
        <v>6.7219152854512</v>
      </c>
      <c r="Q57" s="41">
        <f t="shared" si="15"/>
        <v>0</v>
      </c>
      <c r="R57" s="41">
        <f t="shared" si="16"/>
        <v>0</v>
      </c>
      <c r="S57" s="41">
        <f t="shared" si="17"/>
        <v>0</v>
      </c>
      <c r="T57" s="41">
        <f t="shared" si="18"/>
        <v>0</v>
      </c>
      <c r="U57" s="41">
        <f t="shared" si="19"/>
        <v>0</v>
      </c>
      <c r="V57" s="41">
        <f t="shared" si="20"/>
        <v>0</v>
      </c>
      <c r="W57" s="41">
        <f t="shared" si="21"/>
        <v>0</v>
      </c>
      <c r="X57" s="41">
        <f t="shared" si="22"/>
        <v>0</v>
      </c>
      <c r="Y57" s="41">
        <f t="shared" si="23"/>
        <v>0</v>
      </c>
      <c r="Z57" s="41">
        <f t="shared" si="24"/>
        <v>0</v>
      </c>
      <c r="AA57" s="41">
        <f t="shared" si="25"/>
        <v>0</v>
      </c>
      <c r="AB57" s="41">
        <f t="shared" si="26"/>
        <v>0</v>
      </c>
      <c r="AC57" s="41">
        <f t="shared" si="27"/>
        <v>0</v>
      </c>
      <c r="AD57" s="41">
        <f t="shared" si="29"/>
        <v>0</v>
      </c>
      <c r="AE57" s="41">
        <f t="shared" si="30"/>
        <v>0</v>
      </c>
      <c r="AF57" s="41">
        <f t="shared" si="28"/>
        <v>0</v>
      </c>
      <c r="AI57" s="3" t="s">
        <v>28</v>
      </c>
      <c r="AJ57" s="3">
        <v>21</v>
      </c>
      <c r="AK57" s="53">
        <f t="shared" si="31"/>
        <v>0.368324125230203</v>
      </c>
      <c r="AL57" s="53">
        <f t="shared" si="32"/>
        <v>0</v>
      </c>
      <c r="AM57" s="53">
        <f t="shared" si="33"/>
        <v>0</v>
      </c>
    </row>
    <row r="58" ht="15.75" spans="2:39">
      <c r="B58" s="3" t="s">
        <v>29</v>
      </c>
      <c r="C58" s="3">
        <v>39</v>
      </c>
      <c r="D58" s="41">
        <f t="shared" si="2"/>
        <v>-0.00207626106906494</v>
      </c>
      <c r="E58" s="41">
        <f t="shared" si="3"/>
        <v>14.9688041774373</v>
      </c>
      <c r="F58" s="41">
        <f t="shared" si="4"/>
        <v>20.1501136752935</v>
      </c>
      <c r="G58" s="41">
        <f t="shared" si="5"/>
        <v>10.2193569819469</v>
      </c>
      <c r="H58" s="41">
        <f t="shared" si="6"/>
        <v>10.2193569819469</v>
      </c>
      <c r="I58" s="41">
        <f t="shared" si="7"/>
        <v>10.2193569819469</v>
      </c>
      <c r="J58" s="41">
        <f t="shared" si="8"/>
        <v>11.6602821638793</v>
      </c>
      <c r="K58" s="41">
        <f t="shared" si="9"/>
        <v>19.032047089601</v>
      </c>
      <c r="L58" s="41">
        <f t="shared" si="10"/>
        <v>17.8008242756444</v>
      </c>
      <c r="M58" s="41">
        <f t="shared" si="11"/>
        <v>19.032047089601</v>
      </c>
      <c r="N58" s="41">
        <f t="shared" si="12"/>
        <v>14.7868718012603</v>
      </c>
      <c r="O58" s="41">
        <f t="shared" si="13"/>
        <v>1.49386983919358</v>
      </c>
      <c r="P58" s="41">
        <f t="shared" si="14"/>
        <v>1.49386983919358</v>
      </c>
      <c r="Q58" s="41">
        <f t="shared" si="15"/>
        <v>0</v>
      </c>
      <c r="R58" s="41">
        <f t="shared" si="16"/>
        <v>0</v>
      </c>
      <c r="S58" s="41">
        <f t="shared" si="17"/>
        <v>0.0685166152792019</v>
      </c>
      <c r="T58" s="41">
        <f t="shared" si="18"/>
        <v>0.0685166152792019</v>
      </c>
      <c r="U58" s="41">
        <f t="shared" si="19"/>
        <v>0.0685166152792019</v>
      </c>
      <c r="V58" s="41">
        <f t="shared" si="20"/>
        <v>0.0685166152792019</v>
      </c>
      <c r="W58" s="41">
        <f t="shared" si="21"/>
        <v>0</v>
      </c>
      <c r="X58" s="41">
        <f t="shared" si="22"/>
        <v>0</v>
      </c>
      <c r="Y58" s="41">
        <f t="shared" si="23"/>
        <v>0</v>
      </c>
      <c r="Z58" s="41">
        <f t="shared" si="24"/>
        <v>0.0685166152792019</v>
      </c>
      <c r="AA58" s="41">
        <f t="shared" si="25"/>
        <v>0</v>
      </c>
      <c r="AB58" s="41">
        <f t="shared" si="26"/>
        <v>0</v>
      </c>
      <c r="AC58" s="41">
        <f t="shared" si="27"/>
        <v>0.0685166152792019</v>
      </c>
      <c r="AD58" s="41">
        <f t="shared" si="29"/>
        <v>0</v>
      </c>
      <c r="AE58" s="41">
        <f t="shared" si="30"/>
        <v>0.0685166152792019</v>
      </c>
      <c r="AF58" s="41">
        <f t="shared" si="28"/>
        <v>0</v>
      </c>
      <c r="AI58" s="3" t="s">
        <v>29</v>
      </c>
      <c r="AJ58" s="3">
        <v>39</v>
      </c>
      <c r="AK58" s="53">
        <f t="shared" si="31"/>
        <v>0</v>
      </c>
      <c r="AL58" s="53">
        <f t="shared" si="32"/>
        <v>0.00207630417856027</v>
      </c>
      <c r="AM58" s="53">
        <f t="shared" si="33"/>
        <v>0.00207630417856027</v>
      </c>
    </row>
    <row r="59" ht="15.75" spans="2:39">
      <c r="B59" s="3" t="s">
        <v>30</v>
      </c>
      <c r="C59" s="3">
        <v>95</v>
      </c>
      <c r="D59" s="41">
        <f t="shared" si="2"/>
        <v>6.72606982314266</v>
      </c>
      <c r="E59" s="41">
        <f t="shared" si="3"/>
        <v>17.1640500744092</v>
      </c>
      <c r="F59" s="41">
        <f t="shared" si="4"/>
        <v>11.0410191964878</v>
      </c>
      <c r="G59" s="41">
        <f t="shared" si="5"/>
        <v>15.6400841268628</v>
      </c>
      <c r="H59" s="41">
        <f t="shared" si="6"/>
        <v>13.8567056220342</v>
      </c>
      <c r="I59" s="41">
        <f t="shared" si="7"/>
        <v>13.0361850285741</v>
      </c>
      <c r="J59" s="41">
        <f t="shared" si="8"/>
        <v>12.7542643734497</v>
      </c>
      <c r="K59" s="41">
        <f t="shared" si="9"/>
        <v>9.20262319766975</v>
      </c>
      <c r="L59" s="41">
        <f t="shared" si="10"/>
        <v>3.65279302302804</v>
      </c>
      <c r="M59" s="41">
        <f t="shared" si="11"/>
        <v>4.04056592853771</v>
      </c>
      <c r="N59" s="41">
        <f t="shared" si="12"/>
        <v>10.8925527185413</v>
      </c>
      <c r="O59" s="41">
        <f t="shared" si="13"/>
        <v>1.75697756209759</v>
      </c>
      <c r="P59" s="41">
        <f t="shared" si="14"/>
        <v>4.11732537536445</v>
      </c>
      <c r="Q59" s="41">
        <f t="shared" si="15"/>
        <v>1.36725823414343</v>
      </c>
      <c r="R59" s="41">
        <f t="shared" si="16"/>
        <v>0</v>
      </c>
      <c r="S59" s="41">
        <f t="shared" si="17"/>
        <v>1.65986350609074</v>
      </c>
      <c r="T59" s="41">
        <f t="shared" si="18"/>
        <v>0.826194207819524</v>
      </c>
      <c r="U59" s="41">
        <f t="shared" si="19"/>
        <v>0.649235418345184</v>
      </c>
      <c r="V59" s="41">
        <f t="shared" si="20"/>
        <v>2.49260100638322</v>
      </c>
      <c r="W59" s="41">
        <f t="shared" si="21"/>
        <v>1.81936661342994</v>
      </c>
      <c r="X59" s="41">
        <f t="shared" si="22"/>
        <v>1.24303921026601</v>
      </c>
      <c r="Y59" s="41">
        <f t="shared" si="23"/>
        <v>0</v>
      </c>
      <c r="Z59" s="41">
        <f t="shared" si="24"/>
        <v>1.13275574282623</v>
      </c>
      <c r="AA59" s="41">
        <f t="shared" si="25"/>
        <v>1.48507891190015</v>
      </c>
      <c r="AB59" s="41">
        <f t="shared" si="26"/>
        <v>0.65726958758414</v>
      </c>
      <c r="AC59" s="41">
        <f t="shared" si="27"/>
        <v>0.350915118794912</v>
      </c>
      <c r="AD59" s="41">
        <f t="shared" si="29"/>
        <v>0.274010725615923</v>
      </c>
      <c r="AE59" s="41">
        <f t="shared" si="30"/>
        <v>1.2348600946748</v>
      </c>
      <c r="AF59" s="41">
        <f t="shared" si="28"/>
        <v>1.51580753857694</v>
      </c>
      <c r="AI59" s="3" t="s">
        <v>30</v>
      </c>
      <c r="AJ59" s="3">
        <v>95</v>
      </c>
      <c r="AK59" s="53">
        <f t="shared" si="31"/>
        <v>6.72606982314266</v>
      </c>
      <c r="AL59" s="53">
        <f t="shared" si="32"/>
        <v>0</v>
      </c>
      <c r="AM59" s="53">
        <f t="shared" si="33"/>
        <v>1.51580753857694</v>
      </c>
    </row>
    <row r="60" ht="15.75" spans="2:39">
      <c r="B60" s="3" t="s">
        <v>31</v>
      </c>
      <c r="C60" s="3">
        <v>10</v>
      </c>
      <c r="D60" s="41">
        <f t="shared" si="2"/>
        <v>-11.7435394177298</v>
      </c>
      <c r="E60" s="41">
        <f t="shared" si="3"/>
        <v>27.1822047759241</v>
      </c>
      <c r="F60" s="41">
        <f t="shared" si="4"/>
        <v>27.7827935884854</v>
      </c>
      <c r="G60" s="41">
        <f t="shared" si="5"/>
        <v>27.1822047759241</v>
      </c>
      <c r="H60" s="41">
        <f t="shared" si="6"/>
        <v>27.1822047759241</v>
      </c>
      <c r="I60" s="41">
        <f t="shared" si="7"/>
        <v>27.1822047759241</v>
      </c>
      <c r="J60" s="41">
        <f t="shared" si="8"/>
        <v>8.45600261694472</v>
      </c>
      <c r="K60" s="41">
        <f t="shared" si="9"/>
        <v>23.3025842329081</v>
      </c>
      <c r="L60" s="41">
        <f t="shared" si="10"/>
        <v>21.4576382073929</v>
      </c>
      <c r="M60" s="41">
        <f t="shared" si="11"/>
        <v>23.3025842329081</v>
      </c>
      <c r="N60" s="41">
        <f t="shared" si="12"/>
        <v>19.219496238142</v>
      </c>
      <c r="O60" s="41">
        <f t="shared" si="13"/>
        <v>7.11874386653582</v>
      </c>
      <c r="P60" s="41">
        <f t="shared" si="14"/>
        <v>7.11874386653582</v>
      </c>
      <c r="Q60" s="41">
        <f t="shared" si="15"/>
        <v>0</v>
      </c>
      <c r="R60" s="41">
        <f t="shared" si="16"/>
        <v>0</v>
      </c>
      <c r="S60" s="41">
        <f t="shared" si="17"/>
        <v>0</v>
      </c>
      <c r="T60" s="41">
        <f t="shared" si="18"/>
        <v>0</v>
      </c>
      <c r="U60" s="41">
        <f t="shared" si="19"/>
        <v>0</v>
      </c>
      <c r="V60" s="41">
        <f t="shared" si="20"/>
        <v>0</v>
      </c>
      <c r="W60" s="41">
        <f t="shared" si="21"/>
        <v>0</v>
      </c>
      <c r="X60" s="41">
        <f t="shared" si="22"/>
        <v>0</v>
      </c>
      <c r="Y60" s="41">
        <f t="shared" si="23"/>
        <v>0</v>
      </c>
      <c r="Z60" s="41">
        <f t="shared" si="24"/>
        <v>0</v>
      </c>
      <c r="AA60" s="41">
        <f t="shared" si="25"/>
        <v>0</v>
      </c>
      <c r="AB60" s="41">
        <f t="shared" si="26"/>
        <v>0</v>
      </c>
      <c r="AC60" s="41">
        <f t="shared" si="27"/>
        <v>0</v>
      </c>
      <c r="AD60" s="41">
        <f t="shared" si="29"/>
        <v>0</v>
      </c>
      <c r="AE60" s="41">
        <f t="shared" si="30"/>
        <v>0</v>
      </c>
      <c r="AF60" s="41">
        <f t="shared" si="28"/>
        <v>0</v>
      </c>
      <c r="AI60" s="3" t="s">
        <v>31</v>
      </c>
      <c r="AJ60" s="3">
        <v>10</v>
      </c>
      <c r="AK60" s="53">
        <f t="shared" si="31"/>
        <v>0</v>
      </c>
      <c r="AL60" s="53">
        <f t="shared" si="32"/>
        <v>13.3061527057079</v>
      </c>
      <c r="AM60" s="53">
        <f t="shared" si="33"/>
        <v>13.3061527057079</v>
      </c>
    </row>
    <row r="61" ht="15.75" spans="2:39">
      <c r="B61" s="3" t="s">
        <v>32</v>
      </c>
      <c r="C61" s="3">
        <v>97</v>
      </c>
      <c r="D61" s="41">
        <f t="shared" si="2"/>
        <v>8.46664690661775</v>
      </c>
      <c r="E61" s="41">
        <f t="shared" si="3"/>
        <v>11.7476161103145</v>
      </c>
      <c r="F61" s="41">
        <f t="shared" si="4"/>
        <v>27.8010536912573</v>
      </c>
      <c r="G61" s="41">
        <f t="shared" si="5"/>
        <v>10.8899231761341</v>
      </c>
      <c r="H61" s="41">
        <f t="shared" si="6"/>
        <v>10.8378527769545</v>
      </c>
      <c r="I61" s="41">
        <f t="shared" si="7"/>
        <v>10.5895170270205</v>
      </c>
      <c r="J61" s="41">
        <f t="shared" si="8"/>
        <v>9.38629026443751</v>
      </c>
      <c r="K61" s="41">
        <f t="shared" si="9"/>
        <v>24.9281027949788</v>
      </c>
      <c r="L61" s="41">
        <f t="shared" si="10"/>
        <v>19.5159856125482</v>
      </c>
      <c r="M61" s="41">
        <f t="shared" si="11"/>
        <v>23.7187343955695</v>
      </c>
      <c r="N61" s="41">
        <f t="shared" si="12"/>
        <v>26.0368017559741</v>
      </c>
      <c r="O61" s="41">
        <f t="shared" si="13"/>
        <v>4.35735781443179</v>
      </c>
      <c r="P61" s="41">
        <f t="shared" si="14"/>
        <v>3.72450219363246</v>
      </c>
      <c r="Q61" s="41">
        <f t="shared" si="15"/>
        <v>0</v>
      </c>
      <c r="R61" s="41">
        <f t="shared" si="16"/>
        <v>0.330313250180921</v>
      </c>
      <c r="S61" s="41">
        <f t="shared" si="17"/>
        <v>1.70470476083666</v>
      </c>
      <c r="T61" s="41">
        <f t="shared" si="18"/>
        <v>1.52739837593761</v>
      </c>
      <c r="U61" s="41">
        <f t="shared" si="19"/>
        <v>2.30685219750437</v>
      </c>
      <c r="V61" s="41">
        <f t="shared" si="20"/>
        <v>2.97548952850922</v>
      </c>
      <c r="W61" s="41">
        <f t="shared" si="21"/>
        <v>2.29830731148513</v>
      </c>
      <c r="X61" s="41">
        <f t="shared" si="22"/>
        <v>1.62673267591117</v>
      </c>
      <c r="Y61" s="41">
        <f t="shared" si="23"/>
        <v>0.850216158913522</v>
      </c>
      <c r="Z61" s="41">
        <f t="shared" si="24"/>
        <v>1.03793662364852</v>
      </c>
      <c r="AA61" s="41">
        <f t="shared" si="25"/>
        <v>1.09908596422364</v>
      </c>
      <c r="AB61" s="41">
        <f t="shared" si="26"/>
        <v>1.44168248805719</v>
      </c>
      <c r="AC61" s="41">
        <f t="shared" si="27"/>
        <v>1.78267684576214</v>
      </c>
      <c r="AD61" s="41">
        <f t="shared" si="29"/>
        <v>0.362890628129235</v>
      </c>
      <c r="AE61" s="41">
        <f t="shared" si="30"/>
        <v>1.65236733396886</v>
      </c>
      <c r="AF61" s="41">
        <f t="shared" si="28"/>
        <v>3.00192526963121</v>
      </c>
      <c r="AI61" s="3" t="s">
        <v>32</v>
      </c>
      <c r="AJ61" s="3">
        <v>97</v>
      </c>
      <c r="AK61" s="53">
        <f t="shared" si="31"/>
        <v>8.10954674899528</v>
      </c>
      <c r="AL61" s="53">
        <f t="shared" si="32"/>
        <v>0</v>
      </c>
      <c r="AM61" s="53">
        <f t="shared" si="33"/>
        <v>2.6628163841056</v>
      </c>
    </row>
    <row r="62" ht="15.75" spans="2:39">
      <c r="B62" s="3" t="s">
        <v>33</v>
      </c>
      <c r="C62" s="3">
        <v>112</v>
      </c>
      <c r="D62" s="41">
        <f t="shared" si="2"/>
        <v>5.6730880365327</v>
      </c>
      <c r="E62" s="41">
        <f t="shared" si="3"/>
        <v>16.4908986694154</v>
      </c>
      <c r="F62" s="41">
        <f t="shared" si="4"/>
        <v>27.1893553233998</v>
      </c>
      <c r="G62" s="41">
        <f t="shared" si="5"/>
        <v>15.5403126319439</v>
      </c>
      <c r="H62" s="41">
        <f t="shared" si="6"/>
        <v>13.2832015171636</v>
      </c>
      <c r="I62" s="41">
        <f t="shared" si="7"/>
        <v>12.0823495278913</v>
      </c>
      <c r="J62" s="41">
        <f t="shared" si="8"/>
        <v>15.3471290178772</v>
      </c>
      <c r="K62" s="41">
        <f t="shared" si="9"/>
        <v>25.4971706502433</v>
      </c>
      <c r="L62" s="41">
        <f t="shared" si="10"/>
        <v>16.8470735866814</v>
      </c>
      <c r="M62" s="41">
        <f t="shared" si="11"/>
        <v>14.9753861903201</v>
      </c>
      <c r="N62" s="41">
        <f t="shared" si="12"/>
        <v>26.9204550547354</v>
      </c>
      <c r="O62" s="41">
        <f t="shared" si="13"/>
        <v>10.4991402267726</v>
      </c>
      <c r="P62" s="41">
        <f t="shared" si="14"/>
        <v>8.50290954808245</v>
      </c>
      <c r="Q62" s="41">
        <f t="shared" si="15"/>
        <v>3.05956612705774</v>
      </c>
      <c r="R62" s="41">
        <f t="shared" si="16"/>
        <v>1.75280517232027</v>
      </c>
      <c r="S62" s="41">
        <f t="shared" si="17"/>
        <v>2.26206454078204</v>
      </c>
      <c r="T62" s="41">
        <f t="shared" si="18"/>
        <v>3.17207966052522</v>
      </c>
      <c r="U62" s="41">
        <f t="shared" si="19"/>
        <v>4.56069008300528</v>
      </c>
      <c r="V62" s="41">
        <f t="shared" si="20"/>
        <v>2.36514297710339</v>
      </c>
      <c r="W62" s="41">
        <f t="shared" si="21"/>
        <v>3.06546306277406</v>
      </c>
      <c r="X62" s="41">
        <f t="shared" si="22"/>
        <v>0</v>
      </c>
      <c r="Y62" s="41">
        <f t="shared" si="23"/>
        <v>0.574361538770002</v>
      </c>
      <c r="Z62" s="41">
        <f t="shared" si="24"/>
        <v>1.8068211034818</v>
      </c>
      <c r="AA62" s="41">
        <f t="shared" si="25"/>
        <v>0.428589287862457</v>
      </c>
      <c r="AB62" s="41">
        <f t="shared" si="26"/>
        <v>1.35700284704058</v>
      </c>
      <c r="AC62" s="41">
        <f t="shared" si="27"/>
        <v>3.09754239307088</v>
      </c>
      <c r="AD62" s="41">
        <f t="shared" si="29"/>
        <v>2.22055011333911</v>
      </c>
      <c r="AE62" s="41">
        <f t="shared" si="30"/>
        <v>1.68982589886992</v>
      </c>
      <c r="AF62" s="41">
        <f t="shared" si="28"/>
        <v>2.30876827165532</v>
      </c>
      <c r="AI62" s="3" t="s">
        <v>33</v>
      </c>
      <c r="AJ62" s="3">
        <v>112</v>
      </c>
      <c r="AK62" s="53">
        <f t="shared" si="31"/>
        <v>3.85275163428995</v>
      </c>
      <c r="AL62" s="53">
        <f t="shared" si="32"/>
        <v>0</v>
      </c>
      <c r="AM62" s="53">
        <f t="shared" si="33"/>
        <v>0.546386016968791</v>
      </c>
    </row>
    <row r="63" ht="15.75" spans="2:39">
      <c r="B63" s="3" t="s">
        <v>34</v>
      </c>
      <c r="C63" s="3">
        <v>31</v>
      </c>
      <c r="D63" s="41">
        <f t="shared" si="2"/>
        <v>4.12371134020619</v>
      </c>
      <c r="E63" s="41">
        <f t="shared" si="3"/>
        <v>33.2474226804124</v>
      </c>
      <c r="F63" s="41">
        <f t="shared" si="4"/>
        <v>1.28865979381443</v>
      </c>
      <c r="G63" s="41">
        <f t="shared" si="5"/>
        <v>25.2577319587629</v>
      </c>
      <c r="H63" s="41">
        <f t="shared" si="6"/>
        <v>12.8865979381443</v>
      </c>
      <c r="I63" s="41">
        <f t="shared" si="7"/>
        <v>13.659793814433</v>
      </c>
      <c r="J63" s="41">
        <f t="shared" si="8"/>
        <v>23.7113402061856</v>
      </c>
      <c r="K63" s="41">
        <f t="shared" si="9"/>
        <v>0.515463917525773</v>
      </c>
      <c r="L63" s="41">
        <f t="shared" si="10"/>
        <v>0.515463917525773</v>
      </c>
      <c r="M63" s="41">
        <f t="shared" si="11"/>
        <v>0.515463917525773</v>
      </c>
      <c r="N63" s="41">
        <f t="shared" si="12"/>
        <v>1.28865979381443</v>
      </c>
      <c r="O63" s="41">
        <f t="shared" si="13"/>
        <v>3.35051546391753</v>
      </c>
      <c r="P63" s="41">
        <f t="shared" si="14"/>
        <v>3.35051546391753</v>
      </c>
      <c r="Q63" s="41">
        <f t="shared" si="15"/>
        <v>0</v>
      </c>
      <c r="R63" s="41">
        <f t="shared" si="16"/>
        <v>0</v>
      </c>
      <c r="S63" s="41">
        <f t="shared" si="17"/>
        <v>0</v>
      </c>
      <c r="T63" s="41">
        <f t="shared" si="18"/>
        <v>0</v>
      </c>
      <c r="U63" s="41">
        <f t="shared" si="19"/>
        <v>0</v>
      </c>
      <c r="V63" s="41">
        <f t="shared" si="20"/>
        <v>0</v>
      </c>
      <c r="W63" s="41">
        <f t="shared" si="21"/>
        <v>0</v>
      </c>
      <c r="X63" s="41">
        <f t="shared" si="22"/>
        <v>0.257731958762887</v>
      </c>
      <c r="Y63" s="41">
        <f t="shared" si="23"/>
        <v>0</v>
      </c>
      <c r="Z63" s="41">
        <f t="shared" si="24"/>
        <v>0</v>
      </c>
      <c r="AA63" s="41">
        <f t="shared" si="25"/>
        <v>0</v>
      </c>
      <c r="AB63" s="41">
        <f t="shared" si="26"/>
        <v>0</v>
      </c>
      <c r="AC63" s="41">
        <f t="shared" si="27"/>
        <v>0</v>
      </c>
      <c r="AD63" s="41">
        <f t="shared" si="29"/>
        <v>0</v>
      </c>
      <c r="AE63" s="41">
        <f t="shared" si="30"/>
        <v>0</v>
      </c>
      <c r="AF63" s="41">
        <f t="shared" si="28"/>
        <v>0</v>
      </c>
      <c r="AI63" s="3" t="s">
        <v>34</v>
      </c>
      <c r="AJ63" s="3">
        <v>31</v>
      </c>
      <c r="AK63" s="53">
        <f t="shared" si="31"/>
        <v>4.12371134020619</v>
      </c>
      <c r="AL63" s="53">
        <f t="shared" si="32"/>
        <v>0</v>
      </c>
      <c r="AM63" s="53">
        <f t="shared" si="33"/>
        <v>0</v>
      </c>
    </row>
    <row r="64" ht="15.75" spans="2:39">
      <c r="B64" s="3" t="s">
        <v>35</v>
      </c>
      <c r="C64" s="3">
        <v>38</v>
      </c>
      <c r="D64" s="41">
        <f t="shared" si="2"/>
        <v>1.90989405770005</v>
      </c>
      <c r="E64" s="41">
        <f t="shared" si="3"/>
        <v>6.89174823124013</v>
      </c>
      <c r="F64" s="41">
        <f t="shared" si="4"/>
        <v>18.6480442831482</v>
      </c>
      <c r="G64" s="41">
        <f t="shared" si="5"/>
        <v>6.89174823124013</v>
      </c>
      <c r="H64" s="41">
        <f t="shared" si="6"/>
        <v>6.89174823124013</v>
      </c>
      <c r="I64" s="41">
        <f t="shared" si="7"/>
        <v>6.89174823124013</v>
      </c>
      <c r="J64" s="41">
        <f t="shared" si="8"/>
        <v>5.81033029069979</v>
      </c>
      <c r="K64" s="41">
        <f t="shared" si="9"/>
        <v>18.6480442831482</v>
      </c>
      <c r="L64" s="41">
        <f t="shared" si="10"/>
        <v>17.2733604604274</v>
      </c>
      <c r="M64" s="41">
        <f t="shared" si="11"/>
        <v>16.6758312254848</v>
      </c>
      <c r="N64" s="41">
        <f t="shared" si="12"/>
        <v>17.8672238718428</v>
      </c>
      <c r="O64" s="41">
        <f t="shared" si="13"/>
        <v>3.23325635103926</v>
      </c>
      <c r="P64" s="41">
        <f t="shared" si="14"/>
        <v>3.23325635103926</v>
      </c>
      <c r="Q64" s="41">
        <f t="shared" si="15"/>
        <v>1.79258770482788</v>
      </c>
      <c r="R64" s="41">
        <f t="shared" si="16"/>
        <v>1.49932182264745</v>
      </c>
      <c r="S64" s="41">
        <f t="shared" si="17"/>
        <v>1.94288646944534</v>
      </c>
      <c r="T64" s="41">
        <f t="shared" si="18"/>
        <v>1.79258770482788</v>
      </c>
      <c r="U64" s="41">
        <f t="shared" si="19"/>
        <v>1.49932182264745</v>
      </c>
      <c r="V64" s="41">
        <f t="shared" si="20"/>
        <v>1.49932182264745</v>
      </c>
      <c r="W64" s="41">
        <f t="shared" si="21"/>
        <v>0</v>
      </c>
      <c r="X64" s="41">
        <f t="shared" si="22"/>
        <v>0</v>
      </c>
      <c r="Y64" s="41">
        <f t="shared" si="23"/>
        <v>0</v>
      </c>
      <c r="Z64" s="41">
        <f t="shared" si="24"/>
        <v>0</v>
      </c>
      <c r="AA64" s="41">
        <f t="shared" si="25"/>
        <v>0</v>
      </c>
      <c r="AB64" s="41">
        <f t="shared" si="26"/>
        <v>0</v>
      </c>
      <c r="AC64" s="41">
        <f t="shared" si="27"/>
        <v>0.491220352652214</v>
      </c>
      <c r="AD64" s="41">
        <f t="shared" si="29"/>
        <v>0</v>
      </c>
      <c r="AE64" s="41">
        <f t="shared" si="30"/>
        <v>0</v>
      </c>
      <c r="AF64" s="41">
        <f t="shared" si="28"/>
        <v>0</v>
      </c>
      <c r="AI64" s="3" t="s">
        <v>35</v>
      </c>
      <c r="AJ64" s="3">
        <v>38</v>
      </c>
      <c r="AK64" s="53">
        <f t="shared" si="31"/>
        <v>1.90989405770005</v>
      </c>
      <c r="AL64" s="53">
        <f t="shared" si="32"/>
        <v>1.49932182264745</v>
      </c>
      <c r="AM64" s="53">
        <f t="shared" si="33"/>
        <v>0</v>
      </c>
    </row>
    <row r="65" ht="15.75" spans="2:39">
      <c r="B65" s="3" t="s">
        <v>36</v>
      </c>
      <c r="C65" s="3">
        <v>57</v>
      </c>
      <c r="D65" s="41">
        <f t="shared" si="2"/>
        <v>3.68144252441773</v>
      </c>
      <c r="E65" s="41">
        <f t="shared" si="3"/>
        <v>7.20060105184072</v>
      </c>
      <c r="F65" s="41">
        <f t="shared" si="4"/>
        <v>12.1172051089406</v>
      </c>
      <c r="G65" s="41">
        <f t="shared" si="5"/>
        <v>6.25394440270473</v>
      </c>
      <c r="H65" s="41">
        <f t="shared" si="6"/>
        <v>6.25394440270473</v>
      </c>
      <c r="I65" s="41">
        <f t="shared" si="7"/>
        <v>5.43651389932381</v>
      </c>
      <c r="J65" s="41">
        <f t="shared" si="8"/>
        <v>5.61081893313299</v>
      </c>
      <c r="K65" s="41">
        <f t="shared" si="9"/>
        <v>12.1172051089406</v>
      </c>
      <c r="L65" s="41">
        <f t="shared" si="10"/>
        <v>10.9271224643126</v>
      </c>
      <c r="M65" s="41">
        <f t="shared" si="11"/>
        <v>12.1172051089406</v>
      </c>
      <c r="N65" s="41">
        <f t="shared" si="12"/>
        <v>10.1487603305785</v>
      </c>
      <c r="O65" s="41">
        <f t="shared" si="13"/>
        <v>2.18482344102178</v>
      </c>
      <c r="P65" s="41">
        <f t="shared" si="14"/>
        <v>2.18482344102178</v>
      </c>
      <c r="Q65" s="41">
        <f t="shared" si="15"/>
        <v>0</v>
      </c>
      <c r="R65" s="41">
        <f t="shared" si="16"/>
        <v>1.45154019534184</v>
      </c>
      <c r="S65" s="41">
        <f t="shared" si="17"/>
        <v>0.919609316303532</v>
      </c>
      <c r="T65" s="41">
        <f t="shared" si="18"/>
        <v>0.634109691960936</v>
      </c>
      <c r="U65" s="41">
        <f t="shared" si="19"/>
        <v>1.37640871525169</v>
      </c>
      <c r="V65" s="41">
        <f t="shared" si="20"/>
        <v>1.37039819684448</v>
      </c>
      <c r="W65" s="41">
        <f t="shared" si="21"/>
        <v>0.528925619834708</v>
      </c>
      <c r="X65" s="41">
        <f t="shared" si="22"/>
        <v>0.643125469571746</v>
      </c>
      <c r="Y65" s="41">
        <f t="shared" si="23"/>
        <v>1.11795642374156</v>
      </c>
      <c r="Z65" s="41">
        <f t="shared" si="24"/>
        <v>2.18482344102178</v>
      </c>
      <c r="AA65" s="41">
        <f t="shared" si="25"/>
        <v>1.74906085649887</v>
      </c>
      <c r="AB65" s="41">
        <f t="shared" si="26"/>
        <v>1.49661908339595</v>
      </c>
      <c r="AC65" s="41">
        <f t="shared" si="27"/>
        <v>0.643125469571746</v>
      </c>
      <c r="AD65" s="41">
        <f t="shared" si="29"/>
        <v>1.49661908339595</v>
      </c>
      <c r="AE65" s="41">
        <f t="shared" si="30"/>
        <v>1.74906085649887</v>
      </c>
      <c r="AF65" s="41">
        <f t="shared" si="28"/>
        <v>0.889556724267462</v>
      </c>
      <c r="AI65" s="3" t="s">
        <v>36</v>
      </c>
      <c r="AJ65" s="3">
        <v>57</v>
      </c>
      <c r="AK65" s="53">
        <f t="shared" si="31"/>
        <v>2.76726936939621</v>
      </c>
      <c r="AL65" s="53">
        <f t="shared" si="32"/>
        <v>0.557028387596439</v>
      </c>
      <c r="AM65" s="53">
        <f t="shared" si="33"/>
        <v>0</v>
      </c>
    </row>
    <row r="66" ht="15.75" spans="2:39">
      <c r="B66" s="3" t="s">
        <v>37</v>
      </c>
      <c r="C66" s="3">
        <v>75</v>
      </c>
      <c r="D66" s="41">
        <f t="shared" si="2"/>
        <v>2.92748525912899</v>
      </c>
      <c r="E66" s="41">
        <f t="shared" si="3"/>
        <v>27.30164477087</v>
      </c>
      <c r="F66" s="41">
        <f t="shared" si="4"/>
        <v>17.0657908347988</v>
      </c>
      <c r="G66" s="41">
        <f t="shared" si="5"/>
        <v>24.0664115030516</v>
      </c>
      <c r="H66" s="41">
        <f t="shared" si="6"/>
        <v>19.3493327816282</v>
      </c>
      <c r="I66" s="41">
        <f t="shared" si="7"/>
        <v>17.5493948484535</v>
      </c>
      <c r="J66" s="41">
        <f t="shared" si="8"/>
        <v>15.8813489190028</v>
      </c>
      <c r="K66" s="41">
        <f t="shared" si="9"/>
        <v>15.2348194889831</v>
      </c>
      <c r="L66" s="41">
        <f t="shared" si="10"/>
        <v>14.5262232336816</v>
      </c>
      <c r="M66" s="41">
        <f t="shared" si="11"/>
        <v>14.9839660701355</v>
      </c>
      <c r="N66" s="41">
        <f t="shared" si="12"/>
        <v>16.5589117616634</v>
      </c>
      <c r="O66" s="41">
        <f t="shared" si="13"/>
        <v>13.4659149684494</v>
      </c>
      <c r="P66" s="41">
        <f t="shared" si="14"/>
        <v>13.4659149684494</v>
      </c>
      <c r="Q66" s="41">
        <f t="shared" si="15"/>
        <v>1.38098686252198</v>
      </c>
      <c r="R66" s="41">
        <f t="shared" si="16"/>
        <v>1.98872452674046</v>
      </c>
      <c r="S66" s="41">
        <f t="shared" si="17"/>
        <v>2.12578876590462</v>
      </c>
      <c r="T66" s="41">
        <f t="shared" si="18"/>
        <v>2.33785041895108</v>
      </c>
      <c r="U66" s="41">
        <f t="shared" si="19"/>
        <v>1.02151649943105</v>
      </c>
      <c r="V66" s="41">
        <f t="shared" si="20"/>
        <v>1.58270404468812</v>
      </c>
      <c r="W66" s="41">
        <f t="shared" si="21"/>
        <v>1.57494569152787</v>
      </c>
      <c r="X66" s="41">
        <f t="shared" si="22"/>
        <v>0.268956242888182</v>
      </c>
      <c r="Y66" s="41">
        <f t="shared" si="23"/>
        <v>0</v>
      </c>
      <c r="Z66" s="41">
        <f t="shared" si="24"/>
        <v>0.214647770766521</v>
      </c>
      <c r="AA66" s="41">
        <f t="shared" si="25"/>
        <v>0.268956242888182</v>
      </c>
      <c r="AB66" s="41">
        <f t="shared" si="26"/>
        <v>0.248267301127542</v>
      </c>
      <c r="AC66" s="41">
        <f t="shared" si="27"/>
        <v>0.571532016137369</v>
      </c>
      <c r="AD66" s="41">
        <f t="shared" si="29"/>
        <v>0.268956242888182</v>
      </c>
      <c r="AE66" s="41">
        <f t="shared" si="30"/>
        <v>1.07841108927279</v>
      </c>
      <c r="AF66" s="41">
        <f t="shared" si="28"/>
        <v>0.248267301127542</v>
      </c>
      <c r="AI66" s="3" t="s">
        <v>37</v>
      </c>
      <c r="AJ66" s="3">
        <v>75</v>
      </c>
      <c r="AK66" s="53">
        <f t="shared" si="31"/>
        <v>2.67258280879167</v>
      </c>
      <c r="AL66" s="53">
        <f t="shared" si="32"/>
        <v>1.73614694046023</v>
      </c>
      <c r="AM66" s="53">
        <f t="shared" si="33"/>
        <v>0</v>
      </c>
    </row>
    <row r="67" ht="15.75" spans="2:39">
      <c r="B67" s="3" t="s">
        <v>38</v>
      </c>
      <c r="C67" s="3">
        <v>19</v>
      </c>
      <c r="D67" s="41">
        <f t="shared" si="2"/>
        <v>0</v>
      </c>
      <c r="E67" s="41">
        <f t="shared" si="3"/>
        <v>51.219512195122</v>
      </c>
      <c r="F67" s="41">
        <f t="shared" si="4"/>
        <v>23.5772357723577</v>
      </c>
      <c r="G67" s="41">
        <f t="shared" si="5"/>
        <v>39.0243902439024</v>
      </c>
      <c r="H67" s="41">
        <f t="shared" si="6"/>
        <v>36.5853658536585</v>
      </c>
      <c r="I67" s="41">
        <f t="shared" si="7"/>
        <v>22.3577235772358</v>
      </c>
      <c r="J67" s="41">
        <f t="shared" si="8"/>
        <v>40.0406504065041</v>
      </c>
      <c r="K67" s="41">
        <f t="shared" si="9"/>
        <v>18.9024390243902</v>
      </c>
      <c r="L67" s="41">
        <f t="shared" si="10"/>
        <v>20.1219512195122</v>
      </c>
      <c r="M67" s="41">
        <f t="shared" si="11"/>
        <v>7.31707317073171</v>
      </c>
      <c r="N67" s="41">
        <f t="shared" si="12"/>
        <v>22.9674796747967</v>
      </c>
      <c r="O67" s="41">
        <f t="shared" si="13"/>
        <v>21.7479674796748</v>
      </c>
      <c r="P67" s="41">
        <f t="shared" si="14"/>
        <v>13.6178861788618</v>
      </c>
      <c r="Q67" s="41">
        <f t="shared" si="15"/>
        <v>0</v>
      </c>
      <c r="R67" s="41">
        <f t="shared" si="16"/>
        <v>0</v>
      </c>
      <c r="S67" s="41">
        <f t="shared" si="17"/>
        <v>0</v>
      </c>
      <c r="T67" s="41">
        <f t="shared" si="18"/>
        <v>0</v>
      </c>
      <c r="U67" s="41">
        <f t="shared" si="19"/>
        <v>0</v>
      </c>
      <c r="V67" s="41">
        <f t="shared" si="20"/>
        <v>0</v>
      </c>
      <c r="W67" s="41">
        <f t="shared" si="21"/>
        <v>0</v>
      </c>
      <c r="X67" s="41">
        <f t="shared" si="22"/>
        <v>0</v>
      </c>
      <c r="Y67" s="41">
        <f t="shared" si="23"/>
        <v>0</v>
      </c>
      <c r="Z67" s="41">
        <f t="shared" si="24"/>
        <v>0</v>
      </c>
      <c r="AA67" s="41">
        <f t="shared" si="25"/>
        <v>0</v>
      </c>
      <c r="AB67" s="41">
        <f t="shared" si="26"/>
        <v>0</v>
      </c>
      <c r="AC67" s="41">
        <f t="shared" si="27"/>
        <v>0</v>
      </c>
      <c r="AD67" s="41">
        <f t="shared" si="29"/>
        <v>0</v>
      </c>
      <c r="AE67" s="41">
        <f t="shared" si="30"/>
        <v>0</v>
      </c>
      <c r="AF67" s="41">
        <f t="shared" si="28"/>
        <v>0</v>
      </c>
      <c r="AI67" s="3" t="s">
        <v>38</v>
      </c>
      <c r="AJ67" s="3">
        <v>19</v>
      </c>
      <c r="AK67" s="53">
        <f t="shared" si="31"/>
        <v>0</v>
      </c>
      <c r="AL67" s="53">
        <f t="shared" si="32"/>
        <v>0</v>
      </c>
      <c r="AM67" s="53">
        <f t="shared" si="33"/>
        <v>0</v>
      </c>
    </row>
    <row r="68" ht="15.75" spans="2:39">
      <c r="B68" s="3" t="s">
        <v>39</v>
      </c>
      <c r="C68" s="3">
        <v>196</v>
      </c>
      <c r="D68" s="41">
        <f t="shared" si="2"/>
        <v>6.2970337338821</v>
      </c>
      <c r="E68" s="41">
        <f t="shared" si="3"/>
        <v>10.7556567706312</v>
      </c>
      <c r="F68" s="41">
        <f t="shared" si="4"/>
        <v>25.1665065743857</v>
      </c>
      <c r="G68" s="41">
        <f t="shared" si="5"/>
        <v>10.2741076710708</v>
      </c>
      <c r="H68" s="41">
        <f t="shared" si="6"/>
        <v>9.48721700243638</v>
      </c>
      <c r="I68" s="41">
        <f t="shared" si="7"/>
        <v>8.6157212740377</v>
      </c>
      <c r="J68" s="41">
        <f t="shared" si="8"/>
        <v>9.17996704855567</v>
      </c>
      <c r="K68" s="41">
        <f t="shared" si="9"/>
        <v>21.7975712622693</v>
      </c>
      <c r="L68" s="41">
        <f t="shared" si="10"/>
        <v>17.1029446377567</v>
      </c>
      <c r="M68" s="41">
        <f t="shared" si="11"/>
        <v>21.3128415213644</v>
      </c>
      <c r="N68" s="41">
        <f t="shared" si="12"/>
        <v>24.3369953117347</v>
      </c>
      <c r="O68" s="41">
        <f t="shared" si="13"/>
        <v>4.34984510276653</v>
      </c>
      <c r="P68" s="41">
        <f t="shared" si="14"/>
        <v>4.61320220609284</v>
      </c>
      <c r="Q68" s="41">
        <f t="shared" si="15"/>
        <v>1.61385741820982</v>
      </c>
      <c r="R68" s="41">
        <f t="shared" si="16"/>
        <v>1.40011831985802</v>
      </c>
      <c r="S68" s="41">
        <f t="shared" si="17"/>
        <v>1.13994185787623</v>
      </c>
      <c r="T68" s="41">
        <f t="shared" si="18"/>
        <v>1.77161722889803</v>
      </c>
      <c r="U68" s="41">
        <f t="shared" si="19"/>
        <v>2.40202034338204</v>
      </c>
      <c r="V68" s="41">
        <f t="shared" si="20"/>
        <v>0.733455894046474</v>
      </c>
      <c r="W68" s="41">
        <f t="shared" si="21"/>
        <v>2.46245252892794</v>
      </c>
      <c r="X68" s="41">
        <f t="shared" si="22"/>
        <v>0.882309908970052</v>
      </c>
      <c r="Y68" s="41">
        <f t="shared" si="23"/>
        <v>0.281804823124539</v>
      </c>
      <c r="Z68" s="41">
        <f t="shared" si="24"/>
        <v>0.378496319997967</v>
      </c>
      <c r="AA68" s="41">
        <f t="shared" si="25"/>
        <v>0.443381403426189</v>
      </c>
      <c r="AB68" s="41">
        <f t="shared" si="26"/>
        <v>0.649486962551131</v>
      </c>
      <c r="AC68" s="41">
        <f t="shared" si="27"/>
        <v>0.53880064376181</v>
      </c>
      <c r="AD68" s="41">
        <f t="shared" si="29"/>
        <v>0.882946037238956</v>
      </c>
      <c r="AE68" s="41">
        <f t="shared" si="30"/>
        <v>0</v>
      </c>
      <c r="AF68" s="41">
        <f t="shared" si="28"/>
        <v>0.505085845509892</v>
      </c>
      <c r="AI68" s="3" t="s">
        <v>39</v>
      </c>
      <c r="AJ68" s="3">
        <v>196</v>
      </c>
      <c r="AK68" s="53">
        <f t="shared" si="31"/>
        <v>5.7628405962214</v>
      </c>
      <c r="AL68" s="53">
        <f t="shared" si="32"/>
        <v>0.890534510585774</v>
      </c>
      <c r="AM68" s="53">
        <f t="shared" si="33"/>
        <v>0</v>
      </c>
    </row>
    <row r="69" ht="15.75" spans="2:39">
      <c r="B69" s="3" t="s">
        <v>40</v>
      </c>
      <c r="C69" s="3">
        <v>12</v>
      </c>
      <c r="D69" s="41">
        <f t="shared" si="2"/>
        <v>0</v>
      </c>
      <c r="E69" s="41">
        <f t="shared" si="3"/>
        <v>3.28125</v>
      </c>
      <c r="F69" s="41">
        <f t="shared" si="4"/>
        <v>27.03125</v>
      </c>
      <c r="G69" s="41">
        <f t="shared" si="5"/>
        <v>0</v>
      </c>
      <c r="H69" s="41">
        <f t="shared" si="6"/>
        <v>0</v>
      </c>
      <c r="I69" s="41">
        <f t="shared" si="7"/>
        <v>0</v>
      </c>
      <c r="J69" s="41">
        <f t="shared" si="8"/>
        <v>3.28125</v>
      </c>
      <c r="K69" s="41">
        <f t="shared" si="9"/>
        <v>27.03125</v>
      </c>
      <c r="L69" s="41">
        <f t="shared" si="10"/>
        <v>27.03125</v>
      </c>
      <c r="M69" s="41">
        <f t="shared" si="11"/>
        <v>27.03125</v>
      </c>
      <c r="N69" s="41">
        <f t="shared" si="12"/>
        <v>27.03125</v>
      </c>
      <c r="O69" s="41">
        <f t="shared" si="13"/>
        <v>0</v>
      </c>
      <c r="P69" s="41">
        <f t="shared" si="14"/>
        <v>0</v>
      </c>
      <c r="Q69" s="41">
        <f t="shared" si="15"/>
        <v>0</v>
      </c>
      <c r="R69" s="41">
        <f t="shared" si="16"/>
        <v>0</v>
      </c>
      <c r="S69" s="41">
        <f t="shared" si="17"/>
        <v>0</v>
      </c>
      <c r="T69" s="41">
        <f t="shared" si="18"/>
        <v>0</v>
      </c>
      <c r="U69" s="41">
        <f t="shared" si="19"/>
        <v>0</v>
      </c>
      <c r="V69" s="41">
        <f t="shared" si="20"/>
        <v>0</v>
      </c>
      <c r="W69" s="41">
        <f t="shared" si="21"/>
        <v>0</v>
      </c>
      <c r="X69" s="41">
        <f t="shared" si="22"/>
        <v>0</v>
      </c>
      <c r="Y69" s="41">
        <f t="shared" si="23"/>
        <v>0</v>
      </c>
      <c r="Z69" s="41">
        <f t="shared" si="24"/>
        <v>0</v>
      </c>
      <c r="AA69" s="41">
        <f t="shared" si="25"/>
        <v>0</v>
      </c>
      <c r="AB69" s="41">
        <f t="shared" si="26"/>
        <v>0</v>
      </c>
      <c r="AC69" s="41">
        <f t="shared" si="27"/>
        <v>0</v>
      </c>
      <c r="AD69" s="41">
        <f t="shared" si="29"/>
        <v>0</v>
      </c>
      <c r="AE69" s="41">
        <f t="shared" si="30"/>
        <v>0</v>
      </c>
      <c r="AF69" s="41">
        <f t="shared" si="28"/>
        <v>0</v>
      </c>
      <c r="AI69" s="3" t="s">
        <v>40</v>
      </c>
      <c r="AJ69" s="3">
        <v>12</v>
      </c>
      <c r="AK69" s="53">
        <f t="shared" si="31"/>
        <v>0</v>
      </c>
      <c r="AL69" s="53">
        <f t="shared" si="32"/>
        <v>0</v>
      </c>
      <c r="AM69" s="53">
        <f t="shared" si="33"/>
        <v>0</v>
      </c>
    </row>
    <row r="70" ht="15.75" spans="2:39">
      <c r="B70" s="3" t="s">
        <v>41</v>
      </c>
      <c r="C70" s="3">
        <v>15</v>
      </c>
      <c r="D70" s="41">
        <f t="shared" si="2"/>
        <v>0</v>
      </c>
      <c r="E70" s="41">
        <f t="shared" si="3"/>
        <v>35.8150470219436</v>
      </c>
      <c r="F70" s="41">
        <f t="shared" si="4"/>
        <v>5.87774294670846</v>
      </c>
      <c r="G70" s="41">
        <f t="shared" si="5"/>
        <v>33.4639498432602</v>
      </c>
      <c r="H70" s="41">
        <f t="shared" si="6"/>
        <v>32.9937304075235</v>
      </c>
      <c r="I70" s="41">
        <f t="shared" si="7"/>
        <v>23.2758620689655</v>
      </c>
      <c r="J70" s="41">
        <f t="shared" si="8"/>
        <v>29.858934169279</v>
      </c>
      <c r="K70" s="41">
        <f t="shared" si="9"/>
        <v>0</v>
      </c>
      <c r="L70" s="41">
        <f t="shared" si="10"/>
        <v>5.87774294670846</v>
      </c>
      <c r="M70" s="41">
        <f t="shared" si="11"/>
        <v>0</v>
      </c>
      <c r="N70" s="41">
        <f t="shared" si="12"/>
        <v>5.87774294670846</v>
      </c>
      <c r="O70" s="41">
        <f t="shared" si="13"/>
        <v>4.31034482758621</v>
      </c>
      <c r="P70" s="41">
        <f t="shared" si="14"/>
        <v>4.31034482758621</v>
      </c>
      <c r="Q70" s="41">
        <f t="shared" si="15"/>
        <v>0</v>
      </c>
      <c r="R70" s="41">
        <f t="shared" si="16"/>
        <v>0</v>
      </c>
      <c r="S70" s="41">
        <f t="shared" si="17"/>
        <v>0</v>
      </c>
      <c r="T70" s="41">
        <f t="shared" si="18"/>
        <v>0</v>
      </c>
      <c r="U70" s="41">
        <f t="shared" si="19"/>
        <v>0</v>
      </c>
      <c r="V70" s="41">
        <f t="shared" si="20"/>
        <v>0</v>
      </c>
      <c r="W70" s="41">
        <f t="shared" si="21"/>
        <v>0</v>
      </c>
      <c r="X70" s="41">
        <f t="shared" si="22"/>
        <v>0</v>
      </c>
      <c r="Y70" s="41">
        <f t="shared" si="23"/>
        <v>0</v>
      </c>
      <c r="Z70" s="41">
        <f t="shared" si="24"/>
        <v>0</v>
      </c>
      <c r="AA70" s="41">
        <f t="shared" si="25"/>
        <v>0</v>
      </c>
      <c r="AB70" s="41">
        <f t="shared" si="26"/>
        <v>0</v>
      </c>
      <c r="AC70" s="41">
        <f t="shared" si="27"/>
        <v>0</v>
      </c>
      <c r="AD70" s="41">
        <f t="shared" si="29"/>
        <v>0</v>
      </c>
      <c r="AE70" s="41">
        <f t="shared" si="30"/>
        <v>0</v>
      </c>
      <c r="AF70" s="41">
        <f t="shared" si="28"/>
        <v>0</v>
      </c>
      <c r="AI70" s="3" t="s">
        <v>41</v>
      </c>
      <c r="AJ70" s="3">
        <v>15</v>
      </c>
      <c r="AK70" s="53">
        <f t="shared" si="31"/>
        <v>0</v>
      </c>
      <c r="AL70" s="53">
        <f t="shared" si="32"/>
        <v>0</v>
      </c>
      <c r="AM70" s="53">
        <f t="shared" si="33"/>
        <v>0</v>
      </c>
    </row>
    <row r="71" ht="15.75" spans="2:39">
      <c r="B71" s="3" t="s">
        <v>42</v>
      </c>
      <c r="C71" s="3">
        <v>18</v>
      </c>
      <c r="D71" s="41">
        <f t="shared" si="2"/>
        <v>2.00534759358289</v>
      </c>
      <c r="E71" s="41">
        <f t="shared" si="3"/>
        <v>6.14973262032086</v>
      </c>
      <c r="F71" s="41">
        <f t="shared" si="4"/>
        <v>7.2192513368984</v>
      </c>
      <c r="G71" s="41">
        <f t="shared" si="5"/>
        <v>6.14973262032086</v>
      </c>
      <c r="H71" s="41">
        <f t="shared" si="6"/>
        <v>6.14973262032086</v>
      </c>
      <c r="I71" s="41">
        <f t="shared" si="7"/>
        <v>6.14973262032086</v>
      </c>
      <c r="J71" s="41">
        <f t="shared" si="8"/>
        <v>6.14973262032086</v>
      </c>
      <c r="K71" s="41">
        <f t="shared" si="9"/>
        <v>7.2192513368984</v>
      </c>
      <c r="L71" s="41">
        <f t="shared" si="10"/>
        <v>7.2192513368984</v>
      </c>
      <c r="M71" s="41">
        <f t="shared" si="11"/>
        <v>7.2192513368984</v>
      </c>
      <c r="N71" s="41">
        <f t="shared" si="12"/>
        <v>7.2192513368984</v>
      </c>
      <c r="O71" s="41">
        <f t="shared" si="13"/>
        <v>6.14973262032086</v>
      </c>
      <c r="P71" s="41">
        <f t="shared" si="14"/>
        <v>6.14973262032086</v>
      </c>
      <c r="Q71" s="41">
        <f t="shared" si="15"/>
        <v>0</v>
      </c>
      <c r="R71" s="41">
        <f t="shared" si="16"/>
        <v>0</v>
      </c>
      <c r="S71" s="41">
        <f t="shared" si="17"/>
        <v>0</v>
      </c>
      <c r="T71" s="41">
        <f t="shared" si="18"/>
        <v>0</v>
      </c>
      <c r="U71" s="41">
        <f t="shared" si="19"/>
        <v>0</v>
      </c>
      <c r="V71" s="41">
        <f t="shared" si="20"/>
        <v>0</v>
      </c>
      <c r="W71" s="41">
        <f t="shared" si="21"/>
        <v>0</v>
      </c>
      <c r="X71" s="41">
        <f t="shared" si="22"/>
        <v>0</v>
      </c>
      <c r="Y71" s="41">
        <f t="shared" si="23"/>
        <v>0</v>
      </c>
      <c r="Z71" s="41">
        <f t="shared" si="24"/>
        <v>0</v>
      </c>
      <c r="AA71" s="41">
        <f t="shared" si="25"/>
        <v>0</v>
      </c>
      <c r="AB71" s="41">
        <f t="shared" si="26"/>
        <v>0</v>
      </c>
      <c r="AC71" s="41">
        <f t="shared" si="27"/>
        <v>0</v>
      </c>
      <c r="AD71" s="41">
        <f t="shared" si="29"/>
        <v>0</v>
      </c>
      <c r="AE71" s="41">
        <f t="shared" si="30"/>
        <v>0</v>
      </c>
      <c r="AF71" s="41">
        <f t="shared" si="28"/>
        <v>0</v>
      </c>
      <c r="AI71" s="3" t="s">
        <v>42</v>
      </c>
      <c r="AJ71" s="3">
        <v>18</v>
      </c>
      <c r="AK71" s="53">
        <f t="shared" si="31"/>
        <v>2.00534759358289</v>
      </c>
      <c r="AL71" s="53">
        <f t="shared" si="32"/>
        <v>0</v>
      </c>
      <c r="AM71" s="53">
        <f t="shared" si="33"/>
        <v>0</v>
      </c>
    </row>
    <row r="72" ht="15.75" spans="2:39">
      <c r="B72" s="3" t="s">
        <v>43</v>
      </c>
      <c r="C72" s="3">
        <v>36</v>
      </c>
      <c r="D72" s="41">
        <f t="shared" si="2"/>
        <v>7.76899278102441</v>
      </c>
      <c r="E72" s="41">
        <f t="shared" si="3"/>
        <v>19.5599862495703</v>
      </c>
      <c r="F72" s="41">
        <f t="shared" si="4"/>
        <v>19.4568580268133</v>
      </c>
      <c r="G72" s="41">
        <f t="shared" si="5"/>
        <v>18.8037126160193</v>
      </c>
      <c r="H72" s="41">
        <f t="shared" si="6"/>
        <v>14.8160880027501</v>
      </c>
      <c r="I72" s="41">
        <f t="shared" si="7"/>
        <v>8.7658989343417</v>
      </c>
      <c r="J72" s="41">
        <f t="shared" si="8"/>
        <v>15.125472671021</v>
      </c>
      <c r="K72" s="41">
        <f t="shared" si="9"/>
        <v>18.3224475764868</v>
      </c>
      <c r="L72" s="41">
        <f t="shared" si="10"/>
        <v>15.7098659333104</v>
      </c>
      <c r="M72" s="41">
        <f t="shared" si="11"/>
        <v>13.8191818494328</v>
      </c>
      <c r="N72" s="41">
        <f t="shared" si="12"/>
        <v>16.6380199381231</v>
      </c>
      <c r="O72" s="41">
        <f t="shared" si="13"/>
        <v>4.98453076658646</v>
      </c>
      <c r="P72" s="41">
        <f t="shared" si="14"/>
        <v>4.98453076658646</v>
      </c>
      <c r="Q72" s="41">
        <f t="shared" si="15"/>
        <v>0.584393262289447</v>
      </c>
      <c r="R72" s="41">
        <f t="shared" si="16"/>
        <v>0.584393262289447</v>
      </c>
      <c r="S72" s="41">
        <f t="shared" si="17"/>
        <v>0</v>
      </c>
      <c r="T72" s="41">
        <f t="shared" si="18"/>
        <v>0</v>
      </c>
      <c r="U72" s="41">
        <f t="shared" si="19"/>
        <v>0.687521485046408</v>
      </c>
      <c r="V72" s="41">
        <f t="shared" si="20"/>
        <v>0</v>
      </c>
      <c r="W72" s="41">
        <f t="shared" si="21"/>
        <v>0</v>
      </c>
      <c r="X72" s="41">
        <f t="shared" si="22"/>
        <v>0</v>
      </c>
      <c r="Y72" s="41">
        <f t="shared" si="23"/>
        <v>0</v>
      </c>
      <c r="Z72" s="41">
        <f t="shared" si="24"/>
        <v>0.584393262289447</v>
      </c>
      <c r="AA72" s="41">
        <f t="shared" si="25"/>
        <v>0</v>
      </c>
      <c r="AB72" s="41">
        <f t="shared" si="26"/>
        <v>0</v>
      </c>
      <c r="AC72" s="41">
        <f t="shared" si="27"/>
        <v>0</v>
      </c>
      <c r="AD72" s="41">
        <f t="shared" si="29"/>
        <v>0</v>
      </c>
      <c r="AE72" s="41">
        <f t="shared" si="30"/>
        <v>0.240632519766243</v>
      </c>
      <c r="AF72" s="41">
        <f t="shared" si="28"/>
        <v>0.240632519766243</v>
      </c>
      <c r="AI72" s="3" t="s">
        <v>43</v>
      </c>
      <c r="AJ72" s="3">
        <v>36</v>
      </c>
      <c r="AK72" s="53">
        <f t="shared" si="31"/>
        <v>7.51028806584362</v>
      </c>
      <c r="AL72" s="53">
        <f t="shared" si="32"/>
        <v>0.342935528120713</v>
      </c>
      <c r="AM72" s="53">
        <f t="shared" si="33"/>
        <v>0</v>
      </c>
    </row>
    <row r="73" ht="15.75" spans="2:39">
      <c r="B73" s="3" t="s">
        <v>44</v>
      </c>
      <c r="C73" s="3">
        <v>72</v>
      </c>
      <c r="D73" s="41">
        <f t="shared" si="2"/>
        <v>-8.74725137626125</v>
      </c>
      <c r="E73" s="41">
        <f t="shared" si="3"/>
        <v>28.1702353289771</v>
      </c>
      <c r="F73" s="41">
        <f t="shared" si="4"/>
        <v>19.7570918391217</v>
      </c>
      <c r="G73" s="41">
        <f t="shared" si="5"/>
        <v>26.7478127972802</v>
      </c>
      <c r="H73" s="41">
        <f t="shared" si="6"/>
        <v>23.3782886015938</v>
      </c>
      <c r="I73" s="41">
        <f t="shared" si="7"/>
        <v>24.9663303338896</v>
      </c>
      <c r="J73" s="41">
        <f t="shared" si="8"/>
        <v>25.2902702618405</v>
      </c>
      <c r="K73" s="41">
        <f t="shared" si="9"/>
        <v>17.2500974689269</v>
      </c>
      <c r="L73" s="41">
        <f t="shared" si="10"/>
        <v>17.2305413034325</v>
      </c>
      <c r="M73" s="41">
        <f t="shared" si="11"/>
        <v>14.9995789342358</v>
      </c>
      <c r="N73" s="41">
        <f t="shared" si="12"/>
        <v>17.3830606802551</v>
      </c>
      <c r="O73" s="41">
        <f t="shared" si="13"/>
        <v>14.4674453784134</v>
      </c>
      <c r="P73" s="41">
        <f t="shared" si="14"/>
        <v>14.4674453784134</v>
      </c>
      <c r="Q73" s="41">
        <f t="shared" si="15"/>
        <v>0.40537716575956</v>
      </c>
      <c r="R73" s="41">
        <f t="shared" si="16"/>
        <v>0</v>
      </c>
      <c r="S73" s="41">
        <f t="shared" si="17"/>
        <v>0.237917751820716</v>
      </c>
      <c r="T73" s="41">
        <f t="shared" si="18"/>
        <v>0.237917751820716</v>
      </c>
      <c r="U73" s="41">
        <f t="shared" si="19"/>
        <v>0.30691015704194</v>
      </c>
      <c r="V73" s="41">
        <f t="shared" si="20"/>
        <v>0.418664129875394</v>
      </c>
      <c r="W73" s="41">
        <f t="shared" si="21"/>
        <v>0.210813592626671</v>
      </c>
      <c r="X73" s="41">
        <f t="shared" si="22"/>
        <v>0.523837000764159</v>
      </c>
      <c r="Y73" s="41">
        <f t="shared" si="23"/>
        <v>0.40537716575956</v>
      </c>
      <c r="Z73" s="41">
        <f t="shared" si="24"/>
        <v>0.521903217254345</v>
      </c>
      <c r="AA73" s="41">
        <f t="shared" si="25"/>
        <v>0.641392324127066</v>
      </c>
      <c r="AB73" s="41">
        <f t="shared" si="26"/>
        <v>0</v>
      </c>
      <c r="AC73" s="41">
        <f t="shared" si="27"/>
        <v>0</v>
      </c>
      <c r="AD73" s="41">
        <f t="shared" si="29"/>
        <v>0.210813592626671</v>
      </c>
      <c r="AE73" s="41">
        <f t="shared" si="30"/>
        <v>0.123200723609313</v>
      </c>
      <c r="AF73" s="41">
        <f t="shared" si="28"/>
        <v>0.210813592626671</v>
      </c>
      <c r="AI73" s="3" t="s">
        <v>44</v>
      </c>
      <c r="AJ73" s="3">
        <v>72</v>
      </c>
      <c r="AK73" s="53">
        <f t="shared" si="31"/>
        <v>0</v>
      </c>
      <c r="AL73" s="53">
        <f t="shared" si="32"/>
        <v>9.5857401647469</v>
      </c>
      <c r="AM73" s="53">
        <f t="shared" si="33"/>
        <v>9.81676180059473</v>
      </c>
    </row>
    <row r="74" ht="15.75" spans="2:39">
      <c r="B74" s="3" t="s">
        <v>45</v>
      </c>
      <c r="C74" s="3">
        <v>36</v>
      </c>
      <c r="D74" s="41">
        <f t="shared" si="2"/>
        <v>1.80510713237452</v>
      </c>
      <c r="E74" s="41">
        <f t="shared" si="3"/>
        <v>26.9592016436748</v>
      </c>
      <c r="F74" s="41">
        <f t="shared" si="4"/>
        <v>17.2292339301438</v>
      </c>
      <c r="G74" s="41">
        <f t="shared" si="5"/>
        <v>24.1414734370414</v>
      </c>
      <c r="H74" s="41">
        <f t="shared" si="6"/>
        <v>24.1414734370414</v>
      </c>
      <c r="I74" s="41">
        <f t="shared" si="7"/>
        <v>21.9254476078662</v>
      </c>
      <c r="J74" s="41">
        <f t="shared" si="8"/>
        <v>23.5837980628119</v>
      </c>
      <c r="K74" s="41">
        <f t="shared" si="9"/>
        <v>15.0425594364544</v>
      </c>
      <c r="L74" s="41">
        <f t="shared" si="10"/>
        <v>13.5456413266804</v>
      </c>
      <c r="M74" s="41">
        <f t="shared" si="11"/>
        <v>15.0425594364544</v>
      </c>
      <c r="N74" s="41">
        <f t="shared" si="12"/>
        <v>17.1118285882008</v>
      </c>
      <c r="O74" s="41">
        <f t="shared" si="13"/>
        <v>11.7111828588201</v>
      </c>
      <c r="P74" s="41">
        <f t="shared" si="14"/>
        <v>12.2688582330496</v>
      </c>
      <c r="Q74" s="41">
        <f t="shared" si="15"/>
        <v>0.352216025829175</v>
      </c>
      <c r="R74" s="41">
        <f t="shared" si="16"/>
        <v>0.352216025829175</v>
      </c>
      <c r="S74" s="41">
        <f t="shared" si="17"/>
        <v>0.513648371000881</v>
      </c>
      <c r="T74" s="41">
        <f t="shared" si="18"/>
        <v>0.0440270032286469</v>
      </c>
      <c r="U74" s="41">
        <f t="shared" si="19"/>
        <v>0</v>
      </c>
      <c r="V74" s="41">
        <f t="shared" si="20"/>
        <v>0</v>
      </c>
      <c r="W74" s="41">
        <f t="shared" si="21"/>
        <v>0.352216025829175</v>
      </c>
      <c r="X74" s="41">
        <f t="shared" si="22"/>
        <v>0.645729380686821</v>
      </c>
      <c r="Y74" s="41">
        <f t="shared" si="23"/>
        <v>0.76313472262988</v>
      </c>
      <c r="Z74" s="41">
        <f t="shared" si="24"/>
        <v>0.352216025829175</v>
      </c>
      <c r="AA74" s="41">
        <f t="shared" si="25"/>
        <v>0</v>
      </c>
      <c r="AB74" s="41">
        <f t="shared" si="26"/>
        <v>0.469621367772234</v>
      </c>
      <c r="AC74" s="41">
        <f t="shared" si="27"/>
        <v>0.836513061344291</v>
      </c>
      <c r="AD74" s="41">
        <f t="shared" si="29"/>
        <v>0.352216025829175</v>
      </c>
      <c r="AE74" s="41">
        <f t="shared" si="30"/>
        <v>0.587026709715292</v>
      </c>
      <c r="AF74" s="41">
        <f t="shared" si="28"/>
        <v>1.51159377751688</v>
      </c>
      <c r="AI74" s="3" t="s">
        <v>45</v>
      </c>
      <c r="AJ74" s="3">
        <v>36</v>
      </c>
      <c r="AK74" s="53">
        <f t="shared" si="31"/>
        <v>1.44779175197426</v>
      </c>
      <c r="AL74" s="53">
        <f t="shared" si="32"/>
        <v>0</v>
      </c>
      <c r="AM74" s="53">
        <f t="shared" si="33"/>
        <v>1.15530856975724</v>
      </c>
    </row>
    <row r="75" ht="15.75" spans="2:39">
      <c r="B75" s="3" t="s">
        <v>46</v>
      </c>
      <c r="C75" s="3">
        <v>75</v>
      </c>
      <c r="D75" s="41">
        <f t="shared" si="2"/>
        <v>2.07627613596542</v>
      </c>
      <c r="E75" s="41">
        <f t="shared" si="3"/>
        <v>42.1894346454853</v>
      </c>
      <c r="F75" s="41">
        <f t="shared" si="4"/>
        <v>27.8812346688471</v>
      </c>
      <c r="G75" s="41">
        <f t="shared" si="5"/>
        <v>28.386213643266</v>
      </c>
      <c r="H75" s="41">
        <f t="shared" si="6"/>
        <v>16.5808608807382</v>
      </c>
      <c r="I75" s="41">
        <f t="shared" si="7"/>
        <v>13.4861581590936</v>
      </c>
      <c r="J75" s="41">
        <f t="shared" si="8"/>
        <v>27.8120254643149</v>
      </c>
      <c r="K75" s="41">
        <f t="shared" si="9"/>
        <v>26.2410933302184</v>
      </c>
      <c r="L75" s="41">
        <f t="shared" si="10"/>
        <v>19.8715103375774</v>
      </c>
      <c r="M75" s="41">
        <f t="shared" si="11"/>
        <v>14.7132344352295</v>
      </c>
      <c r="N75" s="41">
        <f t="shared" si="12"/>
        <v>24.5752540591052</v>
      </c>
      <c r="O75" s="41">
        <f t="shared" si="13"/>
        <v>6.18195888330802</v>
      </c>
      <c r="P75" s="41">
        <f t="shared" si="14"/>
        <v>8.75576743371101</v>
      </c>
      <c r="Q75" s="41">
        <f t="shared" si="15"/>
        <v>0.873729704473779</v>
      </c>
      <c r="R75" s="41">
        <f t="shared" si="16"/>
        <v>1.13122006774909</v>
      </c>
      <c r="S75" s="41">
        <f t="shared" si="17"/>
        <v>2.42830860880737</v>
      </c>
      <c r="T75" s="41">
        <f t="shared" si="18"/>
        <v>1.95194778647354</v>
      </c>
      <c r="U75" s="41">
        <f t="shared" si="19"/>
        <v>1.20933594206284</v>
      </c>
      <c r="V75" s="41">
        <f t="shared" si="20"/>
        <v>1.14552914379161</v>
      </c>
      <c r="W75" s="41">
        <f t="shared" si="21"/>
        <v>1.70204999415956</v>
      </c>
      <c r="X75" s="41">
        <f t="shared" si="22"/>
        <v>3.50791379511739</v>
      </c>
      <c r="Y75" s="41">
        <f t="shared" si="23"/>
        <v>2.01809076042519</v>
      </c>
      <c r="Z75" s="41">
        <f t="shared" si="24"/>
        <v>1.5710051395865</v>
      </c>
      <c r="AA75" s="41">
        <f t="shared" si="25"/>
        <v>3.27772748510687</v>
      </c>
      <c r="AB75" s="41">
        <f t="shared" si="26"/>
        <v>2.20878110033874</v>
      </c>
      <c r="AC75" s="41">
        <f t="shared" si="27"/>
        <v>0.675154771638824</v>
      </c>
      <c r="AD75" s="41">
        <f t="shared" si="29"/>
        <v>1.5710051395865</v>
      </c>
      <c r="AE75" s="41">
        <f t="shared" si="30"/>
        <v>0.675154771638824</v>
      </c>
      <c r="AF75" s="41">
        <f t="shared" si="28"/>
        <v>0</v>
      </c>
      <c r="AI75" s="3" t="s">
        <v>46</v>
      </c>
      <c r="AJ75" s="3">
        <v>75</v>
      </c>
      <c r="AK75" s="53">
        <f t="shared" si="31"/>
        <v>2.07627613596542</v>
      </c>
      <c r="AL75" s="53">
        <f t="shared" si="32"/>
        <v>1.13122006774909</v>
      </c>
      <c r="AM75" s="53">
        <f t="shared" si="33"/>
        <v>0</v>
      </c>
    </row>
    <row r="76" ht="15.75" spans="2:39">
      <c r="B76" s="3" t="s">
        <v>47</v>
      </c>
      <c r="C76" s="3">
        <v>112</v>
      </c>
      <c r="D76" s="41">
        <f t="shared" si="2"/>
        <v>3.91739423058947</v>
      </c>
      <c r="E76" s="41">
        <f t="shared" si="3"/>
        <v>34.0133018003702</v>
      </c>
      <c r="F76" s="41">
        <f t="shared" si="4"/>
        <v>27.0914346875059</v>
      </c>
      <c r="G76" s="41">
        <f t="shared" si="5"/>
        <v>32.5103642805063</v>
      </c>
      <c r="H76" s="41">
        <f t="shared" si="6"/>
        <v>23.9782946026286</v>
      </c>
      <c r="I76" s="41">
        <f t="shared" si="7"/>
        <v>18.7308956047038</v>
      </c>
      <c r="J76" s="41">
        <f t="shared" si="8"/>
        <v>30.6005089831554</v>
      </c>
      <c r="K76" s="41">
        <f t="shared" si="9"/>
        <v>26.8243236927219</v>
      </c>
      <c r="L76" s="41">
        <f t="shared" si="10"/>
        <v>23.2061148086522</v>
      </c>
      <c r="M76" s="41">
        <f t="shared" si="11"/>
        <v>20.7378503056703</v>
      </c>
      <c r="N76" s="41">
        <f t="shared" si="12"/>
        <v>26.2174816317374</v>
      </c>
      <c r="O76" s="41">
        <f t="shared" si="13"/>
        <v>16.5220302305147</v>
      </c>
      <c r="P76" s="41">
        <f t="shared" si="14"/>
        <v>11.9041999289574</v>
      </c>
      <c r="Q76" s="41">
        <f t="shared" si="15"/>
        <v>0.983438183551768</v>
      </c>
      <c r="R76" s="41">
        <f t="shared" si="16"/>
        <v>1.04466572566323</v>
      </c>
      <c r="S76" s="41">
        <f t="shared" si="17"/>
        <v>1.10565957486586</v>
      </c>
      <c r="T76" s="41">
        <f t="shared" si="18"/>
        <v>2.42982201948065</v>
      </c>
      <c r="U76" s="41">
        <f t="shared" si="19"/>
        <v>2.0867608293294</v>
      </c>
      <c r="V76" s="41">
        <f t="shared" si="20"/>
        <v>1.32445456075081</v>
      </c>
      <c r="W76" s="41">
        <f t="shared" si="21"/>
        <v>1.02807352913684</v>
      </c>
      <c r="X76" s="41">
        <f t="shared" si="22"/>
        <v>0.159028024453633</v>
      </c>
      <c r="Y76" s="41">
        <f t="shared" si="23"/>
        <v>2.10037344126831</v>
      </c>
      <c r="Z76" s="41">
        <f t="shared" si="24"/>
        <v>1.57222746732973</v>
      </c>
      <c r="AA76" s="41">
        <f t="shared" si="25"/>
        <v>2.25338387331975</v>
      </c>
      <c r="AB76" s="41">
        <f t="shared" si="26"/>
        <v>2.29130054777617</v>
      </c>
      <c r="AC76" s="41">
        <f t="shared" si="27"/>
        <v>0.0628049692460132</v>
      </c>
      <c r="AD76" s="41">
        <f t="shared" si="29"/>
        <v>1.1927686066294</v>
      </c>
      <c r="AE76" s="41">
        <f t="shared" si="30"/>
        <v>0.00297958458749718</v>
      </c>
      <c r="AF76" s="41">
        <f t="shared" si="28"/>
        <v>0</v>
      </c>
      <c r="AI76" s="3" t="s">
        <v>47</v>
      </c>
      <c r="AJ76" s="3">
        <v>112</v>
      </c>
      <c r="AK76" s="53">
        <f t="shared" si="31"/>
        <v>3.91739423058947</v>
      </c>
      <c r="AL76" s="53">
        <f t="shared" si="32"/>
        <v>1.04466572566323</v>
      </c>
      <c r="AM76" s="53">
        <f t="shared" si="33"/>
        <v>0</v>
      </c>
    </row>
    <row r="77" ht="15.75" spans="2:39">
      <c r="B77" s="3" t="s">
        <v>48</v>
      </c>
      <c r="C77" s="3">
        <v>150</v>
      </c>
      <c r="D77" s="41">
        <f t="shared" si="2"/>
        <v>7.51928778143648</v>
      </c>
      <c r="E77" s="41">
        <f t="shared" si="3"/>
        <v>11.300560159651</v>
      </c>
      <c r="F77" s="41">
        <f t="shared" si="4"/>
        <v>26.732758616213</v>
      </c>
      <c r="G77" s="41">
        <f t="shared" si="5"/>
        <v>8.80489754120708</v>
      </c>
      <c r="H77" s="41">
        <f t="shared" si="6"/>
        <v>9.75364295910945</v>
      </c>
      <c r="I77" s="41">
        <f t="shared" si="7"/>
        <v>8.57209919920072</v>
      </c>
      <c r="J77" s="41">
        <f t="shared" si="8"/>
        <v>10.0899360804195</v>
      </c>
      <c r="K77" s="41">
        <f t="shared" si="9"/>
        <v>23.4289746954486</v>
      </c>
      <c r="L77" s="41">
        <f t="shared" si="10"/>
        <v>18.8406715268881</v>
      </c>
      <c r="M77" s="41">
        <f t="shared" si="11"/>
        <v>22.1688102150853</v>
      </c>
      <c r="N77" s="41">
        <f t="shared" si="12"/>
        <v>26.5854875705003</v>
      </c>
      <c r="O77" s="41">
        <f t="shared" si="13"/>
        <v>6.26332956154668</v>
      </c>
      <c r="P77" s="41">
        <f t="shared" si="14"/>
        <v>6.22806967436793</v>
      </c>
      <c r="Q77" s="41">
        <f t="shared" si="15"/>
        <v>0</v>
      </c>
      <c r="R77" s="41">
        <f t="shared" si="16"/>
        <v>2.43288028619189</v>
      </c>
      <c r="S77" s="41">
        <f t="shared" si="17"/>
        <v>1.97969466703296</v>
      </c>
      <c r="T77" s="41">
        <f t="shared" si="18"/>
        <v>2.25491911776544</v>
      </c>
      <c r="U77" s="41">
        <f t="shared" si="19"/>
        <v>2.55662743073822</v>
      </c>
      <c r="V77" s="41">
        <f t="shared" si="20"/>
        <v>3.44861429681971</v>
      </c>
      <c r="W77" s="41">
        <f t="shared" si="21"/>
        <v>3.0110593492967</v>
      </c>
      <c r="X77" s="41">
        <f t="shared" si="22"/>
        <v>2.77151021887615</v>
      </c>
      <c r="Y77" s="41">
        <f t="shared" si="23"/>
        <v>1.41657505500595</v>
      </c>
      <c r="Z77" s="41">
        <f t="shared" si="24"/>
        <v>1.47551463077603</v>
      </c>
      <c r="AA77" s="41">
        <f t="shared" si="25"/>
        <v>1.88679343262532</v>
      </c>
      <c r="AB77" s="41">
        <f t="shared" si="26"/>
        <v>2.1576558354594</v>
      </c>
      <c r="AC77" s="41">
        <f t="shared" si="27"/>
        <v>2.98634107787243</v>
      </c>
      <c r="AD77" s="41">
        <f t="shared" si="29"/>
        <v>1.41797714183044</v>
      </c>
      <c r="AE77" s="41">
        <f t="shared" si="30"/>
        <v>1.58518897793584</v>
      </c>
      <c r="AF77" s="41">
        <f t="shared" si="28"/>
        <v>0.454328060275202</v>
      </c>
      <c r="AI77" s="3" t="s">
        <v>48</v>
      </c>
      <c r="AJ77" s="3">
        <v>150</v>
      </c>
      <c r="AK77" s="53">
        <f t="shared" si="31"/>
        <v>7.03300679779782</v>
      </c>
      <c r="AL77" s="53">
        <f t="shared" si="32"/>
        <v>1.96960376334358</v>
      </c>
      <c r="AM77" s="53">
        <f t="shared" si="33"/>
        <v>0</v>
      </c>
    </row>
    <row r="78" ht="15.75" spans="2:39">
      <c r="B78" s="3" t="s">
        <v>49</v>
      </c>
      <c r="C78" s="3">
        <v>75</v>
      </c>
      <c r="D78" s="41">
        <f t="shared" si="2"/>
        <v>4.98883311018668</v>
      </c>
      <c r="E78" s="41">
        <f t="shared" si="3"/>
        <v>25.1839884862055</v>
      </c>
      <c r="F78" s="41">
        <f t="shared" si="4"/>
        <v>34.5191643324666</v>
      </c>
      <c r="G78" s="41">
        <f t="shared" si="5"/>
        <v>23.2503533553709</v>
      </c>
      <c r="H78" s="41">
        <f t="shared" si="6"/>
        <v>22.3194447231787</v>
      </c>
      <c r="I78" s="41">
        <f t="shared" si="7"/>
        <v>21.5743881146448</v>
      </c>
      <c r="J78" s="41">
        <f t="shared" si="8"/>
        <v>17.6765128340391</v>
      </c>
      <c r="K78" s="41">
        <f t="shared" si="9"/>
        <v>32.5993623834931</v>
      </c>
      <c r="L78" s="41">
        <f t="shared" si="10"/>
        <v>30.6411428931849</v>
      </c>
      <c r="M78" s="41">
        <f t="shared" si="11"/>
        <v>30.1632172110585</v>
      </c>
      <c r="N78" s="41">
        <f t="shared" si="12"/>
        <v>31.2530999228782</v>
      </c>
      <c r="O78" s="41">
        <f t="shared" si="13"/>
        <v>10.7705297320233</v>
      </c>
      <c r="P78" s="41">
        <f t="shared" si="14"/>
        <v>10.7705297320233</v>
      </c>
      <c r="Q78" s="41">
        <f t="shared" si="15"/>
        <v>0.748353636334979</v>
      </c>
      <c r="R78" s="41">
        <f t="shared" si="16"/>
        <v>2.93435474298953</v>
      </c>
      <c r="S78" s="41">
        <f t="shared" si="17"/>
        <v>2.97857792023487</v>
      </c>
      <c r="T78" s="41">
        <f t="shared" si="18"/>
        <v>1.61246161829593</v>
      </c>
      <c r="U78" s="41">
        <f t="shared" si="19"/>
        <v>2.72786045831554</v>
      </c>
      <c r="V78" s="41">
        <f t="shared" si="20"/>
        <v>3.20872479565595</v>
      </c>
      <c r="W78" s="41">
        <f t="shared" si="21"/>
        <v>3.26556268796643</v>
      </c>
      <c r="X78" s="41">
        <f t="shared" si="22"/>
        <v>0</v>
      </c>
      <c r="Y78" s="41">
        <f t="shared" si="23"/>
        <v>1.02315373610589</v>
      </c>
      <c r="Z78" s="41">
        <f t="shared" si="24"/>
        <v>1.17381357171322</v>
      </c>
      <c r="AA78" s="41">
        <f t="shared" si="25"/>
        <v>1.20126491188335</v>
      </c>
      <c r="AB78" s="41">
        <f t="shared" si="26"/>
        <v>1.2695707269803</v>
      </c>
      <c r="AC78" s="41">
        <f t="shared" si="27"/>
        <v>1.67173644419853</v>
      </c>
      <c r="AD78" s="41">
        <f t="shared" si="29"/>
        <v>2.6224989177148</v>
      </c>
      <c r="AE78" s="41">
        <f t="shared" si="30"/>
        <v>1.93370680535209</v>
      </c>
      <c r="AF78" s="41">
        <f t="shared" si="28"/>
        <v>1.4501905108673</v>
      </c>
      <c r="AI78" s="3" t="s">
        <v>49</v>
      </c>
      <c r="AJ78" s="3">
        <v>75</v>
      </c>
      <c r="AK78" s="53">
        <f t="shared" si="31"/>
        <v>3.48805909727721</v>
      </c>
      <c r="AL78" s="53">
        <f t="shared" si="32"/>
        <v>1.46294868905469</v>
      </c>
      <c r="AM78" s="53">
        <f t="shared" si="33"/>
        <v>0</v>
      </c>
    </row>
    <row r="79" ht="15.75" spans="2:39">
      <c r="B79" s="3" t="s">
        <v>50</v>
      </c>
      <c r="C79" s="3">
        <v>112</v>
      </c>
      <c r="D79" s="41">
        <f t="shared" si="2"/>
        <v>3.64334559991848</v>
      </c>
      <c r="E79" s="41">
        <f t="shared" si="3"/>
        <v>8.03693802746518</v>
      </c>
      <c r="F79" s="41">
        <f t="shared" si="4"/>
        <v>23.1563734896211</v>
      </c>
      <c r="G79" s="41">
        <f t="shared" si="5"/>
        <v>5.66241985682784</v>
      </c>
      <c r="H79" s="41">
        <f t="shared" si="6"/>
        <v>5.08270848140969</v>
      </c>
      <c r="I79" s="41">
        <f t="shared" si="7"/>
        <v>4.98628196326815</v>
      </c>
      <c r="J79" s="41">
        <f t="shared" si="8"/>
        <v>6.68065963015882</v>
      </c>
      <c r="K79" s="41">
        <f t="shared" si="9"/>
        <v>20.5137410820632</v>
      </c>
      <c r="L79" s="41">
        <f t="shared" si="10"/>
        <v>15.8396020677727</v>
      </c>
      <c r="M79" s="41">
        <f t="shared" si="11"/>
        <v>18.2938692141057</v>
      </c>
      <c r="N79" s="41">
        <f t="shared" si="12"/>
        <v>22.0962882461532</v>
      </c>
      <c r="O79" s="41">
        <f t="shared" si="13"/>
        <v>1.20587728724914</v>
      </c>
      <c r="P79" s="41">
        <f t="shared" si="14"/>
        <v>1.45276556105678</v>
      </c>
      <c r="Q79" s="41">
        <f t="shared" si="15"/>
        <v>1.27561973747729</v>
      </c>
      <c r="R79" s="41">
        <f t="shared" si="16"/>
        <v>1.13231416366066</v>
      </c>
      <c r="S79" s="41">
        <f t="shared" si="17"/>
        <v>2.20483175695179</v>
      </c>
      <c r="T79" s="41">
        <f t="shared" si="18"/>
        <v>2.24534302369301</v>
      </c>
      <c r="U79" s="41">
        <f t="shared" si="19"/>
        <v>1.86794539954539</v>
      </c>
      <c r="V79" s="41">
        <f t="shared" si="20"/>
        <v>1.25433312875547</v>
      </c>
      <c r="W79" s="41">
        <f t="shared" si="21"/>
        <v>2.01488970989565</v>
      </c>
      <c r="X79" s="41">
        <f t="shared" si="22"/>
        <v>0</v>
      </c>
      <c r="Y79" s="41">
        <f t="shared" si="23"/>
        <v>0.665888785656581</v>
      </c>
      <c r="Z79" s="41">
        <f t="shared" si="24"/>
        <v>0.405415895456665</v>
      </c>
      <c r="AA79" s="41">
        <f t="shared" si="25"/>
        <v>0.77577862897258</v>
      </c>
      <c r="AB79" s="41">
        <f t="shared" si="26"/>
        <v>0.789120662929274</v>
      </c>
      <c r="AC79" s="41">
        <f t="shared" si="27"/>
        <v>0.485528744805689</v>
      </c>
      <c r="AD79" s="41">
        <f t="shared" si="29"/>
        <v>0.51063602688782</v>
      </c>
      <c r="AE79" s="41">
        <f t="shared" si="30"/>
        <v>0.916900960869019</v>
      </c>
      <c r="AF79" s="41">
        <f t="shared" si="28"/>
        <v>0.345740616304926</v>
      </c>
      <c r="AI79" s="3" t="s">
        <v>50</v>
      </c>
      <c r="AJ79" s="3">
        <v>112</v>
      </c>
      <c r="AK79" s="53">
        <f t="shared" si="31"/>
        <v>3.28624310644406</v>
      </c>
      <c r="AL79" s="53">
        <f t="shared" si="32"/>
        <v>0.783863413160086</v>
      </c>
      <c r="AM79" s="53">
        <f t="shared" si="33"/>
        <v>0</v>
      </c>
    </row>
    <row r="80" ht="15.75" spans="2:39">
      <c r="B80" s="3" t="s">
        <v>51</v>
      </c>
      <c r="C80" s="3">
        <v>150</v>
      </c>
      <c r="D80" s="41">
        <f t="shared" si="2"/>
        <v>9.73627095296445</v>
      </c>
      <c r="E80" s="41">
        <f t="shared" si="3"/>
        <v>31.8301391658591</v>
      </c>
      <c r="F80" s="41">
        <f t="shared" si="4"/>
        <v>32.4250845593437</v>
      </c>
      <c r="G80" s="41">
        <f t="shared" si="5"/>
        <v>29.2485897877407</v>
      </c>
      <c r="H80" s="41">
        <f t="shared" si="6"/>
        <v>24.7933601894343</v>
      </c>
      <c r="I80" s="41">
        <f t="shared" si="7"/>
        <v>23.1255589459381</v>
      </c>
      <c r="J80" s="41">
        <f t="shared" si="8"/>
        <v>24.8411992877527</v>
      </c>
      <c r="K80" s="41">
        <f t="shared" si="9"/>
        <v>31.8699160947065</v>
      </c>
      <c r="L80" s="41">
        <f t="shared" si="10"/>
        <v>21.4997236971721</v>
      </c>
      <c r="M80" s="41">
        <f t="shared" si="11"/>
        <v>27.2775228316902</v>
      </c>
      <c r="N80" s="41">
        <f t="shared" si="12"/>
        <v>32.4250845593437</v>
      </c>
      <c r="O80" s="41">
        <f t="shared" si="13"/>
        <v>7.7104773498421</v>
      </c>
      <c r="P80" s="41">
        <f t="shared" si="14"/>
        <v>7.50240930726743</v>
      </c>
      <c r="Q80" s="41">
        <f t="shared" si="15"/>
        <v>1.2463259732667</v>
      </c>
      <c r="R80" s="41">
        <f t="shared" si="16"/>
        <v>3.98805090379055</v>
      </c>
      <c r="S80" s="41">
        <f t="shared" si="17"/>
        <v>3.32107990357432</v>
      </c>
      <c r="T80" s="41">
        <f t="shared" si="18"/>
        <v>0</v>
      </c>
      <c r="U80" s="41">
        <f t="shared" si="19"/>
        <v>2.88251924108824</v>
      </c>
      <c r="V80" s="41">
        <f t="shared" si="20"/>
        <v>3.17863044563508</v>
      </c>
      <c r="W80" s="41">
        <f t="shared" si="21"/>
        <v>2.81572603573516</v>
      </c>
      <c r="X80" s="41">
        <f t="shared" si="22"/>
        <v>5.07190547506733</v>
      </c>
      <c r="Y80" s="41">
        <f t="shared" si="23"/>
        <v>6.10434369402197</v>
      </c>
      <c r="Z80" s="41">
        <f t="shared" si="24"/>
        <v>4.43857134085624</v>
      </c>
      <c r="AA80" s="41">
        <f t="shared" si="25"/>
        <v>5.18739204835166</v>
      </c>
      <c r="AB80" s="41">
        <f t="shared" si="26"/>
        <v>4.77606122977449</v>
      </c>
      <c r="AC80" s="41">
        <f t="shared" si="27"/>
        <v>3.2495882153507</v>
      </c>
      <c r="AD80" s="41">
        <f t="shared" si="29"/>
        <v>1.67463540039883</v>
      </c>
      <c r="AE80" s="41">
        <f t="shared" si="30"/>
        <v>2.61700156705081</v>
      </c>
      <c r="AF80" s="41">
        <f t="shared" si="28"/>
        <v>2.58069510850558</v>
      </c>
      <c r="AI80" s="3" t="s">
        <v>51</v>
      </c>
      <c r="AJ80" s="3">
        <v>150</v>
      </c>
      <c r="AK80" s="53">
        <f t="shared" si="31"/>
        <v>6.9755579613591</v>
      </c>
      <c r="AL80" s="53">
        <f t="shared" si="32"/>
        <v>1.37194995003331</v>
      </c>
      <c r="AM80" s="53">
        <f t="shared" si="33"/>
        <v>0</v>
      </c>
    </row>
    <row r="81" ht="15.75" spans="2:39">
      <c r="B81" s="3" t="s">
        <v>52</v>
      </c>
      <c r="C81" s="3">
        <v>75</v>
      </c>
      <c r="D81" s="41">
        <f t="shared" si="2"/>
        <v>9.1553839680941</v>
      </c>
      <c r="E81" s="41">
        <f t="shared" si="3"/>
        <v>13.9775397239312</v>
      </c>
      <c r="F81" s="41">
        <f t="shared" si="4"/>
        <v>44.3218965165726</v>
      </c>
      <c r="G81" s="41">
        <f t="shared" si="5"/>
        <v>10.7971053778975</v>
      </c>
      <c r="H81" s="41">
        <f t="shared" si="6"/>
        <v>9.23663008809553</v>
      </c>
      <c r="I81" s="41">
        <f t="shared" si="7"/>
        <v>10.7971053778975</v>
      </c>
      <c r="J81" s="41">
        <f t="shared" si="8"/>
        <v>12.1760750029971</v>
      </c>
      <c r="K81" s="41">
        <f t="shared" si="9"/>
        <v>40.7566884875622</v>
      </c>
      <c r="L81" s="41">
        <f t="shared" si="10"/>
        <v>28.5170826839625</v>
      </c>
      <c r="M81" s="41">
        <f t="shared" si="11"/>
        <v>38.8844388481683</v>
      </c>
      <c r="N81" s="41">
        <f t="shared" si="12"/>
        <v>43.1736078393343</v>
      </c>
      <c r="O81" s="41">
        <f t="shared" si="13"/>
        <v>6.53512023891246</v>
      </c>
      <c r="P81" s="41">
        <f t="shared" si="14"/>
        <v>6.53512023891246</v>
      </c>
      <c r="Q81" s="41">
        <f t="shared" si="15"/>
        <v>0.693951821967143</v>
      </c>
      <c r="R81" s="41">
        <f t="shared" si="16"/>
        <v>0.681505282906778</v>
      </c>
      <c r="S81" s="41">
        <f t="shared" si="17"/>
        <v>0</v>
      </c>
      <c r="T81" s="41">
        <f t="shared" si="18"/>
        <v>0.785811861780801</v>
      </c>
      <c r="U81" s="41">
        <f t="shared" si="19"/>
        <v>1.93471141210185</v>
      </c>
      <c r="V81" s="41">
        <f t="shared" si="20"/>
        <v>1.37553346400926</v>
      </c>
      <c r="W81" s="41">
        <f t="shared" si="21"/>
        <v>0.681505282906778</v>
      </c>
      <c r="X81" s="41">
        <f t="shared" si="22"/>
        <v>2.07903017789388</v>
      </c>
      <c r="Y81" s="41">
        <f t="shared" si="23"/>
        <v>1.92035589465799</v>
      </c>
      <c r="Z81" s="41">
        <f t="shared" si="24"/>
        <v>2.44066704286267</v>
      </c>
      <c r="AA81" s="41">
        <f t="shared" si="25"/>
        <v>0.785811861780801</v>
      </c>
      <c r="AB81" s="41">
        <f t="shared" si="26"/>
        <v>1.27672474287969</v>
      </c>
      <c r="AC81" s="41">
        <f t="shared" si="27"/>
        <v>0.681505282906778</v>
      </c>
      <c r="AD81" s="41">
        <f t="shared" si="29"/>
        <v>0</v>
      </c>
      <c r="AE81" s="41">
        <f t="shared" si="30"/>
        <v>0.681505282906778</v>
      </c>
      <c r="AF81" s="41">
        <f t="shared" si="28"/>
        <v>0.681505282906778</v>
      </c>
      <c r="AI81" s="3" t="s">
        <v>52</v>
      </c>
      <c r="AJ81" s="3">
        <v>75</v>
      </c>
      <c r="AK81" s="53">
        <f t="shared" si="31"/>
        <v>8.41651965907384</v>
      </c>
      <c r="AL81" s="53">
        <f t="shared" si="32"/>
        <v>0</v>
      </c>
      <c r="AM81" s="53">
        <f t="shared" si="33"/>
        <v>0</v>
      </c>
    </row>
    <row r="82" ht="15.75" spans="2:39">
      <c r="B82" s="3" t="s">
        <v>53</v>
      </c>
      <c r="C82" s="3">
        <v>75</v>
      </c>
      <c r="D82" s="41">
        <f t="shared" si="2"/>
        <v>0.865097654036492</v>
      </c>
      <c r="E82" s="41">
        <f t="shared" si="3"/>
        <v>18.0726804078774</v>
      </c>
      <c r="F82" s="41">
        <f t="shared" si="4"/>
        <v>24.110565117705</v>
      </c>
      <c r="G82" s="41">
        <f t="shared" si="5"/>
        <v>17.190292424511</v>
      </c>
      <c r="H82" s="41">
        <f t="shared" si="6"/>
        <v>11.6961813072651</v>
      </c>
      <c r="I82" s="41">
        <f t="shared" si="7"/>
        <v>11.8761314994929</v>
      </c>
      <c r="J82" s="41">
        <f t="shared" si="8"/>
        <v>13.0284084469797</v>
      </c>
      <c r="K82" s="41">
        <f t="shared" si="9"/>
        <v>23.3378036341657</v>
      </c>
      <c r="L82" s="41">
        <f t="shared" si="10"/>
        <v>23.3378036341657</v>
      </c>
      <c r="M82" s="41">
        <f t="shared" si="11"/>
        <v>22.8595589367755</v>
      </c>
      <c r="N82" s="41">
        <f t="shared" si="12"/>
        <v>23.379285894869</v>
      </c>
      <c r="O82" s="41">
        <f t="shared" si="13"/>
        <v>7.3702571464273</v>
      </c>
      <c r="P82" s="41">
        <f t="shared" si="14"/>
        <v>7.3702571464273</v>
      </c>
      <c r="Q82" s="41">
        <f t="shared" si="15"/>
        <v>2.05704065116252</v>
      </c>
      <c r="R82" s="41">
        <f t="shared" si="16"/>
        <v>0.794483367865564</v>
      </c>
      <c r="S82" s="41">
        <f t="shared" si="17"/>
        <v>0.338832336112374</v>
      </c>
      <c r="T82" s="41">
        <f t="shared" si="18"/>
        <v>1.14777274404791</v>
      </c>
      <c r="U82" s="41">
        <f t="shared" si="19"/>
        <v>0.295824458115262</v>
      </c>
      <c r="V82" s="41">
        <f t="shared" si="20"/>
        <v>1.4669173522258</v>
      </c>
      <c r="W82" s="41">
        <f t="shared" si="21"/>
        <v>0.0432984717673559</v>
      </c>
      <c r="X82" s="41">
        <f t="shared" si="22"/>
        <v>2.40822322251055</v>
      </c>
      <c r="Y82" s="41">
        <f t="shared" si="23"/>
        <v>2.41454363701351</v>
      </c>
      <c r="Z82" s="41">
        <f t="shared" si="24"/>
        <v>2.23546522609648</v>
      </c>
      <c r="AA82" s="41">
        <f t="shared" si="25"/>
        <v>1.26982212755322</v>
      </c>
      <c r="AB82" s="41">
        <f t="shared" si="26"/>
        <v>0.979518951072726</v>
      </c>
      <c r="AC82" s="41">
        <f t="shared" si="27"/>
        <v>1.26982212755322</v>
      </c>
      <c r="AD82" s="41">
        <f t="shared" si="29"/>
        <v>3.05668322082511</v>
      </c>
      <c r="AE82" s="41">
        <f t="shared" si="30"/>
        <v>1.09858974843297</v>
      </c>
      <c r="AF82" s="41">
        <f t="shared" si="28"/>
        <v>0</v>
      </c>
      <c r="AI82" s="3" t="s">
        <v>53</v>
      </c>
      <c r="AJ82" s="3">
        <v>75</v>
      </c>
      <c r="AK82" s="53">
        <f t="shared" si="31"/>
        <v>0.865097654036492</v>
      </c>
      <c r="AL82" s="53">
        <f t="shared" si="32"/>
        <v>0.794483367865564</v>
      </c>
      <c r="AM82" s="53">
        <f t="shared" si="33"/>
        <v>0</v>
      </c>
    </row>
    <row r="83" ht="15.75" spans="2:39">
      <c r="B83" s="3" t="s">
        <v>54</v>
      </c>
      <c r="C83" s="3">
        <v>75</v>
      </c>
      <c r="D83" s="41">
        <f t="shared" si="2"/>
        <v>8.07236559965128</v>
      </c>
      <c r="E83" s="41">
        <f t="shared" si="3"/>
        <v>15.782846865676</v>
      </c>
      <c r="F83" s="41">
        <f t="shared" si="4"/>
        <v>20.2639734604072</v>
      </c>
      <c r="G83" s="41">
        <f t="shared" si="5"/>
        <v>14.4772042445885</v>
      </c>
      <c r="H83" s="41">
        <f t="shared" si="6"/>
        <v>12.5508866835156</v>
      </c>
      <c r="I83" s="41">
        <f t="shared" si="7"/>
        <v>8.44805209895026</v>
      </c>
      <c r="J83" s="41">
        <f t="shared" si="8"/>
        <v>14.3395346839269</v>
      </c>
      <c r="K83" s="41">
        <f t="shared" si="9"/>
        <v>19.8815267166972</v>
      </c>
      <c r="L83" s="41">
        <f t="shared" si="10"/>
        <v>17.1814428474149</v>
      </c>
      <c r="M83" s="41">
        <f t="shared" si="11"/>
        <v>17.9288723701065</v>
      </c>
      <c r="N83" s="41">
        <f t="shared" si="12"/>
        <v>20.2639734604072</v>
      </c>
      <c r="O83" s="41">
        <f t="shared" si="13"/>
        <v>5.22961240561184</v>
      </c>
      <c r="P83" s="41">
        <f t="shared" si="14"/>
        <v>5.22961240561184</v>
      </c>
      <c r="Q83" s="41">
        <f t="shared" si="15"/>
        <v>0.364137748430174</v>
      </c>
      <c r="R83" s="41">
        <f t="shared" si="16"/>
        <v>0.212525183670913</v>
      </c>
      <c r="S83" s="41">
        <f t="shared" si="17"/>
        <v>0.588352521395112</v>
      </c>
      <c r="T83" s="41">
        <f t="shared" si="18"/>
        <v>0</v>
      </c>
      <c r="U83" s="41">
        <f t="shared" si="19"/>
        <v>0.125768713729708</v>
      </c>
      <c r="V83" s="41">
        <f t="shared" si="20"/>
        <v>0.831228385702921</v>
      </c>
      <c r="W83" s="41">
        <f t="shared" si="21"/>
        <v>0.91157670729621</v>
      </c>
      <c r="X83" s="41">
        <f t="shared" si="22"/>
        <v>1.32240239368987</v>
      </c>
      <c r="Y83" s="41">
        <f t="shared" si="23"/>
        <v>1.29000955588716</v>
      </c>
      <c r="Z83" s="41">
        <f t="shared" si="24"/>
        <v>1.38845561512239</v>
      </c>
      <c r="AA83" s="41">
        <f t="shared" si="25"/>
        <v>2.31031352746032</v>
      </c>
      <c r="AB83" s="41">
        <f t="shared" si="26"/>
        <v>1.32247281290248</v>
      </c>
      <c r="AC83" s="41">
        <f t="shared" si="27"/>
        <v>1.72329897110488</v>
      </c>
      <c r="AD83" s="41">
        <f t="shared" si="29"/>
        <v>0.777005591989675</v>
      </c>
      <c r="AE83" s="41">
        <f t="shared" si="30"/>
        <v>2.5713575486227</v>
      </c>
      <c r="AF83" s="41">
        <f t="shared" si="28"/>
        <v>1.42105971056295</v>
      </c>
      <c r="AI83" s="3" t="s">
        <v>54</v>
      </c>
      <c r="AJ83" s="3">
        <v>75</v>
      </c>
      <c r="AK83" s="53">
        <f t="shared" si="31"/>
        <v>7.84317170091737</v>
      </c>
      <c r="AL83" s="53">
        <f t="shared" si="32"/>
        <v>0</v>
      </c>
      <c r="AM83" s="53">
        <f t="shared" si="33"/>
        <v>1.20597153367507</v>
      </c>
    </row>
    <row r="84" ht="15.75" spans="2:39">
      <c r="B84" s="3" t="s">
        <v>55</v>
      </c>
      <c r="C84" s="3">
        <v>78</v>
      </c>
      <c r="D84" s="41">
        <f t="shared" si="2"/>
        <v>9.43933805592959</v>
      </c>
      <c r="E84" s="41">
        <f t="shared" si="3"/>
        <v>17.7961217467101</v>
      </c>
      <c r="F84" s="41">
        <f t="shared" si="4"/>
        <v>17.1199968776223</v>
      </c>
      <c r="G84" s="41">
        <f t="shared" si="5"/>
        <v>16.2158083380494</v>
      </c>
      <c r="H84" s="41">
        <f t="shared" si="6"/>
        <v>13.9428474783548</v>
      </c>
      <c r="I84" s="41">
        <f t="shared" si="7"/>
        <v>14.0068562210123</v>
      </c>
      <c r="J84" s="41">
        <f t="shared" si="8"/>
        <v>15.2120940095883</v>
      </c>
      <c r="K84" s="41">
        <f t="shared" si="9"/>
        <v>16.2301192357981</v>
      </c>
      <c r="L84" s="41">
        <f t="shared" si="10"/>
        <v>13.6585810094387</v>
      </c>
      <c r="M84" s="41">
        <f t="shared" si="11"/>
        <v>12.8311509214267</v>
      </c>
      <c r="N84" s="41">
        <f t="shared" si="12"/>
        <v>16.8543345757795</v>
      </c>
      <c r="O84" s="41">
        <f t="shared" si="13"/>
        <v>9.2488730168023</v>
      </c>
      <c r="P84" s="41">
        <f t="shared" si="14"/>
        <v>9.2488730168023</v>
      </c>
      <c r="Q84" s="41">
        <f t="shared" si="15"/>
        <v>0</v>
      </c>
      <c r="R84" s="41">
        <f t="shared" si="16"/>
        <v>3.83245841708461</v>
      </c>
      <c r="S84" s="41">
        <f t="shared" si="17"/>
        <v>1.80499450331427</v>
      </c>
      <c r="T84" s="41">
        <f t="shared" si="18"/>
        <v>3.22229377671097</v>
      </c>
      <c r="U84" s="41">
        <f t="shared" si="19"/>
        <v>6.62932823344978</v>
      </c>
      <c r="V84" s="41">
        <f t="shared" si="20"/>
        <v>2.76551594038861</v>
      </c>
      <c r="W84" s="41">
        <f t="shared" si="21"/>
        <v>6.17801455808598</v>
      </c>
      <c r="X84" s="41">
        <f t="shared" si="22"/>
        <v>1.28420792433438</v>
      </c>
      <c r="Y84" s="41">
        <f t="shared" si="23"/>
        <v>1.31087823377502</v>
      </c>
      <c r="Z84" s="41">
        <f t="shared" si="24"/>
        <v>1.31087823377502</v>
      </c>
      <c r="AA84" s="41">
        <f t="shared" si="25"/>
        <v>0.884413480865685</v>
      </c>
      <c r="AB84" s="41">
        <f t="shared" si="26"/>
        <v>0.884413480865685</v>
      </c>
      <c r="AC84" s="41">
        <f t="shared" si="27"/>
        <v>1.93613436631996</v>
      </c>
      <c r="AD84" s="41">
        <f t="shared" si="29"/>
        <v>0.884413480865685</v>
      </c>
      <c r="AE84" s="41">
        <f t="shared" si="30"/>
        <v>3.92066558684439</v>
      </c>
      <c r="AF84" s="41">
        <f t="shared" si="28"/>
        <v>4.03853534466496</v>
      </c>
      <c r="AI84" s="3" t="s">
        <v>55</v>
      </c>
      <c r="AJ84" s="3">
        <v>78</v>
      </c>
      <c r="AK84" s="53">
        <f t="shared" si="31"/>
        <v>5.39992958302375</v>
      </c>
      <c r="AL84" s="53">
        <f t="shared" si="32"/>
        <v>0</v>
      </c>
      <c r="AM84" s="53">
        <f t="shared" si="33"/>
        <v>0.198470623465895</v>
      </c>
    </row>
    <row r="85" ht="15.75" spans="2:39">
      <c r="B85" s="3" t="s">
        <v>56</v>
      </c>
      <c r="C85" s="3">
        <v>238</v>
      </c>
      <c r="D85" s="41">
        <f t="shared" si="2"/>
        <v>8.65531710853992</v>
      </c>
      <c r="E85" s="41">
        <f t="shared" si="3"/>
        <v>29.4235474641847</v>
      </c>
      <c r="F85" s="41">
        <f t="shared" si="4"/>
        <v>35.2346621458056</v>
      </c>
      <c r="G85" s="41">
        <f t="shared" si="5"/>
        <v>27.1116057152161</v>
      </c>
      <c r="H85" s="41">
        <f t="shared" si="6"/>
        <v>23.0016813344674</v>
      </c>
      <c r="I85" s="41">
        <f t="shared" si="7"/>
        <v>18.363692811994</v>
      </c>
      <c r="J85" s="41">
        <f t="shared" si="8"/>
        <v>26.7746782558418</v>
      </c>
      <c r="K85" s="41">
        <f t="shared" si="9"/>
        <v>31.88450510598</v>
      </c>
      <c r="L85" s="41">
        <f t="shared" si="10"/>
        <v>25.7596993414935</v>
      </c>
      <c r="M85" s="41">
        <f t="shared" si="11"/>
        <v>27.7068532933678</v>
      </c>
      <c r="N85" s="41">
        <f t="shared" si="12"/>
        <v>31.3594329391568</v>
      </c>
      <c r="O85" s="41">
        <f t="shared" si="13"/>
        <v>11.3456465405193</v>
      </c>
      <c r="P85" s="41">
        <f t="shared" si="14"/>
        <v>12.7213332861871</v>
      </c>
      <c r="Q85" s="41">
        <f t="shared" si="15"/>
        <v>0.0358259851854545</v>
      </c>
      <c r="R85" s="41">
        <f t="shared" si="16"/>
        <v>1.50550737094389</v>
      </c>
      <c r="S85" s="41">
        <f t="shared" si="17"/>
        <v>1.81659504707698</v>
      </c>
      <c r="T85" s="41">
        <f t="shared" si="18"/>
        <v>3.4814153673271</v>
      </c>
      <c r="U85" s="41">
        <f t="shared" si="19"/>
        <v>2.23815265366803</v>
      </c>
      <c r="V85" s="41">
        <f t="shared" si="20"/>
        <v>6.37733621754534</v>
      </c>
      <c r="W85" s="41">
        <f t="shared" si="21"/>
        <v>3.2507613021852</v>
      </c>
      <c r="X85" s="41">
        <f t="shared" si="22"/>
        <v>2.88360323925969</v>
      </c>
      <c r="Y85" s="41">
        <f t="shared" si="23"/>
        <v>2.51380291278472</v>
      </c>
      <c r="Z85" s="41">
        <f t="shared" si="24"/>
        <v>0.324065852979022</v>
      </c>
      <c r="AA85" s="41">
        <f t="shared" si="25"/>
        <v>0</v>
      </c>
      <c r="AB85" s="41">
        <f t="shared" si="26"/>
        <v>3.72256077303306</v>
      </c>
      <c r="AC85" s="41">
        <f t="shared" si="27"/>
        <v>0.212702215732277</v>
      </c>
      <c r="AD85" s="41">
        <f t="shared" si="29"/>
        <v>0.208039397703799</v>
      </c>
      <c r="AE85" s="41">
        <f t="shared" si="30"/>
        <v>2.34298834567492</v>
      </c>
      <c r="AF85" s="41">
        <f t="shared" si="28"/>
        <v>0.754133102472039</v>
      </c>
      <c r="AI85" s="3" t="s">
        <v>56</v>
      </c>
      <c r="AJ85" s="3">
        <v>238</v>
      </c>
      <c r="AK85" s="53">
        <f t="shared" si="31"/>
        <v>7.84204455218922</v>
      </c>
      <c r="AL85" s="53">
        <f t="shared" si="32"/>
        <v>0.74575031845856</v>
      </c>
      <c r="AM85" s="53">
        <f t="shared" si="33"/>
        <v>0</v>
      </c>
    </row>
    <row r="86" ht="15.75" spans="2:39">
      <c r="B86" s="3" t="s">
        <v>57</v>
      </c>
      <c r="C86" s="3">
        <v>57</v>
      </c>
      <c r="D86" s="41">
        <f t="shared" si="2"/>
        <v>4.66020481542506</v>
      </c>
      <c r="E86" s="41">
        <f t="shared" si="3"/>
        <v>7.29615869379653</v>
      </c>
      <c r="F86" s="41">
        <f t="shared" si="4"/>
        <v>17.2718418629389</v>
      </c>
      <c r="G86" s="41">
        <f t="shared" si="5"/>
        <v>7.29615869379653</v>
      </c>
      <c r="H86" s="41">
        <f t="shared" si="6"/>
        <v>7.10979017193912</v>
      </c>
      <c r="I86" s="41">
        <f t="shared" si="7"/>
        <v>5.01251814180816</v>
      </c>
      <c r="J86" s="41">
        <f t="shared" si="8"/>
        <v>5.0322694733841</v>
      </c>
      <c r="K86" s="41">
        <f t="shared" si="9"/>
        <v>17.1251272910284</v>
      </c>
      <c r="L86" s="41">
        <f t="shared" si="10"/>
        <v>16.1286684106112</v>
      </c>
      <c r="M86" s="41">
        <f t="shared" si="11"/>
        <v>17.1251272910284</v>
      </c>
      <c r="N86" s="41">
        <f t="shared" si="12"/>
        <v>15.1492545091029</v>
      </c>
      <c r="O86" s="41">
        <f t="shared" si="13"/>
        <v>2.74862892139574</v>
      </c>
      <c r="P86" s="41">
        <f t="shared" si="14"/>
        <v>2.74862892139574</v>
      </c>
      <c r="Q86" s="41">
        <f t="shared" si="15"/>
        <v>0.0166247378115784</v>
      </c>
      <c r="R86" s="41">
        <f t="shared" si="16"/>
        <v>0.22802281942777</v>
      </c>
      <c r="S86" s="41">
        <f t="shared" si="17"/>
        <v>0</v>
      </c>
      <c r="T86" s="41">
        <f t="shared" si="18"/>
        <v>0.0658601847783178</v>
      </c>
      <c r="U86" s="41">
        <f t="shared" si="19"/>
        <v>0.0658601847783178</v>
      </c>
      <c r="V86" s="41">
        <f t="shared" si="20"/>
        <v>0.842213588042021</v>
      </c>
      <c r="W86" s="41">
        <f t="shared" si="21"/>
        <v>1.90510418112996</v>
      </c>
      <c r="X86" s="41">
        <f t="shared" si="22"/>
        <v>0.480856673243716</v>
      </c>
      <c r="Y86" s="41">
        <f t="shared" si="23"/>
        <v>0.211414891260089</v>
      </c>
      <c r="Z86" s="41">
        <f t="shared" si="24"/>
        <v>0.521115770370842</v>
      </c>
      <c r="AA86" s="41">
        <f t="shared" si="25"/>
        <v>0.0137166694178387</v>
      </c>
      <c r="AB86" s="41">
        <f t="shared" si="26"/>
        <v>0.277258266394521</v>
      </c>
      <c r="AC86" s="41">
        <f t="shared" si="27"/>
        <v>0.480856673243716</v>
      </c>
      <c r="AD86" s="41">
        <f t="shared" si="29"/>
        <v>0</v>
      </c>
      <c r="AE86" s="41">
        <f t="shared" si="30"/>
        <v>0.0824681129460106</v>
      </c>
      <c r="AF86" s="41">
        <f t="shared" si="28"/>
        <v>0.277258266394521</v>
      </c>
      <c r="AI86" s="3" t="s">
        <v>57</v>
      </c>
      <c r="AJ86" s="3">
        <v>57</v>
      </c>
      <c r="AK86" s="53">
        <f t="shared" si="31"/>
        <v>4.42209860208694</v>
      </c>
      <c r="AL86" s="53">
        <f t="shared" si="32"/>
        <v>0</v>
      </c>
      <c r="AM86" s="53">
        <f t="shared" si="33"/>
        <v>0.0491234343267999</v>
      </c>
    </row>
    <row r="87" ht="15.75" spans="2:39">
      <c r="B87" s="3" t="s">
        <v>58</v>
      </c>
      <c r="C87" s="3">
        <v>80</v>
      </c>
      <c r="D87" s="41">
        <f t="shared" si="2"/>
        <v>1.93264766996129</v>
      </c>
      <c r="E87" s="41">
        <f t="shared" si="3"/>
        <v>14.1850315869647</v>
      </c>
      <c r="F87" s="41">
        <f t="shared" si="4"/>
        <v>10.2611878154705</v>
      </c>
      <c r="G87" s="41">
        <f t="shared" si="5"/>
        <v>10.4248830490787</v>
      </c>
      <c r="H87" s="41">
        <f t="shared" si="6"/>
        <v>8.36624464865619</v>
      </c>
      <c r="I87" s="41">
        <f t="shared" si="7"/>
        <v>4.2904496691241</v>
      </c>
      <c r="J87" s="41">
        <f t="shared" si="8"/>
        <v>13.5450508718909</v>
      </c>
      <c r="K87" s="41">
        <f t="shared" si="9"/>
        <v>6.1156498068932</v>
      </c>
      <c r="L87" s="41">
        <f t="shared" si="10"/>
        <v>4.105120704202</v>
      </c>
      <c r="M87" s="41">
        <f t="shared" si="11"/>
        <v>6.72441613821413</v>
      </c>
      <c r="N87" s="41">
        <f t="shared" si="12"/>
        <v>9.18966566956914</v>
      </c>
      <c r="O87" s="41">
        <f t="shared" si="13"/>
        <v>4.49291392281704</v>
      </c>
      <c r="P87" s="41">
        <f t="shared" si="14"/>
        <v>3.41558844264263</v>
      </c>
      <c r="Q87" s="41">
        <f t="shared" si="15"/>
        <v>0.930010071703807</v>
      </c>
      <c r="R87" s="41">
        <f t="shared" si="16"/>
        <v>1.5818034908601</v>
      </c>
      <c r="S87" s="41">
        <f t="shared" si="17"/>
        <v>1.58104802722692</v>
      </c>
      <c r="T87" s="41">
        <f t="shared" si="18"/>
        <v>1.87478602351072</v>
      </c>
      <c r="U87" s="41">
        <f t="shared" si="19"/>
        <v>1.6646641157178</v>
      </c>
      <c r="V87" s="41">
        <f t="shared" si="20"/>
        <v>1.82684842205968</v>
      </c>
      <c r="W87" s="41">
        <f t="shared" si="21"/>
        <v>1.84611274470583</v>
      </c>
      <c r="X87" s="41">
        <f t="shared" si="22"/>
        <v>0.41162466231635</v>
      </c>
      <c r="Y87" s="41">
        <f t="shared" si="23"/>
        <v>0.965448183951279</v>
      </c>
      <c r="Z87" s="41">
        <f t="shared" si="24"/>
        <v>0.64729497661325</v>
      </c>
      <c r="AA87" s="41">
        <f t="shared" si="25"/>
        <v>0.965448183951279</v>
      </c>
      <c r="AB87" s="41">
        <f t="shared" si="26"/>
        <v>0.918781134974228</v>
      </c>
      <c r="AC87" s="41">
        <f t="shared" si="27"/>
        <v>0.64729497661325</v>
      </c>
      <c r="AD87" s="41">
        <f t="shared" si="29"/>
        <v>0</v>
      </c>
      <c r="AE87" s="41">
        <f t="shared" si="30"/>
        <v>1.01754083538482</v>
      </c>
      <c r="AF87" s="41">
        <f t="shared" si="28"/>
        <v>0.150749334075982</v>
      </c>
      <c r="AI87" s="3" t="s">
        <v>58</v>
      </c>
      <c r="AJ87" s="3">
        <v>80</v>
      </c>
      <c r="AK87" s="53">
        <f t="shared" si="31"/>
        <v>1.77921617934318</v>
      </c>
      <c r="AL87" s="53">
        <f t="shared" si="32"/>
        <v>1.42890009939966</v>
      </c>
      <c r="AM87" s="53">
        <f t="shared" si="33"/>
        <v>0</v>
      </c>
    </row>
    <row r="88" ht="15.75" spans="2:39">
      <c r="B88" s="3" t="s">
        <v>59</v>
      </c>
      <c r="C88" s="3">
        <v>93</v>
      </c>
      <c r="D88" s="41">
        <f t="shared" si="2"/>
        <v>4.5845580166127</v>
      </c>
      <c r="E88" s="41">
        <f t="shared" si="3"/>
        <v>15.385698867069</v>
      </c>
      <c r="F88" s="41">
        <f t="shared" si="4"/>
        <v>17.7726433473394</v>
      </c>
      <c r="G88" s="41">
        <f t="shared" si="5"/>
        <v>7.48391790040071</v>
      </c>
      <c r="H88" s="41">
        <f t="shared" si="6"/>
        <v>11.5073560191062</v>
      </c>
      <c r="I88" s="41">
        <f t="shared" si="7"/>
        <v>6.70198732438663</v>
      </c>
      <c r="J88" s="41">
        <f t="shared" si="8"/>
        <v>8.95277417632271</v>
      </c>
      <c r="K88" s="41">
        <f t="shared" si="9"/>
        <v>16.2560725057755</v>
      </c>
      <c r="L88" s="41">
        <f t="shared" si="10"/>
        <v>11.2221716887166</v>
      </c>
      <c r="M88" s="41">
        <f t="shared" si="11"/>
        <v>11.5505169125084</v>
      </c>
      <c r="N88" s="41">
        <f t="shared" si="12"/>
        <v>16.4241624071447</v>
      </c>
      <c r="O88" s="41">
        <f t="shared" si="13"/>
        <v>3.66081307656279</v>
      </c>
      <c r="P88" s="41">
        <f t="shared" si="14"/>
        <v>6.07929385836892</v>
      </c>
      <c r="Q88" s="41">
        <f t="shared" si="15"/>
        <v>0</v>
      </c>
      <c r="R88" s="41">
        <f t="shared" si="16"/>
        <v>0.0340252652443337</v>
      </c>
      <c r="S88" s="41">
        <f t="shared" si="17"/>
        <v>0.140173910682399</v>
      </c>
      <c r="T88" s="41">
        <f t="shared" si="18"/>
        <v>4.76053906428541</v>
      </c>
      <c r="U88" s="41">
        <f t="shared" si="19"/>
        <v>4.13841127183783</v>
      </c>
      <c r="V88" s="41">
        <f t="shared" si="20"/>
        <v>8.70277474199628</v>
      </c>
      <c r="W88" s="41">
        <f t="shared" si="21"/>
        <v>7.64779353367228</v>
      </c>
      <c r="X88" s="41">
        <f t="shared" si="22"/>
        <v>0.0340252652443337</v>
      </c>
      <c r="Y88" s="41">
        <f t="shared" si="23"/>
        <v>0.0340252652443337</v>
      </c>
      <c r="Z88" s="41">
        <f t="shared" si="24"/>
        <v>0</v>
      </c>
      <c r="AA88" s="41">
        <f t="shared" si="25"/>
        <v>0</v>
      </c>
      <c r="AB88" s="41">
        <f t="shared" si="26"/>
        <v>0</v>
      </c>
      <c r="AC88" s="41">
        <f t="shared" si="27"/>
        <v>0</v>
      </c>
      <c r="AD88" s="41">
        <f t="shared" si="29"/>
        <v>0.216143871153132</v>
      </c>
      <c r="AE88" s="41">
        <f t="shared" si="30"/>
        <v>3.13391642964944</v>
      </c>
      <c r="AF88" s="41">
        <f t="shared" si="28"/>
        <v>0</v>
      </c>
      <c r="AI88" s="3" t="s">
        <v>59</v>
      </c>
      <c r="AJ88" s="3">
        <v>93</v>
      </c>
      <c r="AK88" s="53">
        <f t="shared" si="31"/>
        <v>4.5845580166127</v>
      </c>
      <c r="AL88" s="53">
        <f t="shared" si="32"/>
        <v>0.0340252652443337</v>
      </c>
      <c r="AM88" s="53">
        <f t="shared" si="33"/>
        <v>0</v>
      </c>
    </row>
    <row r="89" ht="15.75" spans="2:39">
      <c r="B89" s="3" t="s">
        <v>60</v>
      </c>
      <c r="C89" s="3">
        <v>102</v>
      </c>
      <c r="D89" s="41">
        <f t="shared" si="2"/>
        <v>3.79756668495537</v>
      </c>
      <c r="E89" s="41">
        <f t="shared" si="3"/>
        <v>28.8416522467275</v>
      </c>
      <c r="F89" s="41">
        <f t="shared" si="4"/>
        <v>25.144184100572</v>
      </c>
      <c r="G89" s="41">
        <f t="shared" si="5"/>
        <v>28.0585562689577</v>
      </c>
      <c r="H89" s="41">
        <f t="shared" si="6"/>
        <v>18.3246844281171</v>
      </c>
      <c r="I89" s="41">
        <f t="shared" si="7"/>
        <v>16.7361362147522</v>
      </c>
      <c r="J89" s="41">
        <f t="shared" si="8"/>
        <v>21.6203057210612</v>
      </c>
      <c r="K89" s="41">
        <f t="shared" si="9"/>
        <v>21.3090919322352</v>
      </c>
      <c r="L89" s="41">
        <f t="shared" si="10"/>
        <v>18.945475809061</v>
      </c>
      <c r="M89" s="41">
        <f t="shared" si="11"/>
        <v>20.3303710527137</v>
      </c>
      <c r="N89" s="41">
        <f t="shared" si="12"/>
        <v>25.144184100572</v>
      </c>
      <c r="O89" s="41">
        <f t="shared" si="13"/>
        <v>4.54573674420711</v>
      </c>
      <c r="P89" s="41">
        <f t="shared" si="14"/>
        <v>10.1135000602487</v>
      </c>
      <c r="Q89" s="41">
        <f t="shared" si="15"/>
        <v>0.406052031666994</v>
      </c>
      <c r="R89" s="41">
        <f t="shared" si="16"/>
        <v>0.754087892205525</v>
      </c>
      <c r="S89" s="41">
        <f t="shared" si="17"/>
        <v>0.483809604199428</v>
      </c>
      <c r="T89" s="41">
        <f t="shared" si="18"/>
        <v>0.17730561524361</v>
      </c>
      <c r="U89" s="41">
        <f t="shared" si="19"/>
        <v>0.462737837247667</v>
      </c>
      <c r="V89" s="41">
        <f t="shared" si="20"/>
        <v>0.316871665293487</v>
      </c>
      <c r="W89" s="41">
        <f t="shared" si="21"/>
        <v>0.857321200399551</v>
      </c>
      <c r="X89" s="41">
        <f t="shared" si="22"/>
        <v>0.98107577945659</v>
      </c>
      <c r="Y89" s="41">
        <f t="shared" si="23"/>
        <v>0.385133180295422</v>
      </c>
      <c r="Z89" s="41">
        <f t="shared" si="24"/>
        <v>0.75509713503486</v>
      </c>
      <c r="AA89" s="41">
        <f t="shared" si="25"/>
        <v>0</v>
      </c>
      <c r="AB89" s="41">
        <f t="shared" si="26"/>
        <v>0.871160060407766</v>
      </c>
      <c r="AC89" s="41">
        <f t="shared" si="27"/>
        <v>0.922126823288919</v>
      </c>
      <c r="AD89" s="41">
        <f t="shared" si="29"/>
        <v>0.504621414664849</v>
      </c>
      <c r="AE89" s="41">
        <f t="shared" si="30"/>
        <v>0.762039502375997</v>
      </c>
      <c r="AF89" s="41">
        <f t="shared" si="28"/>
        <v>0.482800361370093</v>
      </c>
      <c r="AI89" s="3" t="s">
        <v>60</v>
      </c>
      <c r="AJ89" s="3">
        <v>102</v>
      </c>
      <c r="AK89" s="53">
        <f t="shared" si="31"/>
        <v>3.29883951448831</v>
      </c>
      <c r="AL89" s="53">
        <f t="shared" si="32"/>
        <v>0.269984046881447</v>
      </c>
      <c r="AM89" s="53">
        <f t="shared" si="33"/>
        <v>0</v>
      </c>
    </row>
    <row r="90" ht="15.75" spans="2:39">
      <c r="B90" s="3" t="s">
        <v>61</v>
      </c>
      <c r="C90" s="3">
        <v>108</v>
      </c>
      <c r="D90" s="41">
        <f t="shared" si="2"/>
        <v>5.74408796446175</v>
      </c>
      <c r="E90" s="41">
        <f t="shared" si="3"/>
        <v>8.50873109457497</v>
      </c>
      <c r="F90" s="41">
        <f t="shared" si="4"/>
        <v>12.9972228851904</v>
      </c>
      <c r="G90" s="41">
        <f t="shared" si="5"/>
        <v>7.90273875454921</v>
      </c>
      <c r="H90" s="41">
        <f t="shared" si="6"/>
        <v>7.23690860937097</v>
      </c>
      <c r="I90" s="41">
        <f t="shared" si="7"/>
        <v>7.23690860937097</v>
      </c>
      <c r="J90" s="41">
        <f t="shared" si="8"/>
        <v>7.63765649003881</v>
      </c>
      <c r="K90" s="41">
        <f t="shared" si="9"/>
        <v>12.6892380434009</v>
      </c>
      <c r="L90" s="41">
        <f t="shared" si="10"/>
        <v>11.883331245968</v>
      </c>
      <c r="M90" s="41">
        <f t="shared" si="11"/>
        <v>12.6620366541346</v>
      </c>
      <c r="N90" s="41">
        <f t="shared" si="12"/>
        <v>12.9972228851904</v>
      </c>
      <c r="O90" s="41">
        <f t="shared" si="13"/>
        <v>5.57851657381173</v>
      </c>
      <c r="P90" s="41">
        <f t="shared" si="14"/>
        <v>5.57851657381173</v>
      </c>
      <c r="Q90" s="41">
        <f t="shared" si="15"/>
        <v>0.311686961371137</v>
      </c>
      <c r="R90" s="41">
        <f t="shared" si="16"/>
        <v>0.256995364998789</v>
      </c>
      <c r="S90" s="41">
        <f t="shared" si="17"/>
        <v>2.16298305768295</v>
      </c>
      <c r="T90" s="41">
        <f t="shared" si="18"/>
        <v>2.71165818461183</v>
      </c>
      <c r="U90" s="41">
        <f t="shared" si="19"/>
        <v>0.733334751166353</v>
      </c>
      <c r="V90" s="41">
        <f t="shared" si="20"/>
        <v>0</v>
      </c>
      <c r="W90" s="41">
        <f t="shared" si="21"/>
        <v>1.4423562914634</v>
      </c>
      <c r="X90" s="41">
        <f t="shared" si="22"/>
        <v>2.01009339581251</v>
      </c>
      <c r="Y90" s="41">
        <f t="shared" si="23"/>
        <v>2.11703476500335</v>
      </c>
      <c r="Z90" s="41">
        <f t="shared" si="24"/>
        <v>2.11703476500335</v>
      </c>
      <c r="AA90" s="41">
        <f t="shared" si="25"/>
        <v>3.06679910277425</v>
      </c>
      <c r="AB90" s="41">
        <f t="shared" si="26"/>
        <v>2.4269888193363</v>
      </c>
      <c r="AC90" s="41">
        <f t="shared" si="27"/>
        <v>0.874881748786766</v>
      </c>
      <c r="AD90" s="41">
        <f t="shared" si="29"/>
        <v>0.353381754956958</v>
      </c>
      <c r="AE90" s="41">
        <f t="shared" si="30"/>
        <v>2.48779810267685</v>
      </c>
      <c r="AF90" s="41">
        <f t="shared" si="28"/>
        <v>0.353381754956958</v>
      </c>
      <c r="AI90" s="3" t="s">
        <v>61</v>
      </c>
      <c r="AJ90" s="3">
        <v>108</v>
      </c>
      <c r="AK90" s="53">
        <f t="shared" si="31"/>
        <v>5.47302717330245</v>
      </c>
      <c r="AL90" s="53">
        <f t="shared" si="32"/>
        <v>0</v>
      </c>
      <c r="AM90" s="53">
        <f t="shared" si="33"/>
        <v>0.0961393163711536</v>
      </c>
    </row>
    <row r="91" ht="15.75" spans="2:39">
      <c r="B91" s="3" t="s">
        <v>62</v>
      </c>
      <c r="C91" s="3">
        <v>114</v>
      </c>
      <c r="D91" s="41">
        <f t="shared" si="2"/>
        <v>1.42996725380886</v>
      </c>
      <c r="E91" s="41">
        <f t="shared" si="3"/>
        <v>12.7946933302053</v>
      </c>
      <c r="F91" s="41">
        <f t="shared" si="4"/>
        <v>14.1794000223245</v>
      </c>
      <c r="G91" s="41">
        <f t="shared" si="5"/>
        <v>8.30301946051245</v>
      </c>
      <c r="H91" s="41">
        <f t="shared" si="6"/>
        <v>1.73180626994211</v>
      </c>
      <c r="I91" s="41">
        <f t="shared" si="7"/>
        <v>1.76905012017422</v>
      </c>
      <c r="J91" s="41">
        <f t="shared" si="8"/>
        <v>11.8837371505986</v>
      </c>
      <c r="K91" s="41">
        <f t="shared" si="9"/>
        <v>10.5342428259716</v>
      </c>
      <c r="L91" s="41">
        <f t="shared" si="10"/>
        <v>5.78467986780944</v>
      </c>
      <c r="M91" s="41">
        <f t="shared" si="11"/>
        <v>8.31737090309456</v>
      </c>
      <c r="N91" s="41">
        <f t="shared" si="12"/>
        <v>13.6895068673946</v>
      </c>
      <c r="O91" s="41">
        <f t="shared" si="13"/>
        <v>0.678493391237146</v>
      </c>
      <c r="P91" s="41">
        <f t="shared" si="14"/>
        <v>0.678493391237146</v>
      </c>
      <c r="Q91" s="41">
        <f t="shared" si="15"/>
        <v>0</v>
      </c>
      <c r="R91" s="41">
        <f t="shared" si="16"/>
        <v>1.92020991114556</v>
      </c>
      <c r="S91" s="41">
        <f t="shared" si="17"/>
        <v>4.15752772482452</v>
      </c>
      <c r="T91" s="41">
        <f t="shared" si="18"/>
        <v>4.14090451659776</v>
      </c>
      <c r="U91" s="41">
        <f t="shared" si="19"/>
        <v>2.44048793157267</v>
      </c>
      <c r="V91" s="41">
        <f t="shared" si="20"/>
        <v>3.07483480004203</v>
      </c>
      <c r="W91" s="41">
        <f t="shared" si="21"/>
        <v>3.84605554860191</v>
      </c>
      <c r="X91" s="41">
        <f t="shared" si="22"/>
        <v>0.240807158333542</v>
      </c>
      <c r="Y91" s="41">
        <f t="shared" si="23"/>
        <v>0.216866243462937</v>
      </c>
      <c r="Z91" s="41">
        <f t="shared" si="24"/>
        <v>0.216866243462937</v>
      </c>
      <c r="AA91" s="41">
        <f t="shared" si="25"/>
        <v>0.216866243462937</v>
      </c>
      <c r="AB91" s="41">
        <f t="shared" si="26"/>
        <v>0.216866243462937</v>
      </c>
      <c r="AC91" s="41">
        <f t="shared" si="27"/>
        <v>0</v>
      </c>
      <c r="AD91" s="41">
        <f t="shared" si="29"/>
        <v>0.412390996206372</v>
      </c>
      <c r="AE91" s="41">
        <f t="shared" si="30"/>
        <v>0.240807158333542</v>
      </c>
      <c r="AF91" s="41">
        <f t="shared" si="28"/>
        <v>0.108433121731469</v>
      </c>
      <c r="AI91" s="3" t="s">
        <v>62</v>
      </c>
      <c r="AJ91" s="3">
        <v>114</v>
      </c>
      <c r="AK91" s="53">
        <f t="shared" si="31"/>
        <v>1.32010270350592</v>
      </c>
      <c r="AL91" s="53">
        <f t="shared" si="32"/>
        <v>1.80981435121553</v>
      </c>
      <c r="AM91" s="53">
        <f t="shared" si="33"/>
        <v>0</v>
      </c>
    </row>
    <row r="92" ht="15.75" spans="2:39">
      <c r="B92" s="3" t="s">
        <v>63</v>
      </c>
      <c r="C92" s="3">
        <v>169</v>
      </c>
      <c r="D92" s="41">
        <f t="shared" si="2"/>
        <v>12.2477905123117</v>
      </c>
      <c r="E92" s="41">
        <f t="shared" si="3"/>
        <v>54.0361761105598</v>
      </c>
      <c r="F92" s="41">
        <f t="shared" si="4"/>
        <v>62.6558685430959</v>
      </c>
      <c r="G92" s="41">
        <f t="shared" si="5"/>
        <v>47.9454821306152</v>
      </c>
      <c r="H92" s="41">
        <f t="shared" si="6"/>
        <v>45.6734157610351</v>
      </c>
      <c r="I92" s="41">
        <f t="shared" si="7"/>
        <v>42.9449577794254</v>
      </c>
      <c r="J92" s="41">
        <f t="shared" si="8"/>
        <v>31.758394541985</v>
      </c>
      <c r="K92" s="41">
        <f t="shared" si="9"/>
        <v>61.4485098580314</v>
      </c>
      <c r="L92" s="41">
        <f t="shared" si="10"/>
        <v>54.5174114361681</v>
      </c>
      <c r="M92" s="41">
        <f t="shared" si="11"/>
        <v>60.0746639458412</v>
      </c>
      <c r="N92" s="41">
        <f t="shared" si="12"/>
        <v>30.9771799614499</v>
      </c>
      <c r="O92" s="41">
        <f t="shared" si="13"/>
        <v>10.3397475145983</v>
      </c>
      <c r="P92" s="41">
        <f t="shared" si="14"/>
        <v>10.717829909633</v>
      </c>
      <c r="Q92" s="41">
        <f t="shared" si="15"/>
        <v>5.35250367389296</v>
      </c>
      <c r="R92" s="41">
        <f t="shared" si="16"/>
        <v>4.34655079955543</v>
      </c>
      <c r="S92" s="41">
        <f t="shared" si="17"/>
        <v>0.892839560900529</v>
      </c>
      <c r="T92" s="41">
        <f t="shared" si="18"/>
        <v>2.03610833416146</v>
      </c>
      <c r="U92" s="41">
        <f t="shared" si="19"/>
        <v>1.25489375362639</v>
      </c>
      <c r="V92" s="41">
        <f t="shared" si="20"/>
        <v>0.677122855254803</v>
      </c>
      <c r="W92" s="41">
        <f t="shared" si="21"/>
        <v>0.509605243695089</v>
      </c>
      <c r="X92" s="41">
        <f t="shared" si="22"/>
        <v>5.33386516435091</v>
      </c>
      <c r="Y92" s="41">
        <f t="shared" si="23"/>
        <v>5.32690434506248</v>
      </c>
      <c r="Z92" s="41">
        <f t="shared" si="24"/>
        <v>5.24816007686211</v>
      </c>
      <c r="AA92" s="41">
        <f t="shared" si="25"/>
        <v>5.41226597107323</v>
      </c>
      <c r="AB92" s="41">
        <f t="shared" si="26"/>
        <v>5.21324149326061</v>
      </c>
      <c r="AC92" s="41">
        <f t="shared" si="27"/>
        <v>5.03983924171034</v>
      </c>
      <c r="AD92" s="41">
        <f t="shared" si="29"/>
        <v>4.31859303524237</v>
      </c>
      <c r="AE92" s="41">
        <f t="shared" si="30"/>
        <v>1.50687999135394</v>
      </c>
      <c r="AF92" s="41">
        <f t="shared" si="28"/>
        <v>0</v>
      </c>
      <c r="AI92" s="3" t="s">
        <v>63</v>
      </c>
      <c r="AJ92" s="3">
        <v>169</v>
      </c>
      <c r="AK92" s="53">
        <f t="shared" si="31"/>
        <v>12.2477905123117</v>
      </c>
      <c r="AL92" s="53">
        <f t="shared" si="32"/>
        <v>4.34655079955543</v>
      </c>
      <c r="AM92" s="53">
        <f t="shared" si="33"/>
        <v>0</v>
      </c>
    </row>
    <row r="93" ht="15.75" spans="2:39">
      <c r="B93" s="3" t="s">
        <v>64</v>
      </c>
      <c r="C93" s="3">
        <v>74</v>
      </c>
      <c r="D93" s="41">
        <f t="shared" si="2"/>
        <v>3.98447420753767</v>
      </c>
      <c r="E93" s="41">
        <f t="shared" si="3"/>
        <v>103.130316026547</v>
      </c>
      <c r="F93" s="41">
        <f t="shared" si="4"/>
        <v>25.4797901142871</v>
      </c>
      <c r="G93" s="41">
        <f t="shared" si="5"/>
        <v>7.89347581282794</v>
      </c>
      <c r="H93" s="41">
        <f t="shared" si="6"/>
        <v>7.18786688070537</v>
      </c>
      <c r="I93" s="41">
        <f t="shared" si="7"/>
        <v>6.33730263315523</v>
      </c>
      <c r="J93" s="41">
        <f t="shared" si="8"/>
        <v>8.25047320123631</v>
      </c>
      <c r="K93" s="41">
        <f t="shared" si="9"/>
        <v>18.6776720895129</v>
      </c>
      <c r="L93" s="41">
        <f t="shared" si="10"/>
        <v>9.00400124589692</v>
      </c>
      <c r="M93" s="41">
        <f t="shared" si="11"/>
        <v>10.5865299374656</v>
      </c>
      <c r="N93" s="41">
        <f t="shared" si="12"/>
        <v>21.4318230826365</v>
      </c>
      <c r="O93" s="41">
        <f t="shared" si="13"/>
        <v>3.61909097443516</v>
      </c>
      <c r="P93" s="41">
        <f t="shared" si="14"/>
        <v>2.65232287898028</v>
      </c>
      <c r="Q93" s="41">
        <f t="shared" si="15"/>
        <v>1.17282027936842</v>
      </c>
      <c r="R93" s="41">
        <f t="shared" si="16"/>
        <v>0.419292234707813</v>
      </c>
      <c r="S93" s="41">
        <f t="shared" si="17"/>
        <v>1.58133071375519</v>
      </c>
      <c r="T93" s="41">
        <f t="shared" si="18"/>
        <v>0.431272012842325</v>
      </c>
      <c r="U93" s="41">
        <f t="shared" si="19"/>
        <v>2.53731700888899</v>
      </c>
      <c r="V93" s="41">
        <f t="shared" si="20"/>
        <v>1.39324819704339</v>
      </c>
      <c r="W93" s="41">
        <f t="shared" si="21"/>
        <v>0.65050195270383</v>
      </c>
      <c r="X93" s="41">
        <f t="shared" si="22"/>
        <v>0.0407312456573342</v>
      </c>
      <c r="Y93" s="41">
        <f t="shared" si="23"/>
        <v>0.219229939861519</v>
      </c>
      <c r="Z93" s="41">
        <f t="shared" si="24"/>
        <v>0.619354529554108</v>
      </c>
      <c r="AA93" s="41">
        <f t="shared" si="25"/>
        <v>0.803843112825555</v>
      </c>
      <c r="AB93" s="41">
        <f t="shared" si="26"/>
        <v>0.189280494525246</v>
      </c>
      <c r="AC93" s="41">
        <f t="shared" si="27"/>
        <v>0.0503150681649327</v>
      </c>
      <c r="AD93" s="41">
        <f t="shared" si="29"/>
        <v>0.633730263315519</v>
      </c>
      <c r="AE93" s="41">
        <f t="shared" si="30"/>
        <v>0</v>
      </c>
      <c r="AF93" s="41">
        <f t="shared" si="28"/>
        <v>0.281524786160963</v>
      </c>
      <c r="AI93" s="3" t="s">
        <v>64</v>
      </c>
      <c r="AJ93" s="3">
        <v>74</v>
      </c>
      <c r="AK93" s="53">
        <f t="shared" si="31"/>
        <v>3.69255396671803</v>
      </c>
      <c r="AL93" s="53">
        <f t="shared" si="32"/>
        <v>0.137380687859128</v>
      </c>
      <c r="AM93" s="53">
        <f t="shared" si="33"/>
        <v>0</v>
      </c>
    </row>
    <row r="94" ht="15.75" spans="2:39">
      <c r="B94" s="3" t="s">
        <v>65</v>
      </c>
      <c r="C94" s="3">
        <v>146</v>
      </c>
      <c r="D94" s="41">
        <f t="shared" si="2"/>
        <v>0.83312691440965</v>
      </c>
      <c r="E94" s="41">
        <f t="shared" si="3"/>
        <v>259.285528724452</v>
      </c>
      <c r="F94" s="41">
        <f t="shared" si="4"/>
        <v>17.4563952610243</v>
      </c>
      <c r="G94" s="41">
        <f t="shared" si="5"/>
        <v>2.44077790733501</v>
      </c>
      <c r="H94" s="41">
        <f t="shared" si="6"/>
        <v>2.35438403586252</v>
      </c>
      <c r="I94" s="41">
        <f t="shared" si="7"/>
        <v>1.82756266576446</v>
      </c>
      <c r="J94" s="41">
        <f t="shared" si="8"/>
        <v>2.42084086007213</v>
      </c>
      <c r="K94" s="41">
        <f t="shared" si="9"/>
        <v>12.8406667431927</v>
      </c>
      <c r="L94" s="41">
        <f t="shared" si="10"/>
        <v>9.68880081681478</v>
      </c>
      <c r="M94" s="41">
        <f t="shared" si="11"/>
        <v>12.8406667431927</v>
      </c>
      <c r="N94" s="41">
        <f t="shared" si="12"/>
        <v>15.8414944327306</v>
      </c>
      <c r="O94" s="41">
        <f t="shared" si="13"/>
        <v>0.871188550093346</v>
      </c>
      <c r="P94" s="41">
        <f t="shared" si="14"/>
        <v>0.871188550093346</v>
      </c>
      <c r="Q94" s="41">
        <f t="shared" si="15"/>
        <v>2.88120540596058</v>
      </c>
      <c r="R94" s="41">
        <f t="shared" si="16"/>
        <v>3.94088967563028</v>
      </c>
      <c r="S94" s="41">
        <f t="shared" si="17"/>
        <v>2.23415759933785</v>
      </c>
      <c r="T94" s="41">
        <f t="shared" si="18"/>
        <v>3.28417542184979</v>
      </c>
      <c r="U94" s="41">
        <f t="shared" si="19"/>
        <v>3.09145063164191</v>
      </c>
      <c r="V94" s="41">
        <f t="shared" si="20"/>
        <v>3.71251986152815</v>
      </c>
      <c r="W94" s="41">
        <f t="shared" si="21"/>
        <v>3.74756073247503</v>
      </c>
      <c r="X94" s="41">
        <f t="shared" si="22"/>
        <v>0.7110880190429</v>
      </c>
      <c r="Y94" s="41">
        <f t="shared" si="23"/>
        <v>0.695380042411536</v>
      </c>
      <c r="Z94" s="41">
        <f t="shared" si="24"/>
        <v>0.164933754629323</v>
      </c>
      <c r="AA94" s="41">
        <f t="shared" si="25"/>
        <v>0.505676016940442</v>
      </c>
      <c r="AB94" s="41">
        <f t="shared" si="26"/>
        <v>0.380616356836894</v>
      </c>
      <c r="AC94" s="41">
        <f t="shared" si="27"/>
        <v>0</v>
      </c>
      <c r="AD94" s="41">
        <f t="shared" si="29"/>
        <v>1.41553035566484</v>
      </c>
      <c r="AE94" s="41">
        <f t="shared" si="30"/>
        <v>0.186683260734283</v>
      </c>
      <c r="AF94" s="41">
        <f t="shared" si="28"/>
        <v>0.453114710520115</v>
      </c>
      <c r="AI94" s="3" t="s">
        <v>65</v>
      </c>
      <c r="AJ94" s="3">
        <v>146</v>
      </c>
      <c r="AK94" s="53">
        <f t="shared" si="31"/>
        <v>0.378298079641066</v>
      </c>
      <c r="AL94" s="53">
        <f t="shared" si="32"/>
        <v>3.47204262920173</v>
      </c>
      <c r="AM94" s="53">
        <f t="shared" si="33"/>
        <v>0</v>
      </c>
    </row>
    <row r="95" ht="15.75" spans="2:39">
      <c r="B95" s="3" t="s">
        <v>66</v>
      </c>
      <c r="C95" s="3">
        <v>52</v>
      </c>
      <c r="D95" s="41">
        <f t="shared" si="2"/>
        <v>5.58105822662479</v>
      </c>
      <c r="E95" s="41">
        <f t="shared" si="3"/>
        <v>31.4206330031409</v>
      </c>
      <c r="F95" s="41">
        <f t="shared" si="4"/>
        <v>5.60763469437063</v>
      </c>
      <c r="G95" s="41">
        <f t="shared" si="5"/>
        <v>24.3537086252718</v>
      </c>
      <c r="H95" s="41">
        <f t="shared" si="6"/>
        <v>24.70161874849</v>
      </c>
      <c r="I95" s="41">
        <f t="shared" si="7"/>
        <v>15.1171780623339</v>
      </c>
      <c r="J95" s="41">
        <f t="shared" si="8"/>
        <v>24.008214544576</v>
      </c>
      <c r="K95" s="41">
        <f t="shared" si="9"/>
        <v>4.75718772650399</v>
      </c>
      <c r="L95" s="41">
        <f t="shared" si="10"/>
        <v>4.75718772650399</v>
      </c>
      <c r="M95" s="41">
        <f t="shared" si="11"/>
        <v>4.75718772650399</v>
      </c>
      <c r="N95" s="41">
        <f t="shared" si="12"/>
        <v>5.60763469437063</v>
      </c>
      <c r="O95" s="41">
        <f t="shared" si="13"/>
        <v>6.46049770475961</v>
      </c>
      <c r="P95" s="41">
        <f t="shared" si="14"/>
        <v>6.32278328098575</v>
      </c>
      <c r="Q95" s="41">
        <f t="shared" si="15"/>
        <v>0</v>
      </c>
      <c r="R95" s="41">
        <f t="shared" si="16"/>
        <v>1.84585648707418</v>
      </c>
      <c r="S95" s="41">
        <f t="shared" si="17"/>
        <v>0</v>
      </c>
      <c r="T95" s="41">
        <f t="shared" si="18"/>
        <v>2.05846822904084</v>
      </c>
      <c r="U95" s="41">
        <f t="shared" si="19"/>
        <v>0.446967866634458</v>
      </c>
      <c r="V95" s="41">
        <f t="shared" si="20"/>
        <v>0.396230973665147</v>
      </c>
      <c r="W95" s="41">
        <f t="shared" si="21"/>
        <v>0.396230973665147</v>
      </c>
      <c r="X95" s="41">
        <f t="shared" si="22"/>
        <v>1.75887895626964</v>
      </c>
      <c r="Y95" s="41">
        <f t="shared" si="23"/>
        <v>1.75887895626964</v>
      </c>
      <c r="Z95" s="41">
        <f t="shared" si="24"/>
        <v>1.00990577434163</v>
      </c>
      <c r="AA95" s="41">
        <f t="shared" si="25"/>
        <v>1.75887895626964</v>
      </c>
      <c r="AB95" s="41">
        <f t="shared" si="26"/>
        <v>1.75887895626964</v>
      </c>
      <c r="AC95" s="41">
        <f t="shared" si="27"/>
        <v>1.75887895626964</v>
      </c>
      <c r="AD95" s="41">
        <f t="shared" si="29"/>
        <v>0.396230973665147</v>
      </c>
      <c r="AE95" s="41">
        <f t="shared" si="30"/>
        <v>1.19352500604011</v>
      </c>
      <c r="AF95" s="41">
        <f t="shared" si="28"/>
        <v>1.1331239429814</v>
      </c>
      <c r="AI95" s="3" t="s">
        <v>66</v>
      </c>
      <c r="AJ95" s="3">
        <v>52</v>
      </c>
      <c r="AK95" s="53">
        <f t="shared" si="31"/>
        <v>4.39809837788768</v>
      </c>
      <c r="AL95" s="53">
        <f t="shared" si="32"/>
        <v>0.704746888363326</v>
      </c>
      <c r="AM95" s="53">
        <f t="shared" si="33"/>
        <v>0</v>
      </c>
    </row>
    <row r="96" ht="15.75" spans="2:39">
      <c r="B96" s="3" t="s">
        <v>67</v>
      </c>
      <c r="C96" s="3">
        <v>31</v>
      </c>
      <c r="D96" s="41">
        <f t="shared" si="2"/>
        <v>-59.7421203438395</v>
      </c>
      <c r="E96" s="41">
        <f t="shared" si="3"/>
        <v>10.3151862464183</v>
      </c>
      <c r="F96" s="41">
        <f t="shared" si="4"/>
        <v>24.785100286533</v>
      </c>
      <c r="G96" s="41">
        <f t="shared" si="5"/>
        <v>4.87106017191977</v>
      </c>
      <c r="H96" s="41">
        <f t="shared" si="6"/>
        <v>3.15186246418338</v>
      </c>
      <c r="I96" s="41">
        <f t="shared" si="7"/>
        <v>4.87106017191977</v>
      </c>
      <c r="J96" s="41">
        <f t="shared" si="8"/>
        <v>10.3151862464183</v>
      </c>
      <c r="K96" s="41">
        <f t="shared" si="9"/>
        <v>10.6017191977077</v>
      </c>
      <c r="L96" s="41">
        <f t="shared" si="10"/>
        <v>8.16618911174785</v>
      </c>
      <c r="M96" s="41">
        <f t="shared" si="11"/>
        <v>4.15472779369628</v>
      </c>
      <c r="N96" s="41">
        <f t="shared" si="12"/>
        <v>24.785100286533</v>
      </c>
      <c r="O96" s="41">
        <f t="shared" si="13"/>
        <v>2.43553008595989</v>
      </c>
      <c r="P96" s="41">
        <f t="shared" si="14"/>
        <v>2.43553008595989</v>
      </c>
      <c r="Q96" s="41">
        <f t="shared" si="15"/>
        <v>0</v>
      </c>
      <c r="R96" s="41">
        <f t="shared" si="16"/>
        <v>0</v>
      </c>
      <c r="S96" s="41">
        <f t="shared" si="17"/>
        <v>0</v>
      </c>
      <c r="T96" s="41">
        <f t="shared" si="18"/>
        <v>0</v>
      </c>
      <c r="U96" s="41">
        <f t="shared" si="19"/>
        <v>0</v>
      </c>
      <c r="V96" s="41">
        <f t="shared" si="20"/>
        <v>0</v>
      </c>
      <c r="W96" s="41">
        <f t="shared" si="21"/>
        <v>0</v>
      </c>
      <c r="X96" s="41">
        <f t="shared" si="22"/>
        <v>0</v>
      </c>
      <c r="Y96" s="41">
        <f t="shared" si="23"/>
        <v>0</v>
      </c>
      <c r="Z96" s="41">
        <f t="shared" si="24"/>
        <v>0</v>
      </c>
      <c r="AA96" s="41">
        <f t="shared" si="25"/>
        <v>0</v>
      </c>
      <c r="AB96" s="41">
        <f t="shared" si="26"/>
        <v>0</v>
      </c>
      <c r="AC96" s="41">
        <f t="shared" si="27"/>
        <v>0</v>
      </c>
      <c r="AD96" s="41">
        <f t="shared" si="29"/>
        <v>0</v>
      </c>
      <c r="AE96" s="41">
        <f t="shared" si="30"/>
        <v>0</v>
      </c>
      <c r="AF96" s="41">
        <f t="shared" si="28"/>
        <v>0</v>
      </c>
      <c r="AI96" s="3" t="s">
        <v>67</v>
      </c>
      <c r="AJ96" s="3">
        <v>31</v>
      </c>
      <c r="AK96" s="53">
        <f t="shared" si="31"/>
        <v>0</v>
      </c>
      <c r="AL96" s="53">
        <f t="shared" si="32"/>
        <v>148.398576512456</v>
      </c>
      <c r="AM96" s="53">
        <f t="shared" si="33"/>
        <v>148.398576512456</v>
      </c>
    </row>
    <row r="97" ht="15.75" spans="2:39">
      <c r="B97" s="3" t="s">
        <v>68</v>
      </c>
      <c r="C97" s="3">
        <v>12</v>
      </c>
      <c r="D97" s="41">
        <f t="shared" si="2"/>
        <v>-0.988648846576346</v>
      </c>
      <c r="E97" s="41">
        <f t="shared" si="3"/>
        <v>2</v>
      </c>
      <c r="F97" s="41">
        <f t="shared" si="4"/>
        <v>11.1640424752838</v>
      </c>
      <c r="G97" s="41">
        <f t="shared" si="5"/>
        <v>0.369827901867444</v>
      </c>
      <c r="H97" s="41">
        <f t="shared" si="6"/>
        <v>0.369827901867444</v>
      </c>
      <c r="I97" s="41">
        <f t="shared" si="7"/>
        <v>0.369827901867444</v>
      </c>
      <c r="J97" s="41">
        <f t="shared" si="8"/>
        <v>2</v>
      </c>
      <c r="K97" s="41">
        <f t="shared" si="9"/>
        <v>4.43463932625412</v>
      </c>
      <c r="L97" s="41">
        <f t="shared" si="10"/>
        <v>2.84987184181618</v>
      </c>
      <c r="M97" s="41">
        <f t="shared" si="11"/>
        <v>4.43463932625412</v>
      </c>
      <c r="N97" s="41">
        <f t="shared" si="12"/>
        <v>11.1640424752838</v>
      </c>
      <c r="O97" s="41">
        <f t="shared" si="13"/>
        <v>0.369827901867444</v>
      </c>
      <c r="P97" s="41">
        <f t="shared" si="14"/>
        <v>0.369827901867444</v>
      </c>
      <c r="Q97" s="41">
        <f t="shared" si="15"/>
        <v>0</v>
      </c>
      <c r="R97" s="41">
        <f t="shared" si="16"/>
        <v>0</v>
      </c>
      <c r="S97" s="41">
        <f t="shared" si="17"/>
        <v>0</v>
      </c>
      <c r="T97" s="41">
        <f t="shared" si="18"/>
        <v>0</v>
      </c>
      <c r="U97" s="41">
        <f t="shared" si="19"/>
        <v>0</v>
      </c>
      <c r="V97" s="41">
        <f t="shared" si="20"/>
        <v>0</v>
      </c>
      <c r="W97" s="41">
        <f t="shared" si="21"/>
        <v>0</v>
      </c>
      <c r="X97" s="41">
        <f t="shared" si="22"/>
        <v>0</v>
      </c>
      <c r="Y97" s="41">
        <f t="shared" si="23"/>
        <v>0</v>
      </c>
      <c r="Z97" s="41">
        <f t="shared" si="24"/>
        <v>0</v>
      </c>
      <c r="AA97" s="41">
        <f t="shared" si="25"/>
        <v>0</v>
      </c>
      <c r="AB97" s="41">
        <f t="shared" si="26"/>
        <v>0</v>
      </c>
      <c r="AC97" s="41">
        <f t="shared" si="27"/>
        <v>0</v>
      </c>
      <c r="AD97" s="41">
        <f t="shared" si="29"/>
        <v>0</v>
      </c>
      <c r="AE97" s="41">
        <f t="shared" si="30"/>
        <v>0</v>
      </c>
      <c r="AF97" s="41">
        <f t="shared" si="28"/>
        <v>0</v>
      </c>
      <c r="AI97" s="3" t="s">
        <v>68</v>
      </c>
      <c r="AJ97" s="3">
        <v>12</v>
      </c>
      <c r="AK97" s="53">
        <f t="shared" si="31"/>
        <v>0</v>
      </c>
      <c r="AL97" s="53">
        <f t="shared" si="32"/>
        <v>0.998520710059172</v>
      </c>
      <c r="AM97" s="53">
        <f t="shared" si="33"/>
        <v>0.998520710059172</v>
      </c>
    </row>
    <row r="98" ht="15.75" spans="2:39">
      <c r="B98" s="3" t="s">
        <v>69</v>
      </c>
      <c r="C98" s="3">
        <v>16</v>
      </c>
      <c r="D98" s="41">
        <f t="shared" si="2"/>
        <v>3.06802568433153</v>
      </c>
      <c r="E98" s="41">
        <f t="shared" si="3"/>
        <v>22.7540973280264</v>
      </c>
      <c r="F98" s="41">
        <f t="shared" si="4"/>
        <v>16.5306467931986</v>
      </c>
      <c r="G98" s="41">
        <f t="shared" si="5"/>
        <v>20.0695256429941</v>
      </c>
      <c r="H98" s="41">
        <f t="shared" si="6"/>
        <v>20.0695256429941</v>
      </c>
      <c r="I98" s="41">
        <f t="shared" si="7"/>
        <v>20.0695256429941</v>
      </c>
      <c r="J98" s="41">
        <f t="shared" si="8"/>
        <v>20.8462758900345</v>
      </c>
      <c r="K98" s="41">
        <f t="shared" si="9"/>
        <v>15.5987827107127</v>
      </c>
      <c r="L98" s="41">
        <f t="shared" si="10"/>
        <v>15.5987827107127</v>
      </c>
      <c r="M98" s="41">
        <f t="shared" si="11"/>
        <v>15.5987827107127</v>
      </c>
      <c r="N98" s="41">
        <f t="shared" si="12"/>
        <v>10.7205706929337</v>
      </c>
      <c r="O98" s="41">
        <f t="shared" si="13"/>
        <v>0</v>
      </c>
      <c r="P98" s="41">
        <f t="shared" si="14"/>
        <v>7.56672060218812</v>
      </c>
      <c r="Q98" s="41">
        <f t="shared" si="15"/>
        <v>0</v>
      </c>
      <c r="R98" s="41">
        <f t="shared" si="16"/>
        <v>0</v>
      </c>
      <c r="S98" s="41">
        <f t="shared" si="17"/>
        <v>0</v>
      </c>
      <c r="T98" s="41">
        <f t="shared" si="18"/>
        <v>0</v>
      </c>
      <c r="U98" s="41">
        <f t="shared" si="19"/>
        <v>0</v>
      </c>
      <c r="V98" s="41">
        <f t="shared" si="20"/>
        <v>0</v>
      </c>
      <c r="W98" s="41">
        <f t="shared" si="21"/>
        <v>0</v>
      </c>
      <c r="X98" s="41">
        <f t="shared" si="22"/>
        <v>0</v>
      </c>
      <c r="Y98" s="41">
        <f t="shared" si="23"/>
        <v>0</v>
      </c>
      <c r="Z98" s="41">
        <f t="shared" si="24"/>
        <v>0</v>
      </c>
      <c r="AA98" s="41">
        <f t="shared" si="25"/>
        <v>0</v>
      </c>
      <c r="AB98" s="41">
        <f t="shared" si="26"/>
        <v>0</v>
      </c>
      <c r="AC98" s="41">
        <f t="shared" si="27"/>
        <v>0</v>
      </c>
      <c r="AD98" s="41">
        <f t="shared" si="29"/>
        <v>0</v>
      </c>
      <c r="AE98" s="41">
        <f t="shared" si="30"/>
        <v>0</v>
      </c>
      <c r="AF98" s="41">
        <f t="shared" si="28"/>
        <v>0</v>
      </c>
      <c r="AI98" s="3" t="s">
        <v>69</v>
      </c>
      <c r="AJ98" s="3">
        <v>16</v>
      </c>
      <c r="AK98" s="53">
        <f t="shared" si="31"/>
        <v>3.06802568433153</v>
      </c>
      <c r="AL98" s="53">
        <f t="shared" si="32"/>
        <v>0</v>
      </c>
      <c r="AM98" s="53">
        <f t="shared" si="33"/>
        <v>0</v>
      </c>
    </row>
    <row r="99" ht="15.75" spans="2:32">
      <c r="B99" s="2" t="s">
        <v>71</v>
      </c>
      <c r="C99" s="2"/>
      <c r="D99" s="54">
        <f t="shared" ref="D99:AF99" si="34">AVERAGE(D55:D98)</f>
        <v>2.0270972033103</v>
      </c>
      <c r="E99" s="54">
        <f t="shared" si="34"/>
        <v>27.386819045687</v>
      </c>
      <c r="F99" s="54">
        <f t="shared" si="34"/>
        <v>21.1837846269586</v>
      </c>
      <c r="G99" s="54">
        <f t="shared" si="34"/>
        <v>16.5355865602518</v>
      </c>
      <c r="H99" s="54">
        <f t="shared" si="34"/>
        <v>14.4116195927654</v>
      </c>
      <c r="I99" s="54">
        <f t="shared" si="34"/>
        <v>12.5774246607457</v>
      </c>
      <c r="J99" s="54">
        <f t="shared" si="34"/>
        <v>14.9858901781508</v>
      </c>
      <c r="K99" s="54">
        <f t="shared" si="34"/>
        <v>18.7683017436544</v>
      </c>
      <c r="L99" s="54">
        <f t="shared" si="34"/>
        <v>15.7389594215123</v>
      </c>
      <c r="M99" s="54">
        <f t="shared" si="34"/>
        <v>16.3296754386274</v>
      </c>
      <c r="N99" s="54">
        <f t="shared" si="34"/>
        <v>18.9591965315573</v>
      </c>
      <c r="O99" s="54">
        <f t="shared" si="34"/>
        <v>6.11783091051703</v>
      </c>
      <c r="P99" s="54">
        <f t="shared" si="34"/>
        <v>6.29227558014635</v>
      </c>
      <c r="Q99" s="54">
        <f t="shared" si="34"/>
        <v>0.69657049299771</v>
      </c>
      <c r="R99" s="54">
        <f t="shared" si="34"/>
        <v>1.04167364732805</v>
      </c>
      <c r="S99" s="54">
        <f t="shared" si="34"/>
        <v>1.03139569632516</v>
      </c>
      <c r="T99" s="54">
        <f t="shared" si="34"/>
        <v>1.24711283409918</v>
      </c>
      <c r="U99" s="54">
        <f t="shared" si="34"/>
        <v>1.35665398028132</v>
      </c>
      <c r="V99" s="54">
        <f t="shared" si="34"/>
        <v>1.42900576408777</v>
      </c>
      <c r="W99" s="54">
        <f t="shared" si="34"/>
        <v>1.44323987083476</v>
      </c>
      <c r="X99" s="54">
        <f t="shared" si="34"/>
        <v>0.903265690970157</v>
      </c>
      <c r="Y99" s="54">
        <f t="shared" si="34"/>
        <v>0.87957232619009</v>
      </c>
      <c r="Z99" s="54">
        <f t="shared" si="34"/>
        <v>0.886525364026248</v>
      </c>
      <c r="AA99" s="54">
        <f t="shared" si="34"/>
        <v>0.912070335582902</v>
      </c>
      <c r="AB99" s="54">
        <f t="shared" si="34"/>
        <v>0.948523874282869</v>
      </c>
      <c r="AC99" s="54">
        <f t="shared" si="34"/>
        <v>0.794500693188929</v>
      </c>
      <c r="AD99" s="54">
        <f t="shared" si="34"/>
        <v>0.673205339725173</v>
      </c>
      <c r="AE99" s="54">
        <f t="shared" si="34"/>
        <v>0.866273147261561</v>
      </c>
      <c r="AF99" s="54">
        <f t="shared" si="34"/>
        <v>0.627178390070273</v>
      </c>
    </row>
    <row r="102" spans="6:6">
      <c r="F102">
        <f>AVERAGE(G99:J99)</f>
        <v>14.6276302479784</v>
      </c>
    </row>
    <row r="105" ht="15.75" spans="2:19">
      <c r="B105" s="55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7"/>
      <c r="Q105" s="56"/>
      <c r="R105" s="56"/>
      <c r="S105" s="56"/>
    </row>
    <row r="106" ht="15.75" spans="2:19">
      <c r="B106" s="55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</row>
    <row r="107" ht="15.75" spans="2:19">
      <c r="B107" s="55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</row>
    <row r="108" ht="15.75" spans="2:19">
      <c r="B108" s="55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</row>
    <row r="109" ht="15.75" spans="2:19">
      <c r="B109" s="55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</row>
    <row r="110" ht="15.75" spans="2:19">
      <c r="B110" s="55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</row>
    <row r="111" ht="15.75" spans="2:19">
      <c r="B111" s="55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</row>
    <row r="112" ht="15.75" spans="2:19">
      <c r="B112" s="55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</row>
    <row r="113" ht="15.75" spans="2:19">
      <c r="B113" s="55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</row>
    <row r="114" ht="15.75" spans="2:19">
      <c r="B114" s="55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</row>
    <row r="115" ht="15.75" spans="2:19">
      <c r="B115" s="55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</row>
    <row r="116" ht="15.75" spans="2:19">
      <c r="B116" s="55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</row>
    <row r="117" ht="15.75" spans="2:19">
      <c r="B117" s="55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</row>
    <row r="118" ht="15.75" spans="2:19">
      <c r="B118" s="55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</row>
    <row r="119" ht="15.75" spans="2:19">
      <c r="B119" s="55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</row>
    <row r="120" ht="15.75" spans="2:19">
      <c r="B120" s="55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</row>
    <row r="121" ht="15.75" spans="2:19">
      <c r="B121" s="55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</row>
    <row r="122" ht="15.75" spans="2:19">
      <c r="B122" s="55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</row>
    <row r="123" ht="15.75" spans="2:19">
      <c r="B123" s="55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</row>
    <row r="124" ht="15.75" spans="2:19">
      <c r="B124" s="55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</row>
    <row r="125" ht="15.75" spans="2:19">
      <c r="B125" s="55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</row>
    <row r="126" ht="15.75" spans="2:19">
      <c r="B126" s="55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</row>
    <row r="127" ht="15.75" spans="2:19">
      <c r="B127" s="55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</row>
    <row r="128" ht="15.75" spans="2:19">
      <c r="B128" s="55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</row>
    <row r="129" ht="15.75" spans="2:19">
      <c r="B129" s="55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</row>
    <row r="130" ht="15.75" spans="2:19">
      <c r="B130" s="55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</row>
    <row r="131" ht="15.75" spans="2:19">
      <c r="B131" s="55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</row>
    <row r="132" ht="15.75" spans="2:19">
      <c r="B132" s="55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</row>
    <row r="133" ht="15.75" spans="2:19">
      <c r="B133" s="55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</row>
    <row r="134" ht="15.75" spans="2:19">
      <c r="B134" s="55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</row>
    <row r="135" ht="15.75" spans="2:19">
      <c r="B135" s="55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</row>
    <row r="136" ht="15.75" spans="2:19">
      <c r="B136" s="55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</row>
    <row r="137" ht="15.75" spans="2:19">
      <c r="B137" s="55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</row>
    <row r="138" ht="15.75" spans="2:19">
      <c r="B138" s="55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</row>
    <row r="139" ht="15.75" spans="2:19">
      <c r="B139" s="55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</row>
    <row r="140" ht="15.75" spans="2:19">
      <c r="B140" s="55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</row>
    <row r="141" ht="15.75" spans="2:19">
      <c r="B141" s="55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</row>
    <row r="142" ht="15.75" spans="2:19">
      <c r="B142" s="55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</row>
    <row r="143" ht="15.75" spans="2:19">
      <c r="B143" s="55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</row>
    <row r="144" ht="15.75" spans="2:19">
      <c r="B144" s="55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</row>
    <row r="145" ht="15.75" spans="2:19">
      <c r="B145" s="55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</row>
    <row r="146" ht="15.75" spans="2:19">
      <c r="B146" s="55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</row>
    <row r="147" ht="15.75" spans="2:19">
      <c r="B147" s="55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</row>
    <row r="148" ht="15.75" spans="2:19">
      <c r="B148" s="58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</row>
  </sheetData>
  <mergeCells count="27">
    <mergeCell ref="D2:AF2"/>
    <mergeCell ref="G3:J3"/>
    <mergeCell ref="K3:N3"/>
    <mergeCell ref="Q3:W3"/>
    <mergeCell ref="X3:AF3"/>
    <mergeCell ref="B51:AF51"/>
    <mergeCell ref="D52:AF52"/>
    <mergeCell ref="G53:J53"/>
    <mergeCell ref="K53:N53"/>
    <mergeCell ref="Q53:W53"/>
    <mergeCell ref="X53:AF53"/>
    <mergeCell ref="B99:C99"/>
    <mergeCell ref="B2:B4"/>
    <mergeCell ref="B52:B54"/>
    <mergeCell ref="C2:C4"/>
    <mergeCell ref="C52:C54"/>
    <mergeCell ref="D3:D4"/>
    <mergeCell ref="D53:D54"/>
    <mergeCell ref="E3:E4"/>
    <mergeCell ref="E53:E54"/>
    <mergeCell ref="F3:F4"/>
    <mergeCell ref="F53:F54"/>
    <mergeCell ref="O3:O4"/>
    <mergeCell ref="O53:O54"/>
    <mergeCell ref="P3:P4"/>
    <mergeCell ref="P53:P54"/>
    <mergeCell ref="AG2:AG4"/>
  </mergeCells>
  <conditionalFormatting sqref="AD5">
    <cfRule type="cellIs" dxfId="0" priority="176" operator="equal">
      <formula>$AG$5</formula>
    </cfRule>
  </conditionalFormatting>
  <conditionalFormatting sqref="AK5">
    <cfRule type="cellIs" dxfId="0" priority="132" operator="equal">
      <formula>$AG$5</formula>
    </cfRule>
  </conditionalFormatting>
  <conditionalFormatting sqref="AL5">
    <cfRule type="cellIs" dxfId="0" priority="88" operator="equal">
      <formula>$AG$5</formula>
    </cfRule>
  </conditionalFormatting>
  <conditionalFormatting sqref="AM5">
    <cfRule type="cellIs" dxfId="0" priority="44" operator="equal">
      <formula>$AG$5</formula>
    </cfRule>
  </conditionalFormatting>
  <conditionalFormatting sqref="AD6">
    <cfRule type="cellIs" dxfId="0" priority="175" operator="equal">
      <formula>$AG$6</formula>
    </cfRule>
  </conditionalFormatting>
  <conditionalFormatting sqref="AK6">
    <cfRule type="cellIs" dxfId="0" priority="131" operator="equal">
      <formula>$AG$6</formula>
    </cfRule>
  </conditionalFormatting>
  <conditionalFormatting sqref="AL6">
    <cfRule type="cellIs" dxfId="0" priority="87" operator="equal">
      <formula>$AG$6</formula>
    </cfRule>
  </conditionalFormatting>
  <conditionalFormatting sqref="AM6">
    <cfRule type="cellIs" dxfId="0" priority="43" operator="equal">
      <formula>$AG$6</formula>
    </cfRule>
  </conditionalFormatting>
  <conditionalFormatting sqref="AD7">
    <cfRule type="cellIs" dxfId="0" priority="174" operator="equal">
      <formula>$AG$7</formula>
    </cfRule>
  </conditionalFormatting>
  <conditionalFormatting sqref="AK7">
    <cfRule type="cellIs" dxfId="0" priority="130" operator="equal">
      <formula>$AG$7</formula>
    </cfRule>
  </conditionalFormatting>
  <conditionalFormatting sqref="AL7">
    <cfRule type="cellIs" dxfId="0" priority="86" operator="equal">
      <formula>$AG$7</formula>
    </cfRule>
  </conditionalFormatting>
  <conditionalFormatting sqref="AM7">
    <cfRule type="cellIs" dxfId="0" priority="42" operator="equal">
      <formula>$AG$7</formula>
    </cfRule>
  </conditionalFormatting>
  <conditionalFormatting sqref="AD8">
    <cfRule type="cellIs" dxfId="0" priority="173" operator="equal">
      <formula>$AG$8</formula>
    </cfRule>
  </conditionalFormatting>
  <conditionalFormatting sqref="AK8">
    <cfRule type="cellIs" dxfId="0" priority="129" operator="equal">
      <formula>$AG$8</formula>
    </cfRule>
  </conditionalFormatting>
  <conditionalFormatting sqref="AL8">
    <cfRule type="cellIs" dxfId="0" priority="85" operator="equal">
      <formula>$AG$8</formula>
    </cfRule>
  </conditionalFormatting>
  <conditionalFormatting sqref="AM8">
    <cfRule type="cellIs" dxfId="0" priority="41" operator="equal">
      <formula>$AG$8</formula>
    </cfRule>
  </conditionalFormatting>
  <conditionalFormatting sqref="AD9">
    <cfRule type="cellIs" dxfId="0" priority="172" operator="equal">
      <formula>$AG$9</formula>
    </cfRule>
  </conditionalFormatting>
  <conditionalFormatting sqref="AK9">
    <cfRule type="cellIs" dxfId="0" priority="128" operator="equal">
      <formula>$AG$9</formula>
    </cfRule>
  </conditionalFormatting>
  <conditionalFormatting sqref="AL9">
    <cfRule type="cellIs" dxfId="0" priority="84" operator="equal">
      <formula>$AG$9</formula>
    </cfRule>
  </conditionalFormatting>
  <conditionalFormatting sqref="AM9">
    <cfRule type="cellIs" dxfId="0" priority="40" operator="equal">
      <formula>$AG$9</formula>
    </cfRule>
  </conditionalFormatting>
  <conditionalFormatting sqref="AD10">
    <cfRule type="cellIs" dxfId="0" priority="171" operator="equal">
      <formula>$AG$10</formula>
    </cfRule>
  </conditionalFormatting>
  <conditionalFormatting sqref="AK10">
    <cfRule type="cellIs" dxfId="0" priority="127" operator="equal">
      <formula>$AG$10</formula>
    </cfRule>
  </conditionalFormatting>
  <conditionalFormatting sqref="AL10">
    <cfRule type="cellIs" dxfId="0" priority="83" operator="equal">
      <formula>$AG$10</formula>
    </cfRule>
  </conditionalFormatting>
  <conditionalFormatting sqref="AM10">
    <cfRule type="cellIs" dxfId="0" priority="39" operator="equal">
      <formula>$AG$10</formula>
    </cfRule>
  </conditionalFormatting>
  <conditionalFormatting sqref="AD11">
    <cfRule type="cellIs" dxfId="0" priority="170" operator="equal">
      <formula>$AG$11</formula>
    </cfRule>
  </conditionalFormatting>
  <conditionalFormatting sqref="AK11">
    <cfRule type="cellIs" dxfId="0" priority="126" operator="equal">
      <formula>$AG$11</formula>
    </cfRule>
  </conditionalFormatting>
  <conditionalFormatting sqref="AL11">
    <cfRule type="cellIs" dxfId="0" priority="82" operator="equal">
      <formula>$AG$11</formula>
    </cfRule>
  </conditionalFormatting>
  <conditionalFormatting sqref="AM11">
    <cfRule type="cellIs" dxfId="0" priority="38" operator="equal">
      <formula>$AG$11</formula>
    </cfRule>
  </conditionalFormatting>
  <conditionalFormatting sqref="AD12">
    <cfRule type="cellIs" dxfId="0" priority="169" operator="equal">
      <formula>$AG$12</formula>
    </cfRule>
  </conditionalFormatting>
  <conditionalFormatting sqref="AK12">
    <cfRule type="cellIs" dxfId="0" priority="125" operator="equal">
      <formula>$AG$12</formula>
    </cfRule>
  </conditionalFormatting>
  <conditionalFormatting sqref="AL12">
    <cfRule type="cellIs" dxfId="0" priority="81" operator="equal">
      <formula>$AG$12</formula>
    </cfRule>
  </conditionalFormatting>
  <conditionalFormatting sqref="AM12">
    <cfRule type="cellIs" dxfId="0" priority="37" operator="equal">
      <formula>$AG$12</formula>
    </cfRule>
  </conditionalFormatting>
  <conditionalFormatting sqref="AD13">
    <cfRule type="cellIs" dxfId="0" priority="168" operator="equal">
      <formula>$AG$13</formula>
    </cfRule>
  </conditionalFormatting>
  <conditionalFormatting sqref="AK13">
    <cfRule type="cellIs" dxfId="0" priority="124" operator="equal">
      <formula>$AG$13</formula>
    </cfRule>
  </conditionalFormatting>
  <conditionalFormatting sqref="AL13">
    <cfRule type="cellIs" dxfId="0" priority="80" operator="equal">
      <formula>$AG$13</formula>
    </cfRule>
  </conditionalFormatting>
  <conditionalFormatting sqref="AM13">
    <cfRule type="cellIs" dxfId="0" priority="36" operator="equal">
      <formula>$AG$13</formula>
    </cfRule>
  </conditionalFormatting>
  <conditionalFormatting sqref="AD14">
    <cfRule type="cellIs" dxfId="0" priority="167" operator="equal">
      <formula>$AG$14</formula>
    </cfRule>
  </conditionalFormatting>
  <conditionalFormatting sqref="AK14">
    <cfRule type="cellIs" dxfId="0" priority="123" operator="equal">
      <formula>$AG$14</formula>
    </cfRule>
  </conditionalFormatting>
  <conditionalFormatting sqref="AL14">
    <cfRule type="cellIs" dxfId="0" priority="79" operator="equal">
      <formula>$AG$14</formula>
    </cfRule>
  </conditionalFormatting>
  <conditionalFormatting sqref="AM14">
    <cfRule type="cellIs" dxfId="0" priority="35" operator="equal">
      <formula>$AG$14</formula>
    </cfRule>
  </conditionalFormatting>
  <conditionalFormatting sqref="AD15">
    <cfRule type="cellIs" dxfId="0" priority="166" operator="equal">
      <formula>$AG$15</formula>
    </cfRule>
  </conditionalFormatting>
  <conditionalFormatting sqref="AK15">
    <cfRule type="cellIs" dxfId="0" priority="122" operator="equal">
      <formula>$AG$15</formula>
    </cfRule>
  </conditionalFormatting>
  <conditionalFormatting sqref="AL15">
    <cfRule type="cellIs" dxfId="0" priority="78" operator="equal">
      <formula>$AG$15</formula>
    </cfRule>
  </conditionalFormatting>
  <conditionalFormatting sqref="AM15">
    <cfRule type="cellIs" dxfId="0" priority="34" operator="equal">
      <formula>$AG$15</formula>
    </cfRule>
  </conditionalFormatting>
  <conditionalFormatting sqref="AD16">
    <cfRule type="cellIs" dxfId="0" priority="165" operator="equal">
      <formula>$AG$16</formula>
    </cfRule>
  </conditionalFormatting>
  <conditionalFormatting sqref="AK16">
    <cfRule type="cellIs" dxfId="0" priority="121" operator="equal">
      <formula>$AG$16</formula>
    </cfRule>
  </conditionalFormatting>
  <conditionalFormatting sqref="AL16">
    <cfRule type="cellIs" dxfId="0" priority="77" operator="equal">
      <formula>$AG$16</formula>
    </cfRule>
  </conditionalFormatting>
  <conditionalFormatting sqref="AM16">
    <cfRule type="cellIs" dxfId="0" priority="33" operator="equal">
      <formula>$AG$16</formula>
    </cfRule>
  </conditionalFormatting>
  <conditionalFormatting sqref="AD17">
    <cfRule type="cellIs" dxfId="0" priority="164" operator="equal">
      <formula>$AG$17</formula>
    </cfRule>
  </conditionalFormatting>
  <conditionalFormatting sqref="AK17">
    <cfRule type="cellIs" dxfId="0" priority="120" operator="equal">
      <formula>$AG$17</formula>
    </cfRule>
  </conditionalFormatting>
  <conditionalFormatting sqref="AL17">
    <cfRule type="cellIs" dxfId="0" priority="76" operator="equal">
      <formula>$AG$17</formula>
    </cfRule>
  </conditionalFormatting>
  <conditionalFormatting sqref="AM17">
    <cfRule type="cellIs" dxfId="0" priority="32" operator="equal">
      <formula>$AG$17</formula>
    </cfRule>
  </conditionalFormatting>
  <conditionalFormatting sqref="AD18">
    <cfRule type="cellIs" dxfId="0" priority="163" operator="equal">
      <formula>$AG$18</formula>
    </cfRule>
  </conditionalFormatting>
  <conditionalFormatting sqref="AK18">
    <cfRule type="cellIs" dxfId="0" priority="119" operator="equal">
      <formula>$AG$18</formula>
    </cfRule>
  </conditionalFormatting>
  <conditionalFormatting sqref="AL18">
    <cfRule type="cellIs" dxfId="0" priority="75" operator="equal">
      <formula>$AG$18</formula>
    </cfRule>
  </conditionalFormatting>
  <conditionalFormatting sqref="AM18">
    <cfRule type="cellIs" dxfId="0" priority="31" operator="equal">
      <formula>$AG$18</formula>
    </cfRule>
  </conditionalFormatting>
  <conditionalFormatting sqref="AD19">
    <cfRule type="cellIs" dxfId="0" priority="162" operator="equal">
      <formula>$AG$19</formula>
    </cfRule>
  </conditionalFormatting>
  <conditionalFormatting sqref="AK19">
    <cfRule type="cellIs" dxfId="0" priority="118" operator="equal">
      <formula>$AG$19</formula>
    </cfRule>
  </conditionalFormatting>
  <conditionalFormatting sqref="AL19">
    <cfRule type="cellIs" dxfId="0" priority="74" operator="equal">
      <formula>$AG$19</formula>
    </cfRule>
  </conditionalFormatting>
  <conditionalFormatting sqref="AM19">
    <cfRule type="cellIs" dxfId="0" priority="30" operator="equal">
      <formula>$AG$19</formula>
    </cfRule>
  </conditionalFormatting>
  <conditionalFormatting sqref="AD20">
    <cfRule type="cellIs" dxfId="0" priority="161" operator="equal">
      <formula>$AG$20</formula>
    </cfRule>
  </conditionalFormatting>
  <conditionalFormatting sqref="AK20">
    <cfRule type="cellIs" dxfId="0" priority="117" operator="equal">
      <formula>$AG$20</formula>
    </cfRule>
  </conditionalFormatting>
  <conditionalFormatting sqref="AL20">
    <cfRule type="cellIs" dxfId="0" priority="73" operator="equal">
      <formula>$AG$20</formula>
    </cfRule>
  </conditionalFormatting>
  <conditionalFormatting sqref="AM20">
    <cfRule type="cellIs" dxfId="0" priority="29" operator="equal">
      <formula>$AG$20</formula>
    </cfRule>
  </conditionalFormatting>
  <conditionalFormatting sqref="AD21">
    <cfRule type="cellIs" dxfId="0" priority="160" operator="equal">
      <formula>$AG$21</formula>
    </cfRule>
  </conditionalFormatting>
  <conditionalFormatting sqref="AK21">
    <cfRule type="cellIs" dxfId="0" priority="116" operator="equal">
      <formula>$AG$21</formula>
    </cfRule>
  </conditionalFormatting>
  <conditionalFormatting sqref="AL21">
    <cfRule type="cellIs" dxfId="0" priority="72" operator="equal">
      <formula>$AG$21</formula>
    </cfRule>
  </conditionalFormatting>
  <conditionalFormatting sqref="AM21">
    <cfRule type="cellIs" dxfId="0" priority="28" operator="equal">
      <formula>$AG$21</formula>
    </cfRule>
  </conditionalFormatting>
  <conditionalFormatting sqref="AD22">
    <cfRule type="cellIs" dxfId="0" priority="159" operator="equal">
      <formula>$AG$22</formula>
    </cfRule>
  </conditionalFormatting>
  <conditionalFormatting sqref="AK22">
    <cfRule type="cellIs" dxfId="0" priority="115" operator="equal">
      <formula>$AG$22</formula>
    </cfRule>
  </conditionalFormatting>
  <conditionalFormatting sqref="AL22">
    <cfRule type="cellIs" dxfId="0" priority="71" operator="equal">
      <formula>$AG$22</formula>
    </cfRule>
  </conditionalFormatting>
  <conditionalFormatting sqref="AM22">
    <cfRule type="cellIs" dxfId="0" priority="27" operator="equal">
      <formula>$AG$22</formula>
    </cfRule>
  </conditionalFormatting>
  <conditionalFormatting sqref="AD23">
    <cfRule type="cellIs" dxfId="0" priority="158" operator="equal">
      <formula>$AG$23</formula>
    </cfRule>
  </conditionalFormatting>
  <conditionalFormatting sqref="AK23">
    <cfRule type="cellIs" dxfId="0" priority="114" operator="equal">
      <formula>$AG$23</formula>
    </cfRule>
  </conditionalFormatting>
  <conditionalFormatting sqref="AL23">
    <cfRule type="cellIs" dxfId="0" priority="70" operator="equal">
      <formula>$AG$23</formula>
    </cfRule>
  </conditionalFormatting>
  <conditionalFormatting sqref="AM23">
    <cfRule type="cellIs" dxfId="0" priority="26" operator="equal">
      <formula>$AG$23</formula>
    </cfRule>
  </conditionalFormatting>
  <conditionalFormatting sqref="AD24">
    <cfRule type="cellIs" dxfId="0" priority="157" operator="equal">
      <formula>$AG$24</formula>
    </cfRule>
  </conditionalFormatting>
  <conditionalFormatting sqref="AK24">
    <cfRule type="cellIs" dxfId="0" priority="113" operator="equal">
      <formula>$AG$24</formula>
    </cfRule>
  </conditionalFormatting>
  <conditionalFormatting sqref="AL24">
    <cfRule type="cellIs" dxfId="0" priority="69" operator="equal">
      <formula>$AG$24</formula>
    </cfRule>
  </conditionalFormatting>
  <conditionalFormatting sqref="AM24">
    <cfRule type="cellIs" dxfId="0" priority="25" operator="equal">
      <formula>$AG$24</formula>
    </cfRule>
  </conditionalFormatting>
  <conditionalFormatting sqref="AD25">
    <cfRule type="cellIs" dxfId="0" priority="156" operator="equal">
      <formula>$AG$25</formula>
    </cfRule>
  </conditionalFormatting>
  <conditionalFormatting sqref="AK25">
    <cfRule type="cellIs" dxfId="0" priority="112" operator="equal">
      <formula>$AG$25</formula>
    </cfRule>
  </conditionalFormatting>
  <conditionalFormatting sqref="AL25">
    <cfRule type="cellIs" dxfId="0" priority="68" operator="equal">
      <formula>$AG$25</formula>
    </cfRule>
  </conditionalFormatting>
  <conditionalFormatting sqref="AM25">
    <cfRule type="cellIs" dxfId="0" priority="24" operator="equal">
      <formula>$AG$25</formula>
    </cfRule>
  </conditionalFormatting>
  <conditionalFormatting sqref="AD26">
    <cfRule type="cellIs" dxfId="0" priority="155" operator="equal">
      <formula>$AG$26</formula>
    </cfRule>
  </conditionalFormatting>
  <conditionalFormatting sqref="AK26">
    <cfRule type="cellIs" dxfId="0" priority="111" operator="equal">
      <formula>$AG$26</formula>
    </cfRule>
  </conditionalFormatting>
  <conditionalFormatting sqref="AL26">
    <cfRule type="cellIs" dxfId="0" priority="67" operator="equal">
      <formula>$AG$26</formula>
    </cfRule>
  </conditionalFormatting>
  <conditionalFormatting sqref="AM26">
    <cfRule type="cellIs" dxfId="0" priority="23" operator="equal">
      <formula>$AG$26</formula>
    </cfRule>
  </conditionalFormatting>
  <conditionalFormatting sqref="AD27">
    <cfRule type="cellIs" dxfId="0" priority="154" operator="equal">
      <formula>$AG$27</formula>
    </cfRule>
  </conditionalFormatting>
  <conditionalFormatting sqref="AK27">
    <cfRule type="cellIs" dxfId="0" priority="110" operator="equal">
      <formula>$AG$27</formula>
    </cfRule>
  </conditionalFormatting>
  <conditionalFormatting sqref="AL27">
    <cfRule type="cellIs" dxfId="0" priority="66" operator="equal">
      <formula>$AG$27</formula>
    </cfRule>
  </conditionalFormatting>
  <conditionalFormatting sqref="AM27">
    <cfRule type="cellIs" dxfId="0" priority="22" operator="equal">
      <formula>$AG$27</formula>
    </cfRule>
  </conditionalFormatting>
  <conditionalFormatting sqref="AD28">
    <cfRule type="cellIs" dxfId="0" priority="153" operator="equal">
      <formula>$AG$28</formula>
    </cfRule>
  </conditionalFormatting>
  <conditionalFormatting sqref="AK28">
    <cfRule type="cellIs" dxfId="0" priority="109" operator="equal">
      <formula>$AG$28</formula>
    </cfRule>
  </conditionalFormatting>
  <conditionalFormatting sqref="AL28">
    <cfRule type="cellIs" dxfId="0" priority="65" operator="equal">
      <formula>$AG$28</formula>
    </cfRule>
  </conditionalFormatting>
  <conditionalFormatting sqref="AM28">
    <cfRule type="cellIs" dxfId="0" priority="21" operator="equal">
      <formula>$AG$28</formula>
    </cfRule>
  </conditionalFormatting>
  <conditionalFormatting sqref="AD29">
    <cfRule type="cellIs" dxfId="0" priority="152" operator="equal">
      <formula>$AG$29</formula>
    </cfRule>
  </conditionalFormatting>
  <conditionalFormatting sqref="AK29">
    <cfRule type="cellIs" dxfId="0" priority="108" operator="equal">
      <formula>$AG$29</formula>
    </cfRule>
  </conditionalFormatting>
  <conditionalFormatting sqref="AL29">
    <cfRule type="cellIs" dxfId="0" priority="64" operator="equal">
      <formula>$AG$29</formula>
    </cfRule>
  </conditionalFormatting>
  <conditionalFormatting sqref="AM29">
    <cfRule type="cellIs" dxfId="0" priority="20" operator="equal">
      <formula>$AG$29</formula>
    </cfRule>
  </conditionalFormatting>
  <conditionalFormatting sqref="AD30">
    <cfRule type="cellIs" dxfId="0" priority="151" operator="equal">
      <formula>$AG$30</formula>
    </cfRule>
  </conditionalFormatting>
  <conditionalFormatting sqref="AK30">
    <cfRule type="cellIs" dxfId="0" priority="107" operator="equal">
      <formula>$AG$30</formula>
    </cfRule>
  </conditionalFormatting>
  <conditionalFormatting sqref="AL30">
    <cfRule type="cellIs" dxfId="0" priority="63" operator="equal">
      <formula>$AG$30</formula>
    </cfRule>
  </conditionalFormatting>
  <conditionalFormatting sqref="AM30">
    <cfRule type="cellIs" dxfId="0" priority="19" operator="equal">
      <formula>$AG$30</formula>
    </cfRule>
  </conditionalFormatting>
  <conditionalFormatting sqref="AD31">
    <cfRule type="cellIs" dxfId="0" priority="150" operator="equal">
      <formula>$AG$31</formula>
    </cfRule>
  </conditionalFormatting>
  <conditionalFormatting sqref="AK31">
    <cfRule type="cellIs" dxfId="0" priority="106" operator="equal">
      <formula>$AG$31</formula>
    </cfRule>
  </conditionalFormatting>
  <conditionalFormatting sqref="AL31">
    <cfRule type="cellIs" dxfId="0" priority="62" operator="equal">
      <formula>$AG$31</formula>
    </cfRule>
  </conditionalFormatting>
  <conditionalFormatting sqref="AM31">
    <cfRule type="cellIs" dxfId="0" priority="18" operator="equal">
      <formula>$AG$31</formula>
    </cfRule>
  </conditionalFormatting>
  <conditionalFormatting sqref="AD32">
    <cfRule type="cellIs" dxfId="0" priority="149" operator="equal">
      <formula>$AG$32</formula>
    </cfRule>
  </conditionalFormatting>
  <conditionalFormatting sqref="AK32">
    <cfRule type="cellIs" dxfId="0" priority="105" operator="equal">
      <formula>$AG$32</formula>
    </cfRule>
  </conditionalFormatting>
  <conditionalFormatting sqref="AL32">
    <cfRule type="cellIs" dxfId="0" priority="61" operator="equal">
      <formula>$AG$32</formula>
    </cfRule>
  </conditionalFormatting>
  <conditionalFormatting sqref="AM32">
    <cfRule type="cellIs" dxfId="0" priority="17" operator="equal">
      <formula>$AG$32</formula>
    </cfRule>
  </conditionalFormatting>
  <conditionalFormatting sqref="AD33">
    <cfRule type="cellIs" dxfId="0" priority="148" operator="equal">
      <formula>$AG$33</formula>
    </cfRule>
  </conditionalFormatting>
  <conditionalFormatting sqref="AK33">
    <cfRule type="cellIs" dxfId="0" priority="104" operator="equal">
      <formula>$AG$33</formula>
    </cfRule>
  </conditionalFormatting>
  <conditionalFormatting sqref="AL33">
    <cfRule type="cellIs" dxfId="0" priority="60" operator="equal">
      <formula>$AG$33</formula>
    </cfRule>
  </conditionalFormatting>
  <conditionalFormatting sqref="AM33">
    <cfRule type="cellIs" dxfId="0" priority="16" operator="equal">
      <formula>$AG$33</formula>
    </cfRule>
  </conditionalFormatting>
  <conditionalFormatting sqref="AD34">
    <cfRule type="cellIs" dxfId="0" priority="147" operator="equal">
      <formula>$AG$34</formula>
    </cfRule>
  </conditionalFormatting>
  <conditionalFormatting sqref="AK34">
    <cfRule type="cellIs" dxfId="0" priority="103" operator="equal">
      <formula>$AG$34</formula>
    </cfRule>
  </conditionalFormatting>
  <conditionalFormatting sqref="AL34">
    <cfRule type="cellIs" dxfId="0" priority="59" operator="equal">
      <formula>$AG$34</formula>
    </cfRule>
  </conditionalFormatting>
  <conditionalFormatting sqref="AM34">
    <cfRule type="cellIs" dxfId="0" priority="15" operator="equal">
      <formula>$AG$34</formula>
    </cfRule>
  </conditionalFormatting>
  <conditionalFormatting sqref="AD35">
    <cfRule type="cellIs" dxfId="0" priority="146" operator="equal">
      <formula>$AG$35</formula>
    </cfRule>
  </conditionalFormatting>
  <conditionalFormatting sqref="AK35">
    <cfRule type="cellIs" dxfId="0" priority="102" operator="equal">
      <formula>$AG$35</formula>
    </cfRule>
  </conditionalFormatting>
  <conditionalFormatting sqref="AL35">
    <cfRule type="cellIs" dxfId="0" priority="58" operator="equal">
      <formula>$AG$35</formula>
    </cfRule>
  </conditionalFormatting>
  <conditionalFormatting sqref="AM35">
    <cfRule type="cellIs" dxfId="0" priority="14" operator="equal">
      <formula>$AG$35</formula>
    </cfRule>
  </conditionalFormatting>
  <conditionalFormatting sqref="AD36">
    <cfRule type="cellIs" dxfId="0" priority="145" operator="equal">
      <formula>$AG$36</formula>
    </cfRule>
  </conditionalFormatting>
  <conditionalFormatting sqref="AK36">
    <cfRule type="cellIs" dxfId="0" priority="101" operator="equal">
      <formula>$AG$36</formula>
    </cfRule>
  </conditionalFormatting>
  <conditionalFormatting sqref="AL36">
    <cfRule type="cellIs" dxfId="0" priority="57" operator="equal">
      <formula>$AG$36</formula>
    </cfRule>
  </conditionalFormatting>
  <conditionalFormatting sqref="AM36">
    <cfRule type="cellIs" dxfId="0" priority="13" operator="equal">
      <formula>$AG$36</formula>
    </cfRule>
  </conditionalFormatting>
  <conditionalFormatting sqref="AD37">
    <cfRule type="cellIs" dxfId="0" priority="144" operator="equal">
      <formula>$AG$37</formula>
    </cfRule>
  </conditionalFormatting>
  <conditionalFormatting sqref="AK37">
    <cfRule type="cellIs" dxfId="0" priority="100" operator="equal">
      <formula>$AG$37</formula>
    </cfRule>
  </conditionalFormatting>
  <conditionalFormatting sqref="AL37">
    <cfRule type="cellIs" dxfId="0" priority="56" operator="equal">
      <formula>$AG$37</formula>
    </cfRule>
  </conditionalFormatting>
  <conditionalFormatting sqref="AM37">
    <cfRule type="cellIs" dxfId="0" priority="12" operator="equal">
      <formula>$AG$37</formula>
    </cfRule>
  </conditionalFormatting>
  <conditionalFormatting sqref="AD38">
    <cfRule type="cellIs" dxfId="0" priority="143" operator="equal">
      <formula>$AG$38</formula>
    </cfRule>
  </conditionalFormatting>
  <conditionalFormatting sqref="AK38">
    <cfRule type="cellIs" dxfId="0" priority="99" operator="equal">
      <formula>$AG$38</formula>
    </cfRule>
  </conditionalFormatting>
  <conditionalFormatting sqref="AL38">
    <cfRule type="cellIs" dxfId="0" priority="55" operator="equal">
      <formula>$AG$38</formula>
    </cfRule>
  </conditionalFormatting>
  <conditionalFormatting sqref="AM38">
    <cfRule type="cellIs" dxfId="0" priority="11" operator="equal">
      <formula>$AG$38</formula>
    </cfRule>
  </conditionalFormatting>
  <conditionalFormatting sqref="AD39">
    <cfRule type="cellIs" dxfId="0" priority="142" operator="equal">
      <formula>$AG$39</formula>
    </cfRule>
  </conditionalFormatting>
  <conditionalFormatting sqref="AK39">
    <cfRule type="cellIs" dxfId="0" priority="98" operator="equal">
      <formula>$AG$39</formula>
    </cfRule>
  </conditionalFormatting>
  <conditionalFormatting sqref="AL39">
    <cfRule type="cellIs" dxfId="0" priority="54" operator="equal">
      <formula>$AG$39</formula>
    </cfRule>
  </conditionalFormatting>
  <conditionalFormatting sqref="AM39">
    <cfRule type="cellIs" dxfId="0" priority="10" operator="equal">
      <formula>$AG$39</formula>
    </cfRule>
  </conditionalFormatting>
  <conditionalFormatting sqref="AD40">
    <cfRule type="cellIs" dxfId="0" priority="141" operator="equal">
      <formula>$AG$40</formula>
    </cfRule>
  </conditionalFormatting>
  <conditionalFormatting sqref="AK40">
    <cfRule type="cellIs" dxfId="0" priority="97" operator="equal">
      <formula>$AG$40</formula>
    </cfRule>
  </conditionalFormatting>
  <conditionalFormatting sqref="AL40">
    <cfRule type="cellIs" dxfId="0" priority="53" operator="equal">
      <formula>$AG$40</formula>
    </cfRule>
  </conditionalFormatting>
  <conditionalFormatting sqref="AM40">
    <cfRule type="cellIs" dxfId="0" priority="9" operator="equal">
      <formula>$AG$40</formula>
    </cfRule>
  </conditionalFormatting>
  <conditionalFormatting sqref="AD41">
    <cfRule type="cellIs" dxfId="0" priority="140" operator="equal">
      <formula>$AG$41</formula>
    </cfRule>
  </conditionalFormatting>
  <conditionalFormatting sqref="AK41">
    <cfRule type="cellIs" dxfId="0" priority="96" operator="equal">
      <formula>$AG$41</formula>
    </cfRule>
  </conditionalFormatting>
  <conditionalFormatting sqref="AL41">
    <cfRule type="cellIs" dxfId="0" priority="52" operator="equal">
      <formula>$AG$41</formula>
    </cfRule>
  </conditionalFormatting>
  <conditionalFormatting sqref="AM41">
    <cfRule type="cellIs" dxfId="0" priority="8" operator="equal">
      <formula>$AG$41</formula>
    </cfRule>
  </conditionalFormatting>
  <conditionalFormatting sqref="AD42">
    <cfRule type="cellIs" dxfId="0" priority="139" operator="equal">
      <formula>$AG$42</formula>
    </cfRule>
  </conditionalFormatting>
  <conditionalFormatting sqref="AK42">
    <cfRule type="cellIs" dxfId="0" priority="95" operator="equal">
      <formula>$AG$42</formula>
    </cfRule>
  </conditionalFormatting>
  <conditionalFormatting sqref="AL42">
    <cfRule type="cellIs" dxfId="0" priority="51" operator="equal">
      <formula>$AG$42</formula>
    </cfRule>
  </conditionalFormatting>
  <conditionalFormatting sqref="AM42">
    <cfRule type="cellIs" dxfId="0" priority="7" operator="equal">
      <formula>$AG$42</formula>
    </cfRule>
  </conditionalFormatting>
  <conditionalFormatting sqref="AD43">
    <cfRule type="cellIs" dxfId="0" priority="138" operator="equal">
      <formula>$AG$43</formula>
    </cfRule>
  </conditionalFormatting>
  <conditionalFormatting sqref="AK43">
    <cfRule type="cellIs" dxfId="0" priority="94" operator="equal">
      <formula>$AG$43</formula>
    </cfRule>
  </conditionalFormatting>
  <conditionalFormatting sqref="AL43">
    <cfRule type="cellIs" dxfId="0" priority="50" operator="equal">
      <formula>$AG$43</formula>
    </cfRule>
  </conditionalFormatting>
  <conditionalFormatting sqref="AM43">
    <cfRule type="cellIs" dxfId="0" priority="6" operator="equal">
      <formula>$AG$43</formula>
    </cfRule>
  </conditionalFormatting>
  <conditionalFormatting sqref="AD44">
    <cfRule type="cellIs" dxfId="0" priority="137" operator="equal">
      <formula>$AG$44</formula>
    </cfRule>
  </conditionalFormatting>
  <conditionalFormatting sqref="AK44">
    <cfRule type="cellIs" dxfId="0" priority="93" operator="equal">
      <formula>$AG$44</formula>
    </cfRule>
  </conditionalFormatting>
  <conditionalFormatting sqref="AL44">
    <cfRule type="cellIs" dxfId="0" priority="49" operator="equal">
      <formula>$AG$44</formula>
    </cfRule>
  </conditionalFormatting>
  <conditionalFormatting sqref="AM44">
    <cfRule type="cellIs" dxfId="0" priority="5" operator="equal">
      <formula>$AG$44</formula>
    </cfRule>
  </conditionalFormatting>
  <conditionalFormatting sqref="AD45">
    <cfRule type="cellIs" dxfId="0" priority="136" operator="equal">
      <formula>$AG$45</formula>
    </cfRule>
  </conditionalFormatting>
  <conditionalFormatting sqref="AK45">
    <cfRule type="cellIs" dxfId="0" priority="92" operator="equal">
      <formula>$AG$45</formula>
    </cfRule>
  </conditionalFormatting>
  <conditionalFormatting sqref="AL45">
    <cfRule type="cellIs" dxfId="0" priority="48" operator="equal">
      <formula>$AG$45</formula>
    </cfRule>
  </conditionalFormatting>
  <conditionalFormatting sqref="AM45">
    <cfRule type="cellIs" dxfId="0" priority="4" operator="equal">
      <formula>$AG$45</formula>
    </cfRule>
  </conditionalFormatting>
  <conditionalFormatting sqref="AD46">
    <cfRule type="cellIs" dxfId="0" priority="135" operator="equal">
      <formula>$AG$46</formula>
    </cfRule>
  </conditionalFormatting>
  <conditionalFormatting sqref="AK46">
    <cfRule type="cellIs" dxfId="0" priority="91" operator="equal">
      <formula>$AG$46</formula>
    </cfRule>
  </conditionalFormatting>
  <conditionalFormatting sqref="AL46">
    <cfRule type="cellIs" dxfId="0" priority="47" operator="equal">
      <formula>$AG$46</formula>
    </cfRule>
  </conditionalFormatting>
  <conditionalFormatting sqref="AM46">
    <cfRule type="cellIs" dxfId="0" priority="3" operator="equal">
      <formula>$AG$46</formula>
    </cfRule>
  </conditionalFormatting>
  <conditionalFormatting sqref="AD47">
    <cfRule type="cellIs" dxfId="0" priority="134" operator="equal">
      <formula>$AG$47</formula>
    </cfRule>
  </conditionalFormatting>
  <conditionalFormatting sqref="AK47">
    <cfRule type="cellIs" dxfId="0" priority="90" operator="equal">
      <formula>$AG$47</formula>
    </cfRule>
  </conditionalFormatting>
  <conditionalFormatting sqref="AL47">
    <cfRule type="cellIs" dxfId="0" priority="46" operator="equal">
      <formula>$AG$47</formula>
    </cfRule>
  </conditionalFormatting>
  <conditionalFormatting sqref="AM47">
    <cfRule type="cellIs" dxfId="0" priority="2" operator="equal">
      <formula>$AG$47</formula>
    </cfRule>
  </conditionalFormatting>
  <conditionalFormatting sqref="AD48">
    <cfRule type="cellIs" dxfId="0" priority="133" operator="equal">
      <formula>$AG$48</formula>
    </cfRule>
  </conditionalFormatting>
  <conditionalFormatting sqref="AK48">
    <cfRule type="cellIs" dxfId="0" priority="89" operator="equal">
      <formula>$AG$48</formula>
    </cfRule>
  </conditionalFormatting>
  <conditionalFormatting sqref="AL48">
    <cfRule type="cellIs" dxfId="0" priority="45" operator="equal">
      <formula>$AG$48</formula>
    </cfRule>
  </conditionalFormatting>
  <conditionalFormatting sqref="AM48">
    <cfRule type="cellIs" dxfId="0" priority="1" operator="equal">
      <formula>$AG$48</formula>
    </cfRule>
  </conditionalFormatting>
  <conditionalFormatting sqref="D5:AC5;AE5:AF5">
    <cfRule type="cellIs" dxfId="0" priority="220" operator="equal">
      <formula>$AG$5</formula>
    </cfRule>
  </conditionalFormatting>
  <conditionalFormatting sqref="D6:AC6;AE6:AF6">
    <cfRule type="cellIs" dxfId="0" priority="219" operator="equal">
      <formula>$AG$6</formula>
    </cfRule>
  </conditionalFormatting>
  <conditionalFormatting sqref="D7:AC7;AE7:AF7">
    <cfRule type="cellIs" dxfId="0" priority="218" operator="equal">
      <formula>$AG$7</formula>
    </cfRule>
  </conditionalFormatting>
  <conditionalFormatting sqref="D8:AC8;AE8:AF8">
    <cfRule type="cellIs" dxfId="0" priority="217" operator="equal">
      <formula>$AG$8</formula>
    </cfRule>
  </conditionalFormatting>
  <conditionalFormatting sqref="D9:AC9;AE9:AF9">
    <cfRule type="cellIs" dxfId="0" priority="216" operator="equal">
      <formula>$AG$9</formula>
    </cfRule>
  </conditionalFormatting>
  <conditionalFormatting sqref="D10:AC10;AE10:AF10">
    <cfRule type="cellIs" dxfId="0" priority="215" operator="equal">
      <formula>$AG$10</formula>
    </cfRule>
  </conditionalFormatting>
  <conditionalFormatting sqref="D11:AC11;AE11:AF11">
    <cfRule type="cellIs" dxfId="0" priority="214" operator="equal">
      <formula>$AG$11</formula>
    </cfRule>
  </conditionalFormatting>
  <conditionalFormatting sqref="D12:AC12;AE12:AF12">
    <cfRule type="cellIs" dxfId="0" priority="213" operator="equal">
      <formula>$AG$12</formula>
    </cfRule>
  </conditionalFormatting>
  <conditionalFormatting sqref="D13:AC13;AE13:AF13">
    <cfRule type="cellIs" dxfId="0" priority="212" operator="equal">
      <formula>$AG$13</formula>
    </cfRule>
  </conditionalFormatting>
  <conditionalFormatting sqref="D14:AC14;AE14:AF14">
    <cfRule type="cellIs" dxfId="0" priority="211" operator="equal">
      <formula>$AG$14</formula>
    </cfRule>
  </conditionalFormatting>
  <conditionalFormatting sqref="D15:AC15;AE15:AF15">
    <cfRule type="cellIs" dxfId="0" priority="210" operator="equal">
      <formula>$AG$15</formula>
    </cfRule>
  </conditionalFormatting>
  <conditionalFormatting sqref="D16:AC16;AE16:AF16">
    <cfRule type="cellIs" dxfId="0" priority="209" operator="equal">
      <formula>$AG$16</formula>
    </cfRule>
  </conditionalFormatting>
  <conditionalFormatting sqref="D17:AC17;AE17:AF17">
    <cfRule type="cellIs" dxfId="0" priority="208" operator="equal">
      <formula>$AG$17</formula>
    </cfRule>
  </conditionalFormatting>
  <conditionalFormatting sqref="D18:AC18;AE18:AF18">
    <cfRule type="cellIs" dxfId="0" priority="207" operator="equal">
      <formula>$AG$18</formula>
    </cfRule>
  </conditionalFormatting>
  <conditionalFormatting sqref="D19:AC19;AE19:AF19">
    <cfRule type="cellIs" dxfId="0" priority="206" operator="equal">
      <formula>$AG$19</formula>
    </cfRule>
  </conditionalFormatting>
  <conditionalFormatting sqref="D20:AC20;AE20:AF20">
    <cfRule type="cellIs" dxfId="0" priority="205" operator="equal">
      <formula>$AG$20</formula>
    </cfRule>
  </conditionalFormatting>
  <conditionalFormatting sqref="D21:AC21;AE21:AF21">
    <cfRule type="cellIs" dxfId="0" priority="204" operator="equal">
      <formula>$AG$21</formula>
    </cfRule>
  </conditionalFormatting>
  <conditionalFormatting sqref="D22:AC22;AE22:AF22">
    <cfRule type="cellIs" dxfId="0" priority="203" operator="equal">
      <formula>$AG$22</formula>
    </cfRule>
  </conditionalFormatting>
  <conditionalFormatting sqref="D23:AC23;AE23:AF23">
    <cfRule type="cellIs" dxfId="0" priority="202" operator="equal">
      <formula>$AG$23</formula>
    </cfRule>
  </conditionalFormatting>
  <conditionalFormatting sqref="D24:AC24;AE24:AF24">
    <cfRule type="cellIs" dxfId="0" priority="201" operator="equal">
      <formula>$AG$24</formula>
    </cfRule>
  </conditionalFormatting>
  <conditionalFormatting sqref="D25:AC25;AE25:AF25">
    <cfRule type="cellIs" dxfId="0" priority="200" operator="equal">
      <formula>$AG$25</formula>
    </cfRule>
  </conditionalFormatting>
  <conditionalFormatting sqref="D26:AC26;AE26:AF26">
    <cfRule type="cellIs" dxfId="0" priority="199" operator="equal">
      <formula>$AG$26</formula>
    </cfRule>
  </conditionalFormatting>
  <conditionalFormatting sqref="D27:AC27;AE27:AF27">
    <cfRule type="cellIs" dxfId="0" priority="198" operator="equal">
      <formula>$AG$27</formula>
    </cfRule>
  </conditionalFormatting>
  <conditionalFormatting sqref="D28:AC28;AE28:AF28">
    <cfRule type="cellIs" dxfId="0" priority="197" operator="equal">
      <formula>$AG$28</formula>
    </cfRule>
  </conditionalFormatting>
  <conditionalFormatting sqref="D29:AC29;AE29:AF29">
    <cfRule type="cellIs" dxfId="0" priority="196" operator="equal">
      <formula>$AG$29</formula>
    </cfRule>
  </conditionalFormatting>
  <conditionalFormatting sqref="D30:AC30;AE30:AF30">
    <cfRule type="cellIs" dxfId="0" priority="195" operator="equal">
      <formula>$AG$30</formula>
    </cfRule>
  </conditionalFormatting>
  <conditionalFormatting sqref="D31:AC31;AE31:AF31">
    <cfRule type="cellIs" dxfId="0" priority="194" operator="equal">
      <formula>$AG$31</formula>
    </cfRule>
  </conditionalFormatting>
  <conditionalFormatting sqref="D32:AC32;AE32:AF32">
    <cfRule type="cellIs" dxfId="0" priority="193" operator="equal">
      <formula>$AG$32</formula>
    </cfRule>
  </conditionalFormatting>
  <conditionalFormatting sqref="D33:AC33;AE33:AF33">
    <cfRule type="cellIs" dxfId="0" priority="192" operator="equal">
      <formula>$AG$33</formula>
    </cfRule>
  </conditionalFormatting>
  <conditionalFormatting sqref="D34:AC34;AE34:AF34">
    <cfRule type="cellIs" dxfId="0" priority="191" operator="equal">
      <formula>$AG$34</formula>
    </cfRule>
  </conditionalFormatting>
  <conditionalFormatting sqref="D35:AC35;AE35:AF35">
    <cfRule type="cellIs" dxfId="0" priority="190" operator="equal">
      <formula>$AG$35</formula>
    </cfRule>
  </conditionalFormatting>
  <conditionalFormatting sqref="D36:AC36;AE36:AF36">
    <cfRule type="cellIs" dxfId="0" priority="189" operator="equal">
      <formula>$AG$36</formula>
    </cfRule>
  </conditionalFormatting>
  <conditionalFormatting sqref="D37:AC37;AE37:AF37">
    <cfRule type="cellIs" dxfId="0" priority="188" operator="equal">
      <formula>$AG$37</formula>
    </cfRule>
  </conditionalFormatting>
  <conditionalFormatting sqref="D38:AC38;AE38:AF38">
    <cfRule type="cellIs" dxfId="0" priority="187" operator="equal">
      <formula>$AG$38</formula>
    </cfRule>
  </conditionalFormatting>
  <conditionalFormatting sqref="D39:AC39;AE39:AF39">
    <cfRule type="cellIs" dxfId="0" priority="186" operator="equal">
      <formula>$AG$39</formula>
    </cfRule>
  </conditionalFormatting>
  <conditionalFormatting sqref="D40:AC40;AE40:AF40">
    <cfRule type="cellIs" dxfId="0" priority="185" operator="equal">
      <formula>$AG$40</formula>
    </cfRule>
  </conditionalFormatting>
  <conditionalFormatting sqref="D41:AC41;AE41:AF41">
    <cfRule type="cellIs" dxfId="0" priority="184" operator="equal">
      <formula>$AG$41</formula>
    </cfRule>
  </conditionalFormatting>
  <conditionalFormatting sqref="D42:AC42;AE42:AF42">
    <cfRule type="cellIs" dxfId="0" priority="183" operator="equal">
      <formula>$AG$42</formula>
    </cfRule>
  </conditionalFormatting>
  <conditionalFormatting sqref="D43:AC43;AE43:AF43">
    <cfRule type="cellIs" dxfId="0" priority="182" operator="equal">
      <formula>$AG$43</formula>
    </cfRule>
  </conditionalFormatting>
  <conditionalFormatting sqref="D44:AC44;AE44:AF44">
    <cfRule type="cellIs" dxfId="0" priority="181" operator="equal">
      <formula>$AG$44</formula>
    </cfRule>
  </conditionalFormatting>
  <conditionalFormatting sqref="D45:AC45;AE45:AF45">
    <cfRule type="cellIs" dxfId="0" priority="180" operator="equal">
      <formula>$AG$45</formula>
    </cfRule>
  </conditionalFormatting>
  <conditionalFormatting sqref="D46:AC46;AE46:AF46">
    <cfRule type="cellIs" dxfId="0" priority="179" operator="equal">
      <formula>$AG$46</formula>
    </cfRule>
  </conditionalFormatting>
  <conditionalFormatting sqref="D47:AC47;AE47:AF47">
    <cfRule type="cellIs" dxfId="0" priority="178" operator="equal">
      <formula>$AG$47</formula>
    </cfRule>
  </conditionalFormatting>
  <conditionalFormatting sqref="D48:AC48;AE48:AF48">
    <cfRule type="cellIs" dxfId="0" priority="177" operator="equal">
      <formula>$AG$48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49"/>
  <sheetViews>
    <sheetView topLeftCell="A49" workbookViewId="0">
      <selection activeCell="G11" sqref="G11"/>
    </sheetView>
  </sheetViews>
  <sheetFormatPr defaultColWidth="9.14285714285714" defaultRowHeight="12.75"/>
  <cols>
    <col min="2" max="2" width="9.42857142857143" customWidth="1"/>
    <col min="3" max="3" width="6.42857142857143" customWidth="1"/>
    <col min="4" max="5" width="7.14285714285714" customWidth="1"/>
    <col min="6" max="6" width="6.42857142857143" customWidth="1"/>
    <col min="7" max="8" width="7.14285714285714" customWidth="1"/>
    <col min="9" max="9" width="6.42857142857143" customWidth="1"/>
    <col min="10" max="11" width="7.14285714285714" customWidth="1"/>
  </cols>
  <sheetData>
    <row r="2" ht="15" spans="2:11">
      <c r="B2" s="26" t="s">
        <v>0</v>
      </c>
      <c r="C2" s="26" t="s">
        <v>76</v>
      </c>
      <c r="D2" s="26"/>
      <c r="E2" s="26"/>
      <c r="F2" s="26" t="s">
        <v>77</v>
      </c>
      <c r="G2" s="26"/>
      <c r="H2" s="26"/>
      <c r="I2" s="26" t="s">
        <v>78</v>
      </c>
      <c r="J2" s="26"/>
      <c r="K2" s="26"/>
    </row>
    <row r="3" ht="15" spans="2:11">
      <c r="B3" s="26"/>
      <c r="C3" s="26" t="s">
        <v>79</v>
      </c>
      <c r="D3" s="26" t="s">
        <v>80</v>
      </c>
      <c r="E3" s="26" t="s">
        <v>81</v>
      </c>
      <c r="F3" s="26" t="s">
        <v>79</v>
      </c>
      <c r="G3" s="26" t="s">
        <v>80</v>
      </c>
      <c r="H3" s="26" t="s">
        <v>81</v>
      </c>
      <c r="I3" s="26" t="s">
        <v>79</v>
      </c>
      <c r="J3" s="26" t="s">
        <v>80</v>
      </c>
      <c r="K3" s="26" t="s">
        <v>81</v>
      </c>
    </row>
    <row r="4" ht="15" spans="2:11">
      <c r="B4" s="27" t="s">
        <v>26</v>
      </c>
      <c r="C4" s="28">
        <v>0</v>
      </c>
      <c r="D4" s="28">
        <v>0.7</v>
      </c>
      <c r="E4" s="29">
        <v>2.39</v>
      </c>
      <c r="F4" s="29">
        <v>0</v>
      </c>
      <c r="G4" s="29">
        <v>2.58</v>
      </c>
      <c r="H4" s="29">
        <v>3.65</v>
      </c>
      <c r="I4" s="29">
        <v>0.07</v>
      </c>
      <c r="J4" s="29">
        <v>0</v>
      </c>
      <c r="K4" s="29">
        <v>0.73</v>
      </c>
    </row>
    <row r="5" ht="15" spans="2:11">
      <c r="B5" s="30" t="s">
        <v>27</v>
      </c>
      <c r="C5" s="31">
        <v>0</v>
      </c>
      <c r="D5" s="31">
        <v>0</v>
      </c>
      <c r="E5" s="32">
        <v>0</v>
      </c>
      <c r="F5" s="32">
        <v>6.41</v>
      </c>
      <c r="G5" s="32">
        <v>0</v>
      </c>
      <c r="H5" s="32">
        <v>0</v>
      </c>
      <c r="I5" s="32">
        <v>1.2</v>
      </c>
      <c r="J5" s="32">
        <v>0</v>
      </c>
      <c r="K5" s="32">
        <v>0</v>
      </c>
    </row>
    <row r="6" ht="15" spans="2:11">
      <c r="B6" s="27" t="s">
        <v>28</v>
      </c>
      <c r="C6" s="28">
        <v>0</v>
      </c>
      <c r="D6" s="28">
        <v>0</v>
      </c>
      <c r="E6" s="29">
        <v>0</v>
      </c>
      <c r="F6" s="29">
        <v>5</v>
      </c>
      <c r="G6" s="29">
        <v>0</v>
      </c>
      <c r="H6" s="29">
        <v>0</v>
      </c>
      <c r="I6" s="29">
        <v>0.37</v>
      </c>
      <c r="J6" s="29">
        <v>0</v>
      </c>
      <c r="K6" s="29">
        <v>0</v>
      </c>
    </row>
    <row r="7" ht="15" spans="2:11">
      <c r="B7" s="30" t="s">
        <v>29</v>
      </c>
      <c r="C7" s="31">
        <v>1.77</v>
      </c>
      <c r="D7" s="31">
        <v>0</v>
      </c>
      <c r="E7" s="32">
        <v>0</v>
      </c>
      <c r="F7" s="32">
        <v>1.86</v>
      </c>
      <c r="G7" s="32">
        <v>0</v>
      </c>
      <c r="H7" s="32">
        <v>0</v>
      </c>
      <c r="I7" s="32">
        <v>0</v>
      </c>
      <c r="J7" s="32">
        <v>0</v>
      </c>
      <c r="K7" s="32">
        <v>0</v>
      </c>
    </row>
    <row r="8" ht="15" spans="2:11">
      <c r="B8" s="27" t="s">
        <v>30</v>
      </c>
      <c r="C8" s="28">
        <v>1.86</v>
      </c>
      <c r="D8" s="28">
        <v>0</v>
      </c>
      <c r="E8" s="29">
        <v>0.05</v>
      </c>
      <c r="F8" s="29">
        <v>0</v>
      </c>
      <c r="G8" s="29">
        <v>0.27</v>
      </c>
      <c r="H8" s="29">
        <v>2.97</v>
      </c>
      <c r="I8" s="29">
        <v>6.73</v>
      </c>
      <c r="J8" s="29">
        <v>0</v>
      </c>
      <c r="K8" s="29">
        <v>1.52</v>
      </c>
    </row>
    <row r="9" ht="15" spans="2:11">
      <c r="B9" s="30" t="s">
        <v>31</v>
      </c>
      <c r="C9" s="31">
        <v>0</v>
      </c>
      <c r="D9" s="31">
        <v>48.93</v>
      </c>
      <c r="E9" s="32">
        <v>48.93</v>
      </c>
      <c r="F9" s="32">
        <v>0</v>
      </c>
      <c r="G9" s="32">
        <v>14.77</v>
      </c>
      <c r="H9" s="32">
        <v>14.77</v>
      </c>
      <c r="I9" s="32">
        <v>0</v>
      </c>
      <c r="J9" s="32">
        <v>13.31</v>
      </c>
      <c r="K9" s="32">
        <v>13.31</v>
      </c>
    </row>
    <row r="10" ht="15" spans="2:11">
      <c r="B10" s="27" t="s">
        <v>32</v>
      </c>
      <c r="C10" s="28">
        <v>10.23</v>
      </c>
      <c r="D10" s="28">
        <v>1.15</v>
      </c>
      <c r="E10" s="29">
        <v>0</v>
      </c>
      <c r="F10" s="29">
        <v>4.15</v>
      </c>
      <c r="G10" s="29">
        <v>1.14</v>
      </c>
      <c r="H10" s="29">
        <v>0</v>
      </c>
      <c r="I10" s="29">
        <v>8.11</v>
      </c>
      <c r="J10" s="29">
        <v>0</v>
      </c>
      <c r="K10" s="29">
        <v>2.66</v>
      </c>
    </row>
    <row r="11" ht="15" spans="2:11">
      <c r="B11" s="30" t="s">
        <v>33</v>
      </c>
      <c r="C11" s="31">
        <v>0.4</v>
      </c>
      <c r="D11" s="31">
        <v>0</v>
      </c>
      <c r="E11" s="32">
        <v>0.46</v>
      </c>
      <c r="F11" s="32">
        <v>1.56</v>
      </c>
      <c r="G11" s="32">
        <v>2.19</v>
      </c>
      <c r="H11" s="32">
        <v>0</v>
      </c>
      <c r="I11" s="32">
        <v>3.85</v>
      </c>
      <c r="J11" s="32">
        <v>0</v>
      </c>
      <c r="K11" s="32">
        <v>0.55</v>
      </c>
    </row>
    <row r="12" ht="15" spans="2:11">
      <c r="B12" s="27" t="s">
        <v>34</v>
      </c>
      <c r="C12" s="28">
        <v>1.02</v>
      </c>
      <c r="D12" s="28">
        <v>0</v>
      </c>
      <c r="E12" s="29">
        <v>0</v>
      </c>
      <c r="F12" s="29">
        <v>3.65</v>
      </c>
      <c r="G12" s="29">
        <v>0.46</v>
      </c>
      <c r="H12" s="29">
        <v>0</v>
      </c>
      <c r="I12" s="29">
        <v>4.12</v>
      </c>
      <c r="J12" s="29">
        <v>0</v>
      </c>
      <c r="K12" s="29">
        <v>0</v>
      </c>
    </row>
    <row r="13" ht="15" spans="2:11">
      <c r="B13" s="30" t="s">
        <v>35</v>
      </c>
      <c r="C13" s="31">
        <v>0</v>
      </c>
      <c r="D13" s="31">
        <v>0.65</v>
      </c>
      <c r="E13" s="32">
        <v>0.65</v>
      </c>
      <c r="F13" s="32">
        <v>6.7</v>
      </c>
      <c r="G13" s="32">
        <v>0</v>
      </c>
      <c r="H13" s="32">
        <v>0</v>
      </c>
      <c r="I13" s="32">
        <v>1.91</v>
      </c>
      <c r="J13" s="32">
        <v>1.5</v>
      </c>
      <c r="K13" s="32">
        <v>0</v>
      </c>
    </row>
    <row r="14" ht="15" spans="2:11">
      <c r="B14" s="27" t="s">
        <v>36</v>
      </c>
      <c r="C14" s="28">
        <v>4.68</v>
      </c>
      <c r="D14" s="28">
        <v>0</v>
      </c>
      <c r="E14" s="29">
        <v>0</v>
      </c>
      <c r="F14" s="29">
        <v>2.71</v>
      </c>
      <c r="G14" s="29">
        <v>0</v>
      </c>
      <c r="H14" s="29">
        <v>0.48</v>
      </c>
      <c r="I14" s="29">
        <v>2.77</v>
      </c>
      <c r="J14" s="29">
        <v>0.56</v>
      </c>
      <c r="K14" s="29">
        <v>0</v>
      </c>
    </row>
    <row r="15" ht="15" spans="2:11">
      <c r="B15" s="30" t="s">
        <v>37</v>
      </c>
      <c r="C15" s="31">
        <v>6.24</v>
      </c>
      <c r="D15" s="31">
        <v>0</v>
      </c>
      <c r="E15" s="32">
        <v>0.18</v>
      </c>
      <c r="F15" s="32">
        <v>9.92</v>
      </c>
      <c r="G15" s="32">
        <v>0</v>
      </c>
      <c r="H15" s="32">
        <v>0.11</v>
      </c>
      <c r="I15" s="32">
        <v>2.67</v>
      </c>
      <c r="J15" s="32">
        <v>1.74</v>
      </c>
      <c r="K15" s="32">
        <v>0</v>
      </c>
    </row>
    <row r="16" ht="15" spans="2:11">
      <c r="B16" s="27" t="s">
        <v>38</v>
      </c>
      <c r="C16" s="28">
        <v>0</v>
      </c>
      <c r="D16" s="28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</row>
    <row r="17" ht="15" spans="2:11">
      <c r="B17" s="30" t="s">
        <v>39</v>
      </c>
      <c r="C17" s="31">
        <v>6.2</v>
      </c>
      <c r="D17" s="31">
        <v>0</v>
      </c>
      <c r="E17" s="32">
        <v>0.2</v>
      </c>
      <c r="F17" s="32">
        <v>7.42</v>
      </c>
      <c r="G17" s="32">
        <v>0</v>
      </c>
      <c r="H17" s="32">
        <v>3.72</v>
      </c>
      <c r="I17" s="32">
        <v>5.76</v>
      </c>
      <c r="J17" s="32">
        <v>0.89</v>
      </c>
      <c r="K17" s="32">
        <v>0</v>
      </c>
    </row>
    <row r="18" ht="15" spans="2:11">
      <c r="B18" s="27" t="s">
        <v>40</v>
      </c>
      <c r="C18" s="28">
        <v>0</v>
      </c>
      <c r="D18" s="28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</row>
    <row r="19" ht="15" spans="2:11">
      <c r="B19" s="30" t="s">
        <v>41</v>
      </c>
      <c r="C19" s="31">
        <v>0</v>
      </c>
      <c r="D19" s="31">
        <v>1.69</v>
      </c>
      <c r="E19" s="32">
        <v>1.69</v>
      </c>
      <c r="F19" s="32">
        <v>0</v>
      </c>
      <c r="G19" s="32">
        <v>0</v>
      </c>
      <c r="H19" s="32">
        <v>0</v>
      </c>
      <c r="I19" s="32">
        <v>0</v>
      </c>
      <c r="J19" s="32">
        <v>0</v>
      </c>
      <c r="K19" s="32">
        <v>0</v>
      </c>
    </row>
    <row r="20" ht="15" spans="2:11">
      <c r="B20" s="27" t="s">
        <v>42</v>
      </c>
      <c r="C20" s="28">
        <v>42.59</v>
      </c>
      <c r="D20" s="28">
        <v>0</v>
      </c>
      <c r="E20" s="29">
        <v>0</v>
      </c>
      <c r="F20" s="29">
        <v>0</v>
      </c>
      <c r="G20" s="29">
        <v>0</v>
      </c>
      <c r="H20" s="29">
        <v>0</v>
      </c>
      <c r="I20" s="29">
        <v>2.01</v>
      </c>
      <c r="J20" s="29">
        <v>0</v>
      </c>
      <c r="K20" s="29">
        <v>0</v>
      </c>
    </row>
    <row r="21" ht="15" spans="2:11">
      <c r="B21" s="30" t="s">
        <v>43</v>
      </c>
      <c r="C21" s="31">
        <v>0</v>
      </c>
      <c r="D21" s="31">
        <v>0</v>
      </c>
      <c r="E21" s="32">
        <v>0</v>
      </c>
      <c r="F21" s="32">
        <v>1.93</v>
      </c>
      <c r="G21" s="32">
        <v>0</v>
      </c>
      <c r="H21" s="32">
        <v>0</v>
      </c>
      <c r="I21" s="32">
        <v>7.51</v>
      </c>
      <c r="J21" s="32">
        <v>0.34</v>
      </c>
      <c r="K21" s="32">
        <v>0</v>
      </c>
    </row>
    <row r="22" ht="15" spans="2:11">
      <c r="B22" s="27" t="s">
        <v>44</v>
      </c>
      <c r="C22" s="28">
        <v>0</v>
      </c>
      <c r="D22" s="28">
        <v>20.03</v>
      </c>
      <c r="E22" s="29">
        <v>20.34</v>
      </c>
      <c r="F22" s="29">
        <v>0</v>
      </c>
      <c r="G22" s="29">
        <v>14.98</v>
      </c>
      <c r="H22" s="29">
        <v>14.99</v>
      </c>
      <c r="I22" s="29">
        <v>0</v>
      </c>
      <c r="J22" s="29">
        <v>9.59</v>
      </c>
      <c r="K22" s="29">
        <v>9.82</v>
      </c>
    </row>
    <row r="23" ht="15" spans="2:11">
      <c r="B23" s="30" t="s">
        <v>45</v>
      </c>
      <c r="C23" s="31">
        <v>7.16</v>
      </c>
      <c r="D23" s="31">
        <v>0</v>
      </c>
      <c r="E23" s="32">
        <v>1.59</v>
      </c>
      <c r="F23" s="32">
        <v>6.22</v>
      </c>
      <c r="G23" s="32">
        <v>0</v>
      </c>
      <c r="H23" s="32">
        <v>0</v>
      </c>
      <c r="I23" s="32">
        <v>1.45</v>
      </c>
      <c r="J23" s="32">
        <v>0</v>
      </c>
      <c r="K23" s="32">
        <v>1.16</v>
      </c>
    </row>
    <row r="24" ht="15" spans="2:11">
      <c r="B24" s="27" t="s">
        <v>46</v>
      </c>
      <c r="C24" s="28">
        <v>7.25</v>
      </c>
      <c r="D24" s="28">
        <v>0</v>
      </c>
      <c r="E24" s="29">
        <v>0</v>
      </c>
      <c r="F24" s="29">
        <v>4.95</v>
      </c>
      <c r="G24" s="29">
        <v>0.03</v>
      </c>
      <c r="H24" s="29">
        <v>0</v>
      </c>
      <c r="I24" s="29">
        <v>2.08</v>
      </c>
      <c r="J24" s="29">
        <v>1.13</v>
      </c>
      <c r="K24" s="29">
        <v>0</v>
      </c>
    </row>
    <row r="25" ht="15" spans="2:11">
      <c r="B25" s="30" t="s">
        <v>47</v>
      </c>
      <c r="C25" s="31">
        <v>4.81</v>
      </c>
      <c r="D25" s="31">
        <v>0</v>
      </c>
      <c r="E25" s="32">
        <v>0.93</v>
      </c>
      <c r="F25" s="32">
        <v>5.2</v>
      </c>
      <c r="G25" s="32">
        <v>0</v>
      </c>
      <c r="H25" s="32">
        <v>2.96</v>
      </c>
      <c r="I25" s="32">
        <v>3.92</v>
      </c>
      <c r="J25" s="32">
        <v>1.04</v>
      </c>
      <c r="K25" s="32">
        <v>0</v>
      </c>
    </row>
    <row r="26" ht="15" spans="2:11">
      <c r="B26" s="27" t="s">
        <v>48</v>
      </c>
      <c r="C26" s="28">
        <v>7.63</v>
      </c>
      <c r="D26" s="28">
        <v>0.2</v>
      </c>
      <c r="E26" s="29">
        <v>0</v>
      </c>
      <c r="F26" s="29">
        <v>10.36</v>
      </c>
      <c r="G26" s="29">
        <v>0</v>
      </c>
      <c r="H26" s="29">
        <v>0.19</v>
      </c>
      <c r="I26" s="29">
        <v>7.03</v>
      </c>
      <c r="J26" s="29">
        <v>1.97</v>
      </c>
      <c r="K26" s="29">
        <v>0</v>
      </c>
    </row>
    <row r="27" ht="15" spans="2:11">
      <c r="B27" s="30" t="s">
        <v>49</v>
      </c>
      <c r="C27" s="31">
        <v>3.33</v>
      </c>
      <c r="D27" s="31">
        <v>1.42</v>
      </c>
      <c r="E27" s="32">
        <v>0</v>
      </c>
      <c r="F27" s="32">
        <v>4.85</v>
      </c>
      <c r="G27" s="32">
        <v>0.75</v>
      </c>
      <c r="H27" s="32">
        <v>0</v>
      </c>
      <c r="I27" s="32">
        <v>3.49</v>
      </c>
      <c r="J27" s="32">
        <v>1.46</v>
      </c>
      <c r="K27" s="32">
        <v>0</v>
      </c>
    </row>
    <row r="28" ht="15" spans="2:11">
      <c r="B28" s="27" t="s">
        <v>50</v>
      </c>
      <c r="C28" s="28">
        <v>5.02</v>
      </c>
      <c r="D28" s="28">
        <v>0</v>
      </c>
      <c r="E28" s="29">
        <v>2.65</v>
      </c>
      <c r="F28" s="29">
        <v>6.37</v>
      </c>
      <c r="G28" s="29">
        <v>0</v>
      </c>
      <c r="H28" s="29">
        <v>0.11</v>
      </c>
      <c r="I28" s="29">
        <v>3.29</v>
      </c>
      <c r="J28" s="29">
        <v>0.78</v>
      </c>
      <c r="K28" s="29">
        <v>0</v>
      </c>
    </row>
    <row r="29" ht="15" spans="2:11">
      <c r="B29" s="30" t="s">
        <v>51</v>
      </c>
      <c r="C29" s="31">
        <v>5.48</v>
      </c>
      <c r="D29" s="31">
        <v>0</v>
      </c>
      <c r="E29" s="32">
        <v>10.58</v>
      </c>
      <c r="F29" s="32">
        <v>4.88</v>
      </c>
      <c r="G29" s="32">
        <v>0</v>
      </c>
      <c r="H29" s="32">
        <v>4.49</v>
      </c>
      <c r="I29" s="32">
        <v>6.98</v>
      </c>
      <c r="J29" s="32">
        <v>1.37</v>
      </c>
      <c r="K29" s="32">
        <v>0</v>
      </c>
    </row>
    <row r="30" ht="15" spans="2:11">
      <c r="B30" s="27" t="s">
        <v>52</v>
      </c>
      <c r="C30" s="28">
        <v>9.99</v>
      </c>
      <c r="D30" s="28">
        <v>0</v>
      </c>
      <c r="E30" s="29">
        <v>7.4</v>
      </c>
      <c r="F30" s="29">
        <v>10.06</v>
      </c>
      <c r="G30" s="29">
        <v>0</v>
      </c>
      <c r="H30" s="29">
        <v>1.34</v>
      </c>
      <c r="I30" s="29">
        <v>8.42</v>
      </c>
      <c r="J30" s="29">
        <v>0</v>
      </c>
      <c r="K30" s="29">
        <v>0</v>
      </c>
    </row>
    <row r="31" ht="15" spans="2:11">
      <c r="B31" s="30" t="s">
        <v>53</v>
      </c>
      <c r="C31" s="31">
        <v>1.36</v>
      </c>
      <c r="D31" s="31">
        <v>0</v>
      </c>
      <c r="E31" s="32">
        <v>0</v>
      </c>
      <c r="F31" s="32">
        <v>4.37</v>
      </c>
      <c r="G31" s="32">
        <v>0</v>
      </c>
      <c r="H31" s="32">
        <v>1.42</v>
      </c>
      <c r="I31" s="32">
        <v>0.87</v>
      </c>
      <c r="J31" s="32">
        <v>0.79</v>
      </c>
      <c r="K31" s="32">
        <v>0</v>
      </c>
    </row>
    <row r="32" ht="15" spans="2:11">
      <c r="B32" s="27" t="s">
        <v>54</v>
      </c>
      <c r="C32" s="28">
        <v>9.8</v>
      </c>
      <c r="D32" s="28">
        <v>0</v>
      </c>
      <c r="E32" s="29">
        <v>0</v>
      </c>
      <c r="F32" s="29">
        <v>7.63</v>
      </c>
      <c r="G32" s="29">
        <v>0.81</v>
      </c>
      <c r="H32" s="29">
        <v>0</v>
      </c>
      <c r="I32" s="29">
        <v>7.84</v>
      </c>
      <c r="J32" s="29">
        <v>0</v>
      </c>
      <c r="K32" s="29">
        <v>1.21</v>
      </c>
    </row>
    <row r="33" ht="15" spans="2:11">
      <c r="B33" s="30" t="s">
        <v>55</v>
      </c>
      <c r="C33" s="31">
        <v>5.24</v>
      </c>
      <c r="D33" s="31">
        <v>0</v>
      </c>
      <c r="E33" s="32">
        <v>0</v>
      </c>
      <c r="F33" s="32">
        <v>20.11</v>
      </c>
      <c r="G33" s="32">
        <v>0</v>
      </c>
      <c r="H33" s="32">
        <v>0.28</v>
      </c>
      <c r="I33" s="32">
        <v>5.4</v>
      </c>
      <c r="J33" s="32">
        <v>0</v>
      </c>
      <c r="K33" s="32">
        <v>0.2</v>
      </c>
    </row>
    <row r="34" ht="15" spans="2:11">
      <c r="B34" s="27" t="s">
        <v>56</v>
      </c>
      <c r="C34" s="28">
        <v>22.9</v>
      </c>
      <c r="D34" s="28">
        <v>0</v>
      </c>
      <c r="E34" s="29">
        <v>1.92</v>
      </c>
      <c r="F34" s="29">
        <v>13.48</v>
      </c>
      <c r="G34" s="29">
        <v>1.86</v>
      </c>
      <c r="H34" s="29">
        <v>0</v>
      </c>
      <c r="I34" s="29">
        <v>7.84</v>
      </c>
      <c r="J34" s="29">
        <v>0.75</v>
      </c>
      <c r="K34" s="29">
        <v>0</v>
      </c>
    </row>
    <row r="35" ht="15" spans="2:11">
      <c r="B35" s="30" t="s">
        <v>57</v>
      </c>
      <c r="C35" s="31">
        <v>0</v>
      </c>
      <c r="D35" s="31">
        <v>0</v>
      </c>
      <c r="E35" s="32">
        <v>0</v>
      </c>
      <c r="F35" s="32">
        <v>3.23</v>
      </c>
      <c r="G35" s="32">
        <v>0</v>
      </c>
      <c r="H35" s="32">
        <v>1.09</v>
      </c>
      <c r="I35" s="32">
        <v>4.42</v>
      </c>
      <c r="J35" s="32">
        <v>0</v>
      </c>
      <c r="K35" s="32">
        <v>0.05</v>
      </c>
    </row>
    <row r="36" ht="15" spans="2:11">
      <c r="B36" s="27" t="s">
        <v>58</v>
      </c>
      <c r="C36" s="28">
        <v>3.68</v>
      </c>
      <c r="D36" s="28">
        <v>0</v>
      </c>
      <c r="E36" s="29">
        <v>0</v>
      </c>
      <c r="F36" s="29">
        <v>2.52</v>
      </c>
      <c r="G36" s="29">
        <v>0</v>
      </c>
      <c r="H36" s="29">
        <v>0</v>
      </c>
      <c r="I36" s="29">
        <v>1.78</v>
      </c>
      <c r="J36" s="29">
        <v>1.43</v>
      </c>
      <c r="K36" s="29">
        <v>0</v>
      </c>
    </row>
    <row r="37" ht="15" spans="2:11">
      <c r="B37" s="30" t="s">
        <v>59</v>
      </c>
      <c r="C37" s="31">
        <v>3.36</v>
      </c>
      <c r="D37" s="31">
        <v>0</v>
      </c>
      <c r="E37" s="32">
        <v>0.49</v>
      </c>
      <c r="F37" s="32">
        <v>6.63</v>
      </c>
      <c r="G37" s="32">
        <v>0</v>
      </c>
      <c r="H37" s="32">
        <v>0</v>
      </c>
      <c r="I37" s="32">
        <v>4.58</v>
      </c>
      <c r="J37" s="32">
        <v>0.03</v>
      </c>
      <c r="K37" s="32">
        <v>0</v>
      </c>
    </row>
    <row r="38" ht="15" spans="2:11">
      <c r="B38" s="27" t="s">
        <v>60</v>
      </c>
      <c r="C38" s="28">
        <v>4.98</v>
      </c>
      <c r="D38" s="28">
        <v>0</v>
      </c>
      <c r="E38" s="29">
        <v>0.54</v>
      </c>
      <c r="F38" s="29">
        <v>8.44</v>
      </c>
      <c r="G38" s="29">
        <v>0.04</v>
      </c>
      <c r="H38" s="29">
        <v>0</v>
      </c>
      <c r="I38" s="29">
        <v>3.3</v>
      </c>
      <c r="J38" s="29">
        <v>0.27</v>
      </c>
      <c r="K38" s="29">
        <v>0</v>
      </c>
    </row>
    <row r="39" ht="15" spans="2:11">
      <c r="B39" s="30" t="s">
        <v>61</v>
      </c>
      <c r="C39" s="31">
        <v>0</v>
      </c>
      <c r="D39" s="31">
        <v>0</v>
      </c>
      <c r="E39" s="32">
        <v>0</v>
      </c>
      <c r="F39" s="32">
        <v>5.98</v>
      </c>
      <c r="G39" s="32">
        <v>0</v>
      </c>
      <c r="H39" s="32">
        <v>1.37</v>
      </c>
      <c r="I39" s="32">
        <v>5.74</v>
      </c>
      <c r="J39" s="32">
        <v>0</v>
      </c>
      <c r="K39" s="32">
        <v>0.1</v>
      </c>
    </row>
    <row r="40" ht="15" spans="2:11">
      <c r="B40" s="27" t="s">
        <v>62</v>
      </c>
      <c r="C40" s="28">
        <v>4.21</v>
      </c>
      <c r="D40" s="28">
        <v>0</v>
      </c>
      <c r="E40" s="29">
        <v>0</v>
      </c>
      <c r="F40" s="29">
        <v>2.1</v>
      </c>
      <c r="G40" s="29">
        <v>2.36</v>
      </c>
      <c r="H40" s="29">
        <v>0</v>
      </c>
      <c r="I40" s="29">
        <v>1.32</v>
      </c>
      <c r="J40" s="29">
        <v>1.81</v>
      </c>
      <c r="K40" s="29">
        <v>0</v>
      </c>
    </row>
    <row r="41" ht="15" spans="2:11">
      <c r="B41" s="30" t="s">
        <v>63</v>
      </c>
      <c r="C41" s="31">
        <v>18.27</v>
      </c>
      <c r="D41" s="31">
        <v>0</v>
      </c>
      <c r="E41" s="32">
        <v>0.22</v>
      </c>
      <c r="F41" s="32">
        <v>27.74</v>
      </c>
      <c r="G41" s="32">
        <v>0</v>
      </c>
      <c r="H41" s="32">
        <v>0.29</v>
      </c>
      <c r="I41" s="32">
        <v>12.25</v>
      </c>
      <c r="J41" s="32">
        <v>4.35</v>
      </c>
      <c r="K41" s="32">
        <v>0</v>
      </c>
    </row>
    <row r="42" ht="15" spans="2:11">
      <c r="B42" s="27" t="s">
        <v>64</v>
      </c>
      <c r="C42" s="28">
        <v>6.78</v>
      </c>
      <c r="D42" s="28">
        <v>0</v>
      </c>
      <c r="E42" s="29">
        <v>0</v>
      </c>
      <c r="F42" s="29">
        <v>3.53</v>
      </c>
      <c r="G42" s="29">
        <v>0</v>
      </c>
      <c r="H42" s="29">
        <v>0.34</v>
      </c>
      <c r="I42" s="29">
        <v>3.69</v>
      </c>
      <c r="J42" s="29">
        <v>0.14</v>
      </c>
      <c r="K42" s="29">
        <v>0</v>
      </c>
    </row>
    <row r="43" ht="15" spans="2:11">
      <c r="B43" s="30" t="s">
        <v>65</v>
      </c>
      <c r="C43" s="31">
        <v>3.24</v>
      </c>
      <c r="D43" s="31">
        <v>0.92</v>
      </c>
      <c r="E43" s="32">
        <v>0</v>
      </c>
      <c r="F43" s="32">
        <v>1.7</v>
      </c>
      <c r="G43" s="32">
        <v>2.35</v>
      </c>
      <c r="H43" s="32">
        <v>0</v>
      </c>
      <c r="I43" s="32">
        <v>0.38</v>
      </c>
      <c r="J43" s="32">
        <v>3.47</v>
      </c>
      <c r="K43" s="32">
        <v>0</v>
      </c>
    </row>
    <row r="44" ht="15" spans="2:11">
      <c r="B44" s="27" t="s">
        <v>66</v>
      </c>
      <c r="C44" s="28">
        <v>1.57</v>
      </c>
      <c r="D44" s="28">
        <v>0</v>
      </c>
      <c r="E44" s="29">
        <v>0</v>
      </c>
      <c r="F44" s="29">
        <v>1.79</v>
      </c>
      <c r="G44" s="29">
        <v>0.48</v>
      </c>
      <c r="H44" s="29">
        <v>0</v>
      </c>
      <c r="I44" s="29">
        <v>4.4</v>
      </c>
      <c r="J44" s="29">
        <v>0.7</v>
      </c>
      <c r="K44" s="29">
        <v>0</v>
      </c>
    </row>
    <row r="45" ht="15" spans="2:11">
      <c r="B45" s="30" t="s">
        <v>67</v>
      </c>
      <c r="C45" s="31">
        <v>0</v>
      </c>
      <c r="D45" s="31">
        <v>121.21</v>
      </c>
      <c r="E45" s="32">
        <v>121.21</v>
      </c>
      <c r="F45" s="32">
        <v>0</v>
      </c>
      <c r="G45" s="32">
        <v>210.61</v>
      </c>
      <c r="H45" s="32">
        <v>210.61</v>
      </c>
      <c r="I45" s="32">
        <v>0</v>
      </c>
      <c r="J45" s="32">
        <v>148.4</v>
      </c>
      <c r="K45" s="32">
        <v>148.4</v>
      </c>
    </row>
    <row r="46" ht="15" spans="2:11">
      <c r="B46" s="27" t="s">
        <v>68</v>
      </c>
      <c r="C46" s="28">
        <v>0</v>
      </c>
      <c r="D46" s="28">
        <v>3.24</v>
      </c>
      <c r="E46" s="29">
        <v>3.24</v>
      </c>
      <c r="F46" s="29">
        <v>0</v>
      </c>
      <c r="G46" s="29">
        <v>5.15</v>
      </c>
      <c r="H46" s="29">
        <v>5.15</v>
      </c>
      <c r="I46" s="29">
        <v>0</v>
      </c>
      <c r="J46" s="29">
        <v>1</v>
      </c>
      <c r="K46" s="29">
        <v>1</v>
      </c>
    </row>
    <row r="47" ht="15" spans="2:11">
      <c r="B47" s="30" t="s">
        <v>69</v>
      </c>
      <c r="C47" s="31">
        <v>0</v>
      </c>
      <c r="D47" s="31">
        <v>2.14</v>
      </c>
      <c r="E47" s="32">
        <v>2.14</v>
      </c>
      <c r="F47" s="32">
        <v>0</v>
      </c>
      <c r="G47" s="32">
        <v>8.03</v>
      </c>
      <c r="H47" s="32">
        <v>8.03</v>
      </c>
      <c r="I47" s="32">
        <v>3.07</v>
      </c>
      <c r="J47" s="32">
        <v>0</v>
      </c>
      <c r="K47" s="32">
        <v>0</v>
      </c>
    </row>
    <row r="48" ht="15" spans="2:11">
      <c r="B48" s="33" t="s">
        <v>82</v>
      </c>
      <c r="C48" s="34">
        <f>AVERAGE(C4:C47)</f>
        <v>4.79659090909091</v>
      </c>
      <c r="D48" s="34">
        <f t="shared" ref="D48:K48" si="0">AVERAGE(D4:D47)</f>
        <v>4.59727272727273</v>
      </c>
      <c r="E48" s="34">
        <f t="shared" si="0"/>
        <v>5.17727272727273</v>
      </c>
      <c r="F48" s="34">
        <f t="shared" si="0"/>
        <v>4.85113636363636</v>
      </c>
      <c r="G48" s="34">
        <f t="shared" si="0"/>
        <v>6.11045454545454</v>
      </c>
      <c r="H48" s="34">
        <f t="shared" si="0"/>
        <v>6.32636363636364</v>
      </c>
      <c r="I48" s="34">
        <f t="shared" si="0"/>
        <v>3.42318181818182</v>
      </c>
      <c r="J48" s="34">
        <f t="shared" si="0"/>
        <v>4.51863636363636</v>
      </c>
      <c r="K48" s="34">
        <f t="shared" si="0"/>
        <v>4.10704545454545</v>
      </c>
    </row>
    <row r="49" ht="15.75" spans="3:11">
      <c r="C49" s="35">
        <f t="shared" ref="C49:K49" si="1">AVERAGE(C4:C47)</f>
        <v>4.79659090909091</v>
      </c>
      <c r="D49" s="35">
        <f t="shared" si="1"/>
        <v>4.59727272727273</v>
      </c>
      <c r="E49" s="35">
        <f t="shared" si="1"/>
        <v>5.17727272727273</v>
      </c>
      <c r="F49" s="35">
        <f t="shared" si="1"/>
        <v>4.85113636363636</v>
      </c>
      <c r="G49" s="35">
        <f t="shared" si="1"/>
        <v>6.11045454545454</v>
      </c>
      <c r="H49" s="35">
        <f t="shared" si="1"/>
        <v>6.32636363636364</v>
      </c>
      <c r="I49" s="35">
        <f t="shared" si="1"/>
        <v>3.42318181818182</v>
      </c>
      <c r="J49" s="35">
        <f t="shared" si="1"/>
        <v>4.51863636363636</v>
      </c>
      <c r="K49" s="35">
        <f t="shared" si="1"/>
        <v>4.10704545454545</v>
      </c>
    </row>
  </sheetData>
  <mergeCells count="4">
    <mergeCell ref="C2:E2"/>
    <mergeCell ref="F2:H2"/>
    <mergeCell ref="I2:K2"/>
    <mergeCell ref="B2:B3"/>
  </mergeCells>
  <conditionalFormatting sqref="C4:K47">
    <cfRule type="cellIs" dxfId="1" priority="2" operator="equal">
      <formula>75435</formula>
    </cfRule>
    <cfRule type="cellIs" dxfId="2" priority="1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B57"/>
  <sheetViews>
    <sheetView workbookViewId="0">
      <selection activeCell="B1" sqref="B1:F2"/>
    </sheetView>
  </sheetViews>
  <sheetFormatPr defaultColWidth="9.14285714285714" defaultRowHeight="12.75"/>
  <cols>
    <col min="2" max="2" width="10.8571428571429" customWidth="1"/>
    <col min="3" max="3" width="16.5714285714286" customWidth="1"/>
    <col min="7" max="9" width="9.57142857142857"/>
    <col min="10" max="11" width="10.8571428571429" customWidth="1"/>
    <col min="12" max="12" width="16.5714285714286" customWidth="1"/>
    <col min="16" max="18" width="9.57142857142857"/>
    <col min="19" max="20" width="10.8571428571429" customWidth="1"/>
    <col min="21" max="21" width="16.5714285714286" customWidth="1"/>
    <col min="25" max="27" width="9.57142857142857"/>
  </cols>
  <sheetData>
    <row r="1" spans="2:24">
      <c r="B1" s="1" t="s">
        <v>0</v>
      </c>
      <c r="C1" s="1" t="s">
        <v>1</v>
      </c>
      <c r="D1" s="2" t="s">
        <v>4</v>
      </c>
      <c r="E1" s="2" t="s">
        <v>5</v>
      </c>
      <c r="F1" s="2" t="s">
        <v>6</v>
      </c>
      <c r="J1" s="1"/>
      <c r="K1" s="1" t="s">
        <v>0</v>
      </c>
      <c r="L1" s="1" t="s">
        <v>1</v>
      </c>
      <c r="M1" s="2" t="s">
        <v>4</v>
      </c>
      <c r="N1" s="2" t="s">
        <v>5</v>
      </c>
      <c r="O1" s="2" t="s">
        <v>6</v>
      </c>
      <c r="S1" s="1"/>
      <c r="T1" s="1" t="s">
        <v>0</v>
      </c>
      <c r="U1" s="1" t="s">
        <v>1</v>
      </c>
      <c r="V1" s="2" t="s">
        <v>4</v>
      </c>
      <c r="W1" s="2" t="s">
        <v>5</v>
      </c>
      <c r="X1" s="2" t="s">
        <v>6</v>
      </c>
    </row>
    <row r="2" spans="2:24">
      <c r="B2" s="1"/>
      <c r="C2" s="1"/>
      <c r="D2" s="2"/>
      <c r="E2" s="2"/>
      <c r="F2" s="2"/>
      <c r="J2" s="1"/>
      <c r="K2" s="1"/>
      <c r="L2" s="1"/>
      <c r="M2" s="2"/>
      <c r="N2" s="2"/>
      <c r="O2" s="2"/>
      <c r="S2" s="1"/>
      <c r="T2" s="1"/>
      <c r="U2" s="1"/>
      <c r="V2" s="2"/>
      <c r="W2" s="2"/>
      <c r="X2" s="2"/>
    </row>
    <row r="3" ht="15.75" spans="2:28">
      <c r="B3" s="3" t="s">
        <v>26</v>
      </c>
      <c r="C3" s="3">
        <v>70</v>
      </c>
      <c r="D3" s="4">
        <v>606</v>
      </c>
      <c r="E3" s="5">
        <v>632.3</v>
      </c>
      <c r="F3" s="5">
        <v>746.64</v>
      </c>
      <c r="G3">
        <f>SMALL(D3:E3,1)</f>
        <v>606</v>
      </c>
      <c r="H3" t="str">
        <f>IF(D3=G3,"Artigo","HVMP")</f>
        <v>Artigo</v>
      </c>
      <c r="I3">
        <f>SMALL(E3:F3,1)</f>
        <v>632.3</v>
      </c>
      <c r="J3" s="17" t="str">
        <f>IF(I3=E3,"HVMP","HIMB")</f>
        <v>HVMP</v>
      </c>
      <c r="K3" s="3" t="s">
        <v>26</v>
      </c>
      <c r="L3" s="3">
        <v>140</v>
      </c>
      <c r="M3" s="18">
        <v>1234</v>
      </c>
      <c r="N3" s="19">
        <v>1328.44</v>
      </c>
      <c r="O3" s="19">
        <v>1551.66</v>
      </c>
      <c r="P3">
        <f>SMALL(M3:N3,1)</f>
        <v>1234</v>
      </c>
      <c r="Q3" t="str">
        <f>IF(P3=M3,"Artigo","HVMP")</f>
        <v>Artigo</v>
      </c>
      <c r="R3">
        <f>SMALL(N3:O3,1)</f>
        <v>1328.44</v>
      </c>
      <c r="S3" s="17" t="str">
        <f>IF(R3=N3,"HVMP","HIMB")</f>
        <v>HVMP</v>
      </c>
      <c r="T3" s="3" t="s">
        <v>26</v>
      </c>
      <c r="U3" s="3">
        <v>210</v>
      </c>
      <c r="V3" s="18">
        <v>1894</v>
      </c>
      <c r="W3" s="19">
        <v>2116.06</v>
      </c>
      <c r="X3" s="19">
        <v>2333.29</v>
      </c>
      <c r="Y3">
        <f>SMALL(V3:W3,1)</f>
        <v>1894</v>
      </c>
      <c r="Z3" t="str">
        <f>IF(Y3=V3,"Artigo","HVMP")</f>
        <v>Artigo</v>
      </c>
      <c r="AA3">
        <f>SMALL(W3:X3,1)</f>
        <v>2116.06</v>
      </c>
      <c r="AB3" t="str">
        <f>IF(AA3=W3,"HVMP","HIMB")</f>
        <v>HVMP</v>
      </c>
    </row>
    <row r="4" ht="15.75" spans="2:28">
      <c r="B4" s="3" t="s">
        <v>27</v>
      </c>
      <c r="C4" s="3">
        <v>7</v>
      </c>
      <c r="D4" s="6">
        <v>246</v>
      </c>
      <c r="E4" s="7">
        <v>292</v>
      </c>
      <c r="F4" s="7">
        <v>292</v>
      </c>
      <c r="G4">
        <f t="shared" ref="G4:G46" si="0">SMALL(D4:E4,1)</f>
        <v>246</v>
      </c>
      <c r="H4" t="str">
        <f t="shared" ref="H4:H46" si="1">IF(D4=G4,"Artigo","HVMP")</f>
        <v>Artigo</v>
      </c>
      <c r="I4">
        <f t="shared" ref="I4:I46" si="2">SMALL(E4:F4,1)</f>
        <v>292</v>
      </c>
      <c r="J4" s="17" t="str">
        <f t="shared" ref="J4:J46" si="3">IF(I4=E4,"HVMP","HIMB")</f>
        <v>HVMP</v>
      </c>
      <c r="K4" s="3" t="s">
        <v>27</v>
      </c>
      <c r="L4" s="3">
        <v>14</v>
      </c>
      <c r="M4" s="20">
        <v>581</v>
      </c>
      <c r="N4" s="21">
        <v>581</v>
      </c>
      <c r="O4" s="21">
        <v>581</v>
      </c>
      <c r="P4">
        <f t="shared" ref="P4:P46" si="4">SMALL(M4:N4,1)</f>
        <v>581</v>
      </c>
      <c r="Q4" t="str">
        <f t="shared" ref="Q4:Q46" si="5">IF(P4=M4,"Artigo","HVMP")</f>
        <v>Artigo</v>
      </c>
      <c r="R4">
        <f t="shared" ref="R4:R46" si="6">SMALL(N4:O4,1)</f>
        <v>581</v>
      </c>
      <c r="S4" s="17" t="str">
        <f t="shared" ref="S4:S46" si="7">IF(R4=N4,"HVMP","HIMB")</f>
        <v>HVMP</v>
      </c>
      <c r="T4" s="3" t="s">
        <v>27</v>
      </c>
      <c r="U4" s="3">
        <v>21</v>
      </c>
      <c r="V4" s="20">
        <v>929</v>
      </c>
      <c r="W4" s="21">
        <v>1065</v>
      </c>
      <c r="X4" s="21">
        <v>1068</v>
      </c>
      <c r="Y4">
        <f t="shared" ref="Y4:Y46" si="8">SMALL(V4:W4,1)</f>
        <v>929</v>
      </c>
      <c r="Z4" t="str">
        <f t="shared" ref="Z4:Z46" si="9">IF(Y4=V4,"Artigo","HVMP")</f>
        <v>Artigo</v>
      </c>
      <c r="AA4">
        <f t="shared" ref="AA4:AA46" si="10">SMALL(W4:X4,1)</f>
        <v>1065</v>
      </c>
      <c r="AB4" t="str">
        <f t="shared" ref="AB4:AB46" si="11">IF(AA4=W4,"HVMP","HIMB")</f>
        <v>HVMP</v>
      </c>
    </row>
    <row r="5" ht="15.75" spans="2:28">
      <c r="B5" s="3" t="s">
        <v>28</v>
      </c>
      <c r="C5" s="3">
        <v>7</v>
      </c>
      <c r="D5" s="6">
        <v>282</v>
      </c>
      <c r="E5" s="7">
        <v>352</v>
      </c>
      <c r="F5" s="7">
        <v>352</v>
      </c>
      <c r="G5">
        <f t="shared" si="0"/>
        <v>282</v>
      </c>
      <c r="H5" t="str">
        <f t="shared" si="1"/>
        <v>Artigo</v>
      </c>
      <c r="I5">
        <f t="shared" si="2"/>
        <v>352</v>
      </c>
      <c r="J5" s="17" t="str">
        <f t="shared" si="3"/>
        <v>HVMP</v>
      </c>
      <c r="K5" s="3" t="s">
        <v>28</v>
      </c>
      <c r="L5" s="3">
        <v>14</v>
      </c>
      <c r="M5" s="20">
        <v>672</v>
      </c>
      <c r="N5" s="21">
        <v>816</v>
      </c>
      <c r="O5" s="21">
        <v>818</v>
      </c>
      <c r="P5">
        <f t="shared" si="4"/>
        <v>672</v>
      </c>
      <c r="Q5" t="str">
        <f t="shared" si="5"/>
        <v>Artigo</v>
      </c>
      <c r="R5">
        <f t="shared" si="6"/>
        <v>816</v>
      </c>
      <c r="S5" s="17" t="str">
        <f t="shared" si="7"/>
        <v>HVMP</v>
      </c>
      <c r="T5" s="3" t="s">
        <v>28</v>
      </c>
      <c r="U5" s="3">
        <v>21</v>
      </c>
      <c r="V5" s="20">
        <v>1090</v>
      </c>
      <c r="W5" s="21">
        <v>1237</v>
      </c>
      <c r="X5" s="21">
        <v>1174</v>
      </c>
      <c r="Y5">
        <f t="shared" si="8"/>
        <v>1090</v>
      </c>
      <c r="Z5" t="str">
        <f t="shared" si="9"/>
        <v>Artigo</v>
      </c>
      <c r="AA5">
        <f t="shared" si="10"/>
        <v>1174</v>
      </c>
      <c r="AB5" t="str">
        <f t="shared" si="11"/>
        <v>HIMB</v>
      </c>
    </row>
    <row r="6" ht="15.75" spans="2:28">
      <c r="B6" s="3" t="s">
        <v>29</v>
      </c>
      <c r="C6" s="3">
        <v>13</v>
      </c>
      <c r="D6" s="6">
        <v>489</v>
      </c>
      <c r="E6" s="7">
        <v>604.66</v>
      </c>
      <c r="F6" s="7">
        <v>604.66</v>
      </c>
      <c r="G6">
        <f t="shared" si="0"/>
        <v>489</v>
      </c>
      <c r="H6" t="str">
        <f t="shared" si="1"/>
        <v>Artigo</v>
      </c>
      <c r="I6">
        <f t="shared" si="2"/>
        <v>604.66</v>
      </c>
      <c r="J6" s="17" t="str">
        <f t="shared" si="3"/>
        <v>HVMP</v>
      </c>
      <c r="K6" s="3" t="s">
        <v>29</v>
      </c>
      <c r="L6" s="3">
        <v>26</v>
      </c>
      <c r="M6" s="20">
        <v>1766</v>
      </c>
      <c r="N6" s="21">
        <v>1809.58</v>
      </c>
      <c r="O6" s="21">
        <v>1857.02</v>
      </c>
      <c r="P6">
        <f t="shared" si="4"/>
        <v>1766</v>
      </c>
      <c r="Q6" t="str">
        <f t="shared" si="5"/>
        <v>Artigo</v>
      </c>
      <c r="R6">
        <f t="shared" si="6"/>
        <v>1809.58</v>
      </c>
      <c r="S6" s="17" t="str">
        <f t="shared" si="7"/>
        <v>HVMP</v>
      </c>
      <c r="T6" s="3" t="s">
        <v>29</v>
      </c>
      <c r="U6" s="3">
        <v>39</v>
      </c>
      <c r="V6" s="20">
        <v>3853</v>
      </c>
      <c r="W6" s="21">
        <v>4429.84</v>
      </c>
      <c r="X6" s="21">
        <v>4629.48</v>
      </c>
      <c r="Y6">
        <f t="shared" si="8"/>
        <v>3853</v>
      </c>
      <c r="Z6" t="str">
        <f t="shared" si="9"/>
        <v>Artigo</v>
      </c>
      <c r="AA6">
        <f t="shared" si="10"/>
        <v>4429.84</v>
      </c>
      <c r="AB6" t="str">
        <f t="shared" si="11"/>
        <v>HVMP</v>
      </c>
    </row>
    <row r="7" ht="15.75" spans="2:28">
      <c r="B7" s="3" t="s">
        <v>30</v>
      </c>
      <c r="C7" s="3">
        <v>31</v>
      </c>
      <c r="D7" s="6">
        <v>9840</v>
      </c>
      <c r="E7" s="8">
        <v>14342.78</v>
      </c>
      <c r="F7" s="9">
        <v>11706.58</v>
      </c>
      <c r="G7">
        <f t="shared" si="0"/>
        <v>9840</v>
      </c>
      <c r="H7" t="str">
        <f t="shared" si="1"/>
        <v>Artigo</v>
      </c>
      <c r="I7">
        <f t="shared" si="2"/>
        <v>11706.58</v>
      </c>
      <c r="J7" s="17" t="str">
        <f t="shared" si="3"/>
        <v>HIMB</v>
      </c>
      <c r="K7" s="3" t="s">
        <v>30</v>
      </c>
      <c r="L7" s="3">
        <v>63</v>
      </c>
      <c r="M7" s="20">
        <v>24862</v>
      </c>
      <c r="N7" s="22">
        <v>29446.8</v>
      </c>
      <c r="O7" s="23">
        <v>30074.64</v>
      </c>
      <c r="P7">
        <f t="shared" si="4"/>
        <v>24862</v>
      </c>
      <c r="Q7" t="str">
        <f t="shared" si="5"/>
        <v>Artigo</v>
      </c>
      <c r="R7">
        <f t="shared" si="6"/>
        <v>29446.8</v>
      </c>
      <c r="S7" s="17" t="str">
        <f t="shared" si="7"/>
        <v>HVMP</v>
      </c>
      <c r="T7" s="3" t="s">
        <v>30</v>
      </c>
      <c r="U7" s="3">
        <v>95</v>
      </c>
      <c r="V7" s="20">
        <v>51542</v>
      </c>
      <c r="W7" s="23">
        <v>56582.89</v>
      </c>
      <c r="X7" s="23">
        <v>53625.85</v>
      </c>
      <c r="Y7">
        <f t="shared" si="8"/>
        <v>51542</v>
      </c>
      <c r="Z7" t="str">
        <f t="shared" si="9"/>
        <v>Artigo</v>
      </c>
      <c r="AA7">
        <f t="shared" si="10"/>
        <v>53625.85</v>
      </c>
      <c r="AB7" t="str">
        <f t="shared" si="11"/>
        <v>HIMB</v>
      </c>
    </row>
    <row r="8" ht="15.75" spans="2:28">
      <c r="B8" s="3" t="s">
        <v>31</v>
      </c>
      <c r="C8" s="3">
        <v>3</v>
      </c>
      <c r="D8" s="6">
        <v>151</v>
      </c>
      <c r="E8" s="7">
        <v>249.88</v>
      </c>
      <c r="F8" s="7">
        <v>249.88</v>
      </c>
      <c r="G8">
        <f t="shared" si="0"/>
        <v>151</v>
      </c>
      <c r="H8" t="str">
        <f t="shared" si="1"/>
        <v>Artigo</v>
      </c>
      <c r="I8">
        <f t="shared" si="2"/>
        <v>249.88</v>
      </c>
      <c r="J8" s="17" t="str">
        <f t="shared" si="3"/>
        <v>HVMP</v>
      </c>
      <c r="K8" s="3" t="s">
        <v>31</v>
      </c>
      <c r="L8" s="3">
        <v>7</v>
      </c>
      <c r="M8" s="20">
        <v>842</v>
      </c>
      <c r="N8" s="21">
        <v>1454.84</v>
      </c>
      <c r="O8" s="21">
        <v>1339.12</v>
      </c>
      <c r="P8">
        <f t="shared" si="4"/>
        <v>842</v>
      </c>
      <c r="Q8" t="str">
        <f t="shared" si="5"/>
        <v>Artigo</v>
      </c>
      <c r="R8">
        <f t="shared" si="6"/>
        <v>1339.12</v>
      </c>
      <c r="S8" s="17" t="str">
        <f t="shared" si="7"/>
        <v>HIMB</v>
      </c>
      <c r="T8" s="3" t="s">
        <v>31</v>
      </c>
      <c r="U8" s="3">
        <v>10</v>
      </c>
      <c r="V8" s="20">
        <v>1349</v>
      </c>
      <c r="W8" s="21">
        <v>1943.98</v>
      </c>
      <c r="X8" s="21">
        <v>1953.16</v>
      </c>
      <c r="Y8">
        <f t="shared" si="8"/>
        <v>1349</v>
      </c>
      <c r="Z8" t="str">
        <f t="shared" si="9"/>
        <v>Artigo</v>
      </c>
      <c r="AA8">
        <f t="shared" si="10"/>
        <v>1943.98</v>
      </c>
      <c r="AB8" t="str">
        <f t="shared" si="11"/>
        <v>HVMP</v>
      </c>
    </row>
    <row r="9" ht="15.75" spans="2:28">
      <c r="B9" s="3" t="s">
        <v>32</v>
      </c>
      <c r="C9" s="3">
        <v>32</v>
      </c>
      <c r="D9" s="6">
        <v>1116</v>
      </c>
      <c r="E9" s="8">
        <v>1211.59</v>
      </c>
      <c r="F9" s="9">
        <v>1230.99</v>
      </c>
      <c r="G9">
        <f t="shared" si="0"/>
        <v>1116</v>
      </c>
      <c r="H9" t="str">
        <f t="shared" si="1"/>
        <v>Artigo</v>
      </c>
      <c r="I9">
        <f t="shared" si="2"/>
        <v>1211.59</v>
      </c>
      <c r="J9" s="17" t="str">
        <f t="shared" si="3"/>
        <v>HVMP</v>
      </c>
      <c r="K9" s="3" t="s">
        <v>32</v>
      </c>
      <c r="L9" s="3">
        <v>65</v>
      </c>
      <c r="M9" s="20">
        <v>2492</v>
      </c>
      <c r="N9" s="23">
        <v>2717.27</v>
      </c>
      <c r="O9" s="23">
        <v>2792.21</v>
      </c>
      <c r="P9">
        <f t="shared" si="4"/>
        <v>2492</v>
      </c>
      <c r="Q9" t="str">
        <f t="shared" si="5"/>
        <v>Artigo</v>
      </c>
      <c r="R9">
        <f t="shared" si="6"/>
        <v>2717.27</v>
      </c>
      <c r="S9" s="17" t="str">
        <f t="shared" si="7"/>
        <v>HVMP</v>
      </c>
      <c r="T9" s="3" t="s">
        <v>32</v>
      </c>
      <c r="U9" s="3">
        <v>97</v>
      </c>
      <c r="V9" s="20">
        <v>4062</v>
      </c>
      <c r="W9" s="21">
        <v>4184.87</v>
      </c>
      <c r="X9" s="23">
        <v>4786.06</v>
      </c>
      <c r="Y9">
        <f t="shared" si="8"/>
        <v>4062</v>
      </c>
      <c r="Z9" t="str">
        <f t="shared" si="9"/>
        <v>Artigo</v>
      </c>
      <c r="AA9">
        <f t="shared" si="10"/>
        <v>4184.87</v>
      </c>
      <c r="AB9" t="str">
        <f t="shared" si="11"/>
        <v>HVMP</v>
      </c>
    </row>
    <row r="10" ht="15.75" spans="2:28">
      <c r="B10" s="3" t="s">
        <v>33</v>
      </c>
      <c r="C10" s="3">
        <v>37</v>
      </c>
      <c r="D10" s="6">
        <v>1204</v>
      </c>
      <c r="E10" s="8">
        <v>1304.57</v>
      </c>
      <c r="F10" s="9">
        <v>1400.68</v>
      </c>
      <c r="G10">
        <f t="shared" si="0"/>
        <v>1204</v>
      </c>
      <c r="H10" t="str">
        <f t="shared" si="1"/>
        <v>Artigo</v>
      </c>
      <c r="I10">
        <f t="shared" si="2"/>
        <v>1304.57</v>
      </c>
      <c r="J10" s="17" t="str">
        <f t="shared" si="3"/>
        <v>HVMP</v>
      </c>
      <c r="K10" s="3" t="s">
        <v>33</v>
      </c>
      <c r="L10" s="3">
        <v>75</v>
      </c>
      <c r="M10" s="20">
        <v>2772</v>
      </c>
      <c r="N10" s="23">
        <v>3194.43</v>
      </c>
      <c r="O10" s="23">
        <v>3621.33</v>
      </c>
      <c r="P10">
        <f t="shared" si="4"/>
        <v>2772</v>
      </c>
      <c r="Q10" t="str">
        <f t="shared" si="5"/>
        <v>Artigo</v>
      </c>
      <c r="R10">
        <f t="shared" si="6"/>
        <v>3194.43</v>
      </c>
      <c r="S10" s="17" t="str">
        <f t="shared" si="7"/>
        <v>HVMP</v>
      </c>
      <c r="T10" s="3" t="s">
        <v>33</v>
      </c>
      <c r="U10" s="3">
        <v>112</v>
      </c>
      <c r="V10" s="20">
        <v>4480</v>
      </c>
      <c r="W10" s="23">
        <v>4938.62</v>
      </c>
      <c r="X10" s="23">
        <v>5392.18</v>
      </c>
      <c r="Y10">
        <f t="shared" si="8"/>
        <v>4480</v>
      </c>
      <c r="Z10" t="str">
        <f t="shared" si="9"/>
        <v>Artigo</v>
      </c>
      <c r="AA10">
        <f t="shared" si="10"/>
        <v>4938.62</v>
      </c>
      <c r="AB10" t="str">
        <f t="shared" si="11"/>
        <v>HVMP</v>
      </c>
    </row>
    <row r="11" ht="15.75" spans="2:28">
      <c r="B11" s="3" t="s">
        <v>34</v>
      </c>
      <c r="C11" s="3">
        <v>10</v>
      </c>
      <c r="D11" s="6">
        <v>99</v>
      </c>
      <c r="E11" s="7">
        <v>103</v>
      </c>
      <c r="F11" s="7">
        <v>103</v>
      </c>
      <c r="G11">
        <f t="shared" si="0"/>
        <v>99</v>
      </c>
      <c r="H11" t="str">
        <f t="shared" si="1"/>
        <v>Artigo</v>
      </c>
      <c r="I11">
        <f t="shared" si="2"/>
        <v>103</v>
      </c>
      <c r="J11" s="17" t="str">
        <f t="shared" si="3"/>
        <v>HVMP</v>
      </c>
      <c r="K11" s="3" t="s">
        <v>34</v>
      </c>
      <c r="L11" s="3">
        <v>21</v>
      </c>
      <c r="M11" s="20">
        <v>227</v>
      </c>
      <c r="N11" s="21">
        <v>255</v>
      </c>
      <c r="O11" s="21">
        <v>251</v>
      </c>
      <c r="P11">
        <f t="shared" si="4"/>
        <v>227</v>
      </c>
      <c r="Q11" t="str">
        <f t="shared" si="5"/>
        <v>Artigo</v>
      </c>
      <c r="R11">
        <f t="shared" si="6"/>
        <v>251</v>
      </c>
      <c r="S11" s="17" t="str">
        <f t="shared" si="7"/>
        <v>HIMB</v>
      </c>
      <c r="T11" s="3" t="s">
        <v>34</v>
      </c>
      <c r="U11" s="3">
        <v>31</v>
      </c>
      <c r="V11" s="20">
        <v>404</v>
      </c>
      <c r="W11" s="21">
        <v>517</v>
      </c>
      <c r="X11" s="21">
        <v>393</v>
      </c>
      <c r="Y11">
        <f t="shared" si="8"/>
        <v>404</v>
      </c>
      <c r="Z11" t="str">
        <f t="shared" si="9"/>
        <v>Artigo</v>
      </c>
      <c r="AA11">
        <f t="shared" si="10"/>
        <v>393</v>
      </c>
      <c r="AB11" t="str">
        <f t="shared" si="11"/>
        <v>HIMB</v>
      </c>
    </row>
    <row r="12" ht="15.75" spans="2:28">
      <c r="B12" s="3" t="s">
        <v>35</v>
      </c>
      <c r="C12" s="3">
        <v>12</v>
      </c>
      <c r="D12" s="6">
        <v>71</v>
      </c>
      <c r="E12" s="7">
        <v>77.04</v>
      </c>
      <c r="F12" s="7">
        <v>77.04</v>
      </c>
      <c r="G12">
        <f t="shared" si="0"/>
        <v>71</v>
      </c>
      <c r="H12" t="str">
        <f t="shared" si="1"/>
        <v>Artigo</v>
      </c>
      <c r="I12">
        <f t="shared" si="2"/>
        <v>77.04</v>
      </c>
      <c r="J12" s="17" t="str">
        <f t="shared" si="3"/>
        <v>HVMP</v>
      </c>
      <c r="K12" s="3" t="s">
        <v>35</v>
      </c>
      <c r="L12" s="3">
        <v>25</v>
      </c>
      <c r="M12" s="20">
        <v>179</v>
      </c>
      <c r="N12" s="21">
        <v>181.41</v>
      </c>
      <c r="O12" s="21">
        <v>190.34</v>
      </c>
      <c r="P12">
        <f t="shared" si="4"/>
        <v>179</v>
      </c>
      <c r="Q12" t="str">
        <f t="shared" si="5"/>
        <v>Artigo</v>
      </c>
      <c r="R12">
        <f t="shared" si="6"/>
        <v>181.41</v>
      </c>
      <c r="S12" s="17" t="str">
        <f t="shared" si="7"/>
        <v>HVMP</v>
      </c>
      <c r="T12" s="3" t="s">
        <v>35</v>
      </c>
      <c r="U12" s="3">
        <v>38</v>
      </c>
      <c r="V12" s="20">
        <v>278</v>
      </c>
      <c r="W12" s="21">
        <v>291.59</v>
      </c>
      <c r="X12" s="21">
        <v>323.66</v>
      </c>
      <c r="Y12">
        <f t="shared" si="8"/>
        <v>278</v>
      </c>
      <c r="Z12" t="str">
        <f t="shared" si="9"/>
        <v>Artigo</v>
      </c>
      <c r="AA12">
        <f t="shared" si="10"/>
        <v>291.59</v>
      </c>
      <c r="AB12" t="str">
        <f t="shared" si="11"/>
        <v>HVMP</v>
      </c>
    </row>
    <row r="13" ht="15.75" spans="2:28">
      <c r="B13" s="3" t="s">
        <v>36</v>
      </c>
      <c r="C13" s="3">
        <v>19</v>
      </c>
      <c r="D13" s="6">
        <v>99.45</v>
      </c>
      <c r="E13" s="8">
        <v>97.38</v>
      </c>
      <c r="F13" s="9">
        <v>99.45</v>
      </c>
      <c r="G13">
        <f t="shared" si="0"/>
        <v>97.38</v>
      </c>
      <c r="H13" t="str">
        <f t="shared" si="1"/>
        <v>HVMP</v>
      </c>
      <c r="I13">
        <f t="shared" si="2"/>
        <v>97.38</v>
      </c>
      <c r="J13" s="17" t="str">
        <f t="shared" si="3"/>
        <v>HVMP</v>
      </c>
      <c r="K13" s="3" t="s">
        <v>36</v>
      </c>
      <c r="L13" s="3">
        <v>38</v>
      </c>
      <c r="M13" s="20">
        <v>217</v>
      </c>
      <c r="N13" s="23">
        <v>232.79</v>
      </c>
      <c r="O13" s="23">
        <v>240.5</v>
      </c>
      <c r="P13">
        <f t="shared" si="4"/>
        <v>217</v>
      </c>
      <c r="Q13" t="str">
        <f t="shared" si="5"/>
        <v>Artigo</v>
      </c>
      <c r="R13">
        <f t="shared" si="6"/>
        <v>232.79</v>
      </c>
      <c r="S13" s="17" t="str">
        <f t="shared" si="7"/>
        <v>HVMP</v>
      </c>
      <c r="T13" s="3" t="s">
        <v>36</v>
      </c>
      <c r="U13" s="3">
        <v>57</v>
      </c>
      <c r="V13" s="20">
        <v>345</v>
      </c>
      <c r="W13" s="23">
        <v>356.71</v>
      </c>
      <c r="X13" s="23">
        <v>373.07</v>
      </c>
      <c r="Y13">
        <f t="shared" si="8"/>
        <v>345</v>
      </c>
      <c r="Z13" t="str">
        <f t="shared" si="9"/>
        <v>Artigo</v>
      </c>
      <c r="AA13">
        <f t="shared" si="10"/>
        <v>356.71</v>
      </c>
      <c r="AB13" t="str">
        <f t="shared" si="11"/>
        <v>HVMP</v>
      </c>
    </row>
    <row r="14" ht="15.75" spans="2:28">
      <c r="B14" s="3" t="s">
        <v>37</v>
      </c>
      <c r="C14" s="3">
        <v>25</v>
      </c>
      <c r="D14" s="6">
        <v>101</v>
      </c>
      <c r="E14" s="8">
        <v>150.96</v>
      </c>
      <c r="F14" s="9">
        <v>132.75</v>
      </c>
      <c r="G14">
        <f t="shared" si="0"/>
        <v>101</v>
      </c>
      <c r="H14" t="str">
        <f t="shared" si="1"/>
        <v>Artigo</v>
      </c>
      <c r="I14">
        <f t="shared" si="2"/>
        <v>132.75</v>
      </c>
      <c r="J14" s="17" t="str">
        <f t="shared" si="3"/>
        <v>HIMB</v>
      </c>
      <c r="K14" s="3" t="s">
        <v>37</v>
      </c>
      <c r="L14" s="3">
        <v>50</v>
      </c>
      <c r="M14" s="20">
        <v>249</v>
      </c>
      <c r="N14" s="23">
        <v>322.75</v>
      </c>
      <c r="O14" s="23">
        <v>269.56</v>
      </c>
      <c r="P14">
        <f t="shared" si="4"/>
        <v>249</v>
      </c>
      <c r="Q14" t="str">
        <f t="shared" si="5"/>
        <v>Artigo</v>
      </c>
      <c r="R14">
        <f t="shared" si="6"/>
        <v>269.56</v>
      </c>
      <c r="S14" s="17" t="str">
        <f t="shared" si="7"/>
        <v>HIMB</v>
      </c>
      <c r="T14" s="3" t="s">
        <v>37</v>
      </c>
      <c r="U14" s="3">
        <v>75</v>
      </c>
      <c r="V14" s="20">
        <v>398</v>
      </c>
      <c r="W14" s="23">
        <v>492.25</v>
      </c>
      <c r="X14" s="23">
        <v>452.67</v>
      </c>
      <c r="Y14">
        <f t="shared" si="8"/>
        <v>398</v>
      </c>
      <c r="Z14" t="str">
        <f t="shared" si="9"/>
        <v>Artigo</v>
      </c>
      <c r="AA14">
        <f t="shared" si="10"/>
        <v>452.67</v>
      </c>
      <c r="AB14" t="str">
        <f t="shared" si="11"/>
        <v>HIMB</v>
      </c>
    </row>
    <row r="15" ht="15.75" spans="2:28">
      <c r="B15" s="3" t="s">
        <v>38</v>
      </c>
      <c r="C15" s="3">
        <v>6</v>
      </c>
      <c r="D15" s="6">
        <v>145</v>
      </c>
      <c r="E15" s="7">
        <v>147</v>
      </c>
      <c r="F15" s="7">
        <v>147</v>
      </c>
      <c r="G15">
        <f t="shared" si="0"/>
        <v>145</v>
      </c>
      <c r="H15" t="str">
        <f t="shared" si="1"/>
        <v>Artigo</v>
      </c>
      <c r="I15">
        <f t="shared" si="2"/>
        <v>147</v>
      </c>
      <c r="J15" s="17" t="str">
        <f t="shared" si="3"/>
        <v>HVMP</v>
      </c>
      <c r="K15" s="3" t="s">
        <v>38</v>
      </c>
      <c r="L15" s="3">
        <v>13</v>
      </c>
      <c r="M15" s="20">
        <v>308</v>
      </c>
      <c r="N15" s="21">
        <v>334</v>
      </c>
      <c r="O15" s="21">
        <v>391</v>
      </c>
      <c r="P15">
        <f t="shared" si="4"/>
        <v>308</v>
      </c>
      <c r="Q15" t="str">
        <f t="shared" si="5"/>
        <v>Artigo</v>
      </c>
      <c r="R15">
        <f t="shared" si="6"/>
        <v>334</v>
      </c>
      <c r="S15" s="17" t="str">
        <f t="shared" si="7"/>
        <v>HVMP</v>
      </c>
      <c r="T15" s="3" t="s">
        <v>38</v>
      </c>
      <c r="U15" s="3">
        <v>19</v>
      </c>
      <c r="V15" s="20">
        <v>492</v>
      </c>
      <c r="W15" s="21">
        <v>744</v>
      </c>
      <c r="X15" s="21">
        <v>608</v>
      </c>
      <c r="Y15">
        <f t="shared" si="8"/>
        <v>492</v>
      </c>
      <c r="Z15" t="str">
        <f t="shared" si="9"/>
        <v>Artigo</v>
      </c>
      <c r="AA15">
        <f t="shared" si="10"/>
        <v>608</v>
      </c>
      <c r="AB15" t="str">
        <f t="shared" si="11"/>
        <v>HIMB</v>
      </c>
    </row>
    <row r="16" ht="15.75" spans="2:28">
      <c r="B16" s="3" t="s">
        <v>39</v>
      </c>
      <c r="C16" s="3">
        <v>65</v>
      </c>
      <c r="D16" s="6">
        <v>509</v>
      </c>
      <c r="E16" s="8">
        <v>562.04</v>
      </c>
      <c r="F16" s="9">
        <v>666.2</v>
      </c>
      <c r="G16">
        <f t="shared" si="0"/>
        <v>509</v>
      </c>
      <c r="H16" t="str">
        <f t="shared" si="1"/>
        <v>Artigo</v>
      </c>
      <c r="I16">
        <f t="shared" si="2"/>
        <v>562.04</v>
      </c>
      <c r="J16" s="17" t="str">
        <f t="shared" si="3"/>
        <v>HVMP</v>
      </c>
      <c r="K16" s="3" t="s">
        <v>39</v>
      </c>
      <c r="L16" s="3">
        <v>131</v>
      </c>
      <c r="M16" s="20">
        <v>1049</v>
      </c>
      <c r="N16" s="23">
        <v>1179.57</v>
      </c>
      <c r="O16" s="23">
        <v>1397.39</v>
      </c>
      <c r="P16">
        <f t="shared" si="4"/>
        <v>1049</v>
      </c>
      <c r="Q16" t="str">
        <f t="shared" si="5"/>
        <v>Artigo</v>
      </c>
      <c r="R16">
        <f t="shared" si="6"/>
        <v>1179.57</v>
      </c>
      <c r="S16" s="17" t="str">
        <f t="shared" si="7"/>
        <v>HVMP</v>
      </c>
      <c r="T16" s="3" t="s">
        <v>39</v>
      </c>
      <c r="U16" s="3">
        <v>196</v>
      </c>
      <c r="V16" s="20">
        <v>1671</v>
      </c>
      <c r="W16" s="23">
        <v>1741.09</v>
      </c>
      <c r="X16" s="23">
        <v>1967.63</v>
      </c>
      <c r="Y16">
        <f t="shared" si="8"/>
        <v>1671</v>
      </c>
      <c r="Z16" t="str">
        <f t="shared" si="9"/>
        <v>Artigo</v>
      </c>
      <c r="AA16">
        <f t="shared" si="10"/>
        <v>1741.09</v>
      </c>
      <c r="AB16" t="str">
        <f t="shared" si="11"/>
        <v>HVMP</v>
      </c>
    </row>
    <row r="17" ht="15.75" spans="2:28">
      <c r="B17" s="3" t="s">
        <v>40</v>
      </c>
      <c r="C17" s="3">
        <v>4</v>
      </c>
      <c r="D17" s="6">
        <v>143</v>
      </c>
      <c r="E17" s="7">
        <v>174</v>
      </c>
      <c r="F17" s="7">
        <v>154</v>
      </c>
      <c r="G17">
        <f t="shared" si="0"/>
        <v>143</v>
      </c>
      <c r="H17" t="str">
        <f t="shared" si="1"/>
        <v>Artigo</v>
      </c>
      <c r="I17">
        <f t="shared" si="2"/>
        <v>154</v>
      </c>
      <c r="J17" s="17" t="str">
        <f t="shared" si="3"/>
        <v>HIMB</v>
      </c>
      <c r="K17" s="3" t="s">
        <v>40</v>
      </c>
      <c r="L17" s="3">
        <v>8</v>
      </c>
      <c r="M17" s="20">
        <v>359</v>
      </c>
      <c r="N17" s="21">
        <v>380</v>
      </c>
      <c r="O17" s="21">
        <v>426</v>
      </c>
      <c r="P17">
        <f t="shared" si="4"/>
        <v>359</v>
      </c>
      <c r="Q17" t="str">
        <f t="shared" si="5"/>
        <v>Artigo</v>
      </c>
      <c r="R17">
        <f t="shared" si="6"/>
        <v>380</v>
      </c>
      <c r="S17" s="17" t="str">
        <f t="shared" si="7"/>
        <v>HVMP</v>
      </c>
      <c r="T17" s="3" t="s">
        <v>40</v>
      </c>
      <c r="U17" s="3">
        <v>12</v>
      </c>
      <c r="V17" s="20">
        <v>640</v>
      </c>
      <c r="W17" s="21">
        <v>661</v>
      </c>
      <c r="X17" s="21">
        <v>813</v>
      </c>
      <c r="Y17">
        <f t="shared" si="8"/>
        <v>640</v>
      </c>
      <c r="Z17" t="str">
        <f t="shared" si="9"/>
        <v>Artigo</v>
      </c>
      <c r="AA17">
        <f t="shared" si="10"/>
        <v>661</v>
      </c>
      <c r="AB17" t="str">
        <f t="shared" si="11"/>
        <v>HVMP</v>
      </c>
    </row>
    <row r="18" ht="15.75" spans="2:28">
      <c r="B18" s="3" t="s">
        <v>41</v>
      </c>
      <c r="C18" s="3">
        <v>5</v>
      </c>
      <c r="D18" s="6">
        <v>178</v>
      </c>
      <c r="E18" s="7">
        <v>258</v>
      </c>
      <c r="F18" s="7">
        <v>248</v>
      </c>
      <c r="G18">
        <f t="shared" si="0"/>
        <v>178</v>
      </c>
      <c r="H18" t="str">
        <f t="shared" si="1"/>
        <v>Artigo</v>
      </c>
      <c r="I18">
        <f t="shared" si="2"/>
        <v>248</v>
      </c>
      <c r="J18" s="17" t="str">
        <f t="shared" si="3"/>
        <v>HIMB</v>
      </c>
      <c r="K18" s="3" t="s">
        <v>41</v>
      </c>
      <c r="L18" s="3">
        <v>10</v>
      </c>
      <c r="M18" s="20">
        <v>683</v>
      </c>
      <c r="N18" s="21">
        <v>1019</v>
      </c>
      <c r="O18" s="21">
        <v>683</v>
      </c>
      <c r="P18">
        <f t="shared" si="4"/>
        <v>683</v>
      </c>
      <c r="Q18" t="str">
        <f t="shared" si="5"/>
        <v>Artigo</v>
      </c>
      <c r="R18">
        <f t="shared" si="6"/>
        <v>683</v>
      </c>
      <c r="S18" s="17" t="str">
        <f t="shared" si="7"/>
        <v>HIMB</v>
      </c>
      <c r="T18" s="3" t="s">
        <v>41</v>
      </c>
      <c r="U18" s="3">
        <v>15</v>
      </c>
      <c r="V18" s="20">
        <v>1276</v>
      </c>
      <c r="W18" s="21">
        <v>1733</v>
      </c>
      <c r="X18" s="21">
        <v>1351</v>
      </c>
      <c r="Y18">
        <f t="shared" si="8"/>
        <v>1276</v>
      </c>
      <c r="Z18" t="str">
        <f t="shared" si="9"/>
        <v>Artigo</v>
      </c>
      <c r="AA18">
        <f t="shared" si="10"/>
        <v>1351</v>
      </c>
      <c r="AB18" t="str">
        <f t="shared" si="11"/>
        <v>HIMB</v>
      </c>
    </row>
    <row r="19" ht="15.75" spans="2:28">
      <c r="B19" s="3" t="s">
        <v>42</v>
      </c>
      <c r="C19" s="3">
        <v>6</v>
      </c>
      <c r="D19" s="6">
        <v>231</v>
      </c>
      <c r="E19" s="7">
        <v>162</v>
      </c>
      <c r="F19" s="7">
        <v>162</v>
      </c>
      <c r="G19">
        <f t="shared" si="0"/>
        <v>162</v>
      </c>
      <c r="H19" t="str">
        <f t="shared" si="1"/>
        <v>HVMP</v>
      </c>
      <c r="I19">
        <f t="shared" si="2"/>
        <v>162</v>
      </c>
      <c r="J19" s="17" t="str">
        <f t="shared" si="3"/>
        <v>HVMP</v>
      </c>
      <c r="K19" s="3" t="s">
        <v>42</v>
      </c>
      <c r="L19" s="3">
        <v>12</v>
      </c>
      <c r="M19" s="20">
        <v>396</v>
      </c>
      <c r="N19" s="21">
        <v>490</v>
      </c>
      <c r="O19" s="21">
        <v>413</v>
      </c>
      <c r="P19">
        <f t="shared" si="4"/>
        <v>396</v>
      </c>
      <c r="Q19" t="str">
        <f t="shared" si="5"/>
        <v>Artigo</v>
      </c>
      <c r="R19">
        <f t="shared" si="6"/>
        <v>413</v>
      </c>
      <c r="S19" s="17" t="str">
        <f t="shared" si="7"/>
        <v>HIMB</v>
      </c>
      <c r="T19" s="3" t="s">
        <v>42</v>
      </c>
      <c r="U19" s="3">
        <v>18</v>
      </c>
      <c r="V19" s="20">
        <v>763</v>
      </c>
      <c r="W19" s="21">
        <v>794</v>
      </c>
      <c r="X19" s="21">
        <v>802</v>
      </c>
      <c r="Y19">
        <f t="shared" si="8"/>
        <v>763</v>
      </c>
      <c r="Z19" t="str">
        <f t="shared" si="9"/>
        <v>Artigo</v>
      </c>
      <c r="AA19">
        <f t="shared" si="10"/>
        <v>794</v>
      </c>
      <c r="AB19" t="str">
        <f t="shared" si="11"/>
        <v>HVMP</v>
      </c>
    </row>
    <row r="20" ht="15.75" spans="2:28">
      <c r="B20" s="3" t="s">
        <v>43</v>
      </c>
      <c r="C20" s="3">
        <v>12</v>
      </c>
      <c r="D20" s="10">
        <v>558</v>
      </c>
      <c r="E20" s="8">
        <v>668</v>
      </c>
      <c r="F20" s="8">
        <v>558</v>
      </c>
      <c r="G20">
        <f t="shared" si="0"/>
        <v>558</v>
      </c>
      <c r="H20" t="str">
        <f t="shared" si="1"/>
        <v>Artigo</v>
      </c>
      <c r="I20">
        <f t="shared" si="2"/>
        <v>558</v>
      </c>
      <c r="J20" s="17" t="str">
        <f t="shared" si="3"/>
        <v>HIMB</v>
      </c>
      <c r="K20" s="3" t="s">
        <v>43</v>
      </c>
      <c r="L20" s="3">
        <v>24</v>
      </c>
      <c r="M20" s="20">
        <v>1691</v>
      </c>
      <c r="N20" s="22">
        <v>2139</v>
      </c>
      <c r="O20" s="22">
        <v>1691</v>
      </c>
      <c r="P20">
        <f t="shared" si="4"/>
        <v>1691</v>
      </c>
      <c r="Q20" t="str">
        <f t="shared" si="5"/>
        <v>Artigo</v>
      </c>
      <c r="R20">
        <f t="shared" si="6"/>
        <v>1691</v>
      </c>
      <c r="S20" s="17" t="str">
        <f t="shared" si="7"/>
        <v>HIMB</v>
      </c>
      <c r="T20" s="3" t="s">
        <v>43</v>
      </c>
      <c r="U20" s="3">
        <v>36</v>
      </c>
      <c r="V20" s="11">
        <v>3135</v>
      </c>
      <c r="W20" s="22">
        <v>3478</v>
      </c>
      <c r="X20" s="22">
        <v>3475</v>
      </c>
      <c r="Y20">
        <f t="shared" si="8"/>
        <v>3135</v>
      </c>
      <c r="Z20" t="str">
        <f t="shared" si="9"/>
        <v>Artigo</v>
      </c>
      <c r="AA20">
        <f t="shared" si="10"/>
        <v>3475</v>
      </c>
      <c r="AB20" t="str">
        <f t="shared" si="11"/>
        <v>HIMB</v>
      </c>
    </row>
    <row r="21" ht="15.75" spans="2:28">
      <c r="B21" s="3" t="s">
        <v>44</v>
      </c>
      <c r="C21" s="3">
        <v>24</v>
      </c>
      <c r="D21" s="10">
        <v>7704</v>
      </c>
      <c r="E21" s="8">
        <v>11086.43</v>
      </c>
      <c r="F21" s="8">
        <v>9934.05</v>
      </c>
      <c r="G21">
        <f t="shared" si="0"/>
        <v>7704</v>
      </c>
      <c r="H21" t="str">
        <f t="shared" si="1"/>
        <v>Artigo</v>
      </c>
      <c r="I21">
        <f t="shared" si="2"/>
        <v>9934.05</v>
      </c>
      <c r="J21" s="17" t="str">
        <f t="shared" si="3"/>
        <v>HIMB</v>
      </c>
      <c r="K21" s="3" t="s">
        <v>44</v>
      </c>
      <c r="L21" s="3">
        <v>48</v>
      </c>
      <c r="M21" s="20">
        <v>17634</v>
      </c>
      <c r="N21" s="22">
        <v>22073.5</v>
      </c>
      <c r="O21" s="22">
        <v>23897.19</v>
      </c>
      <c r="P21">
        <f t="shared" si="4"/>
        <v>17634</v>
      </c>
      <c r="Q21" t="str">
        <f t="shared" si="5"/>
        <v>Artigo</v>
      </c>
      <c r="R21">
        <f t="shared" si="6"/>
        <v>22073.5</v>
      </c>
      <c r="S21" s="17" t="str">
        <f t="shared" si="7"/>
        <v>HVMP</v>
      </c>
      <c r="T21" s="3" t="s">
        <v>44</v>
      </c>
      <c r="U21" s="3">
        <v>72</v>
      </c>
      <c r="V21" s="11">
        <v>29257</v>
      </c>
      <c r="W21" s="22">
        <v>41093.3</v>
      </c>
      <c r="X21" s="22">
        <v>38395.92</v>
      </c>
      <c r="Y21">
        <f t="shared" si="8"/>
        <v>29257</v>
      </c>
      <c r="Z21" t="str">
        <f t="shared" si="9"/>
        <v>Artigo</v>
      </c>
      <c r="AA21">
        <f t="shared" si="10"/>
        <v>38395.92</v>
      </c>
      <c r="AB21" t="str">
        <f t="shared" si="11"/>
        <v>HIMB</v>
      </c>
    </row>
    <row r="22" ht="15.75" spans="2:28">
      <c r="B22" s="3" t="s">
        <v>45</v>
      </c>
      <c r="C22" s="3">
        <v>12</v>
      </c>
      <c r="D22" s="10">
        <v>2094</v>
      </c>
      <c r="E22" s="8">
        <v>3454</v>
      </c>
      <c r="F22" s="8">
        <v>3155</v>
      </c>
      <c r="G22">
        <f t="shared" si="0"/>
        <v>2094</v>
      </c>
      <c r="H22" t="str">
        <f t="shared" si="1"/>
        <v>Artigo</v>
      </c>
      <c r="I22">
        <f t="shared" si="2"/>
        <v>3155</v>
      </c>
      <c r="J22" s="17" t="str">
        <f t="shared" si="3"/>
        <v>HIMB</v>
      </c>
      <c r="K22" s="3" t="s">
        <v>45</v>
      </c>
      <c r="L22" s="3">
        <v>24</v>
      </c>
      <c r="M22" s="20">
        <v>4238</v>
      </c>
      <c r="N22" s="22">
        <v>6476</v>
      </c>
      <c r="O22" s="22">
        <v>5474</v>
      </c>
      <c r="P22">
        <f t="shared" si="4"/>
        <v>4238</v>
      </c>
      <c r="Q22" t="str">
        <f t="shared" si="5"/>
        <v>Artigo</v>
      </c>
      <c r="R22">
        <f t="shared" si="6"/>
        <v>5474</v>
      </c>
      <c r="S22" s="17" t="str">
        <f t="shared" si="7"/>
        <v>HIMB</v>
      </c>
      <c r="T22" s="3" t="s">
        <v>45</v>
      </c>
      <c r="U22" s="3">
        <v>36</v>
      </c>
      <c r="V22" s="11">
        <v>6937</v>
      </c>
      <c r="W22" s="22">
        <v>8651</v>
      </c>
      <c r="X22" s="22">
        <v>7988</v>
      </c>
      <c r="Y22">
        <f t="shared" si="8"/>
        <v>6937</v>
      </c>
      <c r="Z22" t="str">
        <f t="shared" si="9"/>
        <v>Artigo</v>
      </c>
      <c r="AA22">
        <f t="shared" si="10"/>
        <v>7988</v>
      </c>
      <c r="AB22" t="str">
        <f t="shared" si="11"/>
        <v>HIMB</v>
      </c>
    </row>
    <row r="23" ht="15.75" spans="2:28">
      <c r="B23" s="3" t="s">
        <v>46</v>
      </c>
      <c r="C23" s="3">
        <v>25</v>
      </c>
      <c r="D23" s="10">
        <v>4369</v>
      </c>
      <c r="E23" s="8">
        <v>5157.68</v>
      </c>
      <c r="F23" s="8">
        <v>4872.02</v>
      </c>
      <c r="G23">
        <f t="shared" si="0"/>
        <v>4369</v>
      </c>
      <c r="H23" t="str">
        <f t="shared" si="1"/>
        <v>Artigo</v>
      </c>
      <c r="I23">
        <f t="shared" si="2"/>
        <v>4872.02</v>
      </c>
      <c r="J23" s="17" t="str">
        <f t="shared" si="3"/>
        <v>HIMB</v>
      </c>
      <c r="K23" s="3" t="s">
        <v>46</v>
      </c>
      <c r="L23" s="3">
        <v>50</v>
      </c>
      <c r="M23" s="20">
        <v>9073</v>
      </c>
      <c r="N23" s="22">
        <v>11572.88</v>
      </c>
      <c r="O23" s="22">
        <v>10270.1</v>
      </c>
      <c r="P23">
        <f t="shared" si="4"/>
        <v>9073</v>
      </c>
      <c r="Q23" t="str">
        <f t="shared" si="5"/>
        <v>Artigo</v>
      </c>
      <c r="R23">
        <f t="shared" si="6"/>
        <v>10270.1</v>
      </c>
      <c r="S23" s="17" t="str">
        <f t="shared" si="7"/>
        <v>HIMB</v>
      </c>
      <c r="T23" s="3" t="s">
        <v>46</v>
      </c>
      <c r="U23" s="3">
        <v>75</v>
      </c>
      <c r="V23" s="11">
        <v>13982</v>
      </c>
      <c r="W23" s="22">
        <v>19476.54</v>
      </c>
      <c r="X23" s="22">
        <v>17516.66</v>
      </c>
      <c r="Y23">
        <f t="shared" si="8"/>
        <v>13982</v>
      </c>
      <c r="Z23" t="str">
        <f t="shared" si="9"/>
        <v>Artigo</v>
      </c>
      <c r="AA23">
        <f t="shared" si="10"/>
        <v>17516.66</v>
      </c>
      <c r="AB23" t="str">
        <f t="shared" si="11"/>
        <v>HIMB</v>
      </c>
    </row>
    <row r="24" ht="15.75" spans="2:28">
      <c r="B24" s="3" t="s">
        <v>47</v>
      </c>
      <c r="C24" s="3">
        <v>37</v>
      </c>
      <c r="D24" s="10">
        <v>5286</v>
      </c>
      <c r="E24" s="8">
        <v>6644.96</v>
      </c>
      <c r="F24" s="8">
        <v>7646.9</v>
      </c>
      <c r="G24">
        <f t="shared" si="0"/>
        <v>5286</v>
      </c>
      <c r="H24" t="str">
        <f t="shared" si="1"/>
        <v>Artigo</v>
      </c>
      <c r="I24">
        <f t="shared" si="2"/>
        <v>6644.96</v>
      </c>
      <c r="J24" s="17" t="str">
        <f t="shared" si="3"/>
        <v>HVMP</v>
      </c>
      <c r="K24" s="3" t="s">
        <v>47</v>
      </c>
      <c r="L24" s="3">
        <v>75</v>
      </c>
      <c r="M24" s="20">
        <v>11412</v>
      </c>
      <c r="N24" s="22">
        <v>15643.51</v>
      </c>
      <c r="O24" s="22">
        <v>50807.89</v>
      </c>
      <c r="P24">
        <f t="shared" si="4"/>
        <v>11412</v>
      </c>
      <c r="Q24" t="str">
        <f t="shared" si="5"/>
        <v>Artigo</v>
      </c>
      <c r="R24">
        <f t="shared" si="6"/>
        <v>15643.51</v>
      </c>
      <c r="S24" s="17" t="str">
        <f t="shared" si="7"/>
        <v>HVMP</v>
      </c>
      <c r="T24" s="3" t="s">
        <v>47</v>
      </c>
      <c r="U24" s="3">
        <v>112</v>
      </c>
      <c r="V24" s="11">
        <v>17787</v>
      </c>
      <c r="W24" s="22">
        <v>22938.36</v>
      </c>
      <c r="X24" s="22">
        <v>21753.58</v>
      </c>
      <c r="Y24">
        <f t="shared" si="8"/>
        <v>17787</v>
      </c>
      <c r="Z24" t="str">
        <f t="shared" si="9"/>
        <v>Artigo</v>
      </c>
      <c r="AA24">
        <f t="shared" si="10"/>
        <v>21753.58</v>
      </c>
      <c r="AB24" t="str">
        <f t="shared" si="11"/>
        <v>HIMB</v>
      </c>
    </row>
    <row r="25" ht="15.75" spans="2:28">
      <c r="B25" s="3" t="s">
        <v>48</v>
      </c>
      <c r="C25" s="3">
        <v>50</v>
      </c>
      <c r="D25" s="10">
        <v>6138</v>
      </c>
      <c r="E25" s="8">
        <v>6870.92</v>
      </c>
      <c r="F25" s="8">
        <v>6899.46</v>
      </c>
      <c r="G25">
        <f t="shared" si="0"/>
        <v>6138</v>
      </c>
      <c r="H25" t="str">
        <f t="shared" si="1"/>
        <v>Artigo</v>
      </c>
      <c r="I25">
        <f t="shared" si="2"/>
        <v>6870.92</v>
      </c>
      <c r="J25" s="17" t="str">
        <f t="shared" si="3"/>
        <v>HVMP</v>
      </c>
      <c r="K25" s="3" t="s">
        <v>48</v>
      </c>
      <c r="L25" s="3">
        <v>100</v>
      </c>
      <c r="M25" s="20">
        <v>13315</v>
      </c>
      <c r="N25" s="22">
        <v>13623.44</v>
      </c>
      <c r="O25" s="22">
        <v>16093.09</v>
      </c>
      <c r="P25">
        <f t="shared" si="4"/>
        <v>13315</v>
      </c>
      <c r="Q25" t="str">
        <f t="shared" si="5"/>
        <v>Artigo</v>
      </c>
      <c r="R25">
        <f t="shared" si="6"/>
        <v>13623.44</v>
      </c>
      <c r="S25" s="17" t="str">
        <f t="shared" si="7"/>
        <v>HVMP</v>
      </c>
      <c r="T25" s="3" t="s">
        <v>48</v>
      </c>
      <c r="U25" s="3">
        <v>150</v>
      </c>
      <c r="V25" s="11">
        <v>20705</v>
      </c>
      <c r="W25" s="22">
        <v>21433.16</v>
      </c>
      <c r="X25" s="22">
        <v>24404.94</v>
      </c>
      <c r="Y25">
        <f t="shared" si="8"/>
        <v>20705</v>
      </c>
      <c r="Z25" t="str">
        <f t="shared" si="9"/>
        <v>Artigo</v>
      </c>
      <c r="AA25">
        <f t="shared" si="10"/>
        <v>21433.16</v>
      </c>
      <c r="AB25" t="str">
        <f t="shared" si="11"/>
        <v>HVMP</v>
      </c>
    </row>
    <row r="26" ht="15.75" spans="2:28">
      <c r="B26" s="3" t="s">
        <v>49</v>
      </c>
      <c r="C26" s="3">
        <v>25</v>
      </c>
      <c r="D26" s="10">
        <v>4014</v>
      </c>
      <c r="E26" s="8">
        <v>5552.01</v>
      </c>
      <c r="F26" s="8">
        <v>4469.81</v>
      </c>
      <c r="G26">
        <f t="shared" si="0"/>
        <v>4014</v>
      </c>
      <c r="H26" t="str">
        <f t="shared" si="1"/>
        <v>Artigo</v>
      </c>
      <c r="I26">
        <f t="shared" si="2"/>
        <v>4469.81</v>
      </c>
      <c r="J26" s="17" t="str">
        <f t="shared" si="3"/>
        <v>HIMB</v>
      </c>
      <c r="K26" s="3" t="s">
        <v>49</v>
      </c>
      <c r="L26" s="3">
        <v>50</v>
      </c>
      <c r="M26" s="20">
        <v>9071</v>
      </c>
      <c r="N26" s="22">
        <v>11462.54</v>
      </c>
      <c r="O26" s="22">
        <v>11768</v>
      </c>
      <c r="P26">
        <f t="shared" si="4"/>
        <v>9071</v>
      </c>
      <c r="Q26" t="str">
        <f t="shared" si="5"/>
        <v>Artigo</v>
      </c>
      <c r="R26">
        <f t="shared" si="6"/>
        <v>11462.54</v>
      </c>
      <c r="S26" s="17" t="str">
        <f t="shared" si="7"/>
        <v>HVMP</v>
      </c>
      <c r="T26" s="3" t="s">
        <v>49</v>
      </c>
      <c r="U26" s="3">
        <v>75</v>
      </c>
      <c r="V26" s="11">
        <v>14648</v>
      </c>
      <c r="W26" s="22">
        <v>17465.62</v>
      </c>
      <c r="X26" s="22">
        <v>18768.06</v>
      </c>
      <c r="Y26">
        <f t="shared" si="8"/>
        <v>14648</v>
      </c>
      <c r="Z26" t="str">
        <f t="shared" si="9"/>
        <v>Artigo</v>
      </c>
      <c r="AA26">
        <f t="shared" si="10"/>
        <v>17465.62</v>
      </c>
      <c r="AB26" t="str">
        <f t="shared" si="11"/>
        <v>HVMP</v>
      </c>
    </row>
    <row r="27" ht="15.75" spans="2:28">
      <c r="B27" s="3" t="s">
        <v>50</v>
      </c>
      <c r="C27" s="3">
        <v>37</v>
      </c>
      <c r="D27" s="10">
        <v>5119</v>
      </c>
      <c r="E27" s="8">
        <v>5199.62</v>
      </c>
      <c r="F27" s="8">
        <v>5533.11</v>
      </c>
      <c r="G27">
        <f t="shared" si="0"/>
        <v>5119</v>
      </c>
      <c r="H27" t="str">
        <f t="shared" si="1"/>
        <v>Artigo</v>
      </c>
      <c r="I27">
        <f t="shared" si="2"/>
        <v>5199.62</v>
      </c>
      <c r="J27" s="17" t="str">
        <f t="shared" si="3"/>
        <v>HVMP</v>
      </c>
      <c r="K27" s="3" t="s">
        <v>50</v>
      </c>
      <c r="L27" s="3">
        <v>75</v>
      </c>
      <c r="M27" s="20">
        <v>11501</v>
      </c>
      <c r="N27" s="22">
        <v>12323.13</v>
      </c>
      <c r="O27" s="22">
        <v>13509.84</v>
      </c>
      <c r="P27">
        <f t="shared" si="4"/>
        <v>11501</v>
      </c>
      <c r="Q27" t="str">
        <f t="shared" si="5"/>
        <v>Artigo</v>
      </c>
      <c r="R27">
        <f t="shared" si="6"/>
        <v>12323.13</v>
      </c>
      <c r="S27" s="17" t="str">
        <f t="shared" si="7"/>
        <v>HVMP</v>
      </c>
      <c r="T27" s="3" t="s">
        <v>50</v>
      </c>
      <c r="U27" s="3">
        <v>112</v>
      </c>
      <c r="V27" s="11">
        <v>17090</v>
      </c>
      <c r="W27" s="22">
        <v>17814.47</v>
      </c>
      <c r="X27" s="22">
        <v>20307.55</v>
      </c>
      <c r="Y27">
        <f t="shared" si="8"/>
        <v>17090</v>
      </c>
      <c r="Z27" t="str">
        <f t="shared" si="9"/>
        <v>Artigo</v>
      </c>
      <c r="AA27">
        <f t="shared" si="10"/>
        <v>17814.47</v>
      </c>
      <c r="AB27" t="str">
        <f t="shared" si="11"/>
        <v>HVMP</v>
      </c>
    </row>
    <row r="28" ht="15.75" spans="2:28">
      <c r="B28" s="3" t="s">
        <v>51</v>
      </c>
      <c r="C28" s="3">
        <v>50</v>
      </c>
      <c r="D28" s="10">
        <v>5890</v>
      </c>
      <c r="E28" s="8">
        <v>6907.12</v>
      </c>
      <c r="F28" s="8">
        <v>8397.45</v>
      </c>
      <c r="G28">
        <f t="shared" si="0"/>
        <v>5890</v>
      </c>
      <c r="H28" t="str">
        <f t="shared" si="1"/>
        <v>Artigo</v>
      </c>
      <c r="I28">
        <f t="shared" si="2"/>
        <v>6907.12</v>
      </c>
      <c r="J28" s="17" t="str">
        <f t="shared" si="3"/>
        <v>HVMP</v>
      </c>
      <c r="K28" s="3" t="s">
        <v>51</v>
      </c>
      <c r="L28" s="3">
        <v>100</v>
      </c>
      <c r="M28" s="20">
        <v>12787</v>
      </c>
      <c r="N28" s="22">
        <v>17281.75</v>
      </c>
      <c r="O28" s="22">
        <v>17169.62</v>
      </c>
      <c r="P28">
        <f t="shared" si="4"/>
        <v>12787</v>
      </c>
      <c r="Q28" t="str">
        <f t="shared" si="5"/>
        <v>Artigo</v>
      </c>
      <c r="R28">
        <f t="shared" si="6"/>
        <v>17169.62</v>
      </c>
      <c r="S28" s="17" t="str">
        <f t="shared" si="7"/>
        <v>HIMB</v>
      </c>
      <c r="T28" s="3" t="s">
        <v>51</v>
      </c>
      <c r="U28" s="3">
        <v>150</v>
      </c>
      <c r="V28" s="11">
        <v>20553</v>
      </c>
      <c r="W28" s="22">
        <v>24691.06</v>
      </c>
      <c r="X28" s="22">
        <v>24802.49</v>
      </c>
      <c r="Y28">
        <f t="shared" si="8"/>
        <v>20553</v>
      </c>
      <c r="Z28" t="str">
        <f t="shared" si="9"/>
        <v>Artigo</v>
      </c>
      <c r="AA28">
        <f t="shared" si="10"/>
        <v>24691.06</v>
      </c>
      <c r="AB28" t="str">
        <f t="shared" si="11"/>
        <v>HVMP</v>
      </c>
    </row>
    <row r="29" ht="15.75" spans="2:28">
      <c r="B29" s="3" t="s">
        <v>52</v>
      </c>
      <c r="C29" s="3">
        <v>25</v>
      </c>
      <c r="D29" s="10">
        <v>4293</v>
      </c>
      <c r="E29" s="8">
        <v>4346.52</v>
      </c>
      <c r="F29" s="8">
        <v>6123.26</v>
      </c>
      <c r="G29">
        <f t="shared" si="0"/>
        <v>4293</v>
      </c>
      <c r="H29" t="str">
        <f t="shared" si="1"/>
        <v>Artigo</v>
      </c>
      <c r="I29">
        <f t="shared" si="2"/>
        <v>4346.52</v>
      </c>
      <c r="J29" s="17" t="str">
        <f t="shared" si="3"/>
        <v>HVMP</v>
      </c>
      <c r="K29" s="3" t="s">
        <v>52</v>
      </c>
      <c r="L29" s="3">
        <v>50</v>
      </c>
      <c r="M29" s="20">
        <v>9428</v>
      </c>
      <c r="N29" s="22">
        <v>9617.35</v>
      </c>
      <c r="O29" s="22">
        <v>12165.37</v>
      </c>
      <c r="P29">
        <f t="shared" si="4"/>
        <v>9428</v>
      </c>
      <c r="Q29" t="str">
        <f t="shared" si="5"/>
        <v>Artigo</v>
      </c>
      <c r="R29">
        <f t="shared" si="6"/>
        <v>9617.35</v>
      </c>
      <c r="S29" s="17" t="str">
        <f t="shared" si="7"/>
        <v>HVMP</v>
      </c>
      <c r="T29" s="3" t="s">
        <v>52</v>
      </c>
      <c r="U29" s="3">
        <v>75</v>
      </c>
      <c r="V29" s="11">
        <v>14295</v>
      </c>
      <c r="W29" s="22">
        <v>14926.51</v>
      </c>
      <c r="X29" s="22">
        <v>18900.41</v>
      </c>
      <c r="Y29">
        <f t="shared" si="8"/>
        <v>14295</v>
      </c>
      <c r="Z29" t="str">
        <f t="shared" si="9"/>
        <v>Artigo</v>
      </c>
      <c r="AA29">
        <f t="shared" si="10"/>
        <v>14926.51</v>
      </c>
      <c r="AB29" t="str">
        <f t="shared" si="11"/>
        <v>HVMP</v>
      </c>
    </row>
    <row r="30" ht="15.75" spans="2:28">
      <c r="B30" s="3" t="s">
        <v>53</v>
      </c>
      <c r="C30" s="3">
        <v>25</v>
      </c>
      <c r="D30" s="10">
        <v>3991</v>
      </c>
      <c r="E30" s="8">
        <v>5246.28</v>
      </c>
      <c r="F30" s="8">
        <v>5246.28</v>
      </c>
      <c r="G30">
        <f t="shared" si="0"/>
        <v>3991</v>
      </c>
      <c r="H30" t="str">
        <f t="shared" si="1"/>
        <v>Artigo</v>
      </c>
      <c r="I30">
        <f t="shared" si="2"/>
        <v>5246.28</v>
      </c>
      <c r="J30" s="17" t="str">
        <f t="shared" si="3"/>
        <v>HVMP</v>
      </c>
      <c r="K30" s="3" t="s">
        <v>53</v>
      </c>
      <c r="L30" s="3">
        <v>50</v>
      </c>
      <c r="M30" s="20">
        <v>8808</v>
      </c>
      <c r="N30" s="22">
        <v>10720.17</v>
      </c>
      <c r="O30" s="22">
        <v>11235.04</v>
      </c>
      <c r="P30">
        <f t="shared" si="4"/>
        <v>8808</v>
      </c>
      <c r="Q30" t="str">
        <f t="shared" si="5"/>
        <v>Artigo</v>
      </c>
      <c r="R30">
        <f t="shared" si="6"/>
        <v>10720.17</v>
      </c>
      <c r="S30" s="17" t="str">
        <f t="shared" si="7"/>
        <v>HVMP</v>
      </c>
      <c r="T30" s="3" t="s">
        <v>53</v>
      </c>
      <c r="U30" s="3">
        <v>75</v>
      </c>
      <c r="V30" s="11">
        <v>13884</v>
      </c>
      <c r="W30" s="22">
        <v>16252.61</v>
      </c>
      <c r="X30" s="22">
        <v>17083.72</v>
      </c>
      <c r="Y30">
        <f t="shared" si="8"/>
        <v>13884</v>
      </c>
      <c r="Z30" t="str">
        <f t="shared" si="9"/>
        <v>Artigo</v>
      </c>
      <c r="AA30">
        <f t="shared" si="10"/>
        <v>16252.61</v>
      </c>
      <c r="AB30" t="str">
        <f t="shared" si="11"/>
        <v>HVMP</v>
      </c>
    </row>
    <row r="31" ht="15.75" spans="2:28">
      <c r="B31" s="3" t="s">
        <v>54</v>
      </c>
      <c r="C31" s="3">
        <v>25</v>
      </c>
      <c r="D31" s="10">
        <v>3663</v>
      </c>
      <c r="E31" s="8">
        <v>4123.35</v>
      </c>
      <c r="F31" s="8">
        <v>3842.76</v>
      </c>
      <c r="G31">
        <f t="shared" si="0"/>
        <v>3663</v>
      </c>
      <c r="H31" t="str">
        <f t="shared" si="1"/>
        <v>Artigo</v>
      </c>
      <c r="I31">
        <f t="shared" si="2"/>
        <v>3842.76</v>
      </c>
      <c r="J31" s="17" t="str">
        <f t="shared" si="3"/>
        <v>HIMB</v>
      </c>
      <c r="K31" s="3" t="s">
        <v>54</v>
      </c>
      <c r="L31" s="3">
        <v>50</v>
      </c>
      <c r="M31" s="20">
        <v>9370</v>
      </c>
      <c r="N31" s="22">
        <v>10228.68</v>
      </c>
      <c r="O31" s="22">
        <v>10160.41</v>
      </c>
      <c r="P31">
        <f t="shared" si="4"/>
        <v>9370</v>
      </c>
      <c r="Q31" t="str">
        <f t="shared" si="5"/>
        <v>Artigo</v>
      </c>
      <c r="R31">
        <f t="shared" si="6"/>
        <v>10160.41</v>
      </c>
      <c r="S31" s="17" t="str">
        <f t="shared" si="7"/>
        <v>HIMB</v>
      </c>
      <c r="T31" s="3" t="s">
        <v>54</v>
      </c>
      <c r="U31" s="3">
        <v>75</v>
      </c>
      <c r="V31" s="11">
        <v>15347</v>
      </c>
      <c r="W31" s="22">
        <v>16441.94</v>
      </c>
      <c r="X31" s="22">
        <v>17078.29</v>
      </c>
      <c r="Y31">
        <f t="shared" si="8"/>
        <v>15347</v>
      </c>
      <c r="Z31" t="str">
        <f t="shared" si="9"/>
        <v>Artigo</v>
      </c>
      <c r="AA31">
        <f t="shared" si="10"/>
        <v>16441.94</v>
      </c>
      <c r="AB31" t="str">
        <f t="shared" si="11"/>
        <v>HVMP</v>
      </c>
    </row>
    <row r="32" ht="15.75" spans="2:28">
      <c r="B32" s="3" t="s">
        <v>55</v>
      </c>
      <c r="C32" s="3">
        <v>26</v>
      </c>
      <c r="D32" s="10">
        <v>2108</v>
      </c>
      <c r="E32" s="8">
        <v>2149.82</v>
      </c>
      <c r="F32" s="8">
        <v>2067.87</v>
      </c>
      <c r="G32">
        <f t="shared" si="0"/>
        <v>2108</v>
      </c>
      <c r="H32" t="str">
        <f t="shared" si="1"/>
        <v>Artigo</v>
      </c>
      <c r="I32">
        <f t="shared" si="2"/>
        <v>2067.87</v>
      </c>
      <c r="J32" s="17" t="str">
        <f t="shared" si="3"/>
        <v>HIMB</v>
      </c>
      <c r="K32" s="3" t="s">
        <v>55</v>
      </c>
      <c r="L32" s="3">
        <v>52</v>
      </c>
      <c r="M32" s="20">
        <v>5532</v>
      </c>
      <c r="N32" s="22">
        <v>5888.85</v>
      </c>
      <c r="O32" s="22">
        <v>5350.1</v>
      </c>
      <c r="P32">
        <f t="shared" si="4"/>
        <v>5532</v>
      </c>
      <c r="Q32" t="str">
        <f t="shared" si="5"/>
        <v>Artigo</v>
      </c>
      <c r="R32">
        <f t="shared" si="6"/>
        <v>5350.1</v>
      </c>
      <c r="S32" s="17" t="str">
        <f t="shared" si="7"/>
        <v>HIMB</v>
      </c>
      <c r="T32" s="3" t="s">
        <v>55</v>
      </c>
      <c r="U32" s="3">
        <v>78</v>
      </c>
      <c r="V32" s="11">
        <v>8412</v>
      </c>
      <c r="W32" s="22">
        <v>9054.34</v>
      </c>
      <c r="X32" s="22">
        <v>9002.37</v>
      </c>
      <c r="Y32">
        <f t="shared" si="8"/>
        <v>8412</v>
      </c>
      <c r="Z32" t="str">
        <f t="shared" si="9"/>
        <v>Artigo</v>
      </c>
      <c r="AA32">
        <f t="shared" si="10"/>
        <v>9002.37</v>
      </c>
      <c r="AB32" t="str">
        <f t="shared" si="11"/>
        <v>HIMB</v>
      </c>
    </row>
    <row r="33" ht="15.75" spans="2:28">
      <c r="B33" s="3" t="s">
        <v>56</v>
      </c>
      <c r="C33" s="3">
        <v>79</v>
      </c>
      <c r="D33" s="10">
        <v>8705</v>
      </c>
      <c r="E33" s="8">
        <v>9156.66</v>
      </c>
      <c r="F33" s="8">
        <v>9230.75</v>
      </c>
      <c r="G33">
        <f t="shared" si="0"/>
        <v>8705</v>
      </c>
      <c r="H33" t="str">
        <f t="shared" si="1"/>
        <v>Artigo</v>
      </c>
      <c r="I33">
        <f t="shared" si="2"/>
        <v>9156.66</v>
      </c>
      <c r="J33" s="17" t="str">
        <f t="shared" si="3"/>
        <v>HVMP</v>
      </c>
      <c r="K33" s="3" t="s">
        <v>56</v>
      </c>
      <c r="L33" s="3">
        <v>159</v>
      </c>
      <c r="M33" s="20">
        <v>17655</v>
      </c>
      <c r="N33" s="22">
        <v>22878.82</v>
      </c>
      <c r="O33" s="22">
        <v>20965.1</v>
      </c>
      <c r="P33">
        <f t="shared" si="4"/>
        <v>17655</v>
      </c>
      <c r="Q33" t="str">
        <f t="shared" si="5"/>
        <v>Artigo</v>
      </c>
      <c r="R33">
        <f t="shared" si="6"/>
        <v>20965.1</v>
      </c>
      <c r="S33" s="17" t="str">
        <f t="shared" si="7"/>
        <v>HIMB</v>
      </c>
      <c r="T33" s="3" t="s">
        <v>56</v>
      </c>
      <c r="U33" s="3">
        <v>238</v>
      </c>
      <c r="V33" s="11">
        <v>27963</v>
      </c>
      <c r="W33" s="22">
        <v>33307.81</v>
      </c>
      <c r="X33" s="22">
        <v>34803.33</v>
      </c>
      <c r="Y33">
        <f t="shared" si="8"/>
        <v>27963</v>
      </c>
      <c r="Z33" t="str">
        <f t="shared" si="9"/>
        <v>Artigo</v>
      </c>
      <c r="AA33">
        <f t="shared" si="10"/>
        <v>33307.81</v>
      </c>
      <c r="AB33" t="str">
        <f t="shared" si="11"/>
        <v>HVMP</v>
      </c>
    </row>
    <row r="34" ht="15.75" spans="2:28">
      <c r="B34" s="3" t="s">
        <v>57</v>
      </c>
      <c r="C34" s="3">
        <v>19</v>
      </c>
      <c r="D34" s="11">
        <v>17728</v>
      </c>
      <c r="E34" s="12">
        <v>25126.84</v>
      </c>
      <c r="F34" s="12">
        <v>25126.84</v>
      </c>
      <c r="G34">
        <f t="shared" si="0"/>
        <v>17728</v>
      </c>
      <c r="H34" t="str">
        <f t="shared" si="1"/>
        <v>Artigo</v>
      </c>
      <c r="I34">
        <f t="shared" si="2"/>
        <v>25126.84</v>
      </c>
      <c r="J34" s="17" t="str">
        <f t="shared" si="3"/>
        <v>HVMP</v>
      </c>
      <c r="K34" s="3" t="s">
        <v>57</v>
      </c>
      <c r="L34" s="3">
        <v>38</v>
      </c>
      <c r="M34" s="11">
        <v>37793</v>
      </c>
      <c r="N34" s="22">
        <v>42676.77</v>
      </c>
      <c r="O34" s="22">
        <v>44191.56</v>
      </c>
      <c r="P34">
        <f t="shared" si="4"/>
        <v>37793</v>
      </c>
      <c r="Q34" t="str">
        <f t="shared" si="5"/>
        <v>Artigo</v>
      </c>
      <c r="R34">
        <f t="shared" si="6"/>
        <v>42676.77</v>
      </c>
      <c r="S34" s="17" t="str">
        <f t="shared" si="7"/>
        <v>HVMP</v>
      </c>
      <c r="T34" s="3" t="s">
        <v>57</v>
      </c>
      <c r="U34" s="3">
        <v>57</v>
      </c>
      <c r="V34" s="11">
        <v>62262</v>
      </c>
      <c r="W34" s="22">
        <v>63830.12</v>
      </c>
      <c r="X34" s="22">
        <v>69764.62</v>
      </c>
      <c r="Y34">
        <f t="shared" si="8"/>
        <v>62262</v>
      </c>
      <c r="Z34" t="str">
        <f t="shared" si="9"/>
        <v>Artigo</v>
      </c>
      <c r="AA34">
        <f t="shared" si="10"/>
        <v>63830.12</v>
      </c>
      <c r="AB34" t="str">
        <f t="shared" si="11"/>
        <v>HVMP</v>
      </c>
    </row>
    <row r="35" ht="15.75" spans="2:28">
      <c r="B35" s="3" t="s">
        <v>58</v>
      </c>
      <c r="C35" s="3">
        <v>26</v>
      </c>
      <c r="D35" s="11">
        <v>6981</v>
      </c>
      <c r="E35" s="12">
        <v>8168.56</v>
      </c>
      <c r="F35" s="12">
        <v>7486.75</v>
      </c>
      <c r="G35">
        <f t="shared" si="0"/>
        <v>6981</v>
      </c>
      <c r="H35" t="str">
        <f t="shared" si="1"/>
        <v>Artigo</v>
      </c>
      <c r="I35">
        <f t="shared" si="2"/>
        <v>7486.75</v>
      </c>
      <c r="J35" s="17" t="str">
        <f t="shared" si="3"/>
        <v>HIMB</v>
      </c>
      <c r="K35" s="3" t="s">
        <v>58</v>
      </c>
      <c r="L35" s="3">
        <v>52</v>
      </c>
      <c r="M35" s="11">
        <v>14839</v>
      </c>
      <c r="N35" s="22">
        <v>17103.07</v>
      </c>
      <c r="O35" s="22">
        <v>15595.35</v>
      </c>
      <c r="P35">
        <f t="shared" si="4"/>
        <v>14839</v>
      </c>
      <c r="Q35" t="str">
        <f t="shared" si="5"/>
        <v>Artigo</v>
      </c>
      <c r="R35">
        <f t="shared" si="6"/>
        <v>15595.35</v>
      </c>
      <c r="S35" s="17" t="str">
        <f t="shared" si="7"/>
        <v>HIMB</v>
      </c>
      <c r="T35" s="3" t="s">
        <v>58</v>
      </c>
      <c r="U35" s="3">
        <v>80</v>
      </c>
      <c r="V35" s="11">
        <v>29684</v>
      </c>
      <c r="W35" s="22">
        <v>33252.04</v>
      </c>
      <c r="X35" s="22">
        <v>32109.37</v>
      </c>
      <c r="Y35">
        <f t="shared" si="8"/>
        <v>29684</v>
      </c>
      <c r="Z35" t="str">
        <f t="shared" si="9"/>
        <v>Artigo</v>
      </c>
      <c r="AA35">
        <f t="shared" si="10"/>
        <v>32109.37</v>
      </c>
      <c r="AB35" t="str">
        <f t="shared" si="11"/>
        <v>HIMB</v>
      </c>
    </row>
    <row r="36" ht="15.75" spans="2:28">
      <c r="B36" s="3" t="s">
        <v>59</v>
      </c>
      <c r="C36" s="3">
        <v>31</v>
      </c>
      <c r="D36" s="11">
        <v>9596</v>
      </c>
      <c r="E36" s="12">
        <v>10765.78</v>
      </c>
      <c r="F36" s="12">
        <v>14065.44</v>
      </c>
      <c r="G36">
        <f t="shared" si="0"/>
        <v>9596</v>
      </c>
      <c r="H36" t="str">
        <f t="shared" si="1"/>
        <v>Artigo</v>
      </c>
      <c r="I36">
        <f t="shared" si="2"/>
        <v>10765.78</v>
      </c>
      <c r="J36" s="17" t="str">
        <f t="shared" si="3"/>
        <v>HVMP</v>
      </c>
      <c r="K36" s="3" t="s">
        <v>59</v>
      </c>
      <c r="L36" s="3">
        <v>62</v>
      </c>
      <c r="M36" s="11">
        <v>21420</v>
      </c>
      <c r="N36" s="22">
        <v>26214.19</v>
      </c>
      <c r="O36" s="22">
        <v>22543.29</v>
      </c>
      <c r="P36">
        <f t="shared" si="4"/>
        <v>21420</v>
      </c>
      <c r="Q36" t="str">
        <f t="shared" si="5"/>
        <v>Artigo</v>
      </c>
      <c r="R36">
        <f t="shared" si="6"/>
        <v>22543.29</v>
      </c>
      <c r="S36" s="17" t="str">
        <f t="shared" si="7"/>
        <v>HIMB</v>
      </c>
      <c r="T36" s="3" t="s">
        <v>59</v>
      </c>
      <c r="U36" s="3">
        <v>93</v>
      </c>
      <c r="V36" s="11">
        <v>36977</v>
      </c>
      <c r="W36" s="22">
        <v>40795.86</v>
      </c>
      <c r="X36" s="22">
        <v>41639.79</v>
      </c>
      <c r="Y36">
        <f t="shared" si="8"/>
        <v>36977</v>
      </c>
      <c r="Z36" t="str">
        <f t="shared" si="9"/>
        <v>Artigo</v>
      </c>
      <c r="AA36">
        <f t="shared" si="10"/>
        <v>40795.86</v>
      </c>
      <c r="AB36" t="str">
        <f t="shared" si="11"/>
        <v>HVMP</v>
      </c>
    </row>
    <row r="37" ht="15.75" spans="2:28">
      <c r="B37" s="3" t="s">
        <v>60</v>
      </c>
      <c r="C37" s="3">
        <v>34</v>
      </c>
      <c r="D37" s="11">
        <v>20928</v>
      </c>
      <c r="E37" s="12">
        <v>22828.74</v>
      </c>
      <c r="F37" s="12">
        <v>23907.89</v>
      </c>
      <c r="G37">
        <f t="shared" si="0"/>
        <v>20928</v>
      </c>
      <c r="H37" t="str">
        <f t="shared" si="1"/>
        <v>Artigo</v>
      </c>
      <c r="I37">
        <f t="shared" si="2"/>
        <v>22828.74</v>
      </c>
      <c r="J37" s="17" t="str">
        <f t="shared" si="3"/>
        <v>HVMP</v>
      </c>
      <c r="K37" s="3" t="s">
        <v>60</v>
      </c>
      <c r="L37" s="3">
        <v>68</v>
      </c>
      <c r="M37" s="11">
        <v>47911</v>
      </c>
      <c r="N37" s="22">
        <v>53346.76</v>
      </c>
      <c r="O37" s="22">
        <v>51047.96</v>
      </c>
      <c r="P37">
        <f t="shared" si="4"/>
        <v>47911</v>
      </c>
      <c r="Q37" t="str">
        <f t="shared" si="5"/>
        <v>Artigo</v>
      </c>
      <c r="R37">
        <f t="shared" si="6"/>
        <v>51047.96</v>
      </c>
      <c r="S37" s="17" t="str">
        <f t="shared" si="7"/>
        <v>HIMB</v>
      </c>
      <c r="T37" s="3" t="s">
        <v>60</v>
      </c>
      <c r="U37" s="3">
        <v>102</v>
      </c>
      <c r="V37" s="11">
        <v>67879</v>
      </c>
      <c r="W37" s="22">
        <v>84256.72</v>
      </c>
      <c r="X37" s="22">
        <v>81838.74</v>
      </c>
      <c r="Y37">
        <f t="shared" si="8"/>
        <v>67879</v>
      </c>
      <c r="Z37" t="str">
        <f t="shared" si="9"/>
        <v>Artigo</v>
      </c>
      <c r="AA37">
        <f t="shared" si="10"/>
        <v>81838.74</v>
      </c>
      <c r="AB37" t="str">
        <f t="shared" si="11"/>
        <v>HIMB</v>
      </c>
    </row>
    <row r="38" ht="15.75" spans="2:28">
      <c r="B38" s="3" t="s">
        <v>61</v>
      </c>
      <c r="C38" s="3">
        <v>36</v>
      </c>
      <c r="D38" s="11">
        <v>10743</v>
      </c>
      <c r="E38" s="12">
        <v>10893.75</v>
      </c>
      <c r="F38" s="12">
        <v>12001.03</v>
      </c>
      <c r="G38">
        <f t="shared" si="0"/>
        <v>10743</v>
      </c>
      <c r="H38" t="str">
        <f t="shared" si="1"/>
        <v>Artigo</v>
      </c>
      <c r="I38">
        <f t="shared" si="2"/>
        <v>10893.75</v>
      </c>
      <c r="J38" s="17" t="str">
        <f t="shared" si="3"/>
        <v>HVMP</v>
      </c>
      <c r="K38" s="3" t="s">
        <v>61</v>
      </c>
      <c r="L38" s="3">
        <v>72</v>
      </c>
      <c r="M38" s="11">
        <v>26296</v>
      </c>
      <c r="N38" s="22">
        <v>26457.22</v>
      </c>
      <c r="O38" s="22">
        <v>28471</v>
      </c>
      <c r="P38">
        <f t="shared" si="4"/>
        <v>26296</v>
      </c>
      <c r="Q38" t="str">
        <f t="shared" si="5"/>
        <v>Artigo</v>
      </c>
      <c r="R38">
        <f t="shared" si="6"/>
        <v>26457.22</v>
      </c>
      <c r="S38" s="17" t="str">
        <f t="shared" si="7"/>
        <v>HVMP</v>
      </c>
      <c r="T38" s="3" t="s">
        <v>61</v>
      </c>
      <c r="U38" s="3">
        <v>108</v>
      </c>
      <c r="V38" s="11">
        <v>40274</v>
      </c>
      <c r="W38" s="22">
        <v>41326.95</v>
      </c>
      <c r="X38" s="22">
        <v>43036.45</v>
      </c>
      <c r="Y38">
        <f t="shared" si="8"/>
        <v>40274</v>
      </c>
      <c r="Z38" t="str">
        <f t="shared" si="9"/>
        <v>Artigo</v>
      </c>
      <c r="AA38">
        <f t="shared" si="10"/>
        <v>41326.95</v>
      </c>
      <c r="AB38" t="str">
        <f t="shared" si="11"/>
        <v>HVMP</v>
      </c>
    </row>
    <row r="39" ht="15.75" spans="2:28">
      <c r="B39" s="3" t="s">
        <v>62</v>
      </c>
      <c r="C39" s="3">
        <v>38</v>
      </c>
      <c r="D39" s="11">
        <v>15403</v>
      </c>
      <c r="E39" s="12">
        <v>17072</v>
      </c>
      <c r="F39" s="12">
        <v>17072</v>
      </c>
      <c r="G39">
        <f t="shared" si="0"/>
        <v>15403</v>
      </c>
      <c r="H39" t="str">
        <f t="shared" si="1"/>
        <v>Artigo</v>
      </c>
      <c r="I39">
        <f t="shared" si="2"/>
        <v>17072</v>
      </c>
      <c r="J39" s="17" t="str">
        <f t="shared" si="3"/>
        <v>HVMP</v>
      </c>
      <c r="K39" s="3" t="s">
        <v>62</v>
      </c>
      <c r="L39" s="3">
        <v>76</v>
      </c>
      <c r="M39" s="11">
        <v>30712</v>
      </c>
      <c r="N39" s="22">
        <v>35032.6</v>
      </c>
      <c r="O39" s="22">
        <v>35705.47</v>
      </c>
      <c r="P39">
        <f t="shared" si="4"/>
        <v>30712</v>
      </c>
      <c r="Q39" t="str">
        <f t="shared" si="5"/>
        <v>Artigo</v>
      </c>
      <c r="R39">
        <f t="shared" si="6"/>
        <v>35032.6</v>
      </c>
      <c r="S39" s="17" t="str">
        <f t="shared" si="7"/>
        <v>HVMP</v>
      </c>
      <c r="T39" s="3" t="s">
        <v>62</v>
      </c>
      <c r="U39" s="3">
        <v>114</v>
      </c>
      <c r="V39" s="11">
        <v>46434</v>
      </c>
      <c r="W39" s="22">
        <v>51636.7</v>
      </c>
      <c r="X39" s="22">
        <v>52270.61</v>
      </c>
      <c r="Y39">
        <f t="shared" si="8"/>
        <v>46434</v>
      </c>
      <c r="Z39" t="str">
        <f t="shared" si="9"/>
        <v>Artigo</v>
      </c>
      <c r="AA39">
        <f t="shared" si="10"/>
        <v>51636.7</v>
      </c>
      <c r="AB39" t="str">
        <f t="shared" si="11"/>
        <v>HVMP</v>
      </c>
    </row>
    <row r="40" ht="15.75" spans="2:28">
      <c r="B40" s="3" t="s">
        <v>63</v>
      </c>
      <c r="C40" s="3">
        <v>56</v>
      </c>
      <c r="D40" s="11">
        <v>18594</v>
      </c>
      <c r="E40" s="12">
        <v>22868.63</v>
      </c>
      <c r="F40" s="12">
        <v>23494.84</v>
      </c>
      <c r="G40">
        <f t="shared" si="0"/>
        <v>18594</v>
      </c>
      <c r="H40" t="str">
        <f t="shared" si="1"/>
        <v>Artigo</v>
      </c>
      <c r="I40">
        <f t="shared" si="2"/>
        <v>22868.63</v>
      </c>
      <c r="J40" s="17" t="str">
        <f t="shared" si="3"/>
        <v>HVMP</v>
      </c>
      <c r="K40" s="3" t="s">
        <v>63</v>
      </c>
      <c r="L40" s="3">
        <v>113</v>
      </c>
      <c r="M40" s="11">
        <v>33349</v>
      </c>
      <c r="N40" s="22">
        <v>51597.94</v>
      </c>
      <c r="O40" s="22">
        <v>53661.61</v>
      </c>
      <c r="P40">
        <f t="shared" si="4"/>
        <v>33349</v>
      </c>
      <c r="Q40" t="str">
        <f t="shared" si="5"/>
        <v>Artigo</v>
      </c>
      <c r="R40">
        <f t="shared" si="6"/>
        <v>51597.94</v>
      </c>
      <c r="S40" s="17" t="str">
        <f t="shared" si="7"/>
        <v>HVMP</v>
      </c>
      <c r="T40" s="3" t="s">
        <v>63</v>
      </c>
      <c r="U40" s="3">
        <v>169</v>
      </c>
      <c r="V40" s="11">
        <v>49022</v>
      </c>
      <c r="W40" s="22">
        <v>67272.25</v>
      </c>
      <c r="X40" s="22">
        <v>71036.73</v>
      </c>
      <c r="Y40">
        <f t="shared" si="8"/>
        <v>49022</v>
      </c>
      <c r="Z40" t="str">
        <f t="shared" si="9"/>
        <v>Artigo</v>
      </c>
      <c r="AA40">
        <f t="shared" si="10"/>
        <v>67272.25</v>
      </c>
      <c r="AB40" t="str">
        <f t="shared" si="11"/>
        <v>HVMP</v>
      </c>
    </row>
    <row r="41" ht="15.75" spans="2:28">
      <c r="B41" s="3" t="s">
        <v>64</v>
      </c>
      <c r="C41" s="3">
        <v>24</v>
      </c>
      <c r="D41" s="11">
        <v>260</v>
      </c>
      <c r="E41" s="12">
        <v>277.23</v>
      </c>
      <c r="F41" s="12">
        <v>359.69</v>
      </c>
      <c r="G41">
        <f t="shared" si="0"/>
        <v>260</v>
      </c>
      <c r="H41" t="str">
        <f t="shared" si="1"/>
        <v>Artigo</v>
      </c>
      <c r="I41">
        <f t="shared" si="2"/>
        <v>277.23</v>
      </c>
      <c r="J41" s="17" t="str">
        <f t="shared" si="3"/>
        <v>HVMP</v>
      </c>
      <c r="K41" s="3" t="s">
        <v>64</v>
      </c>
      <c r="L41" s="3">
        <v>49</v>
      </c>
      <c r="M41" s="11">
        <v>554</v>
      </c>
      <c r="N41" s="22">
        <v>600.15</v>
      </c>
      <c r="O41" s="22">
        <v>695.56</v>
      </c>
      <c r="P41">
        <f t="shared" si="4"/>
        <v>554</v>
      </c>
      <c r="Q41" t="str">
        <f t="shared" si="5"/>
        <v>Artigo</v>
      </c>
      <c r="R41">
        <f t="shared" si="6"/>
        <v>600.15</v>
      </c>
      <c r="S41" s="17" t="str">
        <f t="shared" si="7"/>
        <v>HVMP</v>
      </c>
      <c r="T41" s="3" t="s">
        <v>64</v>
      </c>
      <c r="U41" s="3">
        <v>74</v>
      </c>
      <c r="V41" s="11">
        <v>868</v>
      </c>
      <c r="W41" s="22">
        <v>1695.61</v>
      </c>
      <c r="X41" s="22">
        <v>1047.43</v>
      </c>
      <c r="Y41">
        <f t="shared" si="8"/>
        <v>868</v>
      </c>
      <c r="Z41" t="str">
        <f t="shared" si="9"/>
        <v>Artigo</v>
      </c>
      <c r="AA41">
        <f t="shared" si="10"/>
        <v>1047.43</v>
      </c>
      <c r="AB41" t="str">
        <f t="shared" si="11"/>
        <v>HIMB</v>
      </c>
    </row>
    <row r="42" ht="15.75" spans="2:28">
      <c r="B42" s="3" t="s">
        <v>65</v>
      </c>
      <c r="C42" s="3">
        <v>48</v>
      </c>
      <c r="D42" s="11">
        <v>538</v>
      </c>
      <c r="E42" s="12">
        <v>560.07</v>
      </c>
      <c r="F42" s="12">
        <v>606.24</v>
      </c>
      <c r="G42">
        <f t="shared" si="0"/>
        <v>538</v>
      </c>
      <c r="H42" t="str">
        <f t="shared" si="1"/>
        <v>Artigo</v>
      </c>
      <c r="I42">
        <f t="shared" si="2"/>
        <v>560.07</v>
      </c>
      <c r="J42" s="17" t="str">
        <f t="shared" si="3"/>
        <v>HVMP</v>
      </c>
      <c r="K42" s="3" t="s">
        <v>65</v>
      </c>
      <c r="L42" s="3">
        <v>97</v>
      </c>
      <c r="M42" s="11">
        <v>1106</v>
      </c>
      <c r="N42" s="22">
        <v>1135.38</v>
      </c>
      <c r="O42" s="22">
        <v>1293.71</v>
      </c>
      <c r="P42">
        <f t="shared" si="4"/>
        <v>1106</v>
      </c>
      <c r="Q42" t="str">
        <f t="shared" si="5"/>
        <v>Artigo</v>
      </c>
      <c r="R42">
        <f t="shared" si="6"/>
        <v>1135.38</v>
      </c>
      <c r="S42" s="17" t="str">
        <f t="shared" si="7"/>
        <v>HVMP</v>
      </c>
      <c r="T42" s="3" t="s">
        <v>65</v>
      </c>
      <c r="U42" s="3">
        <v>146</v>
      </c>
      <c r="V42" s="11">
        <v>1669</v>
      </c>
      <c r="W42" s="22">
        <v>5946.93</v>
      </c>
      <c r="X42" s="22">
        <v>1944.15</v>
      </c>
      <c r="Y42">
        <f t="shared" si="8"/>
        <v>1669</v>
      </c>
      <c r="Z42" t="str">
        <f t="shared" si="9"/>
        <v>Artigo</v>
      </c>
      <c r="AA42">
        <f t="shared" si="10"/>
        <v>1944.15</v>
      </c>
      <c r="AB42" t="str">
        <f t="shared" si="11"/>
        <v>HIMB</v>
      </c>
    </row>
    <row r="43" ht="15.75" spans="2:28">
      <c r="B43" s="3" t="s">
        <v>66</v>
      </c>
      <c r="C43" s="3">
        <v>17</v>
      </c>
      <c r="D43" s="11">
        <v>110</v>
      </c>
      <c r="E43" s="13">
        <v>130.04</v>
      </c>
      <c r="F43" s="13">
        <v>128.07</v>
      </c>
      <c r="G43">
        <f t="shared" si="0"/>
        <v>110</v>
      </c>
      <c r="H43" t="str">
        <f t="shared" si="1"/>
        <v>Artigo</v>
      </c>
      <c r="I43">
        <f t="shared" si="2"/>
        <v>128.07</v>
      </c>
      <c r="J43" s="17" t="str">
        <f t="shared" si="3"/>
        <v>HIMB</v>
      </c>
      <c r="K43" s="3" t="s">
        <v>66</v>
      </c>
      <c r="L43" s="3">
        <v>35</v>
      </c>
      <c r="M43" s="11">
        <v>250</v>
      </c>
      <c r="N43" s="24">
        <v>347.28</v>
      </c>
      <c r="O43" s="24">
        <v>250.24</v>
      </c>
      <c r="P43">
        <f t="shared" si="4"/>
        <v>250</v>
      </c>
      <c r="Q43" t="str">
        <f t="shared" si="5"/>
        <v>Artigo</v>
      </c>
      <c r="R43">
        <f t="shared" si="6"/>
        <v>250.24</v>
      </c>
      <c r="S43" s="17" t="str">
        <f t="shared" si="7"/>
        <v>HIMB</v>
      </c>
      <c r="T43" s="3" t="s">
        <v>66</v>
      </c>
      <c r="U43" s="3">
        <v>52</v>
      </c>
      <c r="V43" s="11">
        <v>437</v>
      </c>
      <c r="W43" s="24">
        <v>543.95</v>
      </c>
      <c r="X43" s="24">
        <v>437.11</v>
      </c>
      <c r="Y43">
        <f t="shared" si="8"/>
        <v>437</v>
      </c>
      <c r="Z43" t="str">
        <f t="shared" si="9"/>
        <v>Artigo</v>
      </c>
      <c r="AA43">
        <f t="shared" si="10"/>
        <v>437.11</v>
      </c>
      <c r="AB43" t="str">
        <f t="shared" si="11"/>
        <v>HIMB</v>
      </c>
    </row>
    <row r="44" ht="15.75" spans="2:28">
      <c r="B44" s="3" t="s">
        <v>67</v>
      </c>
      <c r="C44" s="3">
        <v>10</v>
      </c>
      <c r="D44" s="11">
        <v>66</v>
      </c>
      <c r="E44" s="12">
        <v>146</v>
      </c>
      <c r="F44" s="12">
        <v>146</v>
      </c>
      <c r="G44">
        <f t="shared" si="0"/>
        <v>66</v>
      </c>
      <c r="H44" t="str">
        <f t="shared" si="1"/>
        <v>Artigo</v>
      </c>
      <c r="I44">
        <f t="shared" si="2"/>
        <v>146</v>
      </c>
      <c r="J44" s="17" t="str">
        <f t="shared" si="3"/>
        <v>HVMP</v>
      </c>
      <c r="K44" s="3" t="s">
        <v>67</v>
      </c>
      <c r="L44" s="3">
        <v>21</v>
      </c>
      <c r="M44" s="11">
        <v>132</v>
      </c>
      <c r="N44" s="22">
        <v>441</v>
      </c>
      <c r="O44" s="22">
        <v>448</v>
      </c>
      <c r="P44">
        <f t="shared" si="4"/>
        <v>132</v>
      </c>
      <c r="Q44" t="str">
        <f t="shared" si="5"/>
        <v>Artigo</v>
      </c>
      <c r="R44">
        <f t="shared" si="6"/>
        <v>441</v>
      </c>
      <c r="S44" s="17" t="str">
        <f t="shared" si="7"/>
        <v>HVMP</v>
      </c>
      <c r="T44" s="3" t="s">
        <v>67</v>
      </c>
      <c r="U44" s="3">
        <v>31</v>
      </c>
      <c r="V44" s="11">
        <v>281</v>
      </c>
      <c r="W44" s="22">
        <v>770</v>
      </c>
      <c r="X44" s="22">
        <v>871</v>
      </c>
      <c r="Y44">
        <f t="shared" si="8"/>
        <v>281</v>
      </c>
      <c r="Z44" t="str">
        <f t="shared" si="9"/>
        <v>Artigo</v>
      </c>
      <c r="AA44">
        <f t="shared" si="10"/>
        <v>770</v>
      </c>
      <c r="AB44" t="str">
        <f t="shared" si="11"/>
        <v>HVMP</v>
      </c>
    </row>
    <row r="45" ht="15.75" spans="2:28">
      <c r="B45" s="3" t="s">
        <v>68</v>
      </c>
      <c r="C45" s="3">
        <v>4</v>
      </c>
      <c r="D45" s="11">
        <v>618</v>
      </c>
      <c r="E45" s="14">
        <v>826.08</v>
      </c>
      <c r="F45" s="14">
        <v>751.06</v>
      </c>
      <c r="G45">
        <f t="shared" si="0"/>
        <v>618</v>
      </c>
      <c r="H45" t="str">
        <f t="shared" si="1"/>
        <v>Artigo</v>
      </c>
      <c r="I45">
        <f t="shared" si="2"/>
        <v>751.06</v>
      </c>
      <c r="J45" s="17" t="str">
        <f t="shared" si="3"/>
        <v>HIMB</v>
      </c>
      <c r="K45" s="3" t="s">
        <v>68</v>
      </c>
      <c r="L45" s="3">
        <v>8</v>
      </c>
      <c r="M45" s="11">
        <v>1329</v>
      </c>
      <c r="N45" s="21">
        <v>1981.71</v>
      </c>
      <c r="O45" s="21">
        <v>1981.15</v>
      </c>
      <c r="P45">
        <f t="shared" si="4"/>
        <v>1329</v>
      </c>
      <c r="Q45" t="str">
        <f t="shared" si="5"/>
        <v>Artigo</v>
      </c>
      <c r="R45">
        <f t="shared" si="6"/>
        <v>1981.15</v>
      </c>
      <c r="S45" s="17" t="str">
        <f t="shared" si="7"/>
        <v>HIMB</v>
      </c>
      <c r="T45" s="3" t="s">
        <v>68</v>
      </c>
      <c r="U45" s="3">
        <v>12</v>
      </c>
      <c r="V45" s="11">
        <v>2704</v>
      </c>
      <c r="W45" s="21">
        <v>2785.62</v>
      </c>
      <c r="X45" s="21">
        <v>3035.89</v>
      </c>
      <c r="Y45">
        <f t="shared" si="8"/>
        <v>2704</v>
      </c>
      <c r="Z45" t="str">
        <f t="shared" si="9"/>
        <v>Artigo</v>
      </c>
      <c r="AA45">
        <f t="shared" si="10"/>
        <v>2785.62</v>
      </c>
      <c r="AB45" t="str">
        <f t="shared" si="11"/>
        <v>HVMP</v>
      </c>
    </row>
    <row r="46" ht="15.75" spans="2:28">
      <c r="B46" s="3" t="s">
        <v>69</v>
      </c>
      <c r="C46" s="3">
        <v>5</v>
      </c>
      <c r="D46" s="11">
        <v>447</v>
      </c>
      <c r="E46" s="14">
        <v>456.58</v>
      </c>
      <c r="F46" s="14">
        <v>456.58</v>
      </c>
      <c r="G46">
        <f t="shared" si="0"/>
        <v>447</v>
      </c>
      <c r="H46" t="str">
        <f t="shared" si="1"/>
        <v>Artigo</v>
      </c>
      <c r="I46">
        <f t="shared" si="2"/>
        <v>456.58</v>
      </c>
      <c r="J46" s="17" t="str">
        <f t="shared" si="3"/>
        <v>HVMP</v>
      </c>
      <c r="K46" s="3" t="s">
        <v>69</v>
      </c>
      <c r="L46" s="3">
        <v>11</v>
      </c>
      <c r="M46" s="11">
        <v>1473</v>
      </c>
      <c r="N46" s="21">
        <v>2086.59</v>
      </c>
      <c r="O46" s="21">
        <v>2006.03</v>
      </c>
      <c r="P46">
        <f t="shared" si="4"/>
        <v>1473</v>
      </c>
      <c r="Q46" t="str">
        <f t="shared" si="5"/>
        <v>Artigo</v>
      </c>
      <c r="R46">
        <f t="shared" si="6"/>
        <v>2006.03</v>
      </c>
      <c r="S46" s="17" t="str">
        <f t="shared" si="7"/>
        <v>HIMB</v>
      </c>
      <c r="T46" s="3" t="s">
        <v>69</v>
      </c>
      <c r="U46" s="3">
        <v>16</v>
      </c>
      <c r="V46" s="11">
        <v>2618</v>
      </c>
      <c r="W46" s="21">
        <v>3118.04</v>
      </c>
      <c r="X46" s="21">
        <v>2959.96</v>
      </c>
      <c r="Y46">
        <f t="shared" si="8"/>
        <v>2618</v>
      </c>
      <c r="Z46" t="str">
        <f t="shared" si="9"/>
        <v>Artigo</v>
      </c>
      <c r="AA46">
        <f t="shared" si="10"/>
        <v>2959.96</v>
      </c>
      <c r="AB46" t="str">
        <f t="shared" si="11"/>
        <v>HIMB</v>
      </c>
    </row>
    <row r="48" spans="6:9">
      <c r="F48">
        <f>COUNTIF(J3:J46,"HVMP")</f>
        <v>30</v>
      </c>
      <c r="I48">
        <f>COUNTIF(J3:J46,"HIMB")</f>
        <v>14</v>
      </c>
    </row>
    <row r="49" spans="6:9">
      <c r="F49">
        <f>COUNTIF(S3:S46,"HVMP")</f>
        <v>26</v>
      </c>
      <c r="I49">
        <f>COUNTIF(S3:S46,"HIMB")</f>
        <v>18</v>
      </c>
    </row>
    <row r="50" spans="6:9">
      <c r="F50">
        <f>COUNTIF(AB3:AB46,"HVMP")</f>
        <v>26</v>
      </c>
      <c r="I50">
        <f>COUNTIF(AB3:AB46,"HIMB")</f>
        <v>18</v>
      </c>
    </row>
    <row r="52" spans="6:10">
      <c r="F52">
        <f>COUNTIF(H3:H46,"Artigo")</f>
        <v>42</v>
      </c>
      <c r="H52">
        <f>COUNTIF(Q3:Q46,"Artigo")</f>
        <v>44</v>
      </c>
      <c r="J52">
        <f>COUNTIF(Z3:Z46,"Artigo")</f>
        <v>44</v>
      </c>
    </row>
    <row r="53" spans="5:11">
      <c r="E53" s="15" t="s">
        <v>83</v>
      </c>
      <c r="F53" s="15"/>
      <c r="G53" s="15"/>
      <c r="H53" s="15"/>
      <c r="I53" s="15"/>
      <c r="J53" s="15"/>
      <c r="K53" s="25"/>
    </row>
    <row r="54" ht="21" customHeight="1" spans="5:10">
      <c r="E54" s="15"/>
      <c r="F54" s="15"/>
      <c r="G54" s="15"/>
      <c r="H54" s="15"/>
      <c r="I54" s="15"/>
      <c r="J54" s="15"/>
    </row>
    <row r="55" ht="21" customHeight="1" spans="5:10">
      <c r="E55" s="15" t="s">
        <v>84</v>
      </c>
      <c r="F55" s="15"/>
      <c r="G55" s="15"/>
      <c r="H55" s="15"/>
      <c r="I55" s="15" t="s">
        <v>85</v>
      </c>
      <c r="J55" s="15"/>
    </row>
    <row r="56" ht="15.75" spans="5:10">
      <c r="E56" s="15"/>
      <c r="F56" s="15"/>
      <c r="G56" s="15"/>
      <c r="H56" s="15"/>
      <c r="I56" s="15"/>
      <c r="J56" s="15"/>
    </row>
    <row r="57" ht="15.75" spans="5:10">
      <c r="E57" s="16">
        <f>SUM(F48:F50)</f>
        <v>82</v>
      </c>
      <c r="F57" s="2"/>
      <c r="G57" s="16"/>
      <c r="H57" s="16"/>
      <c r="I57" s="16">
        <f>SUM(I48:I50)</f>
        <v>50</v>
      </c>
      <c r="J57" s="2"/>
    </row>
  </sheetData>
  <mergeCells count="20">
    <mergeCell ref="E57:F57"/>
    <mergeCell ref="I57:J57"/>
    <mergeCell ref="B1:B2"/>
    <mergeCell ref="C1:C2"/>
    <mergeCell ref="D1:D2"/>
    <mergeCell ref="E1:E2"/>
    <mergeCell ref="F1:F2"/>
    <mergeCell ref="K1:K2"/>
    <mergeCell ref="L1:L2"/>
    <mergeCell ref="M1:M2"/>
    <mergeCell ref="N1:N2"/>
    <mergeCell ref="O1:O2"/>
    <mergeCell ref="T1:T2"/>
    <mergeCell ref="U1:U2"/>
    <mergeCell ref="V1:V2"/>
    <mergeCell ref="W1:W2"/>
    <mergeCell ref="X1:X2"/>
    <mergeCell ref="E55:F56"/>
    <mergeCell ref="I55:J56"/>
    <mergeCell ref="E53:J54"/>
  </mergeCells>
  <conditionalFormatting sqref="D4:F4">
    <cfRule type="cellIs" dxfId="0" priority="131" operator="equal">
      <formula>$AO$6</formula>
    </cfRule>
  </conditionalFormatting>
  <conditionalFormatting sqref="M4:O4">
    <cfRule type="cellIs" dxfId="0" priority="87" operator="equal">
      <formula>$AO$6</formula>
    </cfRule>
  </conditionalFormatting>
  <conditionalFormatting sqref="V4:X4">
    <cfRule type="cellIs" dxfId="0" priority="43" operator="equal">
      <formula>$AO$6</formula>
    </cfRule>
  </conditionalFormatting>
  <conditionalFormatting sqref="D5:F5">
    <cfRule type="cellIs" dxfId="0" priority="130" operator="equal">
      <formula>$AO$7</formula>
    </cfRule>
  </conditionalFormatting>
  <conditionalFormatting sqref="M5:O5">
    <cfRule type="cellIs" dxfId="0" priority="86" operator="equal">
      <formula>$AO$7</formula>
    </cfRule>
  </conditionalFormatting>
  <conditionalFormatting sqref="V5:X5">
    <cfRule type="cellIs" dxfId="0" priority="42" operator="equal">
      <formula>$AO$7</formula>
    </cfRule>
  </conditionalFormatting>
  <conditionalFormatting sqref="D6:F6">
    <cfRule type="cellIs" dxfId="0" priority="129" operator="equal">
      <formula>$AO$8</formula>
    </cfRule>
  </conditionalFormatting>
  <conditionalFormatting sqref="M6:O6">
    <cfRule type="cellIs" dxfId="0" priority="85" operator="equal">
      <formula>$AO$8</formula>
    </cfRule>
  </conditionalFormatting>
  <conditionalFormatting sqref="V6:X6">
    <cfRule type="cellIs" dxfId="0" priority="41" operator="equal">
      <formula>$AO$8</formula>
    </cfRule>
  </conditionalFormatting>
  <conditionalFormatting sqref="D7:F7">
    <cfRule type="cellIs" dxfId="0" priority="128" operator="equal">
      <formula>$AO$9</formula>
    </cfRule>
  </conditionalFormatting>
  <conditionalFormatting sqref="M7:O7">
    <cfRule type="cellIs" dxfId="0" priority="84" operator="equal">
      <formula>$AO$9</formula>
    </cfRule>
  </conditionalFormatting>
  <conditionalFormatting sqref="V7:X7">
    <cfRule type="cellIs" dxfId="0" priority="40" operator="equal">
      <formula>$AO$9</formula>
    </cfRule>
  </conditionalFormatting>
  <conditionalFormatting sqref="D8:F8">
    <cfRule type="cellIs" dxfId="0" priority="127" operator="equal">
      <formula>$AO$10</formula>
    </cfRule>
  </conditionalFormatting>
  <conditionalFormatting sqref="M8:O8">
    <cfRule type="cellIs" dxfId="0" priority="83" operator="equal">
      <formula>$AO$10</formula>
    </cfRule>
  </conditionalFormatting>
  <conditionalFormatting sqref="V8:X8">
    <cfRule type="cellIs" dxfId="0" priority="39" operator="equal">
      <formula>$AO$10</formula>
    </cfRule>
  </conditionalFormatting>
  <conditionalFormatting sqref="D9:F9">
    <cfRule type="cellIs" dxfId="0" priority="126" operator="equal">
      <formula>$AO$11</formula>
    </cfRule>
  </conditionalFormatting>
  <conditionalFormatting sqref="M9:O9">
    <cfRule type="cellIs" dxfId="0" priority="82" operator="equal">
      <formula>$AO$11</formula>
    </cfRule>
  </conditionalFormatting>
  <conditionalFormatting sqref="V9:X9">
    <cfRule type="cellIs" dxfId="0" priority="38" operator="equal">
      <formula>$AO$11</formula>
    </cfRule>
  </conditionalFormatting>
  <conditionalFormatting sqref="D10:F10">
    <cfRule type="cellIs" dxfId="0" priority="125" operator="equal">
      <formula>$AO$12</formula>
    </cfRule>
  </conditionalFormatting>
  <conditionalFormatting sqref="M10:O10">
    <cfRule type="cellIs" dxfId="0" priority="81" operator="equal">
      <formula>$AO$12</formula>
    </cfRule>
  </conditionalFormatting>
  <conditionalFormatting sqref="V10:X10">
    <cfRule type="cellIs" dxfId="0" priority="37" operator="equal">
      <formula>$AO$12</formula>
    </cfRule>
  </conditionalFormatting>
  <conditionalFormatting sqref="D11:F11">
    <cfRule type="cellIs" dxfId="0" priority="124" operator="equal">
      <formula>$AO$13</formula>
    </cfRule>
  </conditionalFormatting>
  <conditionalFormatting sqref="M11:O11">
    <cfRule type="cellIs" dxfId="0" priority="80" operator="equal">
      <formula>$AO$13</formula>
    </cfRule>
  </conditionalFormatting>
  <conditionalFormatting sqref="V11:X11">
    <cfRule type="cellIs" dxfId="0" priority="36" operator="equal">
      <formula>$AO$13</formula>
    </cfRule>
  </conditionalFormatting>
  <conditionalFormatting sqref="D12:F12">
    <cfRule type="cellIs" dxfId="0" priority="123" operator="equal">
      <formula>$AO$14</formula>
    </cfRule>
  </conditionalFormatting>
  <conditionalFormatting sqref="M12:O12">
    <cfRule type="cellIs" dxfId="0" priority="79" operator="equal">
      <formula>$AO$14</formula>
    </cfRule>
  </conditionalFormatting>
  <conditionalFormatting sqref="V12:X12">
    <cfRule type="cellIs" dxfId="0" priority="35" operator="equal">
      <formula>$AO$14</formula>
    </cfRule>
  </conditionalFormatting>
  <conditionalFormatting sqref="D13:F13">
    <cfRule type="cellIs" dxfId="0" priority="122" operator="equal">
      <formula>$AO$15</formula>
    </cfRule>
  </conditionalFormatting>
  <conditionalFormatting sqref="M13:O13">
    <cfRule type="cellIs" dxfId="0" priority="78" operator="equal">
      <formula>$AO$15</formula>
    </cfRule>
  </conditionalFormatting>
  <conditionalFormatting sqref="V13:X13">
    <cfRule type="cellIs" dxfId="0" priority="34" operator="equal">
      <formula>$AO$15</formula>
    </cfRule>
  </conditionalFormatting>
  <conditionalFormatting sqref="D14:F14">
    <cfRule type="cellIs" dxfId="0" priority="121" operator="equal">
      <formula>$AO$16</formula>
    </cfRule>
  </conditionalFormatting>
  <conditionalFormatting sqref="M14:O14">
    <cfRule type="cellIs" dxfId="0" priority="77" operator="equal">
      <formula>$AO$16</formula>
    </cfRule>
  </conditionalFormatting>
  <conditionalFormatting sqref="V14:X14">
    <cfRule type="cellIs" dxfId="0" priority="33" operator="equal">
      <formula>$AO$16</formula>
    </cfRule>
  </conditionalFormatting>
  <conditionalFormatting sqref="D15:F15">
    <cfRule type="cellIs" dxfId="0" priority="120" operator="equal">
      <formula>$AO$17</formula>
    </cfRule>
  </conditionalFormatting>
  <conditionalFormatting sqref="M15:O15">
    <cfRule type="cellIs" dxfId="0" priority="76" operator="equal">
      <formula>$AO$17</formula>
    </cfRule>
  </conditionalFormatting>
  <conditionalFormatting sqref="V15:X15">
    <cfRule type="cellIs" dxfId="0" priority="32" operator="equal">
      <formula>$AO$17</formula>
    </cfRule>
  </conditionalFormatting>
  <conditionalFormatting sqref="D16:F16">
    <cfRule type="cellIs" dxfId="0" priority="119" operator="equal">
      <formula>$AO$18</formula>
    </cfRule>
  </conditionalFormatting>
  <conditionalFormatting sqref="M16:O16">
    <cfRule type="cellIs" dxfId="0" priority="75" operator="equal">
      <formula>$AO$18</formula>
    </cfRule>
  </conditionalFormatting>
  <conditionalFormatting sqref="V16:X16">
    <cfRule type="cellIs" dxfId="0" priority="31" operator="equal">
      <formula>$AO$18</formula>
    </cfRule>
  </conditionalFormatting>
  <conditionalFormatting sqref="D17:F17">
    <cfRule type="cellIs" dxfId="0" priority="118" operator="equal">
      <formula>$AO$19</formula>
    </cfRule>
  </conditionalFormatting>
  <conditionalFormatting sqref="M17:O17">
    <cfRule type="cellIs" dxfId="0" priority="74" operator="equal">
      <formula>$AO$19</formula>
    </cfRule>
  </conditionalFormatting>
  <conditionalFormatting sqref="V17:X17">
    <cfRule type="cellIs" dxfId="0" priority="30" operator="equal">
      <formula>$AO$19</formula>
    </cfRule>
  </conditionalFormatting>
  <conditionalFormatting sqref="D18:F18">
    <cfRule type="cellIs" dxfId="0" priority="117" operator="equal">
      <formula>$AO$20</formula>
    </cfRule>
  </conditionalFormatting>
  <conditionalFormatting sqref="M18:O18">
    <cfRule type="cellIs" dxfId="0" priority="73" operator="equal">
      <formula>$AO$20</formula>
    </cfRule>
  </conditionalFormatting>
  <conditionalFormatting sqref="V18:X18">
    <cfRule type="cellIs" dxfId="0" priority="29" operator="equal">
      <formula>$AO$20</formula>
    </cfRule>
  </conditionalFormatting>
  <conditionalFormatting sqref="D19:F19">
    <cfRule type="cellIs" dxfId="0" priority="116" operator="equal">
      <formula>$AO$21</formula>
    </cfRule>
  </conditionalFormatting>
  <conditionalFormatting sqref="M19:O19">
    <cfRule type="cellIs" dxfId="0" priority="72" operator="equal">
      <formula>$AO$21</formula>
    </cfRule>
  </conditionalFormatting>
  <conditionalFormatting sqref="V19:X19">
    <cfRule type="cellIs" dxfId="0" priority="28" operator="equal">
      <formula>$AO$21</formula>
    </cfRule>
  </conditionalFormatting>
  <conditionalFormatting sqref="D20:F20">
    <cfRule type="cellIs" dxfId="0" priority="115" operator="equal">
      <formula>$AO$22</formula>
    </cfRule>
  </conditionalFormatting>
  <conditionalFormatting sqref="M20:O20">
    <cfRule type="cellIs" dxfId="0" priority="71" operator="equal">
      <formula>$AO$22</formula>
    </cfRule>
  </conditionalFormatting>
  <conditionalFormatting sqref="V20:X20">
    <cfRule type="cellIs" dxfId="0" priority="27" operator="equal">
      <formula>$AO$22</formula>
    </cfRule>
  </conditionalFormatting>
  <conditionalFormatting sqref="D21:F21">
    <cfRule type="cellIs" dxfId="0" priority="114" operator="equal">
      <formula>$AO$23</formula>
    </cfRule>
  </conditionalFormatting>
  <conditionalFormatting sqref="M21:O21">
    <cfRule type="cellIs" dxfId="0" priority="70" operator="equal">
      <formula>$AO$23</formula>
    </cfRule>
  </conditionalFormatting>
  <conditionalFormatting sqref="V21:X21">
    <cfRule type="cellIs" dxfId="0" priority="26" operator="equal">
      <formula>$AO$23</formula>
    </cfRule>
  </conditionalFormatting>
  <conditionalFormatting sqref="D22:F22">
    <cfRule type="cellIs" dxfId="0" priority="113" operator="equal">
      <formula>$AO$24</formula>
    </cfRule>
  </conditionalFormatting>
  <conditionalFormatting sqref="M22:O22">
    <cfRule type="cellIs" dxfId="0" priority="69" operator="equal">
      <formula>$AO$24</formula>
    </cfRule>
  </conditionalFormatting>
  <conditionalFormatting sqref="V22:X22">
    <cfRule type="cellIs" dxfId="0" priority="25" operator="equal">
      <formula>$AO$24</formula>
    </cfRule>
  </conditionalFormatting>
  <conditionalFormatting sqref="D23:F23">
    <cfRule type="cellIs" dxfId="0" priority="112" operator="equal">
      <formula>$AO$25</formula>
    </cfRule>
  </conditionalFormatting>
  <conditionalFormatting sqref="M23:O23">
    <cfRule type="cellIs" dxfId="0" priority="68" operator="equal">
      <formula>$AO$25</formula>
    </cfRule>
  </conditionalFormatting>
  <conditionalFormatting sqref="V23:X23">
    <cfRule type="cellIs" dxfId="0" priority="24" operator="equal">
      <formula>$AO$25</formula>
    </cfRule>
  </conditionalFormatting>
  <conditionalFormatting sqref="D24:F24">
    <cfRule type="cellIs" dxfId="0" priority="111" operator="equal">
      <formula>$AO$26</formula>
    </cfRule>
  </conditionalFormatting>
  <conditionalFormatting sqref="M24:O24">
    <cfRule type="cellIs" dxfId="0" priority="67" operator="equal">
      <formula>$AO$26</formula>
    </cfRule>
  </conditionalFormatting>
  <conditionalFormatting sqref="V24:X24">
    <cfRule type="cellIs" dxfId="0" priority="23" operator="equal">
      <formula>$AO$26</formula>
    </cfRule>
  </conditionalFormatting>
  <conditionalFormatting sqref="D25:F25">
    <cfRule type="cellIs" dxfId="0" priority="110" operator="equal">
      <formula>$AO$27</formula>
    </cfRule>
    <cfRule type="cellIs" dxfId="0" priority="133" operator="lessThan">
      <formula>$DW$27</formula>
    </cfRule>
  </conditionalFormatting>
  <conditionalFormatting sqref="M25:O25">
    <cfRule type="cellIs" dxfId="0" priority="66" operator="equal">
      <formula>$AO$27</formula>
    </cfRule>
  </conditionalFormatting>
  <conditionalFormatting sqref="V25:X25">
    <cfRule type="cellIs" dxfId="0" priority="22" operator="equal">
      <formula>$AO$27</formula>
    </cfRule>
  </conditionalFormatting>
  <conditionalFormatting sqref="D26:F26">
    <cfRule type="cellIs" dxfId="0" priority="109" operator="equal">
      <formula>$AO$28</formula>
    </cfRule>
  </conditionalFormatting>
  <conditionalFormatting sqref="M26:O26">
    <cfRule type="cellIs" dxfId="0" priority="65" operator="equal">
      <formula>$AO$28</formula>
    </cfRule>
  </conditionalFormatting>
  <conditionalFormatting sqref="V26:X26">
    <cfRule type="cellIs" dxfId="0" priority="21" operator="equal">
      <formula>$AO$28</formula>
    </cfRule>
  </conditionalFormatting>
  <conditionalFormatting sqref="D27:F27">
    <cfRule type="cellIs" dxfId="0" priority="108" operator="equal">
      <formula>$AO$29</formula>
    </cfRule>
  </conditionalFormatting>
  <conditionalFormatting sqref="M27:O27">
    <cfRule type="cellIs" dxfId="0" priority="64" operator="equal">
      <formula>$AO$29</formula>
    </cfRule>
  </conditionalFormatting>
  <conditionalFormatting sqref="V27:X27">
    <cfRule type="cellIs" dxfId="0" priority="20" operator="equal">
      <formula>$AO$29</formula>
    </cfRule>
  </conditionalFormatting>
  <conditionalFormatting sqref="D28:F28">
    <cfRule type="cellIs" dxfId="0" priority="107" operator="equal">
      <formula>$AO$30</formula>
    </cfRule>
  </conditionalFormatting>
  <conditionalFormatting sqref="M28:O28">
    <cfRule type="cellIs" dxfId="0" priority="63" operator="equal">
      <formula>$AO$30</formula>
    </cfRule>
  </conditionalFormatting>
  <conditionalFormatting sqref="V28:X28">
    <cfRule type="cellIs" dxfId="0" priority="19" operator="equal">
      <formula>$AO$30</formula>
    </cfRule>
  </conditionalFormatting>
  <conditionalFormatting sqref="D29:F29">
    <cfRule type="cellIs" dxfId="0" priority="106" operator="equal">
      <formula>$AO$31</formula>
    </cfRule>
  </conditionalFormatting>
  <conditionalFormatting sqref="M29:O29">
    <cfRule type="cellIs" dxfId="0" priority="62" operator="equal">
      <formula>$AO$31</formula>
    </cfRule>
  </conditionalFormatting>
  <conditionalFormatting sqref="V29:X29">
    <cfRule type="cellIs" dxfId="0" priority="18" operator="equal">
      <formula>$AO$31</formula>
    </cfRule>
  </conditionalFormatting>
  <conditionalFormatting sqref="D30:F30">
    <cfRule type="cellIs" dxfId="0" priority="105" operator="equal">
      <formula>$AO$32</formula>
    </cfRule>
  </conditionalFormatting>
  <conditionalFormatting sqref="M30:O30">
    <cfRule type="cellIs" dxfId="0" priority="61" operator="equal">
      <formula>$AO$32</formula>
    </cfRule>
  </conditionalFormatting>
  <conditionalFormatting sqref="V30:X30">
    <cfRule type="cellIs" dxfId="0" priority="17" operator="equal">
      <formula>$AO$32</formula>
    </cfRule>
  </conditionalFormatting>
  <conditionalFormatting sqref="D31:F31">
    <cfRule type="cellIs" dxfId="0" priority="104" operator="equal">
      <formula>$AO$33</formula>
    </cfRule>
  </conditionalFormatting>
  <conditionalFormatting sqref="M31:O31">
    <cfRule type="cellIs" dxfId="0" priority="60" operator="equal">
      <formula>$AO$33</formula>
    </cfRule>
  </conditionalFormatting>
  <conditionalFormatting sqref="V31:X31">
    <cfRule type="cellIs" dxfId="0" priority="16" operator="equal">
      <formula>$AO$33</formula>
    </cfRule>
  </conditionalFormatting>
  <conditionalFormatting sqref="D32:F32">
    <cfRule type="cellIs" dxfId="0" priority="103" operator="equal">
      <formula>$AO$34</formula>
    </cfRule>
  </conditionalFormatting>
  <conditionalFormatting sqref="M32:O32">
    <cfRule type="cellIs" dxfId="0" priority="59" operator="equal">
      <formula>$AO$34</formula>
    </cfRule>
  </conditionalFormatting>
  <conditionalFormatting sqref="V32:X32">
    <cfRule type="cellIs" dxfId="0" priority="15" operator="equal">
      <formula>$AO$34</formula>
    </cfRule>
  </conditionalFormatting>
  <conditionalFormatting sqref="D33:F33">
    <cfRule type="cellIs" dxfId="0" priority="102" operator="equal">
      <formula>$AO$35</formula>
    </cfRule>
  </conditionalFormatting>
  <conditionalFormatting sqref="M33:O33">
    <cfRule type="cellIs" dxfId="0" priority="58" operator="equal">
      <formula>$AO$35</formula>
    </cfRule>
  </conditionalFormatting>
  <conditionalFormatting sqref="V33:X33">
    <cfRule type="cellIs" dxfId="0" priority="14" operator="equal">
      <formula>$AO$35</formula>
    </cfRule>
  </conditionalFormatting>
  <conditionalFormatting sqref="D34:F34">
    <cfRule type="cellIs" dxfId="0" priority="101" operator="equal">
      <formula>$AO$36</formula>
    </cfRule>
  </conditionalFormatting>
  <conditionalFormatting sqref="M34:O34">
    <cfRule type="cellIs" dxfId="0" priority="57" operator="equal">
      <formula>$AO$36</formula>
    </cfRule>
  </conditionalFormatting>
  <conditionalFormatting sqref="V34:X34">
    <cfRule type="cellIs" dxfId="0" priority="13" operator="equal">
      <formula>$AO$36</formula>
    </cfRule>
  </conditionalFormatting>
  <conditionalFormatting sqref="D35:F35">
    <cfRule type="cellIs" dxfId="0" priority="100" operator="equal">
      <formula>$AO$37</formula>
    </cfRule>
  </conditionalFormatting>
  <conditionalFormatting sqref="M35:O35">
    <cfRule type="cellIs" dxfId="0" priority="56" operator="equal">
      <formula>$AO$37</formula>
    </cfRule>
  </conditionalFormatting>
  <conditionalFormatting sqref="V35:X35">
    <cfRule type="cellIs" dxfId="0" priority="12" operator="equal">
      <formula>$AO$37</formula>
    </cfRule>
  </conditionalFormatting>
  <conditionalFormatting sqref="D36:F36">
    <cfRule type="cellIs" dxfId="0" priority="99" operator="equal">
      <formula>$AO$38</formula>
    </cfRule>
  </conditionalFormatting>
  <conditionalFormatting sqref="M36:O36">
    <cfRule type="cellIs" dxfId="0" priority="55" operator="equal">
      <formula>$AO$38</formula>
    </cfRule>
  </conditionalFormatting>
  <conditionalFormatting sqref="V36:X36">
    <cfRule type="cellIs" dxfId="0" priority="11" operator="equal">
      <formula>$AO$38</formula>
    </cfRule>
  </conditionalFormatting>
  <conditionalFormatting sqref="D37:F37">
    <cfRule type="cellIs" dxfId="0" priority="98" operator="equal">
      <formula>$AO$39</formula>
    </cfRule>
  </conditionalFormatting>
  <conditionalFormatting sqref="M37:O37">
    <cfRule type="cellIs" dxfId="0" priority="54" operator="equal">
      <formula>$AO$39</formula>
    </cfRule>
  </conditionalFormatting>
  <conditionalFormatting sqref="V37:X37">
    <cfRule type="cellIs" dxfId="0" priority="10" operator="equal">
      <formula>$AO$39</formula>
    </cfRule>
  </conditionalFormatting>
  <conditionalFormatting sqref="D38:F38">
    <cfRule type="cellIs" dxfId="0" priority="97" operator="equal">
      <formula>$AO$40</formula>
    </cfRule>
  </conditionalFormatting>
  <conditionalFormatting sqref="M38:O38">
    <cfRule type="cellIs" dxfId="0" priority="53" operator="equal">
      <formula>$AO$40</formula>
    </cfRule>
  </conditionalFormatting>
  <conditionalFormatting sqref="V38:X38">
    <cfRule type="cellIs" dxfId="0" priority="9" operator="equal">
      <formula>$AO$40</formula>
    </cfRule>
  </conditionalFormatting>
  <conditionalFormatting sqref="D39:F39">
    <cfRule type="cellIs" dxfId="0" priority="96" operator="equal">
      <formula>$AO$41</formula>
    </cfRule>
  </conditionalFormatting>
  <conditionalFormatting sqref="M39:O39">
    <cfRule type="cellIs" dxfId="0" priority="52" operator="equal">
      <formula>$AO$41</formula>
    </cfRule>
  </conditionalFormatting>
  <conditionalFormatting sqref="V39:X39">
    <cfRule type="cellIs" dxfId="0" priority="8" operator="equal">
      <formula>$AO$41</formula>
    </cfRule>
  </conditionalFormatting>
  <conditionalFormatting sqref="D40:F40">
    <cfRule type="cellIs" dxfId="0" priority="95" operator="equal">
      <formula>$AO$42</formula>
    </cfRule>
  </conditionalFormatting>
  <conditionalFormatting sqref="M40:O40">
    <cfRule type="cellIs" dxfId="0" priority="51" operator="equal">
      <formula>$AO$42</formula>
    </cfRule>
  </conditionalFormatting>
  <conditionalFormatting sqref="V40:X40">
    <cfRule type="cellIs" dxfId="0" priority="7" operator="equal">
      <formula>$AO$42</formula>
    </cfRule>
  </conditionalFormatting>
  <conditionalFormatting sqref="D41:F41">
    <cfRule type="cellIs" dxfId="0" priority="94" operator="equal">
      <formula>$AO$43</formula>
    </cfRule>
  </conditionalFormatting>
  <conditionalFormatting sqref="M41:O41">
    <cfRule type="cellIs" dxfId="0" priority="50" operator="equal">
      <formula>$AO$43</formula>
    </cfRule>
  </conditionalFormatting>
  <conditionalFormatting sqref="V41:X41">
    <cfRule type="cellIs" dxfId="0" priority="6" operator="equal">
      <formula>$AO$43</formula>
    </cfRule>
  </conditionalFormatting>
  <conditionalFormatting sqref="D42:F42">
    <cfRule type="cellIs" dxfId="0" priority="93" operator="equal">
      <formula>$AO$44</formula>
    </cfRule>
  </conditionalFormatting>
  <conditionalFormatting sqref="M42:O42">
    <cfRule type="cellIs" dxfId="0" priority="49" operator="equal">
      <formula>$AO$44</formula>
    </cfRule>
  </conditionalFormatting>
  <conditionalFormatting sqref="V42:X42">
    <cfRule type="cellIs" dxfId="0" priority="5" operator="equal">
      <formula>$AO$44</formula>
    </cfRule>
  </conditionalFormatting>
  <conditionalFormatting sqref="D43:F43">
    <cfRule type="cellIs" dxfId="0" priority="92" operator="equal">
      <formula>$AO$45</formula>
    </cfRule>
  </conditionalFormatting>
  <conditionalFormatting sqref="M43:O43">
    <cfRule type="cellIs" dxfId="0" priority="48" operator="equal">
      <formula>$AO$45</formula>
    </cfRule>
  </conditionalFormatting>
  <conditionalFormatting sqref="V43:X43">
    <cfRule type="cellIs" dxfId="0" priority="4" operator="equal">
      <formula>$AO$45</formula>
    </cfRule>
  </conditionalFormatting>
  <conditionalFormatting sqref="D44:F44">
    <cfRule type="cellIs" dxfId="0" priority="91" operator="equal">
      <formula>$AO$46</formula>
    </cfRule>
  </conditionalFormatting>
  <conditionalFormatting sqref="M44:O44">
    <cfRule type="cellIs" dxfId="0" priority="47" operator="equal">
      <formula>$AO$46</formula>
    </cfRule>
  </conditionalFormatting>
  <conditionalFormatting sqref="V44:X44">
    <cfRule type="cellIs" dxfId="0" priority="3" operator="equal">
      <formula>$AO$46</formula>
    </cfRule>
  </conditionalFormatting>
  <conditionalFormatting sqref="D45:F45">
    <cfRule type="cellIs" dxfId="0" priority="90" operator="equal">
      <formula>$AO$47</formula>
    </cfRule>
  </conditionalFormatting>
  <conditionalFormatting sqref="M45:O45">
    <cfRule type="cellIs" dxfId="0" priority="46" operator="equal">
      <formula>$AO$47</formula>
    </cfRule>
  </conditionalFormatting>
  <conditionalFormatting sqref="V45:X45">
    <cfRule type="cellIs" dxfId="0" priority="2" operator="equal">
      <formula>$AO$47</formula>
    </cfRule>
  </conditionalFormatting>
  <conditionalFormatting sqref="D46:F46">
    <cfRule type="cellIs" dxfId="0" priority="89" operator="equal">
      <formula>$AO$48</formula>
    </cfRule>
  </conditionalFormatting>
  <conditionalFormatting sqref="M46:O46">
    <cfRule type="cellIs" dxfId="0" priority="45" operator="equal">
      <formula>$AO$48</formula>
    </cfRule>
  </conditionalFormatting>
  <conditionalFormatting sqref="V46:X46">
    <cfRule type="cellIs" dxfId="0" priority="1" operator="equal">
      <formula>$AO$48</formula>
    </cfRule>
  </conditionalFormatting>
  <conditionalFormatting sqref="D3:H3;G4:H46">
    <cfRule type="cellIs" dxfId="0" priority="132" operator="equal">
      <formula>$AO$5</formula>
    </cfRule>
  </conditionalFormatting>
  <conditionalFormatting sqref="M3:Q3;P4:Q46">
    <cfRule type="cellIs" dxfId="0" priority="88" operator="equal">
      <formula>$AO$5</formula>
    </cfRule>
  </conditionalFormatting>
  <conditionalFormatting sqref="V3:Z3;Y4:Z46">
    <cfRule type="cellIs" dxfId="0" priority="44" operator="equal">
      <formula>$AO$5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k=n-4</vt:lpstr>
      <vt:lpstr>k=n-2</vt:lpstr>
      <vt:lpstr>k=3n-4</vt:lpstr>
      <vt:lpstr>Planilha6</vt:lpstr>
      <vt:lpstr>Planilha4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Dezingrini</dc:creator>
  <cp:lastModifiedBy>Paulo Dezingrini</cp:lastModifiedBy>
  <dcterms:created xsi:type="dcterms:W3CDTF">2022-08-21T18:23:00Z</dcterms:created>
  <dcterms:modified xsi:type="dcterms:W3CDTF">2022-09-27T10:03:16Z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F18525DE7F004F8395CA48E3F1FF3207</vt:lpwstr>
  </property>
  <property fmtid="{D5CDD505-2E9C-101B-9397-08002B2CF9AE}" pid="3" name="KSOProductBuildVer">
    <vt:lpwstr>1046-11.2.0.11341</vt:lpwstr>
  </property>
</Properties>
</file>