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yecto\documentos finales\"/>
    </mc:Choice>
  </mc:AlternateContent>
  <bookViews>
    <workbookView xWindow="0" yWindow="0" windowWidth="20175" windowHeight="5925"/>
  </bookViews>
  <sheets>
    <sheet name="Formato descripción HU" sheetId="1" r:id="rId1"/>
    <sheet name="Historia de Usuario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<sst xmlns="http://schemas.openxmlformats.org/spreadsheetml/2006/main" count="96" uniqueCount="66">
  <si>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</si>
  <si>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</si>
  <si>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</si>
  <si>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</si>
  <si>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</si>
  <si>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</si>
  <si>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</si>
  <si>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</si>
  <si>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</si>
  <si>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</si>
  <si>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</si>
  <si>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</si>
  <si>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</si>
  <si>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</si>
  <si>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</si>
  <si>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</si>
  <si>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No iniciado</t>
  </si>
  <si>
    <t>Alta</t>
  </si>
  <si>
    <t>Baja</t>
  </si>
  <si>
    <t xml:space="preserve">Media </t>
  </si>
  <si>
    <t>En proceso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</si>
  <si>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</si>
  <si>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</si>
  <si>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</si>
  <si>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</si>
  <si>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</si>
  <si>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</si>
  <si>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</si>
  <si>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</si>
  <si>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</si>
  <si>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</si>
  <si>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</si>
  <si>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Jade German</t>
  </si>
  <si>
    <t>Jhon German</t>
  </si>
  <si>
    <t>REQ002</t>
  </si>
  <si>
    <t>Falta de organización del inventario.</t>
  </si>
  <si>
    <t>REQ003</t>
  </si>
  <si>
    <t>Paulo Ramos</t>
  </si>
  <si>
    <t xml:space="preserve"> </t>
  </si>
  <si>
    <t>07/03/2025</t>
  </si>
  <si>
    <t>Davis Cobeña</t>
  </si>
  <si>
    <t>Poder añadir un producto o material nuevo que entre en disponibilidad en el local.</t>
  </si>
  <si>
    <t>Poder modificar la cantidad de productos que se dispone.</t>
  </si>
  <si>
    <t>Poder eliminar un material o producto que no este en stock.</t>
  </si>
  <si>
    <t>REQ004</t>
  </si>
  <si>
    <t xml:space="preserve">Inicio de sesion </t>
  </si>
  <si>
    <t>Inicion de sesion seguro al sistema del inventario.</t>
  </si>
  <si>
    <t>Realizar pruebas con distintos usuarios y contraseñas .</t>
  </si>
  <si>
    <t>Inicio de sesion</t>
  </si>
  <si>
    <t>REQ005</t>
  </si>
  <si>
    <t>Busqueda de productos.</t>
  </si>
  <si>
    <t>Iniciar sesion de forma facil al sistema de inventario</t>
  </si>
  <si>
    <t>Implementar un inventario que facilite el manejo de productos</t>
  </si>
  <si>
    <t>Mayor facilidad de gestion de los productos para una mayor poductividad.</t>
  </si>
  <si>
    <t>Facilitar la busqueda de manejo de informacion de los productos que dispones el local</t>
  </si>
  <si>
    <t>Garantizar la seguridad de ingreso al sistema de inventario</t>
  </si>
  <si>
    <t>Busqueda de infromacion de los materiales disponibles.</t>
  </si>
  <si>
    <t>Eliminar un producto fuera de stock.</t>
  </si>
  <si>
    <t>Añadir un producto con ID, nombre y cantidad de materiales disponibles en el inventario</t>
  </si>
  <si>
    <t>Buscar un productos por ID o nombre del producto.</t>
  </si>
  <si>
    <t>Buscar un producto que ya este contenido en el inventario.</t>
  </si>
  <si>
    <t>Añadir un producto</t>
  </si>
  <si>
    <t>Modificar los productos</t>
  </si>
  <si>
    <t>Eliminar productos</t>
  </si>
  <si>
    <t>Busqueda de productos</t>
  </si>
  <si>
    <t>Aumentar o disminuir la cantidad de unidades que se dispone de cada producto.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</si>
</sst>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vertical="center"/>
    </xf>
    <xf numFmtId="0" fontId="0" fillId="3" borderId="5" xfId="0" applyFill="1" applyBorder="1"/>
    <xf numFmtId="0" fontId="11" fillId="5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/>
    </xf>
    <xf numFmtId="0" fontId="1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20" xfId="0" applyFill="1" applyBorder="1"/>
    <xf numFmtId="0" fontId="0" fillId="3" borderId="21" xfId="0" applyFill="1" applyBorder="1"/>
    <xf numFmtId="0" fontId="0" fillId="3" borderId="22" xfId="0" applyFill="1" applyBorder="1"/>
    <xf numFmtId="0" fontId="0" fillId="3" borderId="7" xfId="0" applyFill="1" applyBorder="1"/>
    <xf numFmtId="0" fontId="6" fillId="3" borderId="9" xfId="0" applyFont="1" applyFill="1" applyBorder="1" applyAlignment="1">
      <alignment horizontal="left" vertical="center" wrapText="1"/>
    </xf>
    <xf numFmtId="0" fontId="1" fillId="3" borderId="9" xfId="0" applyFont="1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14" fontId="14" fillId="0" borderId="23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64" fontId="15" fillId="0" borderId="23" xfId="0" applyNumberFormat="1" applyFont="1" applyBorder="1" applyAlignment="1">
      <alignment horizontal="center" vertical="center" wrapText="1"/>
    </xf>
    <xf numFmtId="164" fontId="4" fillId="0" borderId="23" xfId="0" applyNumberFormat="1" applyFont="1" applyBorder="1" applyAlignment="1">
      <alignment horizontal="center" vertical="center" wrapText="1"/>
    </xf>
    <xf numFmtId="0" fontId="0" fillId="0" borderId="0" xfId="0"/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9" fillId="6" borderId="6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3" xfId="0" applyFont="1" applyBorder="1"/>
    <xf numFmtId="0" fontId="12" fillId="7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20" xfId="0" applyFont="1" applyBorder="1"/>
    <xf numFmtId="0" fontId="8" fillId="0" borderId="22" xfId="0" applyFont="1" applyBorder="1"/>
    <xf numFmtId="0" fontId="9" fillId="4" borderId="7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1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12" xfId="0" applyFont="1" applyBorder="1" applyAlignment="1">
      <alignment wrapText="1"/>
    </xf>
    <xf numFmtId="0" fontId="8" fillId="0" borderId="20" xfId="0" applyFont="1" applyBorder="1" applyAlignment="1">
      <alignment wrapText="1"/>
    </xf>
    <xf numFmtId="0" fontId="8" fillId="0" borderId="21" xfId="0" applyFont="1" applyBorder="1" applyAlignment="1">
      <alignment wrapText="1"/>
    </xf>
    <xf numFmtId="0" fontId="8" fillId="0" borderId="22" xfId="0" applyFont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8" fillId="0" borderId="9" xfId="0" applyFont="1" applyBorder="1"/>
    <xf numFmtId="0" fontId="0" fillId="0" borderId="0" xfId="0"/>
    <xf numFmtId="0" fontId="8" fillId="0" borderId="21" xfId="0" applyFont="1" applyBorder="1"/>
    <xf numFmtId="0" fontId="11" fillId="2" borderId="14" xfId="0" applyFont="1" applyFill="1" applyBorder="1" applyAlignment="1">
      <alignment horizontal="center" vertical="center"/>
    </xf>
    <xf numFmtId="0" fontId="8" fillId="0" borderId="15" xfId="0" applyFont="1" applyBorder="1"/>
    <xf numFmtId="0" fontId="8" fillId="0" borderId="16" xfId="0" applyFont="1" applyBorder="1"/>
    <xf numFmtId="0" fontId="8" fillId="0" borderId="17" xfId="0" applyFont="1" applyBorder="1"/>
    <xf numFmtId="0" fontId="8" fillId="0" borderId="18" xfId="0" applyFont="1" applyBorder="1"/>
    <xf numFmtId="0" fontId="8" fillId="0" borderId="19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0"/>
  <sheetViews>
    <sheetView showGridLines="0" tabSelected="1" topLeftCell="A5" zoomScale="85" zoomScaleNormal="85" workbookViewId="0">
      <selection activeCell="N8" sqref="N8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12" width="10.625" customWidth="1"/>
    <col min="13" max="13" width="32.5" customWidth="1"/>
    <col min="14" max="15" width="20.625" customWidth="1"/>
    <col min="16" max="26" width="9.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ht="5.25" customHeight="1" x14ac:dyDescent="0.25">
      <c r="H4" s="4"/>
      <c r="I4" s="1"/>
      <c r="J4" s="1"/>
      <c r="K4" s="2"/>
      <c r="L4" s="3"/>
    </row>
    <row r="5" spans="2:15" ht="78.75" customHeight="1" x14ac:dyDescent="0.2">
      <c r="B5" s="36" t="s">
        <v>38</v>
      </c>
      <c r="C5" s="36" t="s">
        <v>2</v>
      </c>
      <c r="D5" s="37" t="s">
        <v>3</v>
      </c>
      <c r="E5" s="36" t="s">
        <v>4</v>
      </c>
      <c r="F5" s="36" t="s">
        <v>5</v>
      </c>
      <c r="G5" s="36" t="s">
        <v>6</v>
      </c>
      <c r="H5" s="36" t="s">
        <v>7</v>
      </c>
      <c r="I5" s="36" t="s">
        <v>8</v>
      </c>
      <c r="J5" s="36" t="s">
        <v>9</v>
      </c>
      <c r="K5" s="36" t="s">
        <v>10</v>
      </c>
      <c r="L5" s="36" t="s">
        <v>11</v>
      </c>
      <c r="M5" s="36" t="s">
        <v>12</v>
      </c>
      <c r="N5" s="36" t="s">
        <v>13</v>
      </c>
      <c r="O5" s="36" t="s">
        <v>14</v>
      </c>
    </row>
    <row r="6" spans="2:15" ht="72" customHeight="1" x14ac:dyDescent="0.2">
      <c r="B6" s="30" t="s">
        <v>15</v>
      </c>
      <c r="C6" s="29" t="s">
        <v>45</v>
      </c>
      <c r="D6" s="29" t="s">
        <v>46</v>
      </c>
      <c r="E6" s="29" t="s">
        <v>55</v>
      </c>
      <c r="F6" s="29" t="s">
        <v>32</v>
      </c>
      <c r="G6" s="29" t="s">
        <v>51</v>
      </c>
      <c r="H6" s="29" t="s">
        <v>37</v>
      </c>
      <c r="I6" s="29">
        <v>10</v>
      </c>
      <c r="J6" s="33" t="s">
        <v>39</v>
      </c>
      <c r="K6" s="29" t="s">
        <v>17</v>
      </c>
      <c r="L6" s="29" t="s">
        <v>21</v>
      </c>
      <c r="M6" s="29" t="s">
        <v>47</v>
      </c>
      <c r="N6" s="31"/>
      <c r="O6" s="29" t="s">
        <v>48</v>
      </c>
    </row>
    <row r="7" spans="2:15" s="40" customFormat="1" ht="72" customHeight="1" x14ac:dyDescent="0.2">
      <c r="B7" s="30" t="s">
        <v>34</v>
      </c>
      <c r="C7" s="29" t="s">
        <v>35</v>
      </c>
      <c r="D7" s="29" t="s">
        <v>41</v>
      </c>
      <c r="E7" s="29" t="s">
        <v>53</v>
      </c>
      <c r="F7" s="29" t="s">
        <v>32</v>
      </c>
      <c r="G7" s="29" t="s">
        <v>52</v>
      </c>
      <c r="H7" s="29" t="s">
        <v>33</v>
      </c>
      <c r="I7" s="29">
        <v>10</v>
      </c>
      <c r="J7" s="33" t="s">
        <v>39</v>
      </c>
      <c r="K7" s="29" t="s">
        <v>17</v>
      </c>
      <c r="L7" s="29" t="s">
        <v>21</v>
      </c>
      <c r="M7" s="29" t="s">
        <v>58</v>
      </c>
      <c r="N7" s="31"/>
      <c r="O7" s="29" t="s">
        <v>61</v>
      </c>
    </row>
    <row r="8" spans="2:15" ht="72" customHeight="1" x14ac:dyDescent="0.2">
      <c r="B8" s="30" t="s">
        <v>36</v>
      </c>
      <c r="C8" s="29" t="s">
        <v>35</v>
      </c>
      <c r="D8" s="29" t="s">
        <v>42</v>
      </c>
      <c r="E8" s="29" t="s">
        <v>53</v>
      </c>
      <c r="F8" s="29" t="s">
        <v>32</v>
      </c>
      <c r="G8" s="29" t="s">
        <v>52</v>
      </c>
      <c r="H8" s="29" t="s">
        <v>40</v>
      </c>
      <c r="I8" s="29">
        <v>10</v>
      </c>
      <c r="J8" s="33" t="s">
        <v>39</v>
      </c>
      <c r="K8" s="29" t="s">
        <v>17</v>
      </c>
      <c r="L8" s="29" t="s">
        <v>21</v>
      </c>
      <c r="M8" s="29" t="s">
        <v>65</v>
      </c>
      <c r="N8" s="31"/>
      <c r="O8" s="29" t="s">
        <v>62</v>
      </c>
    </row>
    <row r="9" spans="2:15" ht="72" customHeight="1" x14ac:dyDescent="0.2">
      <c r="B9" s="30" t="s">
        <v>44</v>
      </c>
      <c r="C9" s="29" t="s">
        <v>35</v>
      </c>
      <c r="D9" s="29" t="s">
        <v>43</v>
      </c>
      <c r="E9" s="29" t="s">
        <v>53</v>
      </c>
      <c r="F9" s="29" t="s">
        <v>32</v>
      </c>
      <c r="G9" s="29" t="s">
        <v>52</v>
      </c>
      <c r="H9" s="29" t="s">
        <v>37</v>
      </c>
      <c r="I9" s="29">
        <v>10</v>
      </c>
      <c r="J9" s="33" t="s">
        <v>39</v>
      </c>
      <c r="K9" s="29" t="s">
        <v>17</v>
      </c>
      <c r="L9" s="29" t="s">
        <v>21</v>
      </c>
      <c r="M9" s="29" t="s">
        <v>57</v>
      </c>
      <c r="N9" s="31"/>
      <c r="O9" s="29" t="s">
        <v>63</v>
      </c>
    </row>
    <row r="10" spans="2:15" ht="78" customHeight="1" x14ac:dyDescent="0.2">
      <c r="B10" s="30" t="s">
        <v>49</v>
      </c>
      <c r="C10" s="29" t="s">
        <v>50</v>
      </c>
      <c r="D10" s="29" t="s">
        <v>59</v>
      </c>
      <c r="E10" s="29" t="s">
        <v>54</v>
      </c>
      <c r="F10" s="29" t="s">
        <v>32</v>
      </c>
      <c r="G10" s="29" t="s">
        <v>56</v>
      </c>
      <c r="H10" s="29" t="s">
        <v>40</v>
      </c>
      <c r="I10" s="29">
        <v>10</v>
      </c>
      <c r="J10" s="34" t="s">
        <v>39</v>
      </c>
      <c r="K10" s="29" t="s">
        <v>17</v>
      </c>
      <c r="L10" s="29" t="s">
        <v>21</v>
      </c>
      <c r="M10" s="29" t="s">
        <v>60</v>
      </c>
      <c r="N10" s="29"/>
      <c r="O10" s="29" t="s">
        <v>64</v>
      </c>
    </row>
    <row r="11" spans="2:15" ht="101.25" customHeight="1" x14ac:dyDescent="0.2">
      <c r="B11" s="30"/>
      <c r="C11" s="29"/>
      <c r="D11" s="29"/>
      <c r="E11" s="29"/>
      <c r="F11" s="29"/>
      <c r="G11" s="29"/>
      <c r="H11" s="29"/>
      <c r="I11" s="29"/>
      <c r="J11" s="33"/>
      <c r="K11" s="29"/>
      <c r="L11" s="29"/>
      <c r="M11" s="29"/>
      <c r="N11" s="29"/>
      <c r="O11" s="29"/>
    </row>
    <row r="12" spans="2:15" ht="55.5" customHeight="1" x14ac:dyDescent="0.2">
      <c r="B12" s="30"/>
      <c r="C12" s="29"/>
      <c r="D12" s="29"/>
      <c r="E12" s="29"/>
      <c r="F12" s="29"/>
      <c r="G12" s="29"/>
      <c r="H12" s="29"/>
      <c r="I12" s="29"/>
      <c r="J12" s="38"/>
      <c r="K12" s="29"/>
      <c r="L12" s="29"/>
      <c r="M12" s="39"/>
      <c r="N12" s="39"/>
      <c r="O12" s="39"/>
    </row>
    <row r="13" spans="2:15" ht="97.5" customHeight="1" x14ac:dyDescent="0.2">
      <c r="B13" s="30"/>
      <c r="C13" s="29"/>
      <c r="D13" s="29"/>
      <c r="E13" s="29"/>
      <c r="F13" s="29"/>
      <c r="G13" s="29"/>
      <c r="H13" s="29"/>
      <c r="I13" s="29"/>
      <c r="J13" s="35"/>
      <c r="K13" s="29"/>
      <c r="L13" s="29"/>
      <c r="M13" s="32"/>
      <c r="N13" s="29"/>
      <c r="O13" s="29"/>
    </row>
    <row r="14" spans="2:15" ht="72" customHeight="1" x14ac:dyDescent="0.2"/>
    <row r="15" spans="2:15" ht="65.25" customHeight="1" x14ac:dyDescent="0.2">
      <c r="I15" s="1"/>
      <c r="J15" s="1"/>
      <c r="K15" s="6"/>
      <c r="L15" s="3"/>
    </row>
    <row r="16" spans="2:15" ht="64.5" customHeight="1" x14ac:dyDescent="0.2">
      <c r="I16" s="1"/>
      <c r="J16" s="1"/>
      <c r="K16" s="6"/>
      <c r="L16" s="3"/>
    </row>
    <row r="17" spans="9:13" ht="39.75" customHeight="1" x14ac:dyDescent="0.25">
      <c r="I17" s="1"/>
      <c r="J17" s="1"/>
      <c r="K17" s="2"/>
      <c r="L17" s="3"/>
    </row>
    <row r="18" spans="9:13" ht="39.75" customHeight="1" x14ac:dyDescent="0.25">
      <c r="I18" s="1"/>
      <c r="J18" s="1"/>
      <c r="K18" s="2"/>
      <c r="L18" s="3"/>
    </row>
    <row r="19" spans="9:13" ht="39.7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7" t="s">
        <v>17</v>
      </c>
      <c r="L20" s="28" t="s">
        <v>16</v>
      </c>
      <c r="M20" s="4"/>
    </row>
    <row r="21" spans="9:13" ht="19.5" customHeight="1" x14ac:dyDescent="0.25">
      <c r="I21" s="1"/>
      <c r="J21" s="1"/>
      <c r="K21" s="27" t="s">
        <v>19</v>
      </c>
      <c r="L21" s="28" t="s">
        <v>20</v>
      </c>
      <c r="M21" s="4"/>
    </row>
    <row r="22" spans="9:13" ht="19.5" customHeight="1" x14ac:dyDescent="0.25">
      <c r="I22" s="1"/>
      <c r="J22" s="1"/>
      <c r="K22" s="27" t="s">
        <v>18</v>
      </c>
      <c r="L22" s="28" t="s">
        <v>21</v>
      </c>
      <c r="M22" s="4"/>
    </row>
    <row r="23" spans="9:13" ht="19.5" customHeight="1" x14ac:dyDescent="0.25">
      <c r="I23" s="1"/>
      <c r="J23" s="1"/>
      <c r="K23" s="27"/>
      <c r="L23" s="28" t="s">
        <v>22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9.5" customHeight="1" x14ac:dyDescent="0.25">
      <c r="I26" s="1"/>
      <c r="J26" s="1"/>
      <c r="K26" s="2"/>
      <c r="L26" s="3"/>
    </row>
    <row r="27" spans="9:13" ht="19.5" customHeight="1" x14ac:dyDescent="0.25">
      <c r="I27" s="1"/>
      <c r="J27" s="1"/>
      <c r="K27" s="2"/>
      <c r="L27" s="3"/>
    </row>
    <row r="28" spans="9:13" ht="19.5" customHeight="1" x14ac:dyDescent="0.25">
      <c r="I28" s="1"/>
      <c r="J28" s="1"/>
      <c r="K28" s="2"/>
      <c r="L28" s="3"/>
    </row>
    <row r="29" spans="9:13" ht="19.5" customHeight="1" x14ac:dyDescent="0.25">
      <c r="I29" s="1"/>
      <c r="J29" s="1"/>
      <c r="K29" s="2"/>
      <c r="L29" s="3"/>
    </row>
    <row r="30" spans="9:13" ht="19.5" customHeight="1" x14ac:dyDescent="0.25">
      <c r="I30" s="1"/>
      <c r="J30" s="1"/>
      <c r="K30" s="2"/>
      <c r="L30" s="3"/>
    </row>
    <row r="31" spans="9:13" ht="19.5" customHeight="1" x14ac:dyDescent="0.25">
      <c r="I31" s="1"/>
      <c r="J31" s="1"/>
      <c r="K31" s="2"/>
      <c r="L31" s="3"/>
    </row>
    <row r="32" spans="9:13" ht="19.5" customHeight="1" x14ac:dyDescent="0.25">
      <c r="I32" s="1"/>
      <c r="J32" s="1"/>
      <c r="K32" s="2"/>
      <c r="L32" s="3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5"/>
      <c r="L990" s="3"/>
    </row>
    <row r="991" spans="9:12" ht="15.75" customHeight="1" x14ac:dyDescent="0.2">
      <c r="I991" s="3"/>
      <c r="J991" s="3"/>
      <c r="K991" s="5"/>
      <c r="L991" s="3"/>
    </row>
    <row r="992" spans="9:1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O3"/>
  </mergeCells>
  <phoneticPr fontId="13" type="noConversion"/>
  <dataValidations count="2">
    <dataValidation type="list" allowBlank="1" showErrorMessage="1" sqref="L6:L13">
      <formula1>$L$20:$L$23</formula1>
    </dataValidation>
    <dataValidation type="list" allowBlank="1" showErrorMessage="1" sqref="K6:K13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6" zoomScale="90" zoomScaleNormal="90" workbookViewId="0">
      <selection activeCell="C30" sqref="C30"/>
    </sheetView>
  </sheetViews>
  <sheetFormatPr baseColWidth="10" defaultColWidth="12.625" defaultRowHeight="15" customHeight="1" x14ac:dyDescent="0.2"/>
  <cols>
    <col min="1" max="1" width="9.25" customWidth="1"/>
    <col min="2" max="2" width="2.625" customWidth="1"/>
    <col min="3" max="15" width="10.625" customWidth="1"/>
    <col min="16" max="16" width="2.625" customWidth="1"/>
    <col min="17" max="26" width="9.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7"/>
      <c r="D4" s="7"/>
      <c r="E4" s="7"/>
      <c r="F4" s="4"/>
    </row>
    <row r="5" spans="2:16" hidden="1" x14ac:dyDescent="0.25">
      <c r="C5" s="7"/>
      <c r="D5" s="7"/>
      <c r="E5" s="7"/>
      <c r="F5" s="4"/>
    </row>
    <row r="6" spans="2:16" ht="39.75" customHeight="1" x14ac:dyDescent="0.2">
      <c r="B6" s="62" t="s">
        <v>23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4"/>
    </row>
    <row r="7" spans="2:16" ht="9.75" customHeight="1" x14ac:dyDescent="0.2"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2:16" ht="9.75" customHeight="1" x14ac:dyDescent="0.25">
      <c r="B8" s="20"/>
      <c r="C8" s="21"/>
      <c r="D8" s="21"/>
      <c r="E8" s="21"/>
      <c r="F8" s="22"/>
      <c r="G8" s="23"/>
      <c r="H8" s="23"/>
      <c r="I8" s="23"/>
      <c r="J8" s="23"/>
      <c r="K8" s="23"/>
      <c r="L8" s="23"/>
      <c r="M8" s="23"/>
      <c r="N8" s="23"/>
      <c r="O8" s="23"/>
      <c r="P8" s="24"/>
    </row>
    <row r="9" spans="2:16" ht="30" customHeight="1" x14ac:dyDescent="0.2">
      <c r="B9" s="25"/>
      <c r="C9" s="9" t="s">
        <v>1</v>
      </c>
      <c r="D9" s="10"/>
      <c r="E9" s="65" t="s">
        <v>24</v>
      </c>
      <c r="F9" s="64"/>
      <c r="G9" s="10"/>
      <c r="H9" s="65" t="s">
        <v>11</v>
      </c>
      <c r="I9" s="64"/>
      <c r="J9" s="11"/>
      <c r="K9" s="11"/>
      <c r="L9" s="11"/>
      <c r="M9" s="11"/>
      <c r="N9" s="11"/>
      <c r="O9" s="11"/>
      <c r="P9" s="26"/>
    </row>
    <row r="10" spans="2:16" ht="30" customHeight="1" x14ac:dyDescent="0.2">
      <c r="B10" s="25"/>
      <c r="C10" s="12" t="s">
        <v>15</v>
      </c>
      <c r="D10" s="13"/>
      <c r="E10" s="66" t="str">
        <f>VLOOKUP(C10,'Formato descripción HU'!B6:O16,5,0)</f>
        <v>Jade German</v>
      </c>
      <c r="F10" s="64"/>
      <c r="G10" s="14"/>
      <c r="H10" s="66" t="str">
        <f>VLOOKUP(C10,'Formato descripción HU'!B6:O16,11,0)</f>
        <v>Terminado</v>
      </c>
      <c r="I10" s="64"/>
      <c r="J10" s="14"/>
      <c r="K10" s="11"/>
      <c r="L10" s="11"/>
      <c r="M10" s="11"/>
      <c r="N10" s="11"/>
      <c r="O10" s="11"/>
      <c r="P10" s="26"/>
    </row>
    <row r="11" spans="2:16" ht="9.75" customHeight="1" x14ac:dyDescent="0.2">
      <c r="B11" s="25"/>
      <c r="C11" s="15"/>
      <c r="D11" s="13"/>
      <c r="E11" s="16"/>
      <c r="F11" s="16"/>
      <c r="G11" s="14"/>
      <c r="H11" s="16"/>
      <c r="I11" s="16"/>
      <c r="J11" s="14"/>
      <c r="K11" s="16"/>
      <c r="L11" s="16"/>
      <c r="M11" s="11"/>
      <c r="N11" s="16"/>
      <c r="O11" s="16"/>
      <c r="P11" s="26"/>
    </row>
    <row r="12" spans="2:16" ht="30" customHeight="1" x14ac:dyDescent="0.2">
      <c r="B12" s="25"/>
      <c r="C12" s="9" t="s">
        <v>25</v>
      </c>
      <c r="D12" s="13"/>
      <c r="E12" s="65" t="s">
        <v>10</v>
      </c>
      <c r="F12" s="64"/>
      <c r="G12" s="14"/>
      <c r="H12" s="65" t="s">
        <v>26</v>
      </c>
      <c r="I12" s="64"/>
      <c r="J12" s="14"/>
      <c r="K12" s="16"/>
      <c r="L12" s="16"/>
      <c r="M12" s="11"/>
      <c r="N12" s="16"/>
      <c r="O12" s="16"/>
      <c r="P12" s="26"/>
    </row>
    <row r="13" spans="2:16" ht="30" customHeight="1" x14ac:dyDescent="0.2">
      <c r="B13" s="25"/>
      <c r="C13" s="12">
        <f>VLOOKUP('Historia de Usuario'!C10,'Formato descripción HU'!B6:O16,8,0)</f>
        <v>10</v>
      </c>
      <c r="D13" s="13"/>
      <c r="E13" s="66" t="str">
        <f>VLOOKUP(C10,'Formato descripción HU'!B6:O16,10,0)</f>
        <v>Alta</v>
      </c>
      <c r="F13" s="64"/>
      <c r="G13" s="14"/>
      <c r="H13" s="66" t="str">
        <f>VLOOKUP(C10,'Formato descripción HU'!B6:O16,7,0)</f>
        <v>Paulo Ramos</v>
      </c>
      <c r="I13" s="64"/>
      <c r="J13" s="14"/>
      <c r="K13" s="16"/>
      <c r="L13" s="16"/>
      <c r="M13" s="11"/>
      <c r="N13" s="16"/>
      <c r="O13" s="16"/>
      <c r="P13" s="26"/>
    </row>
    <row r="14" spans="2:16" ht="9.75" customHeight="1" x14ac:dyDescent="0.2">
      <c r="B14" s="25"/>
      <c r="C14" s="11"/>
      <c r="D14" s="13"/>
      <c r="E14" s="11"/>
      <c r="F14" s="11"/>
      <c r="G14" s="14"/>
      <c r="H14" s="14"/>
      <c r="I14" s="11"/>
      <c r="J14" s="11"/>
      <c r="K14" s="11"/>
      <c r="L14" s="11"/>
      <c r="M14" s="11"/>
      <c r="N14" s="11"/>
      <c r="O14" s="11"/>
      <c r="P14" s="26"/>
    </row>
    <row r="15" spans="2:16" ht="19.5" customHeight="1" x14ac:dyDescent="0.2">
      <c r="B15" s="25"/>
      <c r="C15" s="43" t="s">
        <v>27</v>
      </c>
      <c r="D15" s="53" t="str">
        <f>VLOOKUP(C10,'Formato descripción HU'!B6:O16,3,0)</f>
        <v>Inicion de sesion seguro al sistema del inventario.</v>
      </c>
      <c r="E15" s="47"/>
      <c r="F15" s="11"/>
      <c r="G15" s="43" t="s">
        <v>28</v>
      </c>
      <c r="H15" s="53" t="str">
        <f>VLOOKUP(C10,'Formato descripción HU'!B6:O16,4,0)</f>
        <v>Garantizar la seguridad de ingreso al sistema de inventario</v>
      </c>
      <c r="I15" s="68"/>
      <c r="J15" s="47"/>
      <c r="K15" s="11"/>
      <c r="L15" s="43" t="s">
        <v>29</v>
      </c>
      <c r="M15" s="53" t="str">
        <f>VLOOKUP(C10,'Formato descripción HU'!B6:O16,6,0)</f>
        <v>Iniciar sesion de forma facil al sistema de inventario</v>
      </c>
      <c r="N15" s="54"/>
      <c r="O15" s="55"/>
      <c r="P15" s="26"/>
    </row>
    <row r="16" spans="2:16" ht="19.5" customHeight="1" x14ac:dyDescent="0.2">
      <c r="B16" s="25"/>
      <c r="C16" s="44"/>
      <c r="D16" s="51"/>
      <c r="E16" s="52"/>
      <c r="F16" s="11"/>
      <c r="G16" s="44"/>
      <c r="H16" s="51"/>
      <c r="I16" s="69"/>
      <c r="J16" s="52"/>
      <c r="K16" s="11"/>
      <c r="L16" s="44"/>
      <c r="M16" s="56"/>
      <c r="N16" s="57"/>
      <c r="O16" s="58"/>
      <c r="P16" s="26"/>
    </row>
    <row r="17" spans="2:16" ht="19.5" customHeight="1" x14ac:dyDescent="0.2">
      <c r="B17" s="25"/>
      <c r="C17" s="45"/>
      <c r="D17" s="48"/>
      <c r="E17" s="49"/>
      <c r="F17" s="11"/>
      <c r="G17" s="45"/>
      <c r="H17" s="48"/>
      <c r="I17" s="70"/>
      <c r="J17" s="49"/>
      <c r="K17" s="11"/>
      <c r="L17" s="45"/>
      <c r="M17" s="59"/>
      <c r="N17" s="60"/>
      <c r="O17" s="61"/>
      <c r="P17" s="26"/>
    </row>
    <row r="18" spans="2:16" ht="9.75" customHeight="1" x14ac:dyDescent="0.2">
      <c r="B18" s="25"/>
      <c r="C18" s="11"/>
      <c r="D18" s="11"/>
      <c r="E18" s="11"/>
      <c r="F18" s="11"/>
      <c r="G18" s="14"/>
      <c r="H18" s="14"/>
      <c r="I18" s="14"/>
      <c r="J18" s="11"/>
      <c r="K18" s="11"/>
      <c r="L18" s="11"/>
      <c r="M18" s="11"/>
      <c r="N18" s="11"/>
      <c r="O18" s="11"/>
      <c r="P18" s="26"/>
    </row>
    <row r="19" spans="2:16" ht="19.5" customHeight="1" x14ac:dyDescent="0.2">
      <c r="B19" s="25"/>
      <c r="C19" s="46" t="s">
        <v>30</v>
      </c>
      <c r="D19" s="47"/>
      <c r="E19" s="71" t="str">
        <f>VLOOKUP(C10,'Formato descripción HU'!B6:O16,14,0)</f>
        <v>Inicio de sesion</v>
      </c>
      <c r="F19" s="72"/>
      <c r="G19" s="72"/>
      <c r="H19" s="72"/>
      <c r="I19" s="72"/>
      <c r="J19" s="72"/>
      <c r="K19" s="72"/>
      <c r="L19" s="72"/>
      <c r="M19" s="72"/>
      <c r="N19" s="72"/>
      <c r="O19" s="73"/>
      <c r="P19" s="26"/>
    </row>
    <row r="20" spans="2:16" ht="19.5" customHeight="1" x14ac:dyDescent="0.2">
      <c r="B20" s="25"/>
      <c r="C20" s="48"/>
      <c r="D20" s="49"/>
      <c r="E20" s="74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26"/>
    </row>
    <row r="21" spans="2:16" ht="9.75" customHeight="1" x14ac:dyDescent="0.2">
      <c r="B21" s="2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26"/>
    </row>
    <row r="22" spans="2:16" ht="19.5" customHeight="1" x14ac:dyDescent="0.2">
      <c r="B22" s="25"/>
      <c r="C22" s="50" t="s">
        <v>31</v>
      </c>
      <c r="D22" s="47"/>
      <c r="E22" s="53" t="str">
        <f>VLOOKUP(C10,'Formato descripción HU'!B6:O16,12,0)</f>
        <v>Realizar pruebas con distintos usuarios y contraseñas .</v>
      </c>
      <c r="F22" s="54"/>
      <c r="G22" s="54"/>
      <c r="H22" s="55"/>
      <c r="I22" s="11"/>
      <c r="J22" s="50" t="s">
        <v>13</v>
      </c>
      <c r="K22" s="47"/>
      <c r="L22" s="67">
        <f>VLOOKUP(C10,'Formato descripción HU'!B6:O16,13,0)</f>
        <v>0</v>
      </c>
      <c r="M22" s="68"/>
      <c r="N22" s="68"/>
      <c r="O22" s="47"/>
      <c r="P22" s="26"/>
    </row>
    <row r="23" spans="2:16" ht="19.5" customHeight="1" x14ac:dyDescent="0.2">
      <c r="B23" s="25"/>
      <c r="C23" s="51"/>
      <c r="D23" s="52"/>
      <c r="E23" s="56"/>
      <c r="F23" s="57"/>
      <c r="G23" s="57"/>
      <c r="H23" s="58"/>
      <c r="I23" s="11"/>
      <c r="J23" s="51"/>
      <c r="K23" s="52"/>
      <c r="L23" s="51"/>
      <c r="M23" s="69"/>
      <c r="N23" s="69"/>
      <c r="O23" s="52"/>
      <c r="P23" s="26"/>
    </row>
    <row r="24" spans="2:16" ht="19.5" customHeight="1" x14ac:dyDescent="0.2">
      <c r="B24" s="25"/>
      <c r="C24" s="48"/>
      <c r="D24" s="49"/>
      <c r="E24" s="59"/>
      <c r="F24" s="60"/>
      <c r="G24" s="60"/>
      <c r="H24" s="61"/>
      <c r="I24" s="11"/>
      <c r="J24" s="48"/>
      <c r="K24" s="49"/>
      <c r="L24" s="48"/>
      <c r="M24" s="70"/>
      <c r="N24" s="70"/>
      <c r="O24" s="49"/>
      <c r="P24" s="26"/>
    </row>
    <row r="25" spans="2:16" ht="9.75" customHeight="1" x14ac:dyDescent="0.2">
      <c r="B25" s="17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9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HU'!$B$6:$B$11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593</cp:lastModifiedBy>
  <cp:revision/>
  <dcterms:created xsi:type="dcterms:W3CDTF">2019-10-21T15:37:14Z</dcterms:created>
  <dcterms:modified xsi:type="dcterms:W3CDTF">2025-02-13T01:56:11Z</dcterms:modified>
  <cp:category/>
  <cp:contentStatus/>
</cp:coreProperties>
</file>