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xr:revisionPtr revIDLastSave="0" documentId="8_{198E8FF1-3195-49DF-857B-DD008F264C10}" xr6:coauthVersionLast="47" xr6:coauthVersionMax="47" xr10:uidLastSave="{00000000-0000-0000-0000-000000000000}"/>
  <bookViews>
    <workbookView xWindow="360" yWindow="15" windowWidth="20955" windowHeight="9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1" l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3" i="1"/>
  <c r="L2" i="1"/>
  <c r="J3" i="1"/>
  <c r="J4" i="1"/>
  <c r="J5" i="1"/>
  <c r="J6" i="1"/>
  <c r="J7" i="1"/>
  <c r="J11" i="1"/>
  <c r="J12" i="1"/>
  <c r="J8" i="1"/>
  <c r="J9" i="1"/>
  <c r="J10" i="1"/>
  <c r="J13" i="1"/>
  <c r="J15" i="1"/>
  <c r="J14" i="1"/>
  <c r="J17" i="1"/>
  <c r="J18" i="1"/>
  <c r="J19" i="1"/>
  <c r="J20" i="1"/>
  <c r="J21" i="1"/>
  <c r="J2" i="1"/>
</calcChain>
</file>

<file path=xl/sharedStrings.xml><?xml version="1.0" encoding="utf-8"?>
<sst xmlns="http://schemas.openxmlformats.org/spreadsheetml/2006/main" count="136" uniqueCount="57">
  <si>
    <t>Nº</t>
  </si>
  <si>
    <t>Empresa</t>
  </si>
  <si>
    <t>Local</t>
  </si>
  <si>
    <t>Operador</t>
  </si>
  <si>
    <t>Equipamento</t>
  </si>
  <si>
    <t>Identificação</t>
  </si>
  <si>
    <t>Data Início</t>
  </si>
  <si>
    <t>Data Fim</t>
  </si>
  <si>
    <t>Causa</t>
  </si>
  <si>
    <t>Tempo de Parada (h)</t>
  </si>
  <si>
    <t>Status</t>
  </si>
  <si>
    <t>Parada_dias_horas</t>
  </si>
  <si>
    <t>VIX</t>
  </si>
  <si>
    <t>AGR Cabiúnas</t>
  </si>
  <si>
    <t>Paulo César</t>
  </si>
  <si>
    <t>Empilhadeira 2.5 ton</t>
  </si>
  <si>
    <t>EGC 280</t>
  </si>
  <si>
    <t>Freio de mão travado</t>
  </si>
  <si>
    <t>Fechado</t>
  </si>
  <si>
    <t>Jocimar</t>
  </si>
  <si>
    <t>Empilhadeira 4 ton</t>
  </si>
  <si>
    <t>EGC 401</t>
  </si>
  <si>
    <t>Cabo de bateria com folga</t>
  </si>
  <si>
    <t>Manutenção preventiva</t>
  </si>
  <si>
    <t>Edson Matias</t>
  </si>
  <si>
    <t>EGC 281</t>
  </si>
  <si>
    <t>Equipamento não engatava marcha ré</t>
  </si>
  <si>
    <t>Pátio de Valorização de Resíduos</t>
  </si>
  <si>
    <t>Retroescavadeira</t>
  </si>
  <si>
    <t>MMG2401</t>
  </si>
  <si>
    <t>Falha mecânica; encaminhamento para manutenção</t>
  </si>
  <si>
    <t>Manipuladora</t>
  </si>
  <si>
    <t>MMG2400</t>
  </si>
  <si>
    <t>Aperto de parafuso na garra</t>
  </si>
  <si>
    <t>MMG2404</t>
  </si>
  <si>
    <t>Substituição de peças</t>
  </si>
  <si>
    <t>TIMS</t>
  </si>
  <si>
    <t>Empilhadeira</t>
  </si>
  <si>
    <t>EGC 411</t>
  </si>
  <si>
    <t>Problema no acelerador</t>
  </si>
  <si>
    <t>Afrouxamento de parafusos; pneu furado</t>
  </si>
  <si>
    <t>MMG2403</t>
  </si>
  <si>
    <t>Lavagem e manutenção preventiva</t>
  </si>
  <si>
    <t>Aperto de parafusos; manutenção preventiva</t>
  </si>
  <si>
    <t>Substituição de solenoide</t>
  </si>
  <si>
    <t>Vazamento de óleo durante carregamento; acionado ramal de emergência</t>
  </si>
  <si>
    <t>Aberto</t>
  </si>
  <si>
    <t>Substituição de mangueira hidráulica</t>
  </si>
  <si>
    <t>Carreta dedicada</t>
  </si>
  <si>
    <t>FROTA 257</t>
  </si>
  <si>
    <t>Problema no ar condicionado (impactou carregamentos de 12 a 14/08)</t>
  </si>
  <si>
    <t>Mau funcionamento do aquecedor; troca da garra programada</t>
  </si>
  <si>
    <t>Área 400 Depósito 421</t>
  </si>
  <si>
    <t>Empilhadeira elétrica</t>
  </si>
  <si>
    <t>EMP 202</t>
  </si>
  <si>
    <t>Quebra de parafuso da roda</t>
  </si>
  <si>
    <t>Problemas no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</si>
</sst>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4">
    <font>
      <sz val="11"/>
      <color theme="1"/>
      <name val="Calibri"/>
      <scheme val="minor"/>
    </font>
    <font>
      <b/>
      <sz val="11"/>
      <name val="Calibri"/>
    </font>
    <font>
      <sz val="11"/>
      <color theme="0"/>
      <name val="Calibri"/>
      <scheme val="minor"/>
    </font>
    <font>
      <b/>
      <sz val="11"/>
      <color theme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164" formatCode="dd/mm/yyyy\ hh:mm:ss"/>
    </dxf>
    <dxf>
      <numFmt numFmtId="164" formatCode="dd/m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L21">
  <autoFilter ref="A1:L21" xr:uid="{00000000-0009-0000-0100-000001000000}"/>
  <sortState xmlns:xlrd2="http://schemas.microsoft.com/office/spreadsheetml/2017/richdata2" ref="A2:L21">
    <sortCondition ref="G1:G21"/>
  </sortState>
  <tableColumns count="12">
    <tableColumn id="1" xr3:uid="{00000000-0010-0000-0000-000001000000}" name="Nº"/>
    <tableColumn id="2" xr3:uid="{00000000-0010-0000-0000-000002000000}" name="Empresa"/>
    <tableColumn id="3" xr3:uid="{00000000-0010-0000-0000-000003000000}" name="Local"/>
    <tableColumn id="4" xr3:uid="{00000000-0010-0000-0000-000004000000}" name="Operador"/>
    <tableColumn id="5" xr3:uid="{00000000-0010-0000-0000-000005000000}" name="Equipamento"/>
    <tableColumn id="6" xr3:uid="{00000000-0010-0000-0000-000006000000}" name="Identificação"/>
    <tableColumn id="7" xr3:uid="{00000000-0010-0000-0000-000007000000}" name="Data Início" dataDxfId="2"/>
    <tableColumn id="8" xr3:uid="{00000000-0010-0000-0000-000008000000}" name="Data Fim" dataDxfId="1"/>
    <tableColumn id="9" xr3:uid="{00000000-0010-0000-0000-000009000000}" name="Causa"/>
    <tableColumn id="10" xr3:uid="{00000000-0010-0000-0000-00000A000000}" name="Tempo de Parada (h)">
      <calculatedColumnFormula>ROUND((H2-G2)*24, 2)</calculatedColumnFormula>
    </tableColumn>
    <tableColumn id="11" xr3:uid="{00000000-0010-0000-0000-00000B000000}" name="Status"/>
    <tableColumn id="13" xr3:uid="{7F66C441-3EDF-4C46-A900-59B4CA4378CA}" name="Parada_dias_horas" dataDxfId="0">
      <calculatedColumnFormula array="1">INT(H2-G2) &amp; " dias e " &amp; _xludf.TEXT(H2-G2,"h") &amp; " horas"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E1" workbookViewId="0">
      <selection activeCell="L1" sqref="L1"/>
    </sheetView>
  </sheetViews>
  <sheetFormatPr defaultRowHeight="15" customHeight="1"/>
  <cols>
    <col min="1" max="1" width="5.42578125" bestFit="1" customWidth="1"/>
    <col min="2" max="2" width="10.5703125" bestFit="1" customWidth="1"/>
    <col min="3" max="3" width="30.5703125" bestFit="1" customWidth="1"/>
    <col min="4" max="4" width="12.5703125" bestFit="1" customWidth="1"/>
    <col min="5" max="5" width="20.140625" bestFit="1" customWidth="1"/>
    <col min="6" max="6" width="16.85546875" customWidth="1"/>
    <col min="7" max="8" width="19.85546875" bestFit="1" customWidth="1"/>
    <col min="9" max="9" width="68.28515625" bestFit="1" customWidth="1"/>
    <col min="10" max="10" width="18.5703125" bestFit="1" customWidth="1"/>
    <col min="11" max="11" width="8.5703125" bestFit="1" customWidth="1"/>
    <col min="12" max="12" width="24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2">
        <v>45782.375</v>
      </c>
      <c r="H2" s="2">
        <v>45782.625</v>
      </c>
      <c r="I2" t="s">
        <v>17</v>
      </c>
      <c r="J2">
        <f>ROUND((H2-G2)*24, 2)</f>
        <v>6</v>
      </c>
      <c r="K2" t="s">
        <v>18</v>
      </c>
      <c r="L2" s="3" t="str">
        <f>IF(OR(ISBLANK(G2),ISBLANK(H2)),"",IF(H2&lt;G2,"Data inválida",
INT(H2-G2) &amp; " dias e " &amp; TEXT(H2-G2,"h") &amp; " horas"))</f>
        <v>0 dias e 6 horas</v>
      </c>
    </row>
    <row r="3" spans="1:12">
      <c r="A3">
        <v>2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 s="2">
        <v>45789.354166666664</v>
      </c>
      <c r="H3" s="2">
        <v>45790.409722222219</v>
      </c>
      <c r="I3" t="s">
        <v>22</v>
      </c>
      <c r="J3">
        <f>ROUND((H3-G3)*24, 2)</f>
        <v>25.33</v>
      </c>
      <c r="K3" t="s">
        <v>18</v>
      </c>
      <c r="L3" s="3" t="str">
        <f>IF(OR(ISBLANK(G3),ISBLANK(H3)),"",IF(H3&lt;G3,"Data inválida",
INT(H3-G3) &amp; " dias e " &amp; TEXT(H3-G3,"h") &amp; " horas"))</f>
        <v>1 dias e 1 horas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2">
        <v>45793.640972222223</v>
      </c>
      <c r="H4" s="2">
        <v>45797</v>
      </c>
      <c r="I4" t="s">
        <v>23</v>
      </c>
      <c r="J4">
        <f>ROUND((H4-G4)*24, 2)</f>
        <v>80.62</v>
      </c>
      <c r="K4" t="s">
        <v>18</v>
      </c>
      <c r="L4" s="3" t="str">
        <f t="shared" ref="L4:L21" si="0">IF(OR(ISBLANK(G4),ISBLANK(H4)),"",IF(H4&lt;G4,"Data inválida",
INT(H4-G4) &amp; " dias e " &amp; TEXT(H4-G4,"h") &amp; " horas"))</f>
        <v>3 dias e 8 horas</v>
      </c>
    </row>
    <row r="5" spans="1:12">
      <c r="A5">
        <v>4</v>
      </c>
      <c r="B5" t="s">
        <v>12</v>
      </c>
      <c r="C5" t="s">
        <v>13</v>
      </c>
      <c r="D5" t="s">
        <v>24</v>
      </c>
      <c r="E5" t="s">
        <v>15</v>
      </c>
      <c r="F5" t="s">
        <v>25</v>
      </c>
      <c r="G5" s="2">
        <v>45797.640972222223</v>
      </c>
      <c r="H5" s="2">
        <v>45797.677083333336</v>
      </c>
      <c r="I5" t="s">
        <v>26</v>
      </c>
      <c r="J5">
        <f>ROUND((H5-G5)*24, 2)</f>
        <v>0.87</v>
      </c>
      <c r="K5" t="s">
        <v>18</v>
      </c>
      <c r="L5" s="3" t="str">
        <f t="shared" si="0"/>
        <v>0 dias e 0 horas</v>
      </c>
    </row>
    <row r="6" spans="1:12">
      <c r="A6">
        <v>5</v>
      </c>
      <c r="B6" t="s">
        <v>12</v>
      </c>
      <c r="C6" t="s">
        <v>13</v>
      </c>
      <c r="D6" t="s">
        <v>24</v>
      </c>
      <c r="E6" t="s">
        <v>15</v>
      </c>
      <c r="F6" t="s">
        <v>25</v>
      </c>
      <c r="G6" s="2">
        <v>45810.591666666667</v>
      </c>
      <c r="H6" s="2">
        <v>45811</v>
      </c>
      <c r="J6">
        <f>ROUND((H6-G6)*24, 2)</f>
        <v>9.8000000000000007</v>
      </c>
      <c r="K6" t="s">
        <v>18</v>
      </c>
      <c r="L6" s="3" t="str">
        <f t="shared" si="0"/>
        <v>0 dias e 9 horas</v>
      </c>
    </row>
    <row r="7" spans="1:12">
      <c r="A7">
        <v>6</v>
      </c>
      <c r="B7" t="s">
        <v>12</v>
      </c>
      <c r="C7" t="s">
        <v>27</v>
      </c>
      <c r="E7" t="s">
        <v>28</v>
      </c>
      <c r="F7" t="s">
        <v>29</v>
      </c>
      <c r="G7" s="2">
        <v>45814.333333333336</v>
      </c>
      <c r="H7" s="2">
        <v>45827.363194444442</v>
      </c>
      <c r="I7" t="s">
        <v>30</v>
      </c>
      <c r="J7">
        <f>ROUND((H7-G7)*24, 2)</f>
        <v>312.72000000000003</v>
      </c>
      <c r="K7" t="s">
        <v>18</v>
      </c>
      <c r="L7" s="3" t="str">
        <f t="shared" si="0"/>
        <v>13 dias e 0 horas</v>
      </c>
    </row>
    <row r="8" spans="1:12">
      <c r="A8">
        <v>7</v>
      </c>
      <c r="B8" t="s">
        <v>12</v>
      </c>
      <c r="C8" t="s">
        <v>27</v>
      </c>
      <c r="E8" t="s">
        <v>31</v>
      </c>
      <c r="F8" t="s">
        <v>32</v>
      </c>
      <c r="G8" s="2">
        <v>45814.333333333336</v>
      </c>
      <c r="H8" s="2">
        <v>45814.572916666664</v>
      </c>
      <c r="I8" t="s">
        <v>33</v>
      </c>
      <c r="J8">
        <f>ROUND((H8-G8)*24, 2)</f>
        <v>5.75</v>
      </c>
      <c r="K8" t="s">
        <v>18</v>
      </c>
      <c r="L8" s="3" t="str">
        <f t="shared" si="0"/>
        <v>0 dias e 5 horas</v>
      </c>
    </row>
    <row r="9" spans="1:12">
      <c r="A9">
        <v>8</v>
      </c>
      <c r="B9" t="s">
        <v>12</v>
      </c>
      <c r="C9" t="s">
        <v>27</v>
      </c>
      <c r="E9" t="s">
        <v>31</v>
      </c>
      <c r="F9" t="s">
        <v>34</v>
      </c>
      <c r="G9" s="2">
        <v>45824.333333333336</v>
      </c>
      <c r="H9" s="2">
        <v>45825.620833333334</v>
      </c>
      <c r="I9" t="s">
        <v>35</v>
      </c>
      <c r="J9">
        <f>ROUND((H9-G9)*24, 2)</f>
        <v>30.9</v>
      </c>
      <c r="K9" t="s">
        <v>18</v>
      </c>
      <c r="L9" s="3" t="str">
        <f t="shared" si="0"/>
        <v>1 dias e 6 horas</v>
      </c>
    </row>
    <row r="10" spans="1:12">
      <c r="A10">
        <v>9</v>
      </c>
      <c r="B10" t="s">
        <v>12</v>
      </c>
      <c r="C10" t="s">
        <v>36</v>
      </c>
      <c r="E10" t="s">
        <v>37</v>
      </c>
      <c r="F10" t="s">
        <v>38</v>
      </c>
      <c r="G10" s="2">
        <v>45826.375</v>
      </c>
      <c r="H10" s="2">
        <v>45831.375</v>
      </c>
      <c r="I10" t="s">
        <v>39</v>
      </c>
      <c r="J10">
        <f>ROUND((H10-G10)*24, 2)</f>
        <v>120</v>
      </c>
      <c r="K10" t="s">
        <v>18</v>
      </c>
      <c r="L10" s="3" t="str">
        <f t="shared" si="0"/>
        <v>5 dias e 0 horas</v>
      </c>
    </row>
    <row r="11" spans="1:12">
      <c r="A11">
        <v>10</v>
      </c>
      <c r="B11" t="s">
        <v>12</v>
      </c>
      <c r="C11" t="s">
        <v>27</v>
      </c>
      <c r="E11" t="s">
        <v>28</v>
      </c>
      <c r="F11" t="s">
        <v>29</v>
      </c>
      <c r="G11" s="2">
        <v>45828.416666666664</v>
      </c>
      <c r="H11" s="2">
        <v>45829.729166666664</v>
      </c>
      <c r="I11" t="s">
        <v>40</v>
      </c>
      <c r="J11">
        <f>ROUND((H11-G11)*24, 2)</f>
        <v>31.5</v>
      </c>
      <c r="K11" t="s">
        <v>18</v>
      </c>
      <c r="L11" s="3" t="str">
        <f t="shared" si="0"/>
        <v>1 dias e 7 horas</v>
      </c>
    </row>
    <row r="12" spans="1:12">
      <c r="A12">
        <v>11</v>
      </c>
      <c r="B12" t="s">
        <v>12</v>
      </c>
      <c r="C12" t="s">
        <v>27</v>
      </c>
      <c r="E12" t="s">
        <v>31</v>
      </c>
      <c r="F12" t="s">
        <v>41</v>
      </c>
      <c r="G12" s="2">
        <v>45829.729166666664</v>
      </c>
      <c r="H12" s="2">
        <v>45831</v>
      </c>
      <c r="I12" t="s">
        <v>42</v>
      </c>
      <c r="J12">
        <f>ROUND((H12-G12)*24, 2)</f>
        <v>30.5</v>
      </c>
      <c r="K12" t="s">
        <v>18</v>
      </c>
      <c r="L12" s="3" t="str">
        <f t="shared" si="0"/>
        <v>1 dias e 6 horas</v>
      </c>
    </row>
    <row r="13" spans="1:12">
      <c r="A13">
        <v>12</v>
      </c>
      <c r="B13" t="s">
        <v>12</v>
      </c>
      <c r="C13" t="s">
        <v>27</v>
      </c>
      <c r="E13" t="s">
        <v>31</v>
      </c>
      <c r="F13" t="s">
        <v>41</v>
      </c>
      <c r="G13" s="2">
        <v>45829.729166666664</v>
      </c>
      <c r="H13" s="2">
        <v>45833.416666666664</v>
      </c>
      <c r="I13" t="s">
        <v>43</v>
      </c>
      <c r="J13">
        <f>ROUND((H13-G13)*24, 2)</f>
        <v>88.5</v>
      </c>
      <c r="K13" t="s">
        <v>18</v>
      </c>
      <c r="L13" s="3" t="str">
        <f t="shared" si="0"/>
        <v>3 dias e 16 horas</v>
      </c>
    </row>
    <row r="14" spans="1:12">
      <c r="A14">
        <v>13</v>
      </c>
      <c r="B14" t="s">
        <v>12</v>
      </c>
      <c r="C14" t="s">
        <v>27</v>
      </c>
      <c r="E14" t="s">
        <v>31</v>
      </c>
      <c r="F14" t="s">
        <v>41</v>
      </c>
      <c r="G14" s="2">
        <v>45829.729166666664</v>
      </c>
      <c r="H14" s="2">
        <v>45833.416666666664</v>
      </c>
      <c r="I14" t="s">
        <v>43</v>
      </c>
      <c r="J14">
        <f>ROUND((H14-G14)*24, 2)</f>
        <v>88.5</v>
      </c>
      <c r="K14" t="s">
        <v>18</v>
      </c>
      <c r="L14" s="3" t="str">
        <f t="shared" si="0"/>
        <v>3 dias e 16 horas</v>
      </c>
    </row>
    <row r="15" spans="1:12">
      <c r="A15">
        <v>14</v>
      </c>
      <c r="B15" t="s">
        <v>12</v>
      </c>
      <c r="C15" t="s">
        <v>27</v>
      </c>
      <c r="E15" t="s">
        <v>31</v>
      </c>
      <c r="F15" t="s">
        <v>34</v>
      </c>
      <c r="G15" s="2">
        <v>45839</v>
      </c>
      <c r="H15" s="2">
        <v>45841.402083333334</v>
      </c>
      <c r="I15" t="s">
        <v>44</v>
      </c>
      <c r="J15">
        <f>ROUND((H15-G15)*24, 2)</f>
        <v>57.65</v>
      </c>
      <c r="K15" t="s">
        <v>18</v>
      </c>
      <c r="L15" s="3" t="str">
        <f t="shared" si="0"/>
        <v>2 dias e 9 horas</v>
      </c>
    </row>
    <row r="16" spans="1:12">
      <c r="A16">
        <v>15</v>
      </c>
      <c r="B16" t="s">
        <v>12</v>
      </c>
      <c r="C16" t="s">
        <v>27</v>
      </c>
      <c r="E16" t="s">
        <v>31</v>
      </c>
      <c r="F16" t="s">
        <v>34</v>
      </c>
      <c r="G16" s="2">
        <v>45859.451388888891</v>
      </c>
      <c r="H16" s="2"/>
      <c r="I16" t="s">
        <v>45</v>
      </c>
      <c r="K16" t="s">
        <v>46</v>
      </c>
      <c r="L16" s="3" t="str">
        <f t="shared" si="0"/>
        <v/>
      </c>
    </row>
    <row r="17" spans="1:12">
      <c r="A17">
        <v>16</v>
      </c>
      <c r="B17" t="s">
        <v>12</v>
      </c>
      <c r="C17" t="s">
        <v>27</v>
      </c>
      <c r="E17" t="s">
        <v>31</v>
      </c>
      <c r="F17" t="s">
        <v>34</v>
      </c>
      <c r="G17" s="2">
        <v>45881.333333333336</v>
      </c>
      <c r="H17" s="2">
        <v>45895.470833333333</v>
      </c>
      <c r="I17" t="s">
        <v>47</v>
      </c>
      <c r="J17">
        <f>ROUND((H17-G17)*24, 2)</f>
        <v>339.3</v>
      </c>
      <c r="K17" t="s">
        <v>18</v>
      </c>
      <c r="L17" s="3" t="str">
        <f t="shared" si="0"/>
        <v>14 dias e 3 horas</v>
      </c>
    </row>
    <row r="18" spans="1:12">
      <c r="A18">
        <v>17</v>
      </c>
      <c r="B18" t="s">
        <v>12</v>
      </c>
      <c r="C18" t="s">
        <v>13</v>
      </c>
      <c r="E18" t="s">
        <v>48</v>
      </c>
      <c r="F18" t="s">
        <v>49</v>
      </c>
      <c r="G18" s="2">
        <v>45881.5625</v>
      </c>
      <c r="H18" s="2">
        <v>45883.291666666664</v>
      </c>
      <c r="I18" t="s">
        <v>50</v>
      </c>
      <c r="J18">
        <f>ROUND((H18-G18)*24, 2)</f>
        <v>41.5</v>
      </c>
      <c r="K18" t="s">
        <v>18</v>
      </c>
      <c r="L18" s="3" t="str">
        <f t="shared" si="0"/>
        <v>1 dias e 17 horas</v>
      </c>
    </row>
    <row r="19" spans="1:12">
      <c r="A19">
        <v>18</v>
      </c>
      <c r="B19" t="s">
        <v>12</v>
      </c>
      <c r="C19" t="s">
        <v>27</v>
      </c>
      <c r="E19" t="s">
        <v>31</v>
      </c>
      <c r="F19" t="s">
        <v>32</v>
      </c>
      <c r="G19" s="2">
        <v>45884.333333333336</v>
      </c>
      <c r="H19" s="2">
        <v>45887.75</v>
      </c>
      <c r="I19" t="s">
        <v>51</v>
      </c>
      <c r="J19">
        <f>ROUND((H19-G19)*24, 2)</f>
        <v>82</v>
      </c>
      <c r="K19" t="s">
        <v>18</v>
      </c>
      <c r="L19" s="3" t="str">
        <f t="shared" si="0"/>
        <v>3 dias e 10 horas</v>
      </c>
    </row>
    <row r="20" spans="1:12">
      <c r="A20">
        <v>19</v>
      </c>
      <c r="B20" t="s">
        <v>12</v>
      </c>
      <c r="C20" t="s">
        <v>52</v>
      </c>
      <c r="E20" t="s">
        <v>53</v>
      </c>
      <c r="F20" t="s">
        <v>54</v>
      </c>
      <c r="G20" s="2">
        <v>45888.375</v>
      </c>
      <c r="H20" s="2">
        <v>45910.625</v>
      </c>
      <c r="I20" t="s">
        <v>55</v>
      </c>
      <c r="J20">
        <f>ROUND((H20-G20)*24, 2)</f>
        <v>534</v>
      </c>
      <c r="K20" t="s">
        <v>18</v>
      </c>
      <c r="L20" s="3" t="str">
        <f t="shared" si="0"/>
        <v>22 dias e 6 horas</v>
      </c>
    </row>
    <row r="21" spans="1:12">
      <c r="A21">
        <v>20</v>
      </c>
      <c r="B21" t="s">
        <v>12</v>
      </c>
      <c r="C21" t="s">
        <v>27</v>
      </c>
      <c r="E21" t="s">
        <v>31</v>
      </c>
      <c r="F21" t="s">
        <v>34</v>
      </c>
      <c r="G21" s="2">
        <v>45902.375</v>
      </c>
      <c r="H21" s="2">
        <v>45907.291666666664</v>
      </c>
      <c r="I21" t="s">
        <v>56</v>
      </c>
      <c r="J21">
        <f>ROUND((H21-G21)*24, 2)</f>
        <v>118</v>
      </c>
      <c r="K21" t="s">
        <v>18</v>
      </c>
      <c r="L21" s="3" t="str">
        <f t="shared" si="0"/>
        <v>4 dias e 22 horas</v>
      </c>
    </row>
  </sheetData>
  <pageMargins left="0.75" right="0.75" top="1" bottom="1" header="0.5" footer="0.5"/>
  <pageSetup paperSize="9" orientation="portrait"/>
  <headerFooter>
    <oddFooter>&amp;L_x000D_&amp;1#&amp;"Trebuchet MS"&amp;9&amp;K737373 PÚBLICA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>4</cp:revision>
  <dcterms:created xsi:type="dcterms:W3CDTF">2025-09-08T13:48:03Z</dcterms:created>
  <dcterms:modified xsi:type="dcterms:W3CDTF">2025-09-14T20:59:36Z</dcterms:modified>
  <cp:category/>
  <cp:contentStatus/>
</cp:coreProperties>
</file>