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ventryac-my.sharepoint.com/personal/aa6164_coventry_ac_uk/Documents/_Lecturer/305-306AAE_2021/MyProjectStudents/PaulAruShared/"/>
    </mc:Choice>
  </mc:AlternateContent>
  <xr:revisionPtr revIDLastSave="6" documentId="11_AD8F969C0ACBEBFC6078C13213E624B1752AB136" xr6:coauthVersionLast="46" xr6:coauthVersionMax="46" xr10:uidLastSave="{FC6BC08D-2D02-5C4D-8E0D-930E6F703F32}"/>
  <bookViews>
    <workbookView xWindow="760" yWindow="500" windowWidth="28040" windowHeight="14860" activeTab="1" xr2:uid="{00000000-000D-0000-FFFF-FFFF00000000}"/>
  </bookViews>
  <sheets>
    <sheet name="List" sheetId="1" r:id="rId1"/>
    <sheet name="Condensed Version" sheetId="3" r:id="rId2"/>
    <sheet name="Interactive Version" sheetId="4" r:id="rId3"/>
    <sheet name="Acronym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3" l="1"/>
  <c r="K33" i="3"/>
  <c r="K32" i="3"/>
  <c r="K14" i="4"/>
  <c r="K19" i="4"/>
  <c r="K20" i="4"/>
  <c r="K16" i="4"/>
  <c r="K8" i="4"/>
  <c r="K11" i="4"/>
  <c r="K13" i="4"/>
  <c r="K18" i="3"/>
  <c r="K16" i="3"/>
  <c r="K15" i="3"/>
  <c r="K13" i="3"/>
  <c r="K11" i="3"/>
  <c r="K8" i="3"/>
  <c r="K5" i="3"/>
  <c r="K18" i="1"/>
  <c r="K15" i="1"/>
  <c r="K16" i="1"/>
  <c r="K8" i="1"/>
  <c r="K11" i="1"/>
  <c r="K13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 xml:space="preserve">P/E - </t>
        </r>
        <r>
          <rPr>
            <sz val="10"/>
            <color rgb="FF000000"/>
            <rFont val="Tahoma"/>
            <family val="2"/>
          </rPr>
          <t>Price-to-Earnings Ratio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 xml:space="preserve">P/E - </t>
        </r>
        <r>
          <rPr>
            <sz val="10"/>
            <color rgb="FF000000"/>
            <rFont val="Tahoma"/>
            <family val="2"/>
          </rPr>
          <t>Price-to-Earnings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5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 xml:space="preserve">P/E - </t>
        </r>
        <r>
          <rPr>
            <sz val="10"/>
            <color rgb="FF000000"/>
            <rFont val="Tahoma"/>
            <family val="2"/>
          </rPr>
          <t>Price-to-Earnings Ratio</t>
        </r>
      </text>
    </comment>
  </commentList>
</comments>
</file>

<file path=xl/sharedStrings.xml><?xml version="1.0" encoding="utf-8"?>
<sst xmlns="http://schemas.openxmlformats.org/spreadsheetml/2006/main" count="659" uniqueCount="163">
  <si>
    <t>Date</t>
  </si>
  <si>
    <t>Title</t>
  </si>
  <si>
    <t>Researchers</t>
  </si>
  <si>
    <t>Output Type</t>
  </si>
  <si>
    <t>Performance Checking Approach</t>
  </si>
  <si>
    <t>Sum of Samples</t>
  </si>
  <si>
    <t>Input Data</t>
  </si>
  <si>
    <t>Type</t>
  </si>
  <si>
    <t>Frequency</t>
  </si>
  <si>
    <t>Time Period</t>
  </si>
  <si>
    <t>Takeaway(s)</t>
  </si>
  <si>
    <t>Deep Learning for Stock Prediction Using Numerical and Textual Information</t>
  </si>
  <si>
    <t>Ryo Akita,
Akira Yoshihara,
Takashi Matsubara,
Kuniaki Uehara</t>
  </si>
  <si>
    <t>1-Day</t>
  </si>
  <si>
    <t>Market Simulation (Largest Profits)</t>
  </si>
  <si>
    <t>Yue Deng,
Feng Bao,
Youyong Kong,
Zhiquan Ren,
Qionghai Dai</t>
  </si>
  <si>
    <t>Deep Direct Reinforcement Learning for Financial Signal Representation and Trading</t>
  </si>
  <si>
    <t>1-Minute
+ 1-Day</t>
  </si>
  <si>
    <t xml:space="preserve">1 Stock Index /
1 Commodity Future </t>
  </si>
  <si>
    <t>• LSTM outperforms SVR, MLP &amp; RNN
• Monitor multiple companies in the same industry</t>
  </si>
  <si>
    <t xml:space="preserve">• FDDR outperforms LSTM, CDNN &amp; RNN </t>
  </si>
  <si>
    <r>
      <rPr>
        <b/>
        <sz val="12"/>
        <color theme="1"/>
        <rFont val="Calibri"/>
        <family val="2"/>
        <scheme val="minor"/>
      </rPr>
      <t>7 years</t>
    </r>
    <r>
      <rPr>
        <sz val="12"/>
        <color theme="1"/>
        <rFont val="Calibri"/>
        <family val="2"/>
        <scheme val="minor"/>
      </rPr>
      <t xml:space="preserve">
(2001-2006 Training,
2007 Validation,
2008 Testing)</t>
    </r>
  </si>
  <si>
    <t>Kai Chen,
Yi Zhou,
Fangyan Dai</t>
  </si>
  <si>
    <t>A LSTM-based method for stock returns prediction: A case study of China stock market</t>
  </si>
  <si>
    <t>Long Short-Term Memory</t>
  </si>
  <si>
    <r>
      <rPr>
        <b/>
        <sz val="12"/>
        <color theme="1"/>
        <rFont val="Calibri"/>
        <family val="2"/>
        <scheme val="minor"/>
      </rPr>
      <t>2 years</t>
    </r>
    <r>
      <rPr>
        <sz val="12"/>
        <color theme="1"/>
        <rFont val="Calibri"/>
        <family val="2"/>
        <scheme val="minor"/>
      </rPr>
      <t xml:space="preserve">
(1/7/2013-12/11/2014 Training,
12/11/2014-31/5/2015 Validation)</t>
    </r>
  </si>
  <si>
    <r>
      <rPr>
        <b/>
        <sz val="12"/>
        <color theme="1"/>
        <rFont val="Calibri"/>
        <family val="2"/>
        <scheme val="minor"/>
      </rPr>
      <t xml:space="preserve">10/20 Days
</t>
    </r>
    <r>
      <rPr>
        <sz val="12"/>
        <color theme="1"/>
        <rFont val="Calibri"/>
        <family val="2"/>
        <scheme val="minor"/>
      </rPr>
      <t>(Latest 15000 Ticks)</t>
    </r>
    <r>
      <rPr>
        <b/>
        <sz val="12"/>
        <color theme="1"/>
        <rFont val="Calibri"/>
        <family val="2"/>
        <scheme val="minor"/>
      </rPr>
      <t xml:space="preserve">
+ 8 years
</t>
    </r>
    <r>
      <rPr>
        <sz val="12"/>
        <color theme="1"/>
        <rFont val="Calibri"/>
        <family val="2"/>
        <scheme val="minor"/>
      </rPr>
      <t>(Latest 2000 Days for Training)</t>
    </r>
  </si>
  <si>
    <t>• Normalisation Improves Accuracy
• Including Index Funds Improves Accuracy</t>
  </si>
  <si>
    <r>
      <rPr>
        <b/>
        <sz val="12"/>
        <color theme="1"/>
        <rFont val="Calibri"/>
        <family val="2"/>
        <scheme val="minor"/>
      </rPr>
      <t>High, Low, Open, Close, Volume</t>
    </r>
    <r>
      <rPr>
        <sz val="12"/>
        <color theme="1"/>
        <rFont val="Calibri"/>
        <family val="2"/>
        <scheme val="minor"/>
      </rPr>
      <t xml:space="preserve">
Companies from Shanghai and Shenzhen</t>
    </r>
  </si>
  <si>
    <t>Next Tick Price</t>
  </si>
  <si>
    <t>Mahdi Pakdaman Naeini,
Hamidreza Taremian,
Homa Baradaran Hashemi</t>
  </si>
  <si>
    <t>Stock Market Value Prediction Using Neural Networks</t>
  </si>
  <si>
    <t>Acronym</t>
  </si>
  <si>
    <t>Full Name</t>
  </si>
  <si>
    <t>RNN</t>
  </si>
  <si>
    <t>MLP</t>
  </si>
  <si>
    <t>Recurrent Neural Network</t>
  </si>
  <si>
    <t>Multi-Layer Perceptron</t>
  </si>
  <si>
    <r>
      <t>LSTM</t>
    </r>
    <r>
      <rPr>
        <sz val="12"/>
        <color theme="1"/>
        <rFont val="Calibri"/>
        <family val="2"/>
        <scheme val="minor"/>
      </rPr>
      <t>,
Support Vector Regression,
MLP,
RNN</t>
    </r>
  </si>
  <si>
    <t>LSTM</t>
  </si>
  <si>
    <t>Next Day Price</t>
  </si>
  <si>
    <t>5 years</t>
  </si>
  <si>
    <t>• MLP outperforms Elman in Value Change Prediction
• Elman outperforms MLP in Direction Change Prediction</t>
  </si>
  <si>
    <t>K. V. Sujatha,
S. Meenakshi Sundaram</t>
  </si>
  <si>
    <t>Stock Index Prediction Using Regression and Neural Network Models under Non Normal Conditions</t>
  </si>
  <si>
    <r>
      <rPr>
        <b/>
        <sz val="12"/>
        <color theme="1"/>
        <rFont val="Calibri"/>
        <family val="2"/>
        <scheme val="minor"/>
      </rPr>
      <t>88 days</t>
    </r>
    <r>
      <rPr>
        <sz val="12"/>
        <color theme="1"/>
        <rFont val="Calibri"/>
        <family val="2"/>
        <scheme val="minor"/>
      </rPr>
      <t xml:space="preserve">
(2/1/2010-31/3/2010)</t>
    </r>
  </si>
  <si>
    <t>Mean Absolute Percentage Error</t>
  </si>
  <si>
    <t>• MLP outperforms Classical Statistical Models: Moving Average, Linear Regression, Quadratic Curve, Qubic Curve &amp; Non-Parametric Linear Regression Model using Sen slope estimator</t>
  </si>
  <si>
    <t>Ge Li,
Ming Xiao,
Ying Guo</t>
  </si>
  <si>
    <t>Application of Deep Learning in Stock Market Valuation Index Forecasting</t>
  </si>
  <si>
    <r>
      <rPr>
        <b/>
        <sz val="12"/>
        <color theme="1"/>
        <rFont val="Calibri"/>
        <family val="2"/>
        <scheme val="minor"/>
      </rPr>
      <t>MLP</t>
    </r>
    <r>
      <rPr>
        <sz val="12"/>
        <color theme="1"/>
        <rFont val="Calibri"/>
        <family val="2"/>
        <scheme val="minor"/>
      </rPr>
      <t>,
Elman RNN</t>
    </r>
  </si>
  <si>
    <t>P/E Ratio</t>
  </si>
  <si>
    <r>
      <rPr>
        <b/>
        <sz val="12"/>
        <color theme="1"/>
        <rFont val="Calibri"/>
        <family val="2"/>
        <scheme val="minor"/>
      </rPr>
      <t>10 years</t>
    </r>
    <r>
      <rPr>
        <sz val="12"/>
        <color theme="1"/>
        <rFont val="Calibri"/>
        <family val="2"/>
        <scheme val="minor"/>
      </rPr>
      <t xml:space="preserve">
(1/10/2009-2/7/2018 Training,
3/7/2018-28/6/2019 Testing)</t>
    </r>
  </si>
  <si>
    <t>Mean Absolute Deviation,
Mean Absolute Percentage Error,
Mean Squared Error,
Root Mean Squared Error</t>
  </si>
  <si>
    <t>Forecast Trend Accuracy,
Average Forecast Deviation Rate,
Root Mean Squared Error</t>
  </si>
  <si>
    <t>• LSTM has a good predictive effect on P/E Ratio</t>
  </si>
  <si>
    <t>Mustain Billah,
Sajjad Waheed,
Abu Hanifa</t>
  </si>
  <si>
    <t>Stock Market Prediction Using an Improved Training Algorithm of Neural Network</t>
  </si>
  <si>
    <r>
      <rPr>
        <b/>
        <sz val="12"/>
        <color theme="1"/>
        <rFont val="Calibri"/>
        <family val="2"/>
        <scheme val="minor"/>
      </rPr>
      <t>High, Low, Average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of past 10 days</t>
    </r>
    <r>
      <rPr>
        <sz val="12"/>
        <color theme="1"/>
        <rFont val="Calibri"/>
        <family val="2"/>
        <scheme val="minor"/>
      </rPr>
      <t xml:space="preserve">
1094 Companies from Tehran SM</t>
    </r>
  </si>
  <si>
    <r>
      <t>Root Mean Squared Error,
Coefficient of Multiple Determinations (R</t>
    </r>
    <r>
      <rPr>
        <sz val="12"/>
        <color theme="1"/>
        <rFont val="Calibri (Body)"/>
      </rPr>
      <t>²</t>
    </r>
    <r>
      <rPr>
        <sz val="12"/>
        <color theme="1"/>
        <rFont val="Calibri"/>
        <family val="2"/>
        <scheme val="minor"/>
      </rPr>
      <t>)</t>
    </r>
  </si>
  <si>
    <t>• Levenberg-Marquardt outperforms ANFIS</t>
  </si>
  <si>
    <t>N. Srinivasan,
C. Lakshmi</t>
  </si>
  <si>
    <t>Stock Prediction and Analysis Using Intermittent Training Data With Artificial Neural Networks</t>
  </si>
  <si>
    <t>Month High</t>
  </si>
  <si>
    <t>Accuracy Calculation (Prediction Difference From Actual)</t>
  </si>
  <si>
    <t>Neural Network</t>
  </si>
  <si>
    <t>-</t>
  </si>
  <si>
    <t>An Effective Time Series Analysis for Equity Market Prediction Using Deep Learning Model</t>
  </si>
  <si>
    <t>Akshay Sachdeva,
Geet Jethwani,
Chinthakunta Manjunath,
Balamurugan M,
Adapalli V N Krishna</t>
  </si>
  <si>
    <r>
      <rPr>
        <b/>
        <sz val="12"/>
        <color theme="1"/>
        <rFont val="Calibri"/>
        <family val="2"/>
        <scheme val="minor"/>
      </rPr>
      <t>High, Low, Open, Close, Date
60 Previous Days</t>
    </r>
    <r>
      <rPr>
        <sz val="12"/>
        <color theme="1"/>
        <rFont val="Calibri"/>
        <family val="2"/>
        <scheme val="minor"/>
      </rPr>
      <t xml:space="preserve">
1 Stock (Infosys Ltd) &amp;
1 Index (NSE NIFTY 50)</t>
    </r>
  </si>
  <si>
    <r>
      <rPr>
        <b/>
        <sz val="12"/>
        <color theme="1"/>
        <rFont val="Calibri"/>
        <family val="2"/>
        <scheme val="minor"/>
      </rPr>
      <t>11 years</t>
    </r>
    <r>
      <rPr>
        <sz val="12"/>
        <color theme="1"/>
        <rFont val="Calibri"/>
        <family val="2"/>
        <scheme val="minor"/>
      </rPr>
      <t xml:space="preserve">
(11/12/2007-11/12/2017 Training,
12/12/2017-12/12/2018 Testing)</t>
    </r>
  </si>
  <si>
    <t>Day Close</t>
  </si>
  <si>
    <t>Mean Absolute Deviation,
Mean Absolute Percentage Error,
Mean Squared Error</t>
  </si>
  <si>
    <t>• RMSprop optimiser outperforms Adam optimiser</t>
  </si>
  <si>
    <t>Raul Loayza,
Victor Vidal,
Margarita Murillo</t>
  </si>
  <si>
    <t>Application of Artificial Intelligence in the development of a model of Neural Network for the financial forecast in the Stock Exchange of Lima</t>
  </si>
  <si>
    <t>Backpropagating Neural Network</t>
  </si>
  <si>
    <t>D Pedrozo,
F Barajas,
A Estupiñán,
K L Cristiano,
D A Triana</t>
  </si>
  <si>
    <t>Development and implementation of a predictive method for the stock market analysis, using the Long Short-Term Memory Machine Learning method</t>
  </si>
  <si>
    <t>1-Minute</t>
  </si>
  <si>
    <r>
      <rPr>
        <b/>
        <sz val="12"/>
        <color theme="1"/>
        <rFont val="Calibri"/>
        <family val="2"/>
        <scheme val="minor"/>
      </rPr>
      <t>1 year</t>
    </r>
    <r>
      <rPr>
        <sz val="12"/>
        <color theme="1"/>
        <rFont val="Calibri"/>
        <family val="2"/>
        <scheme val="minor"/>
      </rPr>
      <t xml:space="preserve">
(2019)</t>
    </r>
  </si>
  <si>
    <t>• Correlation of Various Exchange Currency Pairs.</t>
  </si>
  <si>
    <r>
      <rPr>
        <b/>
        <sz val="12"/>
        <color theme="1"/>
        <rFont val="Calibri"/>
        <family val="2"/>
        <scheme val="minor"/>
      </rPr>
      <t xml:space="preserve">Nikkei Newspaper Articles
+ Price Data
</t>
    </r>
    <r>
      <rPr>
        <sz val="12"/>
        <color theme="1"/>
        <rFont val="Calibri"/>
        <family val="2"/>
        <scheme val="minor"/>
      </rPr>
      <t>10 Companies from Nikkei 225</t>
    </r>
  </si>
  <si>
    <t>Sheng Chen,
Hongxiang He</t>
  </si>
  <si>
    <t>Stock Prediction Using Convolutional Neural Network</t>
  </si>
  <si>
    <t>DCN</t>
  </si>
  <si>
    <r>
      <rPr>
        <b/>
        <sz val="12"/>
        <color theme="1"/>
        <rFont val="Calibri"/>
        <family val="2"/>
        <scheme val="minor"/>
      </rPr>
      <t>Fuzzy Deep Direct Reinforcement</t>
    </r>
    <r>
      <rPr>
        <sz val="12"/>
        <color theme="1"/>
        <rFont val="Calibri"/>
        <family val="2"/>
        <scheme val="minor"/>
      </rPr>
      <t>,
LSTM,
RNN,
DCN</t>
    </r>
  </si>
  <si>
    <t>Deep Convolutional Network</t>
  </si>
  <si>
    <t>5-Minute</t>
  </si>
  <si>
    <t>• DCN model is robust and can be used for stock predictions</t>
  </si>
  <si>
    <t>Junjie Guo,
Bradford Tuckfield</t>
  </si>
  <si>
    <t>News-based Machine Learning and Deep Learning Methods for Stock Prediction</t>
  </si>
  <si>
    <t>Individual Stocks
(Southern Peru Copper Corporation, Credicorp Ltd, Telefonica del Peru S.A.A., Compania de Minas Buenaventura S.A.A., Yahoo Inc, Peru Amazon Group S.A.C.)</t>
  </si>
  <si>
    <t>Individual Stocks
(Axis Bank, Mahindra, Hindalco, Ramco)</t>
  </si>
  <si>
    <r>
      <rPr>
        <b/>
        <sz val="12"/>
        <color theme="1"/>
        <rFont val="Calibri"/>
        <family val="2"/>
        <scheme val="minor"/>
      </rPr>
      <t>P/E Ratio</t>
    </r>
    <r>
      <rPr>
        <sz val="12"/>
        <color theme="1"/>
        <rFont val="Calibri"/>
        <family val="2"/>
        <scheme val="minor"/>
      </rPr>
      <t xml:space="preserve">
Stock Index
(China's Growth Enterprise Market)</t>
    </r>
  </si>
  <si>
    <r>
      <rPr>
        <b/>
        <sz val="12"/>
        <color theme="1"/>
        <rFont val="Calibri"/>
        <family val="2"/>
        <scheme val="minor"/>
      </rPr>
      <t>Close</t>
    </r>
    <r>
      <rPr>
        <sz val="12"/>
        <color theme="1"/>
        <rFont val="Calibri"/>
        <family val="2"/>
        <scheme val="minor"/>
      </rPr>
      <t xml:space="preserve">
Stock Index (BSE Sensex)</t>
    </r>
  </si>
  <si>
    <r>
      <rPr>
        <b/>
        <sz val="12"/>
        <color theme="1"/>
        <rFont val="Calibri"/>
        <family val="2"/>
        <scheme val="minor"/>
      </rPr>
      <t>High, Low, Open, Close, Volume</t>
    </r>
    <r>
      <rPr>
        <sz val="12"/>
        <color theme="1"/>
        <rFont val="Calibri"/>
        <family val="2"/>
        <scheme val="minor"/>
      </rPr>
      <t xml:space="preserve">
Individual Stock
(Grameenphone GP)</t>
    </r>
  </si>
  <si>
    <t>Forex Currencies
(EUR/USD, GBP/USD, USD/JPY, USD/CHF, AUD/USD, USD/CAD, EUR/GBP, EUR/CHF, EUR/JPY, GBP/CHF, GBP/JPY, EUR/CAD)</t>
  </si>
  <si>
    <r>
      <rPr>
        <b/>
        <sz val="12"/>
        <color theme="1"/>
        <rFont val="Calibri"/>
        <family val="2"/>
        <scheme val="minor"/>
      </rPr>
      <t>≈7 years</t>
    </r>
    <r>
      <rPr>
        <sz val="12"/>
        <color theme="1"/>
        <rFont val="Calibri"/>
        <family val="2"/>
        <scheme val="minor"/>
      </rPr>
      <t xml:space="preserve">
(8/8/2008-22/7/2015,
1400d Training, 350d Testing)</t>
    </r>
  </si>
  <si>
    <r>
      <rPr>
        <b/>
        <sz val="12"/>
        <color theme="1"/>
        <rFont val="Calibri"/>
        <family val="2"/>
        <scheme val="minor"/>
      </rPr>
      <t>≈3 years</t>
    </r>
    <r>
      <rPr>
        <sz val="12"/>
        <color theme="1"/>
        <rFont val="Calibri"/>
        <family val="2"/>
        <scheme val="minor"/>
      </rPr>
      <t xml:space="preserve">
(5/1/2015-29/12/2017,
80% Training, 20% Testing)</t>
    </r>
  </si>
  <si>
    <r>
      <rPr>
        <b/>
        <sz val="12"/>
        <color theme="1"/>
        <rFont val="Calibri"/>
        <family val="2"/>
        <scheme val="minor"/>
      </rPr>
      <t>2 years</t>
    </r>
    <r>
      <rPr>
        <sz val="12"/>
        <color theme="1"/>
        <rFont val="Calibri"/>
        <family val="2"/>
        <scheme val="minor"/>
      </rPr>
      <t xml:space="preserve">
(2013-2015)</t>
    </r>
  </si>
  <si>
    <t>• Deep Learning performs 4.5% better than Machine Learning for Stock Indexes
• Deep Learning performs 3% better than Machine Learning for Individual Stocks
• CNN Performed Poorly with Individual Stocks, while LSTM still Performed Well</t>
  </si>
  <si>
    <t>Adil Yousif,
Faiz Elfaki</t>
  </si>
  <si>
    <t>Artificial Neural Network versus Linear Models Forecasting Doha Stock Market</t>
  </si>
  <si>
    <r>
      <rPr>
        <b/>
        <sz val="12"/>
        <color theme="1"/>
        <rFont val="Calibri"/>
        <family val="2"/>
        <scheme val="minor"/>
      </rPr>
      <t>LSTM</t>
    </r>
    <r>
      <rPr>
        <sz val="12"/>
        <color theme="1"/>
        <rFont val="Calibri"/>
        <family val="2"/>
        <scheme val="minor"/>
      </rPr>
      <t>,
DCN</t>
    </r>
  </si>
  <si>
    <r>
      <rPr>
        <b/>
        <sz val="12"/>
        <color theme="1"/>
        <rFont val="Calibri"/>
        <family val="2"/>
        <scheme val="minor"/>
      </rPr>
      <t>High, Low, Open, Close, Volume</t>
    </r>
    <r>
      <rPr>
        <sz val="12"/>
        <color theme="1"/>
        <rFont val="Calibri"/>
        <family val="2"/>
        <scheme val="minor"/>
      </rPr>
      <t xml:space="preserve">
Stock Indexes (DJIA, S&amp;P500),
Individual Stocks (IBM, JPM)
</t>
    </r>
    <r>
      <rPr>
        <b/>
        <sz val="12"/>
        <color theme="1"/>
        <rFont val="Calibri"/>
        <family val="2"/>
        <scheme val="minor"/>
      </rPr>
      <t>News</t>
    </r>
    <r>
      <rPr>
        <sz val="12"/>
        <color theme="1"/>
        <rFont val="Calibri"/>
        <family val="2"/>
        <scheme val="minor"/>
      </rPr>
      <t>: 25 Daily Headlines</t>
    </r>
  </si>
  <si>
    <r>
      <rPr>
        <b/>
        <sz val="12"/>
        <color theme="1"/>
        <rFont val="Calibri"/>
        <family val="2"/>
        <scheme val="minor"/>
      </rPr>
      <t>8 years</t>
    </r>
    <r>
      <rPr>
        <sz val="12"/>
        <color theme="1"/>
        <rFont val="Calibri"/>
        <family val="2"/>
        <scheme val="minor"/>
      </rPr>
      <t xml:space="preserve">
(2007-2014 Training,
2015 Validation)</t>
    </r>
  </si>
  <si>
    <r>
      <rPr>
        <b/>
        <sz val="12"/>
        <color theme="1"/>
        <rFont val="Calibri"/>
        <family val="2"/>
        <scheme val="minor"/>
      </rPr>
      <t>Close, Date</t>
    </r>
    <r>
      <rPr>
        <sz val="12"/>
        <color theme="1"/>
        <rFont val="Calibri"/>
        <family val="2"/>
        <scheme val="minor"/>
      </rPr>
      <t xml:space="preserve">
Qatar General Closing Index</t>
    </r>
  </si>
  <si>
    <t>• MLP outperforms Classical Statistical Models: Quadratic Curve, Holt's Trend Model &amp; ARIMA</t>
  </si>
  <si>
    <t>Lu Li,
Shizhan Xu,
Yanhong Liu,
Xiaorong Yang</t>
  </si>
  <si>
    <t>Predicting the Rise and Fall of Stock Prices based on the modified BP_AdaBoost</t>
  </si>
  <si>
    <r>
      <rPr>
        <b/>
        <sz val="12"/>
        <color theme="1"/>
        <rFont val="Calibri"/>
        <family val="2"/>
        <scheme val="minor"/>
      </rPr>
      <t xml:space="preserve">≈6 years
</t>
    </r>
    <r>
      <rPr>
        <sz val="12"/>
        <color theme="1"/>
        <rFont val="Calibri"/>
        <family val="2"/>
        <scheme val="minor"/>
      </rPr>
      <t>(4/1/2010-31/12/2015,
70% Training, 15% Validation, 15% Testing)</t>
    </r>
  </si>
  <si>
    <t>Rise/Fall After 10 Days</t>
  </si>
  <si>
    <t>Rise/Fall Monthly Average</t>
  </si>
  <si>
    <r>
      <rPr>
        <b/>
        <sz val="12"/>
        <color theme="1"/>
        <rFont val="Calibri"/>
        <family val="2"/>
        <scheme val="minor"/>
      </rPr>
      <t>Rates of Return, Ranges of Prices, Volatility, Amplitude, Total Value, Circulation Market Value, Valuation Factors, Growth Factors, Turnover Rate, Ten Day Closing Price</t>
    </r>
    <r>
      <rPr>
        <sz val="12"/>
        <color theme="1"/>
        <rFont val="Calibri"/>
        <family val="2"/>
        <scheme val="minor"/>
      </rPr>
      <t xml:space="preserve">
Stock Index (CSI800)</t>
    </r>
  </si>
  <si>
    <t>Accuracy Calculation,
Root Mean Squared Error,
Average Monthly Closing Price,
F1</t>
  </si>
  <si>
    <t>• Implementing AdaBoost to a Backpropagating NN increases Accuracy</t>
  </si>
  <si>
    <t>Erkam Guresen,
Gulgun Kayakutlu,
Tugrul U. Daim</t>
  </si>
  <si>
    <t>Using Artificial Neural Network models in Stock Market Index Prediction</t>
  </si>
  <si>
    <t>Mean Squared Error,
Mean Absolute Deviate</t>
  </si>
  <si>
    <r>
      <rPr>
        <b/>
        <sz val="12"/>
        <color theme="1"/>
        <rFont val="Calibri"/>
        <family val="2"/>
        <scheme val="minor"/>
      </rPr>
      <t xml:space="preserve">≈8 months
</t>
    </r>
    <r>
      <rPr>
        <sz val="12"/>
        <color theme="1"/>
        <rFont val="Calibri"/>
        <family val="2"/>
        <scheme val="minor"/>
      </rPr>
      <t>(7/10/2008-26/6/2009,
146d Training, 36d Testing)</t>
    </r>
  </si>
  <si>
    <t>• MLP outperforms DAN2 and the Hybrid GARCH Models</t>
  </si>
  <si>
    <r>
      <rPr>
        <b/>
        <sz val="12"/>
        <color theme="1"/>
        <rFont val="Calibri"/>
        <family val="2"/>
        <scheme val="minor"/>
      </rPr>
      <t>4 Previous Days</t>
    </r>
    <r>
      <rPr>
        <sz val="12"/>
        <color theme="1"/>
        <rFont val="Calibri"/>
        <family val="2"/>
        <scheme val="minor"/>
      </rPr>
      <t xml:space="preserve">
Stock Index (NASDAQ)</t>
    </r>
  </si>
  <si>
    <t>Jonathan L. Ticknor</t>
  </si>
  <si>
    <t>A Bayesian Regularized Artificial Neural Network for Stock Market Forecasting</t>
  </si>
  <si>
    <r>
      <rPr>
        <b/>
        <sz val="12"/>
        <color theme="1"/>
        <rFont val="Calibri"/>
        <family val="2"/>
        <scheme val="minor"/>
      </rPr>
      <t>MLP</t>
    </r>
    <r>
      <rPr>
        <sz val="12"/>
        <color theme="1"/>
        <rFont val="Calibri"/>
        <family val="2"/>
        <scheme val="minor"/>
      </rPr>
      <t>,
Dynamic Artificial Neural Network,
Generalised AutoRegressive Conditional Heteroscedasticity,</t>
    </r>
  </si>
  <si>
    <t>Next Day Closing Price</t>
  </si>
  <si>
    <r>
      <rPr>
        <b/>
        <sz val="12"/>
        <color theme="1"/>
        <rFont val="Calibri"/>
        <family val="2"/>
        <scheme val="minor"/>
      </rPr>
      <t>≈3 years</t>
    </r>
    <r>
      <rPr>
        <sz val="12"/>
        <color theme="1"/>
        <rFont val="Calibri"/>
        <family val="2"/>
        <scheme val="minor"/>
      </rPr>
      <t xml:space="preserve">
(4/1/2010-31/12/2012,
80% Training, 20% Testing)</t>
    </r>
  </si>
  <si>
    <r>
      <rPr>
        <b/>
        <sz val="12"/>
        <color theme="1"/>
        <rFont val="Calibri"/>
        <family val="2"/>
        <scheme val="minor"/>
      </rPr>
      <t>High, Low, Open, Exponential Moving Average, Relative Strength Index, Williams R%, Stochastic K%, Stochastic D%</t>
    </r>
    <r>
      <rPr>
        <sz val="12"/>
        <color theme="1"/>
        <rFont val="Calibri"/>
        <family val="2"/>
        <scheme val="minor"/>
      </rPr>
      <t xml:space="preserve">
Individual Stocks
(Microsoft, Goldman Sachs)</t>
    </r>
  </si>
  <si>
    <t>Bayesian Levenberg-Marquardt Neural Network</t>
  </si>
  <si>
    <t>Approach(es) Used</t>
  </si>
  <si>
    <t>• Proposed Model Reduces Potential for Overfitting and Local Minima Solutions</t>
  </si>
  <si>
    <t>Amin Hedayati Moghaddam,
Moein Hedayati Moghaddam,
Morteza Esfandyari</t>
  </si>
  <si>
    <t>Stock Market Index Prediction Using Artificial Neural Network</t>
  </si>
  <si>
    <r>
      <rPr>
        <b/>
        <sz val="12"/>
        <color theme="1"/>
        <rFont val="Calibri"/>
        <family val="2"/>
        <scheme val="minor"/>
      </rPr>
      <t>≈5 months</t>
    </r>
    <r>
      <rPr>
        <sz val="12"/>
        <color theme="1"/>
        <rFont val="Calibri"/>
        <family val="2"/>
        <scheme val="minor"/>
      </rPr>
      <t xml:space="preserve">
(28/1/2015-18/6/2015,
70d Training, 29d Testing)</t>
    </r>
  </si>
  <si>
    <t>Mean Squared Error,
Determination Coefficient (R²)</t>
  </si>
  <si>
    <r>
      <rPr>
        <b/>
        <sz val="12"/>
        <color theme="1"/>
        <rFont val="Calibri"/>
        <family val="2"/>
        <scheme val="minor"/>
      </rPr>
      <t>4/9 Previous Days
Historic Price, Day of Week</t>
    </r>
    <r>
      <rPr>
        <sz val="12"/>
        <color theme="1"/>
        <rFont val="Calibri"/>
        <family val="2"/>
        <scheme val="minor"/>
      </rPr>
      <t xml:space="preserve">
Stock Index (NASDAQ)</t>
    </r>
  </si>
  <si>
    <t>• There is No Distinct Difference between the Prediction Ability of 4 and 9 Prior Working Days as Input Parameters
• MLP Structures with 2 and 3 Layers Returned Best Results (40-40 or 20-40-20 Neurons)</t>
  </si>
  <si>
    <t>Eunsuk Chong,
Chulwoo Han,
Frank C. Park</t>
  </si>
  <si>
    <t>Deep Learning networks for Stock Market analysis and prediction: Methodology, Data Representations, and Case Studies</t>
  </si>
  <si>
    <t>Individual Stocks (38 from KOSPI)</t>
  </si>
  <si>
    <r>
      <rPr>
        <b/>
        <sz val="12"/>
        <color theme="1"/>
        <rFont val="Calibri"/>
        <family val="2"/>
        <scheme val="minor"/>
      </rPr>
      <t>≈5 years</t>
    </r>
    <r>
      <rPr>
        <sz val="12"/>
        <color theme="1"/>
        <rFont val="Calibri"/>
        <family val="2"/>
        <scheme val="minor"/>
      </rPr>
      <t xml:space="preserve">
(4/1/2010-30/12/2014,
80% Training, 20% Testing and Validation)</t>
    </r>
  </si>
  <si>
    <t>Normalised Mean Squared Error,
Root Mean Squared Error,
Mean Absolute Error,
Mutual Information</t>
  </si>
  <si>
    <t>AutoEncoder,
Restricted Boltzmann Machine</t>
  </si>
  <si>
    <t>• Applying DNN to the residuals of an AutoRegressive model can improve prediciton.</t>
  </si>
  <si>
    <t>Xiongwen Pang,
Yanqiang Zhou,
Pan Wang,
Weiwei Lin,
Victor Chang</t>
  </si>
  <si>
    <t>An innovative neural network approach for stock market prediciton</t>
  </si>
  <si>
    <r>
      <rPr>
        <b/>
        <sz val="12"/>
        <color theme="1"/>
        <rFont val="Calibri"/>
        <family val="2"/>
        <scheme val="minor"/>
      </rPr>
      <t xml:space="preserve">≈10 years
</t>
    </r>
    <r>
      <rPr>
        <sz val="12"/>
        <color theme="1"/>
        <rFont val="Calibri"/>
        <family val="2"/>
        <scheme val="minor"/>
      </rPr>
      <t>(1/1/2006-19/10/2016,
70% Training, 20% Testing, 10% Validation)</t>
    </r>
  </si>
  <si>
    <t>Next Price</t>
  </si>
  <si>
    <t>• ELSTM results are more stable than AELSTM</t>
  </si>
  <si>
    <t>Input Data Type</t>
  </si>
  <si>
    <t>Input Data Time Period</t>
  </si>
  <si>
    <t>Input Data Frequency</t>
  </si>
  <si>
    <t>Input Data Sum of Samples</t>
  </si>
  <si>
    <r>
      <rPr>
        <b/>
        <sz val="12"/>
        <color theme="1"/>
        <rFont val="Calibri"/>
        <family val="2"/>
        <scheme val="minor"/>
      </rPr>
      <t xml:space="preserve">Levenberg-Marquardt Neural Network
</t>
    </r>
    <r>
      <rPr>
        <sz val="12"/>
        <color theme="1"/>
        <rFont val="Calibri"/>
        <family val="2"/>
        <scheme val="minor"/>
      </rPr>
      <t>Adaptive Neuro Fuzzy Inference System</t>
    </r>
  </si>
  <si>
    <r>
      <t xml:space="preserve">LSTM with Automatic Encoder,
</t>
    </r>
    <r>
      <rPr>
        <b/>
        <sz val="12"/>
        <color theme="1"/>
        <rFont val="Calibri"/>
        <family val="2"/>
        <scheme val="minor"/>
      </rPr>
      <t xml:space="preserve">LSTM with Embedded Stock Vector Layer,
</t>
    </r>
    <r>
      <rPr>
        <sz val="12"/>
        <color theme="1"/>
        <rFont val="Calibri"/>
        <family val="2"/>
        <scheme val="minor"/>
      </rPr>
      <t>MLP</t>
    </r>
  </si>
  <si>
    <r>
      <rPr>
        <b/>
        <sz val="12"/>
        <color theme="1"/>
        <rFont val="Calibri"/>
        <family val="2"/>
        <scheme val="minor"/>
      </rPr>
      <t xml:space="preserve">High, Low, Open, Close, Volume
</t>
    </r>
    <r>
      <rPr>
        <sz val="12"/>
        <color theme="1"/>
        <rFont val="Calibri"/>
        <family val="2"/>
        <scheme val="minor"/>
      </rPr>
      <t>Stocks from Chinese Stock Market</t>
    </r>
  </si>
  <si>
    <r>
      <rPr>
        <b/>
        <sz val="12"/>
        <color theme="1"/>
        <rFont val="Calibri"/>
        <family val="2"/>
        <scheme val="minor"/>
      </rPr>
      <t>High, Low, Open, Close, Volume, Amplitudes</t>
    </r>
    <r>
      <rPr>
        <sz val="12"/>
        <color theme="1"/>
        <rFont val="Calibri"/>
        <family val="2"/>
        <scheme val="minor"/>
      </rPr>
      <t xml:space="preserve">
Individual Stocks
</t>
    </r>
    <r>
      <rPr>
        <b/>
        <sz val="12"/>
        <color theme="1"/>
        <rFont val="Calibri"/>
        <family val="2"/>
        <scheme val="minor"/>
      </rPr>
      <t>News</t>
    </r>
  </si>
  <si>
    <r>
      <rPr>
        <b/>
        <sz val="12"/>
        <color theme="1"/>
        <rFont val="Calibri"/>
        <family val="2"/>
        <scheme val="minor"/>
      </rPr>
      <t xml:space="preserve">Levenberg-Marquardt Neural Network,
</t>
    </r>
    <r>
      <rPr>
        <sz val="12"/>
        <color theme="1"/>
        <rFont val="Calibri"/>
        <family val="2"/>
        <scheme val="minor"/>
      </rPr>
      <t>Adaptive Neuro Fuzzy Inference System</t>
    </r>
  </si>
  <si>
    <r>
      <t xml:space="preserve">LSTM with Automatic Encoder,
</t>
    </r>
    <r>
      <rPr>
        <b/>
        <sz val="12"/>
        <color theme="1"/>
        <rFont val="Calibri"/>
        <family val="2"/>
        <scheme val="minor"/>
      </rPr>
      <t>LSTM with Embedded Stock Vector Layer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MLP</t>
    </r>
  </si>
  <si>
    <t>MLP,
Dynamic Artificial Neural Network,
Generalised AutoRegressive Conditional Heteroscedasticity MLP</t>
  </si>
  <si>
    <r>
      <rPr>
        <b/>
        <sz val="12"/>
        <color theme="1"/>
        <rFont val="Calibri"/>
        <family val="2"/>
        <scheme val="minor"/>
      </rPr>
      <t>High, Low, Open, Close, Volume, Amplitudes</t>
    </r>
    <r>
      <rPr>
        <sz val="12"/>
        <color theme="1"/>
        <rFont val="Calibri"/>
        <family val="2"/>
        <scheme val="minor"/>
      </rPr>
      <t xml:space="preserve">
Stock Indexes (SSE),
Individual Stocks (Sinopec)
</t>
    </r>
    <r>
      <rPr>
        <b/>
        <sz val="12"/>
        <color theme="1"/>
        <rFont val="Calibri"/>
        <family val="2"/>
        <scheme val="minor"/>
      </rPr>
      <t>News</t>
    </r>
  </si>
  <si>
    <r>
      <rPr>
        <b/>
        <sz val="12"/>
        <color theme="1"/>
        <rFont val="Calibri"/>
        <family val="2"/>
        <scheme val="minor"/>
      </rPr>
      <t>High, Low, Open, Close, Date
20/60 Previous Days</t>
    </r>
    <r>
      <rPr>
        <sz val="12"/>
        <color theme="1"/>
        <rFont val="Calibri"/>
        <family val="2"/>
        <scheme val="minor"/>
      </rPr>
      <t xml:space="preserve">
1 Stock (Infosys Ltd) &amp;
1 Index (NSE NIFTY 50)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</si>
</sst>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≈&quot;General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6"/>
      <color theme="1"/>
      <name val="Calibri Light"/>
      <family val="2"/>
      <scheme val="maj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/>
    <xf numFmtId="0" fontId="3" fillId="0" borderId="0" xfId="0" applyFont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2" fillId="0" borderId="15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8" xfId="0" applyNumberForma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5" xfId="0" applyNumberFormat="1" applyBorder="1" applyAlignment="1">
      <alignment vertical="center" wrapText="1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9" xfId="0" applyNumberFormat="1" applyBorder="1" applyAlignment="1">
      <alignment vertical="center" wrapText="1"/>
    </xf>
    <xf numFmtId="0" fontId="0" fillId="0" borderId="13" xfId="0" applyNumberFormat="1" applyFill="1" applyBorder="1" applyAlignment="1">
      <alignment vertical="center"/>
    </xf>
    <xf numFmtId="0" fontId="0" fillId="0" borderId="8" xfId="0" applyNumberFormat="1" applyBorder="1" applyAlignment="1">
      <alignment vertical="center" wrapText="1"/>
    </xf>
    <xf numFmtId="164" fontId="0" fillId="0" borderId="13" xfId="0" applyNumberForma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12">
    <dxf>
      <alignment horizontal="general" vertical="center" textRotation="0" wrapText="0" indent="0" justifyLastLine="0" shrinkToFit="0" readingOrder="0"/>
      <border diagonalUp="0" diagonalDown="0">
        <left style="dotted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dotted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dotted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dotted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dotted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dotted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dotted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dotted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4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D4:N24" totalsRowShown="0" tableBorderDxfId="11">
  <autoFilter ref="D4:N24" xr:uid="{00000000-0009-0000-0100-000003000000}"/>
  <sortState xmlns:xlrd2="http://schemas.microsoft.com/office/spreadsheetml/2017/richdata2" ref="D5:N24">
    <sortCondition ref="K4:K24"/>
  </sortState>
  <tableColumns count="11">
    <tableColumn id="1" xr3:uid="{00000000-0010-0000-0000-000001000000}" name="Date" dataDxfId="10"/>
    <tableColumn id="2" xr3:uid="{00000000-0010-0000-0000-000002000000}" name="Researchers" dataDxfId="9"/>
    <tableColumn id="3" xr3:uid="{00000000-0010-0000-0000-000003000000}" name="Title" dataDxfId="8"/>
    <tableColumn id="4" xr3:uid="{00000000-0010-0000-0000-000004000000}" name="Approach(es) Used" dataDxfId="7"/>
    <tableColumn id="5" xr3:uid="{00000000-0010-0000-0000-000005000000}" name="Input Data Type" dataDxfId="6"/>
    <tableColumn id="6" xr3:uid="{00000000-0010-0000-0000-000006000000}" name="Input Data Time Period" dataDxfId="5"/>
    <tableColumn id="7" xr3:uid="{00000000-0010-0000-0000-000007000000}" name="Input Data Frequency" dataDxfId="4"/>
    <tableColumn id="8" xr3:uid="{00000000-0010-0000-0000-000008000000}" name="Input Data Sum of Samples" dataDxfId="3"/>
    <tableColumn id="9" xr3:uid="{00000000-0010-0000-0000-000009000000}" name="Output Type" dataDxfId="2"/>
    <tableColumn id="10" xr3:uid="{00000000-0010-0000-0000-00000A000000}" name="Performance Checking Approach" dataDxfId="1"/>
    <tableColumn id="11" xr3:uid="{00000000-0010-0000-0000-00000B000000}" name="Takeaway(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2:N28"/>
  <sheetViews>
    <sheetView showGridLines="0" zoomScaleNormal="100" workbookViewId="0">
      <selection activeCell="F8" sqref="F8"/>
    </sheetView>
  </sheetViews>
  <sheetFormatPr baseColWidth="10" defaultColWidth="10.83203125" defaultRowHeight="16" x14ac:dyDescent="0.2"/>
  <cols>
    <col min="4" max="4" width="5.1640625" bestFit="1" customWidth="1"/>
    <col min="5" max="5" width="25.5" style="2" customWidth="1"/>
    <col min="6" max="6" width="75.83203125" customWidth="1"/>
    <col min="7" max="7" width="36.6640625" customWidth="1"/>
    <col min="8" max="8" width="38.6640625" customWidth="1"/>
    <col min="9" max="9" width="30.83203125" customWidth="1"/>
    <col min="10" max="10" width="9.5" bestFit="1" customWidth="1"/>
    <col min="11" max="11" width="14.5" bestFit="1" customWidth="1"/>
    <col min="12" max="12" width="18.6640625" customWidth="1"/>
    <col min="13" max="13" width="28.1640625" bestFit="1" customWidth="1"/>
    <col min="14" max="14" width="78.5" customWidth="1"/>
  </cols>
  <sheetData>
    <row r="2" spans="4:14" ht="17" thickBot="1" x14ac:dyDescent="0.25"/>
    <row r="3" spans="4:14" x14ac:dyDescent="0.2">
      <c r="D3" s="49" t="s">
        <v>0</v>
      </c>
      <c r="E3" s="56" t="s">
        <v>2</v>
      </c>
      <c r="F3" s="56" t="s">
        <v>1</v>
      </c>
      <c r="G3" s="56" t="s">
        <v>130</v>
      </c>
      <c r="H3" s="53" t="s">
        <v>6</v>
      </c>
      <c r="I3" s="53"/>
      <c r="J3" s="53"/>
      <c r="K3" s="53"/>
      <c r="L3" s="56" t="s">
        <v>3</v>
      </c>
      <c r="M3" s="54" t="s">
        <v>4</v>
      </c>
      <c r="N3" s="51" t="s">
        <v>10</v>
      </c>
    </row>
    <row r="4" spans="4:14" x14ac:dyDescent="0.2">
      <c r="D4" s="50"/>
      <c r="E4" s="57"/>
      <c r="F4" s="57"/>
      <c r="G4" s="57"/>
      <c r="H4" s="22" t="s">
        <v>7</v>
      </c>
      <c r="I4" s="22" t="s">
        <v>9</v>
      </c>
      <c r="J4" s="22" t="s">
        <v>8</v>
      </c>
      <c r="K4" s="22" t="s">
        <v>5</v>
      </c>
      <c r="L4" s="57"/>
      <c r="M4" s="55"/>
      <c r="N4" s="52"/>
    </row>
    <row r="5" spans="4:14" ht="68" x14ac:dyDescent="0.2">
      <c r="D5" s="12">
        <v>2016</v>
      </c>
      <c r="E5" s="11" t="s">
        <v>12</v>
      </c>
      <c r="F5" s="11" t="s">
        <v>11</v>
      </c>
      <c r="G5" s="10" t="s">
        <v>38</v>
      </c>
      <c r="H5" s="6" t="s">
        <v>82</v>
      </c>
      <c r="I5" s="6" t="s">
        <v>21</v>
      </c>
      <c r="J5" s="9" t="s">
        <v>13</v>
      </c>
      <c r="K5" s="8">
        <f>7*365</f>
        <v>2555</v>
      </c>
      <c r="L5" s="7" t="s">
        <v>71</v>
      </c>
      <c r="M5" s="6" t="s">
        <v>14</v>
      </c>
      <c r="N5" s="5" t="s">
        <v>19</v>
      </c>
    </row>
    <row r="6" spans="4:14" ht="85" x14ac:dyDescent="0.2">
      <c r="D6" s="13">
        <v>2016</v>
      </c>
      <c r="E6" s="14" t="s">
        <v>15</v>
      </c>
      <c r="F6" s="14" t="s">
        <v>16</v>
      </c>
      <c r="G6" s="14" t="s">
        <v>86</v>
      </c>
      <c r="H6" s="14" t="s">
        <v>18</v>
      </c>
      <c r="I6" s="14" t="s">
        <v>26</v>
      </c>
      <c r="J6" s="14" t="s">
        <v>17</v>
      </c>
      <c r="K6" s="15">
        <v>17000</v>
      </c>
      <c r="L6" s="7" t="s">
        <v>29</v>
      </c>
      <c r="M6" s="16" t="s">
        <v>14</v>
      </c>
      <c r="N6" s="17" t="s">
        <v>20</v>
      </c>
    </row>
    <row r="7" spans="4:14" ht="51" x14ac:dyDescent="0.2">
      <c r="D7" s="13">
        <v>2015</v>
      </c>
      <c r="E7" s="6" t="s">
        <v>22</v>
      </c>
      <c r="F7" s="11" t="s">
        <v>23</v>
      </c>
      <c r="G7" s="20" t="s">
        <v>39</v>
      </c>
      <c r="H7" s="6" t="s">
        <v>28</v>
      </c>
      <c r="I7" s="16" t="s">
        <v>25</v>
      </c>
      <c r="J7" s="7" t="s">
        <v>13</v>
      </c>
      <c r="K7" s="19">
        <v>1211361</v>
      </c>
      <c r="L7" s="18" t="s">
        <v>66</v>
      </c>
      <c r="M7" s="6" t="s">
        <v>64</v>
      </c>
      <c r="N7" s="5" t="s">
        <v>27</v>
      </c>
    </row>
    <row r="8" spans="4:14" ht="85" x14ac:dyDescent="0.2">
      <c r="D8" s="13">
        <v>2010</v>
      </c>
      <c r="E8" s="14" t="s">
        <v>30</v>
      </c>
      <c r="F8" s="14" t="s">
        <v>31</v>
      </c>
      <c r="G8" s="14" t="s">
        <v>50</v>
      </c>
      <c r="H8" s="14" t="s">
        <v>58</v>
      </c>
      <c r="I8" s="21" t="s">
        <v>41</v>
      </c>
      <c r="J8" s="14" t="s">
        <v>13</v>
      </c>
      <c r="K8" s="15">
        <f>5*365</f>
        <v>1825</v>
      </c>
      <c r="L8" s="7" t="s">
        <v>40</v>
      </c>
      <c r="M8" s="16" t="s">
        <v>53</v>
      </c>
      <c r="N8" s="5" t="s">
        <v>42</v>
      </c>
    </row>
    <row r="9" spans="4:14" ht="51" x14ac:dyDescent="0.2">
      <c r="D9" s="13">
        <v>2010</v>
      </c>
      <c r="E9" s="14" t="s">
        <v>43</v>
      </c>
      <c r="F9" s="14" t="s">
        <v>44</v>
      </c>
      <c r="G9" s="21" t="s">
        <v>35</v>
      </c>
      <c r="H9" s="14" t="s">
        <v>95</v>
      </c>
      <c r="I9" s="14" t="s">
        <v>45</v>
      </c>
      <c r="J9" s="14" t="s">
        <v>13</v>
      </c>
      <c r="K9" s="15">
        <v>300</v>
      </c>
      <c r="L9" s="7" t="s">
        <v>71</v>
      </c>
      <c r="M9" s="16" t="s">
        <v>46</v>
      </c>
      <c r="N9" s="5" t="s">
        <v>47</v>
      </c>
    </row>
    <row r="10" spans="4:14" ht="68" x14ac:dyDescent="0.2">
      <c r="D10" s="13">
        <v>2019</v>
      </c>
      <c r="E10" s="14" t="s">
        <v>48</v>
      </c>
      <c r="F10" s="14" t="s">
        <v>49</v>
      </c>
      <c r="G10" s="21" t="s">
        <v>39</v>
      </c>
      <c r="H10" s="14" t="s">
        <v>94</v>
      </c>
      <c r="I10" s="14" t="s">
        <v>52</v>
      </c>
      <c r="J10" s="14" t="s">
        <v>13</v>
      </c>
      <c r="K10" s="15">
        <v>3546</v>
      </c>
      <c r="L10" s="7" t="s">
        <v>51</v>
      </c>
      <c r="M10" s="16" t="s">
        <v>54</v>
      </c>
      <c r="N10" s="17" t="s">
        <v>55</v>
      </c>
    </row>
    <row r="11" spans="4:14" ht="51" x14ac:dyDescent="0.2">
      <c r="D11" s="13">
        <v>2016</v>
      </c>
      <c r="E11" s="14" t="s">
        <v>56</v>
      </c>
      <c r="F11" s="14" t="s">
        <v>57</v>
      </c>
      <c r="G11" s="14" t="s">
        <v>154</v>
      </c>
      <c r="H11" s="14" t="s">
        <v>96</v>
      </c>
      <c r="I11" s="14" t="s">
        <v>100</v>
      </c>
      <c r="J11" s="14" t="s">
        <v>13</v>
      </c>
      <c r="K11" s="15">
        <f>2*365</f>
        <v>730</v>
      </c>
      <c r="L11" s="7" t="s">
        <v>66</v>
      </c>
      <c r="M11" s="16" t="s">
        <v>59</v>
      </c>
      <c r="N11" s="17" t="s">
        <v>60</v>
      </c>
    </row>
    <row r="12" spans="4:14" ht="34" x14ac:dyDescent="0.2">
      <c r="D12" s="13">
        <v>2017</v>
      </c>
      <c r="E12" s="14" t="s">
        <v>61</v>
      </c>
      <c r="F12" s="14" t="s">
        <v>62</v>
      </c>
      <c r="G12" s="14" t="s">
        <v>65</v>
      </c>
      <c r="H12" s="14" t="s">
        <v>93</v>
      </c>
      <c r="I12" s="14" t="s">
        <v>66</v>
      </c>
      <c r="J12" s="14" t="s">
        <v>66</v>
      </c>
      <c r="K12" s="15" t="s">
        <v>66</v>
      </c>
      <c r="L12" s="7" t="s">
        <v>63</v>
      </c>
      <c r="M12" s="16" t="s">
        <v>64</v>
      </c>
      <c r="N12" s="17" t="s">
        <v>66</v>
      </c>
    </row>
    <row r="13" spans="4:14" ht="85" x14ac:dyDescent="0.2">
      <c r="D13" s="13">
        <v>2019</v>
      </c>
      <c r="E13" s="14" t="s">
        <v>68</v>
      </c>
      <c r="F13" s="14" t="s">
        <v>67</v>
      </c>
      <c r="G13" s="21" t="s">
        <v>39</v>
      </c>
      <c r="H13" s="14" t="s">
        <v>69</v>
      </c>
      <c r="I13" s="14" t="s">
        <v>70</v>
      </c>
      <c r="J13" s="14" t="s">
        <v>13</v>
      </c>
      <c r="K13" s="15">
        <f>11*365</f>
        <v>4015</v>
      </c>
      <c r="L13" s="7" t="s">
        <v>40</v>
      </c>
      <c r="M13" s="16" t="s">
        <v>72</v>
      </c>
      <c r="N13" s="17" t="s">
        <v>73</v>
      </c>
    </row>
    <row r="14" spans="4:14" ht="85" x14ac:dyDescent="0.2">
      <c r="D14" s="13">
        <v>2019</v>
      </c>
      <c r="E14" s="14" t="s">
        <v>74</v>
      </c>
      <c r="F14" s="14" t="s">
        <v>75</v>
      </c>
      <c r="G14" s="14" t="s">
        <v>76</v>
      </c>
      <c r="H14" s="14" t="s">
        <v>92</v>
      </c>
      <c r="I14" s="14" t="s">
        <v>66</v>
      </c>
      <c r="J14" s="14" t="s">
        <v>66</v>
      </c>
      <c r="K14" s="15">
        <v>2020</v>
      </c>
      <c r="L14" s="7" t="s">
        <v>66</v>
      </c>
      <c r="M14" s="16" t="s">
        <v>66</v>
      </c>
      <c r="N14" s="17" t="s">
        <v>66</v>
      </c>
    </row>
    <row r="15" spans="4:14" ht="85" x14ac:dyDescent="0.2">
      <c r="D15" s="13">
        <v>2020</v>
      </c>
      <c r="E15" s="14" t="s">
        <v>77</v>
      </c>
      <c r="F15" s="14" t="s">
        <v>78</v>
      </c>
      <c r="G15" s="21" t="s">
        <v>39</v>
      </c>
      <c r="H15" s="14" t="s">
        <v>97</v>
      </c>
      <c r="I15" s="14" t="s">
        <v>80</v>
      </c>
      <c r="J15" s="14" t="s">
        <v>79</v>
      </c>
      <c r="K15" s="15">
        <f>365*24*60</f>
        <v>525600</v>
      </c>
      <c r="L15" s="7" t="s">
        <v>29</v>
      </c>
      <c r="M15" s="16" t="s">
        <v>64</v>
      </c>
      <c r="N15" s="17" t="s">
        <v>81</v>
      </c>
    </row>
    <row r="16" spans="4:14" ht="51" x14ac:dyDescent="0.2">
      <c r="D16" s="13">
        <v>2018</v>
      </c>
      <c r="E16" s="14" t="s">
        <v>83</v>
      </c>
      <c r="F16" s="14" t="s">
        <v>84</v>
      </c>
      <c r="G16" s="21" t="s">
        <v>85</v>
      </c>
      <c r="H16" s="14" t="s">
        <v>156</v>
      </c>
      <c r="I16" s="14" t="s">
        <v>99</v>
      </c>
      <c r="J16" s="14" t="s">
        <v>88</v>
      </c>
      <c r="K16" s="15">
        <f>1089*24*12</f>
        <v>313632</v>
      </c>
      <c r="L16" s="7" t="s">
        <v>112</v>
      </c>
      <c r="M16" s="16" t="s">
        <v>64</v>
      </c>
      <c r="N16" s="17" t="s">
        <v>89</v>
      </c>
    </row>
    <row r="17" spans="4:14" ht="68" x14ac:dyDescent="0.2">
      <c r="D17" s="13">
        <v>2020</v>
      </c>
      <c r="E17" s="14" t="s">
        <v>90</v>
      </c>
      <c r="F17" s="14" t="s">
        <v>91</v>
      </c>
      <c r="G17" s="14" t="s">
        <v>104</v>
      </c>
      <c r="H17" s="14" t="s">
        <v>105</v>
      </c>
      <c r="I17" s="14" t="s">
        <v>98</v>
      </c>
      <c r="J17" s="14" t="s">
        <v>13</v>
      </c>
      <c r="K17" s="15">
        <v>1750</v>
      </c>
      <c r="L17" s="7" t="s">
        <v>66</v>
      </c>
      <c r="M17" s="16" t="s">
        <v>64</v>
      </c>
      <c r="N17" s="5" t="s">
        <v>101</v>
      </c>
    </row>
    <row r="18" spans="4:14" ht="51" x14ac:dyDescent="0.2">
      <c r="D18" s="13">
        <v>2017</v>
      </c>
      <c r="E18" s="14" t="s">
        <v>102</v>
      </c>
      <c r="F18" s="14" t="s">
        <v>103</v>
      </c>
      <c r="G18" s="21" t="s">
        <v>35</v>
      </c>
      <c r="H18" s="14" t="s">
        <v>107</v>
      </c>
      <c r="I18" s="14" t="s">
        <v>106</v>
      </c>
      <c r="J18" s="14" t="s">
        <v>13</v>
      </c>
      <c r="K18" s="15">
        <f>8*365</f>
        <v>2920</v>
      </c>
      <c r="L18" s="7" t="s">
        <v>66</v>
      </c>
      <c r="M18" s="16" t="s">
        <v>64</v>
      </c>
      <c r="N18" s="17" t="s">
        <v>108</v>
      </c>
    </row>
    <row r="19" spans="4:14" ht="85" x14ac:dyDescent="0.2">
      <c r="D19" s="13">
        <v>2020</v>
      </c>
      <c r="E19" s="14" t="s">
        <v>109</v>
      </c>
      <c r="F19" s="14" t="s">
        <v>110</v>
      </c>
      <c r="G19" s="14" t="s">
        <v>76</v>
      </c>
      <c r="H19" s="14" t="s">
        <v>114</v>
      </c>
      <c r="I19" s="14" t="s">
        <v>111</v>
      </c>
      <c r="J19" s="14" t="s">
        <v>66</v>
      </c>
      <c r="K19" s="15" t="s">
        <v>66</v>
      </c>
      <c r="L19" s="7" t="s">
        <v>113</v>
      </c>
      <c r="M19" s="16" t="s">
        <v>115</v>
      </c>
      <c r="N19" s="17" t="s">
        <v>116</v>
      </c>
    </row>
    <row r="20" spans="4:14" ht="68" x14ac:dyDescent="0.2">
      <c r="D20" s="13">
        <v>2011</v>
      </c>
      <c r="E20" s="14" t="s">
        <v>117</v>
      </c>
      <c r="F20" s="14" t="s">
        <v>118</v>
      </c>
      <c r="G20" s="14" t="s">
        <v>125</v>
      </c>
      <c r="H20" s="14" t="s">
        <v>122</v>
      </c>
      <c r="I20" s="14" t="s">
        <v>120</v>
      </c>
      <c r="J20" s="14" t="s">
        <v>13</v>
      </c>
      <c r="K20" s="15">
        <v>262</v>
      </c>
      <c r="L20" s="7" t="s">
        <v>40</v>
      </c>
      <c r="M20" s="16" t="s">
        <v>119</v>
      </c>
      <c r="N20" s="17" t="s">
        <v>121</v>
      </c>
    </row>
    <row r="21" spans="4:14" ht="85" x14ac:dyDescent="0.2">
      <c r="D21" s="13">
        <v>2013</v>
      </c>
      <c r="E21" s="14" t="s">
        <v>123</v>
      </c>
      <c r="F21" s="14" t="s">
        <v>124</v>
      </c>
      <c r="G21" s="21" t="s">
        <v>129</v>
      </c>
      <c r="H21" s="14" t="s">
        <v>128</v>
      </c>
      <c r="I21" s="14" t="s">
        <v>127</v>
      </c>
      <c r="J21" s="14" t="s">
        <v>13</v>
      </c>
      <c r="K21" s="15">
        <v>734</v>
      </c>
      <c r="L21" s="7" t="s">
        <v>126</v>
      </c>
      <c r="M21" s="16" t="s">
        <v>46</v>
      </c>
      <c r="N21" s="17" t="s">
        <v>131</v>
      </c>
    </row>
    <row r="22" spans="4:14" ht="68" x14ac:dyDescent="0.2">
      <c r="D22" s="13">
        <v>2015</v>
      </c>
      <c r="E22" s="14" t="s">
        <v>132</v>
      </c>
      <c r="F22" s="14" t="s">
        <v>133</v>
      </c>
      <c r="G22" s="21" t="s">
        <v>35</v>
      </c>
      <c r="H22" s="14" t="s">
        <v>136</v>
      </c>
      <c r="I22" s="14" t="s">
        <v>134</v>
      </c>
      <c r="J22" s="14" t="s">
        <v>13</v>
      </c>
      <c r="K22" s="15">
        <v>141</v>
      </c>
      <c r="L22" s="7" t="s">
        <v>66</v>
      </c>
      <c r="M22" s="16" t="s">
        <v>135</v>
      </c>
      <c r="N22" s="5" t="s">
        <v>137</v>
      </c>
    </row>
    <row r="23" spans="4:14" ht="85" x14ac:dyDescent="0.2">
      <c r="D23" s="13">
        <v>2016</v>
      </c>
      <c r="E23" s="14" t="s">
        <v>138</v>
      </c>
      <c r="F23" s="14" t="s">
        <v>139</v>
      </c>
      <c r="G23" s="14" t="s">
        <v>143</v>
      </c>
      <c r="H23" s="14" t="s">
        <v>140</v>
      </c>
      <c r="I23" s="14" t="s">
        <v>141</v>
      </c>
      <c r="J23" s="14" t="s">
        <v>88</v>
      </c>
      <c r="K23" s="15">
        <v>73041</v>
      </c>
      <c r="L23" s="7"/>
      <c r="M23" s="16" t="s">
        <v>142</v>
      </c>
      <c r="N23" s="17" t="s">
        <v>144</v>
      </c>
    </row>
    <row r="24" spans="4:14" ht="85" x14ac:dyDescent="0.2">
      <c r="D24" s="13">
        <v>2018</v>
      </c>
      <c r="E24" s="14" t="s">
        <v>145</v>
      </c>
      <c r="F24" s="14" t="s">
        <v>146</v>
      </c>
      <c r="G24" s="14" t="s">
        <v>155</v>
      </c>
      <c r="H24" s="14" t="s">
        <v>161</v>
      </c>
      <c r="I24" s="14" t="s">
        <v>147</v>
      </c>
      <c r="J24" s="14" t="s">
        <v>66</v>
      </c>
      <c r="K24" s="15">
        <v>7902686</v>
      </c>
      <c r="L24" s="7" t="s">
        <v>148</v>
      </c>
      <c r="M24" s="16" t="s">
        <v>64</v>
      </c>
      <c r="N24" s="17" t="s">
        <v>149</v>
      </c>
    </row>
    <row r="25" spans="4:14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4:14" x14ac:dyDescent="0.2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4:14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4:14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mergeCells count="8">
    <mergeCell ref="D3:D4"/>
    <mergeCell ref="N3:N4"/>
    <mergeCell ref="H3:K3"/>
    <mergeCell ref="M3:M4"/>
    <mergeCell ref="L3:L4"/>
    <mergeCell ref="G3:G4"/>
    <mergeCell ref="F3:F4"/>
    <mergeCell ref="E3:E4"/>
  </mergeCells>
  <pageMargins left="0.7" right="0.7" top="0.75" bottom="0.75" header="0.3" footer="0.3"/>
  <pageSetup paperSize="9" scale="37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N41"/>
  <sheetViews>
    <sheetView showGridLines="0" tabSelected="1" topLeftCell="A39" workbookViewId="0">
      <selection activeCell="M41" sqref="D30:M41"/>
    </sheetView>
  </sheetViews>
  <sheetFormatPr baseColWidth="10" defaultColWidth="8.83203125" defaultRowHeight="16" x14ac:dyDescent="0.2"/>
  <cols>
    <col min="4" max="4" width="4.83203125" customWidth="1"/>
    <col min="5" max="6" width="17.1640625" customWidth="1"/>
    <col min="7" max="7" width="16.33203125" bestFit="1" customWidth="1"/>
    <col min="8" max="8" width="20.83203125" customWidth="1"/>
    <col min="9" max="9" width="28.6640625" customWidth="1"/>
    <col min="10" max="10" width="8.6640625" customWidth="1"/>
    <col min="11" max="11" width="8.1640625" customWidth="1"/>
    <col min="12" max="12" width="10.5" customWidth="1"/>
    <col min="13" max="13" width="27.6640625" bestFit="1" customWidth="1"/>
    <col min="14" max="14" width="79.6640625" bestFit="1" customWidth="1"/>
  </cols>
  <sheetData>
    <row r="2" spans="4:14" ht="17" thickBot="1" x14ac:dyDescent="0.25"/>
    <row r="3" spans="4:14" x14ac:dyDescent="0.2">
      <c r="D3" s="49" t="s">
        <v>0</v>
      </c>
      <c r="E3" s="56" t="s">
        <v>2</v>
      </c>
      <c r="F3" s="56" t="s">
        <v>1</v>
      </c>
      <c r="G3" s="56" t="s">
        <v>130</v>
      </c>
      <c r="H3" s="53" t="s">
        <v>6</v>
      </c>
      <c r="I3" s="53"/>
      <c r="J3" s="53"/>
      <c r="K3" s="53"/>
      <c r="L3" s="56" t="s">
        <v>3</v>
      </c>
      <c r="M3" s="58" t="s">
        <v>4</v>
      </c>
      <c r="N3" s="60"/>
    </row>
    <row r="4" spans="4:14" ht="34" x14ac:dyDescent="0.2">
      <c r="D4" s="50"/>
      <c r="E4" s="57"/>
      <c r="F4" s="57"/>
      <c r="G4" s="57"/>
      <c r="H4" s="22" t="s">
        <v>7</v>
      </c>
      <c r="I4" s="22" t="s">
        <v>9</v>
      </c>
      <c r="J4" s="22" t="s">
        <v>8</v>
      </c>
      <c r="K4" s="30" t="s">
        <v>5</v>
      </c>
      <c r="L4" s="57"/>
      <c r="M4" s="59"/>
      <c r="N4" s="60"/>
    </row>
    <row r="5" spans="4:14" ht="85" x14ac:dyDescent="0.2">
      <c r="D5" s="12">
        <v>2016</v>
      </c>
      <c r="E5" s="11" t="s">
        <v>12</v>
      </c>
      <c r="F5" s="11" t="s">
        <v>11</v>
      </c>
      <c r="G5" s="10" t="s">
        <v>38</v>
      </c>
      <c r="H5" s="6" t="s">
        <v>82</v>
      </c>
      <c r="I5" s="6" t="s">
        <v>21</v>
      </c>
      <c r="J5" s="9" t="s">
        <v>13</v>
      </c>
      <c r="K5" s="8">
        <f>7*365</f>
        <v>2555</v>
      </c>
      <c r="L5" s="6" t="s">
        <v>71</v>
      </c>
      <c r="M5" s="5" t="s">
        <v>14</v>
      </c>
      <c r="N5" s="23"/>
    </row>
    <row r="6" spans="4:14" ht="102" x14ac:dyDescent="0.2">
      <c r="D6" s="13">
        <v>2016</v>
      </c>
      <c r="E6" s="14" t="s">
        <v>15</v>
      </c>
      <c r="F6" s="14" t="s">
        <v>16</v>
      </c>
      <c r="G6" s="14" t="s">
        <v>86</v>
      </c>
      <c r="H6" s="14" t="s">
        <v>18</v>
      </c>
      <c r="I6" s="14" t="s">
        <v>26</v>
      </c>
      <c r="J6" s="14" t="s">
        <v>17</v>
      </c>
      <c r="K6" s="15">
        <v>17000</v>
      </c>
      <c r="L6" s="6" t="s">
        <v>29</v>
      </c>
      <c r="M6" s="25" t="s">
        <v>14</v>
      </c>
      <c r="N6" s="24"/>
    </row>
    <row r="7" spans="4:14" ht="85" x14ac:dyDescent="0.2">
      <c r="D7" s="13">
        <v>2015</v>
      </c>
      <c r="E7" s="6" t="s">
        <v>22</v>
      </c>
      <c r="F7" s="11" t="s">
        <v>23</v>
      </c>
      <c r="G7" s="20" t="s">
        <v>39</v>
      </c>
      <c r="H7" s="6" t="s">
        <v>28</v>
      </c>
      <c r="I7" s="16" t="s">
        <v>25</v>
      </c>
      <c r="J7" s="7" t="s">
        <v>13</v>
      </c>
      <c r="K7" s="19">
        <v>1211361</v>
      </c>
      <c r="L7" s="16" t="s">
        <v>66</v>
      </c>
      <c r="M7" s="5" t="s">
        <v>64</v>
      </c>
      <c r="N7" s="23"/>
    </row>
    <row r="8" spans="4:14" ht="102" x14ac:dyDescent="0.2">
      <c r="D8" s="13">
        <v>2010</v>
      </c>
      <c r="E8" s="14" t="s">
        <v>30</v>
      </c>
      <c r="F8" s="14" t="s">
        <v>31</v>
      </c>
      <c r="G8" s="14" t="s">
        <v>50</v>
      </c>
      <c r="H8" s="14" t="s">
        <v>58</v>
      </c>
      <c r="I8" s="21" t="s">
        <v>41</v>
      </c>
      <c r="J8" s="14" t="s">
        <v>13</v>
      </c>
      <c r="K8" s="15">
        <f>5*365</f>
        <v>1825</v>
      </c>
      <c r="L8" s="6" t="s">
        <v>40</v>
      </c>
      <c r="M8" s="25" t="s">
        <v>53</v>
      </c>
      <c r="N8" s="23"/>
    </row>
    <row r="9" spans="4:14" ht="102" x14ac:dyDescent="0.2">
      <c r="D9" s="13">
        <v>2010</v>
      </c>
      <c r="E9" s="14" t="s">
        <v>43</v>
      </c>
      <c r="F9" s="14" t="s">
        <v>44</v>
      </c>
      <c r="G9" s="21" t="s">
        <v>35</v>
      </c>
      <c r="H9" s="14" t="s">
        <v>95</v>
      </c>
      <c r="I9" s="14" t="s">
        <v>45</v>
      </c>
      <c r="J9" s="14" t="s">
        <v>13</v>
      </c>
      <c r="K9" s="15">
        <v>300</v>
      </c>
      <c r="L9" s="6" t="s">
        <v>71</v>
      </c>
      <c r="M9" s="25" t="s">
        <v>46</v>
      </c>
      <c r="N9" s="23"/>
    </row>
    <row r="10" spans="4:14" ht="85" x14ac:dyDescent="0.2">
      <c r="D10" s="13">
        <v>2019</v>
      </c>
      <c r="E10" s="14" t="s">
        <v>48</v>
      </c>
      <c r="F10" s="14" t="s">
        <v>49</v>
      </c>
      <c r="G10" s="21" t="s">
        <v>39</v>
      </c>
      <c r="H10" s="14" t="s">
        <v>94</v>
      </c>
      <c r="I10" s="14" t="s">
        <v>52</v>
      </c>
      <c r="J10" s="14" t="s">
        <v>13</v>
      </c>
      <c r="K10" s="15">
        <v>3546</v>
      </c>
      <c r="L10" s="6" t="s">
        <v>51</v>
      </c>
      <c r="M10" s="25" t="s">
        <v>54</v>
      </c>
      <c r="N10" s="24"/>
    </row>
    <row r="11" spans="4:14" ht="102" x14ac:dyDescent="0.2">
      <c r="D11" s="13">
        <v>2016</v>
      </c>
      <c r="E11" s="14" t="s">
        <v>56</v>
      </c>
      <c r="F11" s="14" t="s">
        <v>57</v>
      </c>
      <c r="G11" s="14" t="s">
        <v>158</v>
      </c>
      <c r="H11" s="14" t="s">
        <v>96</v>
      </c>
      <c r="I11" s="14" t="s">
        <v>100</v>
      </c>
      <c r="J11" s="14" t="s">
        <v>13</v>
      </c>
      <c r="K11" s="15">
        <f>2*365</f>
        <v>730</v>
      </c>
      <c r="L11" s="6" t="s">
        <v>66</v>
      </c>
      <c r="M11" s="25" t="s">
        <v>59</v>
      </c>
      <c r="N11" s="24"/>
    </row>
    <row r="12" spans="4:14" ht="102" x14ac:dyDescent="0.2">
      <c r="D12" s="13">
        <v>2017</v>
      </c>
      <c r="E12" s="14" t="s">
        <v>61</v>
      </c>
      <c r="F12" s="14" t="s">
        <v>62</v>
      </c>
      <c r="G12" s="14" t="s">
        <v>65</v>
      </c>
      <c r="H12" s="14" t="s">
        <v>93</v>
      </c>
      <c r="I12" s="14" t="s">
        <v>66</v>
      </c>
      <c r="J12" s="14" t="s">
        <v>66</v>
      </c>
      <c r="K12" s="15" t="s">
        <v>66</v>
      </c>
      <c r="L12" s="6" t="s">
        <v>63</v>
      </c>
      <c r="M12" s="25" t="s">
        <v>64</v>
      </c>
      <c r="N12" s="24"/>
    </row>
    <row r="13" spans="4:14" ht="119" x14ac:dyDescent="0.2">
      <c r="D13" s="13">
        <v>2019</v>
      </c>
      <c r="E13" s="14" t="s">
        <v>68</v>
      </c>
      <c r="F13" s="14" t="s">
        <v>67</v>
      </c>
      <c r="G13" s="21" t="s">
        <v>39</v>
      </c>
      <c r="H13" s="14" t="s">
        <v>69</v>
      </c>
      <c r="I13" s="14" t="s">
        <v>70</v>
      </c>
      <c r="J13" s="14" t="s">
        <v>13</v>
      </c>
      <c r="K13" s="15">
        <f>11*365</f>
        <v>4015</v>
      </c>
      <c r="L13" s="6" t="s">
        <v>40</v>
      </c>
      <c r="M13" s="25" t="s">
        <v>72</v>
      </c>
      <c r="N13" s="24"/>
    </row>
    <row r="14" spans="4:14" ht="153" x14ac:dyDescent="0.2">
      <c r="D14" s="13">
        <v>2019</v>
      </c>
      <c r="E14" s="14" t="s">
        <v>74</v>
      </c>
      <c r="F14" s="14" t="s">
        <v>75</v>
      </c>
      <c r="G14" s="14" t="s">
        <v>76</v>
      </c>
      <c r="H14" s="14" t="s">
        <v>92</v>
      </c>
      <c r="I14" s="14" t="s">
        <v>66</v>
      </c>
      <c r="J14" s="14" t="s">
        <v>66</v>
      </c>
      <c r="K14" s="15">
        <v>2020</v>
      </c>
      <c r="L14" s="6" t="s">
        <v>66</v>
      </c>
      <c r="M14" s="25" t="s">
        <v>66</v>
      </c>
      <c r="N14" s="24"/>
    </row>
    <row r="15" spans="4:14" ht="153" x14ac:dyDescent="0.2">
      <c r="D15" s="13">
        <v>2020</v>
      </c>
      <c r="E15" s="14" t="s">
        <v>77</v>
      </c>
      <c r="F15" s="14" t="s">
        <v>78</v>
      </c>
      <c r="G15" s="21" t="s">
        <v>39</v>
      </c>
      <c r="H15" s="14" t="s">
        <v>97</v>
      </c>
      <c r="I15" s="14" t="s">
        <v>80</v>
      </c>
      <c r="J15" s="14" t="s">
        <v>79</v>
      </c>
      <c r="K15" s="15">
        <f>365*24*60</f>
        <v>525600</v>
      </c>
      <c r="L15" s="6" t="s">
        <v>29</v>
      </c>
      <c r="M15" s="25" t="s">
        <v>64</v>
      </c>
      <c r="N15" s="24"/>
    </row>
    <row r="16" spans="4:14" ht="68" x14ac:dyDescent="0.2">
      <c r="D16" s="13">
        <v>2018</v>
      </c>
      <c r="E16" s="14" t="s">
        <v>83</v>
      </c>
      <c r="F16" s="14" t="s">
        <v>84</v>
      </c>
      <c r="G16" s="21" t="s">
        <v>85</v>
      </c>
      <c r="H16" s="14" t="s">
        <v>156</v>
      </c>
      <c r="I16" s="14" t="s">
        <v>99</v>
      </c>
      <c r="J16" s="14" t="s">
        <v>88</v>
      </c>
      <c r="K16" s="15">
        <f>1089*24*12</f>
        <v>313632</v>
      </c>
      <c r="L16" s="6" t="s">
        <v>112</v>
      </c>
      <c r="M16" s="25" t="s">
        <v>64</v>
      </c>
      <c r="N16" s="24"/>
    </row>
    <row r="17" spans="4:14" ht="136" x14ac:dyDescent="0.2">
      <c r="D17" s="13">
        <v>2020</v>
      </c>
      <c r="E17" s="14" t="s">
        <v>90</v>
      </c>
      <c r="F17" s="14" t="s">
        <v>91</v>
      </c>
      <c r="G17" s="14" t="s">
        <v>104</v>
      </c>
      <c r="H17" s="14" t="s">
        <v>105</v>
      </c>
      <c r="I17" s="14" t="s">
        <v>98</v>
      </c>
      <c r="J17" s="14" t="s">
        <v>13</v>
      </c>
      <c r="K17" s="15">
        <v>1750</v>
      </c>
      <c r="L17" s="6" t="s">
        <v>66</v>
      </c>
      <c r="M17" s="25" t="s">
        <v>64</v>
      </c>
      <c r="N17" s="23"/>
    </row>
    <row r="18" spans="4:14" ht="85" x14ac:dyDescent="0.2">
      <c r="D18" s="13">
        <v>2017</v>
      </c>
      <c r="E18" s="14" t="s">
        <v>102</v>
      </c>
      <c r="F18" s="14" t="s">
        <v>103</v>
      </c>
      <c r="G18" s="21" t="s">
        <v>35</v>
      </c>
      <c r="H18" s="14" t="s">
        <v>107</v>
      </c>
      <c r="I18" s="14" t="s">
        <v>106</v>
      </c>
      <c r="J18" s="14" t="s">
        <v>13</v>
      </c>
      <c r="K18" s="15">
        <f>8*365</f>
        <v>2920</v>
      </c>
      <c r="L18" s="6" t="s">
        <v>66</v>
      </c>
      <c r="M18" s="25" t="s">
        <v>64</v>
      </c>
      <c r="N18" s="24"/>
    </row>
    <row r="19" spans="4:14" ht="170" x14ac:dyDescent="0.2">
      <c r="D19" s="13">
        <v>2020</v>
      </c>
      <c r="E19" s="14" t="s">
        <v>109</v>
      </c>
      <c r="F19" s="14" t="s">
        <v>110</v>
      </c>
      <c r="G19" s="14" t="s">
        <v>76</v>
      </c>
      <c r="H19" s="14" t="s">
        <v>114</v>
      </c>
      <c r="I19" s="14" t="s">
        <v>111</v>
      </c>
      <c r="J19" s="14" t="s">
        <v>66</v>
      </c>
      <c r="K19" s="15" t="s">
        <v>66</v>
      </c>
      <c r="L19" s="6" t="s">
        <v>113</v>
      </c>
      <c r="M19" s="25" t="s">
        <v>115</v>
      </c>
      <c r="N19" s="24"/>
    </row>
    <row r="20" spans="4:14" ht="136" x14ac:dyDescent="0.2">
      <c r="D20" s="13">
        <v>2011</v>
      </c>
      <c r="E20" s="14" t="s">
        <v>117</v>
      </c>
      <c r="F20" s="14" t="s">
        <v>118</v>
      </c>
      <c r="G20" s="14" t="s">
        <v>125</v>
      </c>
      <c r="H20" s="14" t="s">
        <v>122</v>
      </c>
      <c r="I20" s="14" t="s">
        <v>120</v>
      </c>
      <c r="J20" s="14" t="s">
        <v>13</v>
      </c>
      <c r="K20" s="15">
        <v>262</v>
      </c>
      <c r="L20" s="6" t="s">
        <v>40</v>
      </c>
      <c r="M20" s="25" t="s">
        <v>119</v>
      </c>
      <c r="N20" s="24"/>
    </row>
    <row r="21" spans="4:14" ht="170" x14ac:dyDescent="0.2">
      <c r="D21" s="13">
        <v>2013</v>
      </c>
      <c r="E21" s="14" t="s">
        <v>123</v>
      </c>
      <c r="F21" s="14" t="s">
        <v>124</v>
      </c>
      <c r="G21" s="21" t="s">
        <v>129</v>
      </c>
      <c r="H21" s="14" t="s">
        <v>128</v>
      </c>
      <c r="I21" s="14" t="s">
        <v>127</v>
      </c>
      <c r="J21" s="14" t="s">
        <v>13</v>
      </c>
      <c r="K21" s="15">
        <v>734</v>
      </c>
      <c r="L21" s="6" t="s">
        <v>126</v>
      </c>
      <c r="M21" s="25" t="s">
        <v>46</v>
      </c>
      <c r="N21" s="24"/>
    </row>
    <row r="22" spans="4:14" ht="85" x14ac:dyDescent="0.2">
      <c r="D22" s="13">
        <v>2015</v>
      </c>
      <c r="E22" s="14" t="s">
        <v>132</v>
      </c>
      <c r="F22" s="14" t="s">
        <v>133</v>
      </c>
      <c r="G22" s="21" t="s">
        <v>35</v>
      </c>
      <c r="H22" s="14" t="s">
        <v>136</v>
      </c>
      <c r="I22" s="14" t="s">
        <v>134</v>
      </c>
      <c r="J22" s="14" t="s">
        <v>13</v>
      </c>
      <c r="K22" s="15">
        <v>141</v>
      </c>
      <c r="L22" s="6" t="s">
        <v>66</v>
      </c>
      <c r="M22" s="25" t="s">
        <v>135</v>
      </c>
      <c r="N22" s="23"/>
    </row>
    <row r="23" spans="4:14" ht="119" x14ac:dyDescent="0.2">
      <c r="D23" s="13">
        <v>2016</v>
      </c>
      <c r="E23" s="14" t="s">
        <v>138</v>
      </c>
      <c r="F23" s="14" t="s">
        <v>139</v>
      </c>
      <c r="G23" s="14" t="s">
        <v>143</v>
      </c>
      <c r="H23" s="14" t="s">
        <v>140</v>
      </c>
      <c r="I23" s="14" t="s">
        <v>141</v>
      </c>
      <c r="J23" s="14" t="s">
        <v>88</v>
      </c>
      <c r="K23" s="15">
        <v>73041</v>
      </c>
      <c r="L23" s="6"/>
      <c r="M23" s="25" t="s">
        <v>142</v>
      </c>
      <c r="N23" s="24"/>
    </row>
    <row r="24" spans="4:14" ht="120" thickBot="1" x14ac:dyDescent="0.25">
      <c r="D24" s="26">
        <v>2018</v>
      </c>
      <c r="E24" s="27" t="s">
        <v>145</v>
      </c>
      <c r="F24" s="27" t="s">
        <v>146</v>
      </c>
      <c r="G24" s="27" t="s">
        <v>159</v>
      </c>
      <c r="H24" s="27" t="s">
        <v>157</v>
      </c>
      <c r="I24" s="27" t="s">
        <v>147</v>
      </c>
      <c r="J24" s="27" t="s">
        <v>66</v>
      </c>
      <c r="K24" s="28">
        <v>7902686</v>
      </c>
      <c r="L24" s="31" t="s">
        <v>148</v>
      </c>
      <c r="M24" s="29" t="s">
        <v>64</v>
      </c>
      <c r="N24" s="24"/>
    </row>
    <row r="29" spans="4:14" ht="17" thickBot="1" x14ac:dyDescent="0.25"/>
    <row r="30" spans="4:14" x14ac:dyDescent="0.2">
      <c r="D30" s="49" t="s">
        <v>0</v>
      </c>
      <c r="E30" s="56" t="s">
        <v>2</v>
      </c>
      <c r="F30" s="56" t="s">
        <v>1</v>
      </c>
      <c r="G30" s="56" t="s">
        <v>130</v>
      </c>
      <c r="H30" s="53" t="s">
        <v>6</v>
      </c>
      <c r="I30" s="53"/>
      <c r="J30" s="53"/>
      <c r="K30" s="53"/>
      <c r="L30" s="56" t="s">
        <v>3</v>
      </c>
      <c r="M30" s="58" t="s">
        <v>4</v>
      </c>
    </row>
    <row r="31" spans="4:14" ht="34" x14ac:dyDescent="0.2">
      <c r="D31" s="50"/>
      <c r="E31" s="57"/>
      <c r="F31" s="57"/>
      <c r="G31" s="57"/>
      <c r="H31" s="22" t="s">
        <v>7</v>
      </c>
      <c r="I31" s="22" t="s">
        <v>9</v>
      </c>
      <c r="J31" s="22" t="s">
        <v>8</v>
      </c>
      <c r="K31" s="30" t="s">
        <v>5</v>
      </c>
      <c r="L31" s="57"/>
      <c r="M31" s="59"/>
    </row>
    <row r="32" spans="4:14" ht="153" x14ac:dyDescent="0.2">
      <c r="D32" s="13">
        <v>2020</v>
      </c>
      <c r="E32" s="14" t="s">
        <v>77</v>
      </c>
      <c r="F32" s="14" t="s">
        <v>78</v>
      </c>
      <c r="G32" s="21" t="s">
        <v>39</v>
      </c>
      <c r="H32" s="14" t="s">
        <v>97</v>
      </c>
      <c r="I32" s="14" t="s">
        <v>80</v>
      </c>
      <c r="J32" s="14" t="s">
        <v>79</v>
      </c>
      <c r="K32" s="15">
        <f>365*24*60</f>
        <v>525600</v>
      </c>
      <c r="L32" s="6" t="s">
        <v>29</v>
      </c>
      <c r="M32" s="25" t="s">
        <v>64</v>
      </c>
    </row>
    <row r="33" spans="4:13" ht="68" x14ac:dyDescent="0.2">
      <c r="D33" s="13">
        <v>2018</v>
      </c>
      <c r="E33" s="14" t="s">
        <v>83</v>
      </c>
      <c r="F33" s="14" t="s">
        <v>84</v>
      </c>
      <c r="G33" s="21" t="s">
        <v>85</v>
      </c>
      <c r="H33" s="14" t="s">
        <v>156</v>
      </c>
      <c r="I33" s="14" t="s">
        <v>99</v>
      </c>
      <c r="J33" s="14" t="s">
        <v>88</v>
      </c>
      <c r="K33" s="15">
        <f>1089*24*12</f>
        <v>313632</v>
      </c>
      <c r="L33" s="6" t="s">
        <v>112</v>
      </c>
      <c r="M33" s="25" t="s">
        <v>64</v>
      </c>
    </row>
    <row r="34" spans="4:13" ht="136" x14ac:dyDescent="0.2">
      <c r="D34" s="13">
        <v>2020</v>
      </c>
      <c r="E34" s="14" t="s">
        <v>90</v>
      </c>
      <c r="F34" s="14" t="s">
        <v>91</v>
      </c>
      <c r="G34" s="14" t="s">
        <v>104</v>
      </c>
      <c r="H34" s="14" t="s">
        <v>105</v>
      </c>
      <c r="I34" s="14" t="s">
        <v>98</v>
      </c>
      <c r="J34" s="14" t="s">
        <v>13</v>
      </c>
      <c r="K34" s="15">
        <v>1750</v>
      </c>
      <c r="L34" s="6" t="s">
        <v>66</v>
      </c>
      <c r="M34" s="25" t="s">
        <v>64</v>
      </c>
    </row>
    <row r="35" spans="4:13" ht="85" x14ac:dyDescent="0.2">
      <c r="D35" s="13">
        <v>2017</v>
      </c>
      <c r="E35" s="14" t="s">
        <v>102</v>
      </c>
      <c r="F35" s="14" t="s">
        <v>103</v>
      </c>
      <c r="G35" s="21" t="s">
        <v>35</v>
      </c>
      <c r="H35" s="14" t="s">
        <v>107</v>
      </c>
      <c r="I35" s="14" t="s">
        <v>106</v>
      </c>
      <c r="J35" s="14" t="s">
        <v>13</v>
      </c>
      <c r="K35" s="15">
        <f>8*365</f>
        <v>2920</v>
      </c>
      <c r="L35" s="6" t="s">
        <v>66</v>
      </c>
      <c r="M35" s="25" t="s">
        <v>64</v>
      </c>
    </row>
    <row r="36" spans="4:13" ht="170" x14ac:dyDescent="0.2">
      <c r="D36" s="13">
        <v>2020</v>
      </c>
      <c r="E36" s="14" t="s">
        <v>109</v>
      </c>
      <c r="F36" s="14" t="s">
        <v>110</v>
      </c>
      <c r="G36" s="14" t="s">
        <v>76</v>
      </c>
      <c r="H36" s="14" t="s">
        <v>114</v>
      </c>
      <c r="I36" s="14" t="s">
        <v>111</v>
      </c>
      <c r="J36" s="14" t="s">
        <v>66</v>
      </c>
      <c r="K36" s="15" t="s">
        <v>66</v>
      </c>
      <c r="L36" s="6" t="s">
        <v>113</v>
      </c>
      <c r="M36" s="25" t="s">
        <v>115</v>
      </c>
    </row>
    <row r="37" spans="4:13" ht="136" x14ac:dyDescent="0.2">
      <c r="D37" s="13">
        <v>2011</v>
      </c>
      <c r="E37" s="14" t="s">
        <v>117</v>
      </c>
      <c r="F37" s="14" t="s">
        <v>118</v>
      </c>
      <c r="G37" s="14" t="s">
        <v>125</v>
      </c>
      <c r="H37" s="14" t="s">
        <v>122</v>
      </c>
      <c r="I37" s="14" t="s">
        <v>120</v>
      </c>
      <c r="J37" s="14" t="s">
        <v>13</v>
      </c>
      <c r="K37" s="15">
        <v>262</v>
      </c>
      <c r="L37" s="6" t="s">
        <v>40</v>
      </c>
      <c r="M37" s="25" t="s">
        <v>119</v>
      </c>
    </row>
    <row r="38" spans="4:13" ht="170" x14ac:dyDescent="0.2">
      <c r="D38" s="13">
        <v>2013</v>
      </c>
      <c r="E38" s="14" t="s">
        <v>123</v>
      </c>
      <c r="F38" s="14" t="s">
        <v>124</v>
      </c>
      <c r="G38" s="21" t="s">
        <v>129</v>
      </c>
      <c r="H38" s="14" t="s">
        <v>128</v>
      </c>
      <c r="I38" s="14" t="s">
        <v>127</v>
      </c>
      <c r="J38" s="14" t="s">
        <v>13</v>
      </c>
      <c r="K38" s="15">
        <v>734</v>
      </c>
      <c r="L38" s="6" t="s">
        <v>126</v>
      </c>
      <c r="M38" s="25" t="s">
        <v>46</v>
      </c>
    </row>
    <row r="39" spans="4:13" ht="85" x14ac:dyDescent="0.2">
      <c r="D39" s="13">
        <v>2015</v>
      </c>
      <c r="E39" s="14" t="s">
        <v>132</v>
      </c>
      <c r="F39" s="14" t="s">
        <v>133</v>
      </c>
      <c r="G39" s="21" t="s">
        <v>35</v>
      </c>
      <c r="H39" s="14" t="s">
        <v>136</v>
      </c>
      <c r="I39" s="14" t="s">
        <v>134</v>
      </c>
      <c r="J39" s="14" t="s">
        <v>13</v>
      </c>
      <c r="K39" s="15">
        <v>141</v>
      </c>
      <c r="L39" s="6" t="s">
        <v>66</v>
      </c>
      <c r="M39" s="25" t="s">
        <v>135</v>
      </c>
    </row>
    <row r="40" spans="4:13" ht="119" x14ac:dyDescent="0.2">
      <c r="D40" s="13">
        <v>2016</v>
      </c>
      <c r="E40" s="14" t="s">
        <v>138</v>
      </c>
      <c r="F40" s="14" t="s">
        <v>139</v>
      </c>
      <c r="G40" s="14" t="s">
        <v>143</v>
      </c>
      <c r="H40" s="14" t="s">
        <v>140</v>
      </c>
      <c r="I40" s="14" t="s">
        <v>141</v>
      </c>
      <c r="J40" s="14" t="s">
        <v>88</v>
      </c>
      <c r="K40" s="15">
        <v>73041</v>
      </c>
      <c r="L40" s="6"/>
      <c r="M40" s="25" t="s">
        <v>142</v>
      </c>
    </row>
    <row r="41" spans="4:13" ht="120" thickBot="1" x14ac:dyDescent="0.25">
      <c r="D41" s="26">
        <v>2018</v>
      </c>
      <c r="E41" s="27" t="s">
        <v>145</v>
      </c>
      <c r="F41" s="27" t="s">
        <v>146</v>
      </c>
      <c r="G41" s="27" t="s">
        <v>159</v>
      </c>
      <c r="H41" s="27" t="s">
        <v>157</v>
      </c>
      <c r="I41" s="27" t="s">
        <v>147</v>
      </c>
      <c r="J41" s="27" t="s">
        <v>66</v>
      </c>
      <c r="K41" s="28">
        <v>7902686</v>
      </c>
      <c r="L41" s="31" t="s">
        <v>148</v>
      </c>
      <c r="M41" s="29" t="s">
        <v>64</v>
      </c>
    </row>
  </sheetData>
  <mergeCells count="15">
    <mergeCell ref="L30:L31"/>
    <mergeCell ref="M30:M31"/>
    <mergeCell ref="D30:D31"/>
    <mergeCell ref="E30:E31"/>
    <mergeCell ref="F30:F31"/>
    <mergeCell ref="G30:G31"/>
    <mergeCell ref="H30:K30"/>
    <mergeCell ref="L3:L4"/>
    <mergeCell ref="M3:M4"/>
    <mergeCell ref="N3:N4"/>
    <mergeCell ref="D3:D4"/>
    <mergeCell ref="E3:E4"/>
    <mergeCell ref="F3:F4"/>
    <mergeCell ref="G3:G4"/>
    <mergeCell ref="H3:K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N24"/>
  <sheetViews>
    <sheetView showGridLines="0" topLeftCell="K1" workbookViewId="0">
      <selection activeCell="N24" sqref="N24"/>
    </sheetView>
  </sheetViews>
  <sheetFormatPr baseColWidth="10" defaultColWidth="8.83203125" defaultRowHeight="16" x14ac:dyDescent="0.2"/>
  <cols>
    <col min="4" max="4" width="6.6640625" customWidth="1"/>
    <col min="5" max="5" width="18.6640625" customWidth="1"/>
    <col min="6" max="6" width="52.1640625" customWidth="1"/>
    <col min="7" max="7" width="29.5" customWidth="1"/>
    <col min="8" max="8" width="23.33203125" customWidth="1"/>
    <col min="9" max="9" width="29.83203125" customWidth="1"/>
    <col min="10" max="10" width="21.1640625" customWidth="1"/>
    <col min="11" max="11" width="25.83203125" customWidth="1"/>
    <col min="12" max="12" width="22.6640625" bestFit="1" customWidth="1"/>
    <col min="13" max="13" width="30.6640625" customWidth="1"/>
    <col min="14" max="14" width="79.6640625" bestFit="1" customWidth="1"/>
  </cols>
  <sheetData>
    <row r="4" spans="4:14" ht="17" x14ac:dyDescent="0.2">
      <c r="D4" s="34" t="s">
        <v>0</v>
      </c>
      <c r="E4" s="22" t="s">
        <v>2</v>
      </c>
      <c r="F4" s="22" t="s">
        <v>1</v>
      </c>
      <c r="G4" s="22" t="s">
        <v>130</v>
      </c>
      <c r="H4" s="35" t="s">
        <v>150</v>
      </c>
      <c r="I4" s="35" t="s">
        <v>151</v>
      </c>
      <c r="J4" s="35" t="s">
        <v>152</v>
      </c>
      <c r="K4" s="35" t="s">
        <v>153</v>
      </c>
      <c r="L4" s="22" t="s">
        <v>3</v>
      </c>
      <c r="M4" s="30" t="s">
        <v>4</v>
      </c>
      <c r="N4" s="36" t="s">
        <v>10</v>
      </c>
    </row>
    <row r="5" spans="4:14" ht="85" x14ac:dyDescent="0.2">
      <c r="D5" s="32">
        <v>2015</v>
      </c>
      <c r="E5" s="11" t="s">
        <v>132</v>
      </c>
      <c r="F5" s="11" t="s">
        <v>133</v>
      </c>
      <c r="G5" s="10" t="s">
        <v>35</v>
      </c>
      <c r="H5" s="6" t="s">
        <v>136</v>
      </c>
      <c r="I5" s="6" t="s">
        <v>134</v>
      </c>
      <c r="J5" s="6" t="s">
        <v>13</v>
      </c>
      <c r="K5" s="45">
        <v>141</v>
      </c>
      <c r="L5" s="7" t="s">
        <v>66</v>
      </c>
      <c r="M5" s="6" t="s">
        <v>135</v>
      </c>
      <c r="N5" s="14" t="s">
        <v>137</v>
      </c>
    </row>
    <row r="6" spans="4:14" ht="102" x14ac:dyDescent="0.2">
      <c r="D6" s="18">
        <v>2011</v>
      </c>
      <c r="E6" s="14" t="s">
        <v>117</v>
      </c>
      <c r="F6" s="14" t="s">
        <v>118</v>
      </c>
      <c r="G6" s="14" t="s">
        <v>160</v>
      </c>
      <c r="H6" s="14" t="s">
        <v>122</v>
      </c>
      <c r="I6" s="14" t="s">
        <v>120</v>
      </c>
      <c r="J6" s="14" t="s">
        <v>13</v>
      </c>
      <c r="K6" s="15">
        <v>262</v>
      </c>
      <c r="L6" s="7" t="s">
        <v>40</v>
      </c>
      <c r="M6" s="16" t="s">
        <v>119</v>
      </c>
      <c r="N6" s="33" t="s">
        <v>121</v>
      </c>
    </row>
    <row r="7" spans="4:14" ht="51" x14ac:dyDescent="0.2">
      <c r="D7" s="18">
        <v>2010</v>
      </c>
      <c r="E7" s="6" t="s">
        <v>43</v>
      </c>
      <c r="F7" s="11" t="s">
        <v>44</v>
      </c>
      <c r="G7" s="10" t="s">
        <v>35</v>
      </c>
      <c r="H7" s="6" t="s">
        <v>95</v>
      </c>
      <c r="I7" s="16" t="s">
        <v>45</v>
      </c>
      <c r="J7" s="6" t="s">
        <v>13</v>
      </c>
      <c r="K7" s="47">
        <v>300</v>
      </c>
      <c r="L7" s="18" t="s">
        <v>71</v>
      </c>
      <c r="M7" s="6" t="s">
        <v>46</v>
      </c>
      <c r="N7" s="14" t="s">
        <v>47</v>
      </c>
    </row>
    <row r="8" spans="4:14" ht="68" x14ac:dyDescent="0.2">
      <c r="D8" s="18">
        <v>2016</v>
      </c>
      <c r="E8" s="14" t="s">
        <v>56</v>
      </c>
      <c r="F8" s="14" t="s">
        <v>57</v>
      </c>
      <c r="G8" s="14" t="s">
        <v>154</v>
      </c>
      <c r="H8" s="14" t="s">
        <v>96</v>
      </c>
      <c r="I8" s="14" t="s">
        <v>100</v>
      </c>
      <c r="J8" s="14" t="s">
        <v>13</v>
      </c>
      <c r="K8" s="15">
        <f>2*365</f>
        <v>730</v>
      </c>
      <c r="L8" s="7" t="s">
        <v>66</v>
      </c>
      <c r="M8" s="16" t="s">
        <v>59</v>
      </c>
      <c r="N8" s="33" t="s">
        <v>60</v>
      </c>
    </row>
    <row r="9" spans="4:14" ht="153" x14ac:dyDescent="0.2">
      <c r="D9" s="18">
        <v>2013</v>
      </c>
      <c r="E9" s="14" t="s">
        <v>123</v>
      </c>
      <c r="F9" s="14" t="s">
        <v>124</v>
      </c>
      <c r="G9" s="21" t="s">
        <v>129</v>
      </c>
      <c r="H9" s="14" t="s">
        <v>128</v>
      </c>
      <c r="I9" s="14" t="s">
        <v>127</v>
      </c>
      <c r="J9" s="14" t="s">
        <v>13</v>
      </c>
      <c r="K9" s="15">
        <v>734</v>
      </c>
      <c r="L9" s="7" t="s">
        <v>126</v>
      </c>
      <c r="M9" s="16" t="s">
        <v>46</v>
      </c>
      <c r="N9" s="33" t="s">
        <v>131</v>
      </c>
    </row>
    <row r="10" spans="4:14" ht="119" x14ac:dyDescent="0.2">
      <c r="D10" s="18">
        <v>2020</v>
      </c>
      <c r="E10" s="14" t="s">
        <v>90</v>
      </c>
      <c r="F10" s="14" t="s">
        <v>91</v>
      </c>
      <c r="G10" s="14" t="s">
        <v>104</v>
      </c>
      <c r="H10" s="14" t="s">
        <v>105</v>
      </c>
      <c r="I10" s="14" t="s">
        <v>98</v>
      </c>
      <c r="J10" s="14" t="s">
        <v>13</v>
      </c>
      <c r="K10" s="15">
        <v>1750</v>
      </c>
      <c r="L10" s="7" t="s">
        <v>66</v>
      </c>
      <c r="M10" s="16" t="s">
        <v>64</v>
      </c>
      <c r="N10" s="14" t="s">
        <v>101</v>
      </c>
    </row>
    <row r="11" spans="4:14" ht="102" x14ac:dyDescent="0.2">
      <c r="D11" s="18">
        <v>2010</v>
      </c>
      <c r="E11" s="14" t="s">
        <v>30</v>
      </c>
      <c r="F11" s="14" t="s">
        <v>31</v>
      </c>
      <c r="G11" s="14" t="s">
        <v>50</v>
      </c>
      <c r="H11" s="14" t="s">
        <v>58</v>
      </c>
      <c r="I11" s="21" t="s">
        <v>41</v>
      </c>
      <c r="J11" s="14" t="s">
        <v>13</v>
      </c>
      <c r="K11" s="15">
        <f>5*365</f>
        <v>1825</v>
      </c>
      <c r="L11" s="7" t="s">
        <v>40</v>
      </c>
      <c r="M11" s="16" t="s">
        <v>53</v>
      </c>
      <c r="N11" s="14" t="s">
        <v>42</v>
      </c>
    </row>
    <row r="12" spans="4:14" ht="85" x14ac:dyDescent="0.2">
      <c r="D12" s="18">
        <v>2019</v>
      </c>
      <c r="E12" s="14" t="s">
        <v>74</v>
      </c>
      <c r="F12" s="14" t="s">
        <v>75</v>
      </c>
      <c r="G12" s="14" t="s">
        <v>76</v>
      </c>
      <c r="H12" s="14" t="s">
        <v>92</v>
      </c>
      <c r="I12" s="14" t="s">
        <v>66</v>
      </c>
      <c r="J12" s="14" t="s">
        <v>66</v>
      </c>
      <c r="K12" s="15">
        <v>2020</v>
      </c>
      <c r="L12" s="7" t="s">
        <v>66</v>
      </c>
      <c r="M12" s="16" t="s">
        <v>66</v>
      </c>
      <c r="N12" s="33" t="s">
        <v>66</v>
      </c>
    </row>
    <row r="13" spans="4:14" ht="68" x14ac:dyDescent="0.2">
      <c r="D13" s="18">
        <v>2016</v>
      </c>
      <c r="E13" s="14" t="s">
        <v>12</v>
      </c>
      <c r="F13" s="14" t="s">
        <v>11</v>
      </c>
      <c r="G13" s="21" t="s">
        <v>38</v>
      </c>
      <c r="H13" s="14" t="s">
        <v>82</v>
      </c>
      <c r="I13" s="14" t="s">
        <v>21</v>
      </c>
      <c r="J13" s="44" t="s">
        <v>13</v>
      </c>
      <c r="K13" s="48">
        <f>7*365</f>
        <v>2555</v>
      </c>
      <c r="L13" s="7" t="s">
        <v>71</v>
      </c>
      <c r="M13" s="16" t="s">
        <v>14</v>
      </c>
      <c r="N13" s="14" t="s">
        <v>19</v>
      </c>
    </row>
    <row r="14" spans="4:14" ht="51" x14ac:dyDescent="0.2">
      <c r="D14" s="18">
        <v>2017</v>
      </c>
      <c r="E14" s="14" t="s">
        <v>102</v>
      </c>
      <c r="F14" s="14" t="s">
        <v>103</v>
      </c>
      <c r="G14" s="21" t="s">
        <v>35</v>
      </c>
      <c r="H14" s="14" t="s">
        <v>107</v>
      </c>
      <c r="I14" s="14" t="s">
        <v>106</v>
      </c>
      <c r="J14" s="14" t="s">
        <v>13</v>
      </c>
      <c r="K14" s="15">
        <f>8*365</f>
        <v>2920</v>
      </c>
      <c r="L14" s="7" t="s">
        <v>66</v>
      </c>
      <c r="M14" s="16" t="s">
        <v>64</v>
      </c>
      <c r="N14" s="33" t="s">
        <v>108</v>
      </c>
    </row>
    <row r="15" spans="4:14" ht="68" x14ac:dyDescent="0.2">
      <c r="D15" s="18">
        <v>2019</v>
      </c>
      <c r="E15" s="14" t="s">
        <v>48</v>
      </c>
      <c r="F15" s="14" t="s">
        <v>49</v>
      </c>
      <c r="G15" s="21" t="s">
        <v>39</v>
      </c>
      <c r="H15" s="14" t="s">
        <v>94</v>
      </c>
      <c r="I15" s="14" t="s">
        <v>52</v>
      </c>
      <c r="J15" s="14" t="s">
        <v>13</v>
      </c>
      <c r="K15" s="15">
        <v>3546</v>
      </c>
      <c r="L15" s="7" t="s">
        <v>51</v>
      </c>
      <c r="M15" s="16" t="s">
        <v>54</v>
      </c>
      <c r="N15" s="33" t="s">
        <v>55</v>
      </c>
    </row>
    <row r="16" spans="4:14" ht="102" x14ac:dyDescent="0.2">
      <c r="D16" s="18">
        <v>2019</v>
      </c>
      <c r="E16" s="14" t="s">
        <v>68</v>
      </c>
      <c r="F16" s="14" t="s">
        <v>67</v>
      </c>
      <c r="G16" s="21" t="s">
        <v>39</v>
      </c>
      <c r="H16" s="14" t="s">
        <v>162</v>
      </c>
      <c r="I16" s="14" t="s">
        <v>70</v>
      </c>
      <c r="J16" s="14" t="s">
        <v>13</v>
      </c>
      <c r="K16" s="15">
        <f>11*365</f>
        <v>4015</v>
      </c>
      <c r="L16" s="7" t="s">
        <v>40</v>
      </c>
      <c r="M16" s="16" t="s">
        <v>72</v>
      </c>
      <c r="N16" s="33" t="s">
        <v>73</v>
      </c>
    </row>
    <row r="17" spans="4:14" ht="85" x14ac:dyDescent="0.2">
      <c r="D17" s="18">
        <v>2016</v>
      </c>
      <c r="E17" s="14" t="s">
        <v>15</v>
      </c>
      <c r="F17" s="14" t="s">
        <v>16</v>
      </c>
      <c r="G17" s="14" t="s">
        <v>86</v>
      </c>
      <c r="H17" s="14" t="s">
        <v>18</v>
      </c>
      <c r="I17" s="14" t="s">
        <v>26</v>
      </c>
      <c r="J17" s="14" t="s">
        <v>17</v>
      </c>
      <c r="K17" s="15">
        <v>17000</v>
      </c>
      <c r="L17" s="7" t="s">
        <v>29</v>
      </c>
      <c r="M17" s="16" t="s">
        <v>14</v>
      </c>
      <c r="N17" s="33" t="s">
        <v>20</v>
      </c>
    </row>
    <row r="18" spans="4:14" ht="68" x14ac:dyDescent="0.2">
      <c r="D18" s="18">
        <v>2016</v>
      </c>
      <c r="E18" s="14" t="s">
        <v>138</v>
      </c>
      <c r="F18" s="14" t="s">
        <v>139</v>
      </c>
      <c r="G18" s="14" t="s">
        <v>143</v>
      </c>
      <c r="H18" s="14" t="s">
        <v>140</v>
      </c>
      <c r="I18" s="14" t="s">
        <v>141</v>
      </c>
      <c r="J18" s="14" t="s">
        <v>88</v>
      </c>
      <c r="K18" s="15">
        <v>73041</v>
      </c>
      <c r="L18" s="7"/>
      <c r="M18" s="16" t="s">
        <v>142</v>
      </c>
      <c r="N18" s="33" t="s">
        <v>144</v>
      </c>
    </row>
    <row r="19" spans="4:14" ht="68" x14ac:dyDescent="0.2">
      <c r="D19" s="18">
        <v>2018</v>
      </c>
      <c r="E19" s="14" t="s">
        <v>83</v>
      </c>
      <c r="F19" s="14" t="s">
        <v>84</v>
      </c>
      <c r="G19" s="21" t="s">
        <v>85</v>
      </c>
      <c r="H19" s="14" t="s">
        <v>156</v>
      </c>
      <c r="I19" s="14" t="s">
        <v>99</v>
      </c>
      <c r="J19" s="14" t="s">
        <v>88</v>
      </c>
      <c r="K19" s="15">
        <f>1089*24*12</f>
        <v>313632</v>
      </c>
      <c r="L19" s="7" t="s">
        <v>112</v>
      </c>
      <c r="M19" s="16" t="s">
        <v>64</v>
      </c>
      <c r="N19" s="33" t="s">
        <v>89</v>
      </c>
    </row>
    <row r="20" spans="4:14" ht="119" x14ac:dyDescent="0.2">
      <c r="D20" s="18">
        <v>2020</v>
      </c>
      <c r="E20" s="14" t="s">
        <v>77</v>
      </c>
      <c r="F20" s="14" t="s">
        <v>78</v>
      </c>
      <c r="G20" s="21" t="s">
        <v>39</v>
      </c>
      <c r="H20" s="14" t="s">
        <v>97</v>
      </c>
      <c r="I20" s="14" t="s">
        <v>80</v>
      </c>
      <c r="J20" s="14" t="s">
        <v>79</v>
      </c>
      <c r="K20" s="15">
        <f>365*24*60</f>
        <v>525600</v>
      </c>
      <c r="L20" s="7" t="s">
        <v>29</v>
      </c>
      <c r="M20" s="16" t="s">
        <v>64</v>
      </c>
      <c r="N20" s="33" t="s">
        <v>81</v>
      </c>
    </row>
    <row r="21" spans="4:14" ht="68" x14ac:dyDescent="0.2">
      <c r="D21" s="18">
        <v>2015</v>
      </c>
      <c r="E21" s="14" t="s">
        <v>22</v>
      </c>
      <c r="F21" s="14" t="s">
        <v>23</v>
      </c>
      <c r="G21" s="43" t="s">
        <v>39</v>
      </c>
      <c r="H21" s="14" t="s">
        <v>28</v>
      </c>
      <c r="I21" s="14" t="s">
        <v>25</v>
      </c>
      <c r="J21" s="33" t="s">
        <v>13</v>
      </c>
      <c r="K21" s="46">
        <v>1211361</v>
      </c>
      <c r="L21" s="7" t="s">
        <v>66</v>
      </c>
      <c r="M21" s="16" t="s">
        <v>64</v>
      </c>
      <c r="N21" s="14" t="s">
        <v>27</v>
      </c>
    </row>
    <row r="22" spans="4:14" ht="85" x14ac:dyDescent="0.2">
      <c r="D22" s="18">
        <v>2018</v>
      </c>
      <c r="E22" s="14" t="s">
        <v>145</v>
      </c>
      <c r="F22" s="14" t="s">
        <v>146</v>
      </c>
      <c r="G22" s="14" t="s">
        <v>155</v>
      </c>
      <c r="H22" s="14" t="s">
        <v>157</v>
      </c>
      <c r="I22" s="14" t="s">
        <v>147</v>
      </c>
      <c r="J22" s="14" t="s">
        <v>66</v>
      </c>
      <c r="K22" s="15">
        <v>7902686</v>
      </c>
      <c r="L22" s="7" t="s">
        <v>148</v>
      </c>
      <c r="M22" s="16" t="s">
        <v>64</v>
      </c>
      <c r="N22" s="33" t="s">
        <v>149</v>
      </c>
    </row>
    <row r="23" spans="4:14" ht="51" x14ac:dyDescent="0.2">
      <c r="D23" s="18">
        <v>2017</v>
      </c>
      <c r="E23" s="14" t="s">
        <v>61</v>
      </c>
      <c r="F23" s="14" t="s">
        <v>62</v>
      </c>
      <c r="G23" s="14" t="s">
        <v>65</v>
      </c>
      <c r="H23" s="14" t="s">
        <v>93</v>
      </c>
      <c r="I23" s="14" t="s">
        <v>66</v>
      </c>
      <c r="J23" s="14" t="s">
        <v>66</v>
      </c>
      <c r="K23" s="15" t="s">
        <v>66</v>
      </c>
      <c r="L23" s="7" t="s">
        <v>63</v>
      </c>
      <c r="M23" s="16" t="s">
        <v>64</v>
      </c>
      <c r="N23" s="33" t="s">
        <v>66</v>
      </c>
    </row>
    <row r="24" spans="4:14" ht="136" x14ac:dyDescent="0.2">
      <c r="D24" s="37">
        <v>2020</v>
      </c>
      <c r="E24" s="38" t="s">
        <v>109</v>
      </c>
      <c r="F24" s="38" t="s">
        <v>110</v>
      </c>
      <c r="G24" s="38" t="s">
        <v>76</v>
      </c>
      <c r="H24" s="38" t="s">
        <v>114</v>
      </c>
      <c r="I24" s="38" t="s">
        <v>111</v>
      </c>
      <c r="J24" s="38" t="s">
        <v>66</v>
      </c>
      <c r="K24" s="39" t="s">
        <v>66</v>
      </c>
      <c r="L24" s="40" t="s">
        <v>113</v>
      </c>
      <c r="M24" s="41" t="s">
        <v>115</v>
      </c>
      <c r="N24" s="42" t="s">
        <v>116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F8"/>
  <sheetViews>
    <sheetView topLeftCell="C1" workbookViewId="0">
      <selection activeCell="F12" sqref="F12"/>
    </sheetView>
  </sheetViews>
  <sheetFormatPr baseColWidth="10" defaultColWidth="11" defaultRowHeight="16" x14ac:dyDescent="0.2"/>
  <cols>
    <col min="5" max="5" width="24.6640625" bestFit="1" customWidth="1"/>
  </cols>
  <sheetData>
    <row r="4" spans="4:6" ht="21" x14ac:dyDescent="0.25">
      <c r="D4" s="4" t="s">
        <v>32</v>
      </c>
      <c r="E4" s="4" t="s">
        <v>33</v>
      </c>
      <c r="F4" s="4" t="s">
        <v>7</v>
      </c>
    </row>
    <row r="5" spans="4:6" x14ac:dyDescent="0.2">
      <c r="D5" s="3" t="s">
        <v>34</v>
      </c>
      <c r="E5" t="s">
        <v>36</v>
      </c>
    </row>
    <row r="6" spans="4:6" x14ac:dyDescent="0.2">
      <c r="D6" s="3" t="s">
        <v>35</v>
      </c>
      <c r="E6" t="s">
        <v>37</v>
      </c>
    </row>
    <row r="7" spans="4:6" x14ac:dyDescent="0.2">
      <c r="D7" s="3" t="s">
        <v>39</v>
      </c>
      <c r="E7" t="s">
        <v>24</v>
      </c>
    </row>
    <row r="8" spans="4:6" x14ac:dyDescent="0.2">
      <c r="D8" s="3" t="s">
        <v>85</v>
      </c>
      <c r="E8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5B73654FD2D74C8F0C4982214F5DAC" ma:contentTypeVersion="12" ma:contentTypeDescription="Create a new document." ma:contentTypeScope="" ma:versionID="fa8cdbbf228171004fd1d3f4e4168ee7">
  <xsd:schema xmlns:xsd="http://www.w3.org/2001/XMLSchema" xmlns:xs="http://www.w3.org/2001/XMLSchema" xmlns:p="http://schemas.microsoft.com/office/2006/metadata/properties" xmlns:ns3="b4518908-d5ff-40f4-b024-86638e8db23d" xmlns:ns4="bbb8ae36-f9cc-4214-9a72-b9e1ea84e062" targetNamespace="http://schemas.microsoft.com/office/2006/metadata/properties" ma:root="true" ma:fieldsID="e02f0c8467093e7de14961599b305f10" ns3:_="" ns4:_="">
    <xsd:import namespace="b4518908-d5ff-40f4-b024-86638e8db23d"/>
    <xsd:import namespace="bbb8ae36-f9cc-4214-9a72-b9e1ea84e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18908-d5ff-40f4-b024-86638e8db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8ae36-f9cc-4214-9a72-b9e1ea84e06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28F95D-C2E1-4839-8FBD-80BC713CEB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896D10-208F-4744-A574-E2A0BE5125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518908-d5ff-40f4-b024-86638e8db23d"/>
    <ds:schemaRef ds:uri="bbb8ae36-f9cc-4214-9a72-b9e1ea84e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5C8D59-9103-4582-8D19-2E831B65675E}">
  <ds:schemaRefs>
    <ds:schemaRef ds:uri="http://purl.org/dc/dcmitype/"/>
    <ds:schemaRef ds:uri="bbb8ae36-f9cc-4214-9a72-b9e1ea84e062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b4518908-d5ff-40f4-b024-86638e8db23d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Condensed Version</vt:lpstr>
      <vt:lpstr>Interactive Version</vt:lpstr>
      <vt:lpstr>Acronyms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Johannes Aru</cp:lastModifiedBy>
  <cp:lastPrinted>2020-11-14T15:00:30Z</cp:lastPrinted>
  <dcterms:created xsi:type="dcterms:W3CDTF">2020-11-11T10:24:53Z</dcterms:created>
  <dcterms:modified xsi:type="dcterms:W3CDTF">2021-04-29T21:00:15Z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0x010100285B73654FD2D74C8F0C4982214F5DAC</vt:lpwstr>
  </property>
</Properties>
</file>