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1 CA Practice\001 Clients\0002 IT Champs\04 HR  &amp; Admin Related\Policies and Procedures\Formats - New\"/>
    </mc:Choice>
  </mc:AlternateContent>
  <bookViews>
    <workbookView xWindow="240" yWindow="75" windowWidth="11850" windowHeight="7485" firstSheet="2" activeTab="2"/>
  </bookViews>
  <sheets>
    <sheet name="Sheet1 (2)" sheetId="4" state="hidden" r:id="rId1"/>
    <sheet name="Skill Matrix" sheetId="1" state="hidden" r:id="rId2"/>
    <sheet name="Consultant" sheetId="5" r:id="rId3"/>
  </sheets>
  <definedNames>
    <definedName name="_xlnm.Print_Area" localSheetId="2">Consultant!$A$1:$U$73</definedName>
    <definedName name="_xlnm.Print_Area" localSheetId="0">'Sheet1 (2)'!$A$1:$I$39</definedName>
    <definedName name="_xlnm.Print_Area" localSheetId="1">'Skill Matrix'!$A$1:$K$34</definedName>
  </definedNames>
  <calcPr calcId="162913"/>
</workbook>
</file>

<file path=xl/calcChain.xml><?xml version="1.0" encoding="utf-8"?>
<calcChain xmlns="http://schemas.openxmlformats.org/spreadsheetml/2006/main">
  <c r="T67" i="5" l="1"/>
  <c r="T63" i="5"/>
  <c r="T59" i="5"/>
  <c r="T55" i="5"/>
  <c r="T51" i="5"/>
  <c r="T47" i="5"/>
  <c r="T43" i="5"/>
  <c r="T39" i="5"/>
  <c r="T23" i="5"/>
  <c r="T19" i="5"/>
  <c r="T15" i="5"/>
  <c r="T11" i="5"/>
  <c r="P67" i="5"/>
  <c r="O67" i="5"/>
  <c r="N67" i="5"/>
  <c r="M67" i="5"/>
  <c r="Q67" i="5" s="1"/>
  <c r="I67" i="5"/>
  <c r="H67" i="5"/>
  <c r="F67" i="5"/>
  <c r="E67" i="5"/>
  <c r="D67" i="5"/>
  <c r="C67" i="5"/>
  <c r="J67" i="5" s="1"/>
  <c r="B67" i="5"/>
  <c r="P63" i="5"/>
  <c r="O63" i="5"/>
  <c r="N63" i="5"/>
  <c r="M63" i="5"/>
  <c r="Q63" i="5" s="1"/>
  <c r="I63" i="5"/>
  <c r="H63" i="5"/>
  <c r="F63" i="5"/>
  <c r="E63" i="5"/>
  <c r="D63" i="5"/>
  <c r="J63" i="5" s="1"/>
  <c r="C63" i="5"/>
  <c r="B63" i="5"/>
  <c r="P59" i="5"/>
  <c r="O59" i="5"/>
  <c r="N59" i="5"/>
  <c r="M59" i="5"/>
  <c r="Q59" i="5" s="1"/>
  <c r="I59" i="5"/>
  <c r="H59" i="5"/>
  <c r="G59" i="5"/>
  <c r="F59" i="5"/>
  <c r="E59" i="5"/>
  <c r="D59" i="5"/>
  <c r="C59" i="5"/>
  <c r="B59" i="5"/>
  <c r="J59" i="5" s="1"/>
  <c r="P55" i="5"/>
  <c r="O55" i="5"/>
  <c r="N55" i="5"/>
  <c r="M55" i="5"/>
  <c r="Q55" i="5" s="1"/>
  <c r="I55" i="5"/>
  <c r="H55" i="5"/>
  <c r="G55" i="5"/>
  <c r="F55" i="5"/>
  <c r="E55" i="5"/>
  <c r="D55" i="5"/>
  <c r="C55" i="5"/>
  <c r="B55" i="5"/>
  <c r="P51" i="5"/>
  <c r="O51" i="5"/>
  <c r="N51" i="5"/>
  <c r="M51" i="5"/>
  <c r="Q51" i="5" s="1"/>
  <c r="I51" i="5"/>
  <c r="H51" i="5"/>
  <c r="F51" i="5"/>
  <c r="E51" i="5"/>
  <c r="D51" i="5"/>
  <c r="C51" i="5"/>
  <c r="B51" i="5"/>
  <c r="J51" i="5" s="1"/>
  <c r="P47" i="5"/>
  <c r="O47" i="5"/>
  <c r="N47" i="5"/>
  <c r="M47" i="5"/>
  <c r="Q47" i="5" s="1"/>
  <c r="I47" i="5"/>
  <c r="H47" i="5"/>
  <c r="F47" i="5"/>
  <c r="E47" i="5"/>
  <c r="D47" i="5"/>
  <c r="C47" i="5"/>
  <c r="B47" i="5"/>
  <c r="P43" i="5"/>
  <c r="O43" i="5"/>
  <c r="N43" i="5"/>
  <c r="M43" i="5"/>
  <c r="Q43" i="5" s="1"/>
  <c r="I43" i="5"/>
  <c r="H43" i="5"/>
  <c r="G43" i="5"/>
  <c r="F43" i="5"/>
  <c r="E43" i="5"/>
  <c r="D43" i="5"/>
  <c r="C43" i="5"/>
  <c r="B43" i="5"/>
  <c r="J43" i="5" s="1"/>
  <c r="P39" i="5"/>
  <c r="O39" i="5"/>
  <c r="N39" i="5"/>
  <c r="M39" i="5"/>
  <c r="Q39" i="5" s="1"/>
  <c r="I39" i="5"/>
  <c r="H39" i="5"/>
  <c r="G39" i="5"/>
  <c r="F39" i="5"/>
  <c r="E39" i="5"/>
  <c r="D39" i="5"/>
  <c r="C39" i="5"/>
  <c r="B39" i="5"/>
  <c r="J39" i="5" s="1"/>
  <c r="P23" i="5"/>
  <c r="O23" i="5"/>
  <c r="N23" i="5"/>
  <c r="M23" i="5"/>
  <c r="Q23" i="5" s="1"/>
  <c r="N19" i="5"/>
  <c r="Q7" i="5"/>
  <c r="P19" i="5"/>
  <c r="O19" i="5"/>
  <c r="M19" i="5"/>
  <c r="P15" i="5"/>
  <c r="O15" i="5"/>
  <c r="N15" i="5"/>
  <c r="M15" i="5"/>
  <c r="P11" i="5"/>
  <c r="O11" i="5"/>
  <c r="N11" i="5"/>
  <c r="M11" i="5"/>
  <c r="G15" i="5"/>
  <c r="G11" i="5"/>
  <c r="I23" i="5"/>
  <c r="H23" i="5"/>
  <c r="F23" i="5"/>
  <c r="E23" i="5"/>
  <c r="D23" i="5"/>
  <c r="C23" i="5"/>
  <c r="B23" i="5"/>
  <c r="I19" i="5"/>
  <c r="H19" i="5"/>
  <c r="F19" i="5"/>
  <c r="E19" i="5"/>
  <c r="D19" i="5"/>
  <c r="C19" i="5"/>
  <c r="B19" i="5"/>
  <c r="I15" i="5"/>
  <c r="H15" i="5"/>
  <c r="F15" i="5"/>
  <c r="E15" i="5"/>
  <c r="D15" i="5"/>
  <c r="C15" i="5"/>
  <c r="B15" i="5"/>
  <c r="I11" i="5"/>
  <c r="H11" i="5"/>
  <c r="F11" i="5"/>
  <c r="E11" i="5"/>
  <c r="D11" i="5"/>
  <c r="C11" i="5"/>
  <c r="B11" i="5"/>
  <c r="J7" i="5"/>
  <c r="J55" i="5" l="1"/>
  <c r="J47" i="5"/>
  <c r="Q19" i="5"/>
  <c r="R59" i="5" s="1"/>
  <c r="Q11" i="5"/>
  <c r="Q15" i="5"/>
  <c r="J19" i="5"/>
  <c r="J11" i="5"/>
  <c r="K63" i="5" s="1"/>
  <c r="J23" i="5"/>
  <c r="J15" i="5"/>
  <c r="R55" i="5" l="1"/>
  <c r="R67" i="5"/>
  <c r="R39" i="5"/>
  <c r="R47" i="5"/>
  <c r="R51" i="5"/>
  <c r="R63" i="5"/>
  <c r="R43" i="5"/>
  <c r="K59" i="5"/>
  <c r="K47" i="5"/>
  <c r="K15" i="5"/>
  <c r="K39" i="5"/>
  <c r="K23" i="5"/>
  <c r="K51" i="5"/>
  <c r="K55" i="5"/>
  <c r="K11" i="5"/>
  <c r="K43" i="5"/>
  <c r="K19" i="5"/>
  <c r="K67" i="5"/>
  <c r="R23" i="5"/>
  <c r="R19" i="5"/>
  <c r="R11" i="5"/>
  <c r="R15" i="5"/>
  <c r="H21" i="1"/>
  <c r="G21" i="1"/>
  <c r="F21" i="1"/>
  <c r="E21" i="1"/>
  <c r="D21" i="1"/>
  <c r="C21" i="1"/>
  <c r="B21" i="1"/>
  <c r="I20" i="1"/>
  <c r="H17" i="1"/>
  <c r="G17" i="1"/>
  <c r="F17" i="1"/>
  <c r="E17" i="1"/>
  <c r="D17" i="1"/>
  <c r="C17" i="1"/>
  <c r="B17" i="1"/>
  <c r="I16" i="1"/>
  <c r="G13" i="1"/>
  <c r="H9" i="1"/>
  <c r="G9" i="1"/>
  <c r="U67" i="5" l="1"/>
  <c r="U15" i="5"/>
  <c r="U11" i="5"/>
  <c r="U55" i="5"/>
  <c r="U63" i="5"/>
  <c r="U59" i="5"/>
  <c r="U47" i="5"/>
  <c r="U39" i="5"/>
  <c r="U51" i="5"/>
  <c r="U19" i="5"/>
  <c r="U23" i="5"/>
  <c r="U43" i="5"/>
  <c r="I21" i="1"/>
  <c r="I17" i="1"/>
  <c r="H13" i="1"/>
  <c r="F13" i="1"/>
  <c r="E13" i="1"/>
  <c r="D13" i="1"/>
  <c r="C13" i="1"/>
  <c r="B13" i="1"/>
  <c r="F9" i="1"/>
  <c r="E9" i="1"/>
  <c r="D9" i="1"/>
  <c r="C9" i="1"/>
  <c r="B9" i="1"/>
  <c r="I5" i="1"/>
  <c r="I13" i="1" l="1"/>
  <c r="I9" i="1"/>
  <c r="I12" i="1"/>
  <c r="G38" i="4" l="1"/>
  <c r="G34" i="4"/>
  <c r="G30" i="4"/>
  <c r="G26" i="4"/>
  <c r="G22" i="4"/>
  <c r="G18" i="4"/>
  <c r="G14" i="4"/>
  <c r="G10" i="4"/>
  <c r="G7" i="4"/>
  <c r="I8" i="1" l="1"/>
</calcChain>
</file>

<file path=xl/sharedStrings.xml><?xml version="1.0" encoding="utf-8"?>
<sst xmlns="http://schemas.openxmlformats.org/spreadsheetml/2006/main" count="189" uniqueCount="103">
  <si>
    <t>Name</t>
  </si>
  <si>
    <t>Qualifications</t>
  </si>
  <si>
    <t>Syed Zia</t>
  </si>
  <si>
    <t>CIA, ACCA, CISA</t>
  </si>
  <si>
    <t>7 Years</t>
  </si>
  <si>
    <t>KPMG</t>
  </si>
  <si>
    <t>3 Years</t>
  </si>
  <si>
    <t>Contracting Industry Experience</t>
  </si>
  <si>
    <t>Big 4 Experience</t>
  </si>
  <si>
    <t>Score</t>
  </si>
  <si>
    <t>Total Score</t>
  </si>
  <si>
    <t>Shakeel Hussain Khan</t>
  </si>
  <si>
    <t>CIA, ACA, CISA, CRISC</t>
  </si>
  <si>
    <t>Remarks</t>
  </si>
  <si>
    <t xml:space="preserve">Worked in KPMG only for 1.5 Years. Currently working in Qatar. </t>
  </si>
  <si>
    <t>Salary Expected (AED)</t>
  </si>
  <si>
    <t>10 Years</t>
  </si>
  <si>
    <t>PWC</t>
  </si>
  <si>
    <t>NIL</t>
  </si>
  <si>
    <t>Negotiable</t>
  </si>
  <si>
    <t xml:space="preserve">Currently working in London for KPMG. Salary expected could </t>
  </si>
  <si>
    <t>be in higher scales.</t>
  </si>
  <si>
    <t>Muhammad Kamran Shafi</t>
  </si>
  <si>
    <t>ACA, Mcom</t>
  </si>
  <si>
    <t>9 Years</t>
  </si>
  <si>
    <t>E&amp;Y</t>
  </si>
  <si>
    <t>1 Year</t>
  </si>
  <si>
    <t>Currently working at Arabtec for past 1 year as audit manager.</t>
  </si>
  <si>
    <t>Good candidate if salary can be negotiated to ~30K</t>
  </si>
  <si>
    <t>Has the requisite skills.  Good candidate @ AED 30K.</t>
  </si>
  <si>
    <t>Ayman Ghaffar</t>
  </si>
  <si>
    <t>CA, CPA, Masters</t>
  </si>
  <si>
    <t>Post Qualification Experience</t>
  </si>
  <si>
    <t>13 Years</t>
  </si>
  <si>
    <t>Experience in contracting was in a functional role(chief accountant/FM).</t>
  </si>
  <si>
    <t xml:space="preserve">Audit experience in Canada for 5 years.  </t>
  </si>
  <si>
    <t>50000 + benefits</t>
  </si>
  <si>
    <t>Mohamed Azzam</t>
  </si>
  <si>
    <t>CPA</t>
  </si>
  <si>
    <t>6 Years</t>
  </si>
  <si>
    <t>Does not have large experience in internal audit function.</t>
  </si>
  <si>
    <t>Currently working as audit manager of a smaller firm in Riyadh.</t>
  </si>
  <si>
    <t>Sherif Sharaf</t>
  </si>
  <si>
    <t>PWC, KPMG</t>
  </si>
  <si>
    <t>Working in PWC as Audit Manager. PWC since 2004.</t>
  </si>
  <si>
    <t>Been working in audit firms since 1999; no experience in internal audit.</t>
  </si>
  <si>
    <t>Wael Kamel El-Assal</t>
  </si>
  <si>
    <t>CIA, CICA</t>
  </si>
  <si>
    <t>Unclear</t>
  </si>
  <si>
    <t>Currentl working with PWC as Internal Audit Senior Manager.</t>
  </si>
  <si>
    <t>5 years experience in Abdul Lateef Jamil, KSA as Internal Auditor.</t>
  </si>
  <si>
    <t>Mohd. Abdel Rahman Shebeta</t>
  </si>
  <si>
    <t>CIA, CICA, CFE</t>
  </si>
  <si>
    <t>11 Years</t>
  </si>
  <si>
    <t>PWC, E&amp;Y</t>
  </si>
  <si>
    <t>Worked in E&amp;Y and PWC for relatively short durations.</t>
  </si>
  <si>
    <t>One year as Internal Audit Manager in Sorouh Real Estate, Abu Dhabi.</t>
  </si>
  <si>
    <t>60000 + benefits</t>
  </si>
  <si>
    <t>Lindenberg Emirates</t>
  </si>
  <si>
    <t>Recruitment of Internal Audit Manager</t>
  </si>
  <si>
    <t>Skills Matrix and Scorecard</t>
  </si>
  <si>
    <t>33000</t>
  </si>
  <si>
    <t>*Scoring based on a scale of 1-5 where 1 is lowest and 5 is highest.</t>
  </si>
  <si>
    <t>Ranking</t>
  </si>
  <si>
    <t>BE(Mech), CIA</t>
  </si>
  <si>
    <t>Candidate seems to have understanding of requisite processes.</t>
  </si>
  <si>
    <t>Good mix of technical and commercial; Engineering from a Top Institute in India</t>
  </si>
  <si>
    <t>To be negotiated</t>
  </si>
  <si>
    <t>Venkata Satya Somaraju</t>
  </si>
  <si>
    <t>NA</t>
  </si>
  <si>
    <t>Weightage</t>
  </si>
  <si>
    <t>Weighted Score</t>
  </si>
  <si>
    <t>Score (1 to 5)</t>
  </si>
  <si>
    <t>Total Experience 
(Years)</t>
  </si>
  <si>
    <t>IT Champs Software Private Ltd</t>
  </si>
  <si>
    <t>Recruitment of Sales Manager</t>
  </si>
  <si>
    <t>Experience in ERP Marketing</t>
  </si>
  <si>
    <t>Preferred Location</t>
  </si>
  <si>
    <t>Career History</t>
  </si>
  <si>
    <t>Communication Skills, Personality</t>
  </si>
  <si>
    <t>Salary Expected (INR)</t>
  </si>
  <si>
    <t>55K PM</t>
  </si>
  <si>
    <t>Certification</t>
  </si>
  <si>
    <t>Domain Experience</t>
  </si>
  <si>
    <t>Ability to Travel/go on site</t>
  </si>
  <si>
    <t>Month:</t>
  </si>
  <si>
    <t>Enter Name Here</t>
  </si>
  <si>
    <t>HR Evaluation</t>
  </si>
  <si>
    <t>Technical Evaluation</t>
  </si>
  <si>
    <t>HR Evaluation Conducted By:</t>
  </si>
  <si>
    <t>Technical Evaluation Conducted By:</t>
  </si>
  <si>
    <t>Overall Score</t>
  </si>
  <si>
    <t>Overall Ranking</t>
  </si>
  <si>
    <t>Technical Evaluation Remarks</t>
  </si>
  <si>
    <t>HR Evaluation Remarks</t>
  </si>
  <si>
    <t>A</t>
  </si>
  <si>
    <t>B</t>
  </si>
  <si>
    <t>C</t>
  </si>
  <si>
    <t>D</t>
  </si>
  <si>
    <t>Job Role Name :</t>
  </si>
  <si>
    <t>RRF Ref.</t>
  </si>
  <si>
    <t>Recruitment Score Card</t>
  </si>
  <si>
    <t>Candidate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</si>
</sst>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499984740745262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 style="medium">
        <color indexed="64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 style="medium">
        <color indexed="64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/>
      <diagonal/>
    </border>
    <border>
      <left style="hair">
        <color auto="1"/>
      </left>
      <right/>
      <top style="medium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2" fillId="2" borderId="10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2" fillId="2" borderId="1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2" xfId="1" quotePrefix="1" applyNumberFormat="1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13" xfId="0" applyFont="1" applyFill="1" applyBorder="1"/>
    <xf numFmtId="0" fontId="7" fillId="0" borderId="1" xfId="0" applyFont="1" applyBorder="1"/>
    <xf numFmtId="0" fontId="7" fillId="0" borderId="2" xfId="0" applyFont="1" applyBorder="1" applyAlignment="1">
      <alignment horizontal="center"/>
    </xf>
    <xf numFmtId="0" fontId="7" fillId="0" borderId="4" xfId="0" applyFont="1" applyBorder="1"/>
    <xf numFmtId="0" fontId="7" fillId="0" borderId="5" xfId="0" applyFont="1" applyBorder="1" applyAlignment="1">
      <alignment horizontal="center"/>
    </xf>
    <xf numFmtId="0" fontId="2" fillId="2" borderId="14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9" fontId="2" fillId="2" borderId="22" xfId="2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0" fillId="0" borderId="27" xfId="0" applyBorder="1"/>
    <xf numFmtId="0" fontId="2" fillId="0" borderId="28" xfId="0" applyFont="1" applyBorder="1"/>
    <xf numFmtId="0" fontId="7" fillId="0" borderId="28" xfId="0" applyFont="1" applyBorder="1"/>
    <xf numFmtId="0" fontId="7" fillId="3" borderId="28" xfId="0" applyFont="1" applyFill="1" applyBorder="1"/>
    <xf numFmtId="0" fontId="0" fillId="0" borderId="28" xfId="0" applyBorder="1"/>
    <xf numFmtId="9" fontId="2" fillId="2" borderId="21" xfId="2" applyNumberFormat="1" applyFont="1" applyFill="1" applyBorder="1" applyAlignment="1">
      <alignment horizontal="center" vertical="center" wrapText="1"/>
    </xf>
    <xf numFmtId="9" fontId="2" fillId="2" borderId="23" xfId="2" applyNumberFormat="1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 vertical="center" wrapText="1"/>
    </xf>
    <xf numFmtId="166" fontId="2" fillId="2" borderId="31" xfId="2" applyNumberFormat="1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2" fillId="2" borderId="24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7" fillId="0" borderId="42" xfId="0" applyFont="1" applyBorder="1" applyAlignment="1">
      <alignment horizontal="center"/>
    </xf>
    <xf numFmtId="0" fontId="7" fillId="3" borderId="42" xfId="0" applyFont="1" applyFill="1" applyBorder="1" applyAlignment="1">
      <alignment horizontal="center"/>
    </xf>
    <xf numFmtId="0" fontId="7" fillId="3" borderId="29" xfId="0" applyFont="1" applyFill="1" applyBorder="1"/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43" xfId="0" applyFont="1" applyFill="1" applyBorder="1" applyAlignment="1">
      <alignment horizontal="center"/>
    </xf>
    <xf numFmtId="165" fontId="0" fillId="0" borderId="3" xfId="1" applyNumberFormat="1" applyFont="1" applyBorder="1" applyAlignment="1">
      <alignment horizontal="center"/>
    </xf>
    <xf numFmtId="9" fontId="2" fillId="2" borderId="44" xfId="2" applyNumberFormat="1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/>
    </xf>
    <xf numFmtId="0" fontId="7" fillId="3" borderId="16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17" fontId="0" fillId="0" borderId="0" xfId="0" applyNumberFormat="1" applyAlignment="1">
      <alignment horizontal="center"/>
    </xf>
    <xf numFmtId="0" fontId="8" fillId="0" borderId="2" xfId="0" applyFont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2" fontId="7" fillId="3" borderId="2" xfId="0" applyNumberFormat="1" applyFont="1" applyFill="1" applyBorder="1" applyAlignment="1">
      <alignment horizontal="center"/>
    </xf>
    <xf numFmtId="2" fontId="7" fillId="3" borderId="3" xfId="0" applyNumberFormat="1" applyFont="1" applyFill="1" applyBorder="1" applyAlignment="1">
      <alignment horizontal="center"/>
    </xf>
    <xf numFmtId="2" fontId="7" fillId="3" borderId="33" xfId="0" applyNumberFormat="1" applyFont="1" applyFill="1" applyBorder="1" applyAlignment="1">
      <alignment horizontal="center"/>
    </xf>
    <xf numFmtId="0" fontId="8" fillId="0" borderId="16" xfId="0" applyFont="1" applyBorder="1" applyAlignment="1">
      <alignment horizontal="center"/>
    </xf>
    <xf numFmtId="17" fontId="0" fillId="3" borderId="0" xfId="0" applyNumberFormat="1" applyFill="1" applyAlignment="1">
      <alignment horizontal="center"/>
    </xf>
    <xf numFmtId="0" fontId="9" fillId="0" borderId="28" xfId="0" applyFont="1" applyBorder="1"/>
    <xf numFmtId="0" fontId="4" fillId="4" borderId="25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0" fontId="4" fillId="4" borderId="35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7" xfId="0" applyFont="1" applyBorder="1" applyAlignment="1">
      <alignment horizontal="left"/>
    </xf>
    <xf numFmtId="0" fontId="0" fillId="3" borderId="46" xfId="0" applyFill="1" applyBorder="1"/>
    <xf numFmtId="9" fontId="2" fillId="2" borderId="36" xfId="2" applyNumberFormat="1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3" fontId="0" fillId="0" borderId="38" xfId="0" applyNumberForma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3" borderId="38" xfId="0" applyFont="1" applyFill="1" applyBorder="1" applyAlignment="1">
      <alignment horizontal="center"/>
    </xf>
    <xf numFmtId="0" fontId="0" fillId="0" borderId="38" xfId="0" applyBorder="1" applyAlignment="1">
      <alignment horizontal="center"/>
    </xf>
    <xf numFmtId="165" fontId="0" fillId="0" borderId="38" xfId="1" applyNumberFormat="1" applyFont="1" applyBorder="1" applyAlignment="1">
      <alignment horizontal="center"/>
    </xf>
    <xf numFmtId="0" fontId="0" fillId="0" borderId="33" xfId="0" applyBorder="1"/>
    <xf numFmtId="0" fontId="7" fillId="3" borderId="39" xfId="0" applyFont="1" applyFill="1" applyBorder="1" applyAlignment="1">
      <alignment horizontal="center"/>
    </xf>
    <xf numFmtId="0" fontId="6" fillId="0" borderId="48" xfId="0" applyFont="1" applyFill="1" applyBorder="1"/>
    <xf numFmtId="0" fontId="3" fillId="0" borderId="26" xfId="0" applyFont="1" applyBorder="1"/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31" xfId="0" applyFont="1" applyBorder="1"/>
    <xf numFmtId="0" fontId="10" fillId="0" borderId="36" xfId="0" applyFont="1" applyBorder="1"/>
    <xf numFmtId="0" fontId="11" fillId="5" borderId="3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9" fontId="10" fillId="5" borderId="36" xfId="2" applyNumberFormat="1" applyFont="1" applyFill="1" applyBorder="1" applyAlignment="1">
      <alignment horizontal="center" vertical="center" wrapText="1"/>
    </xf>
    <xf numFmtId="0" fontId="10" fillId="5" borderId="40" xfId="0" applyFont="1" applyFill="1" applyBorder="1" applyAlignment="1">
      <alignment horizontal="center" vertical="center" wrapText="1"/>
    </xf>
    <xf numFmtId="0" fontId="10" fillId="5" borderId="37" xfId="0" applyFont="1" applyFill="1" applyBorder="1" applyAlignment="1">
      <alignment horizontal="center"/>
    </xf>
    <xf numFmtId="0" fontId="10" fillId="5" borderId="41" xfId="0" applyFont="1" applyFill="1" applyBorder="1" applyAlignment="1">
      <alignment horizontal="center"/>
    </xf>
    <xf numFmtId="3" fontId="10" fillId="5" borderId="38" xfId="0" applyNumberFormat="1" applyFont="1" applyFill="1" applyBorder="1" applyAlignment="1">
      <alignment horizontal="center"/>
    </xf>
    <xf numFmtId="0" fontId="10" fillId="5" borderId="42" xfId="0" applyFont="1" applyFill="1" applyBorder="1" applyAlignment="1">
      <alignment horizontal="center"/>
    </xf>
    <xf numFmtId="0" fontId="12" fillId="5" borderId="38" xfId="0" applyFont="1" applyFill="1" applyBorder="1" applyAlignment="1">
      <alignment horizontal="center"/>
    </xf>
    <xf numFmtId="0" fontId="12" fillId="5" borderId="42" xfId="0" applyFont="1" applyFill="1" applyBorder="1" applyAlignment="1">
      <alignment horizontal="center"/>
    </xf>
    <xf numFmtId="0" fontId="12" fillId="3" borderId="38" xfId="0" applyFont="1" applyFill="1" applyBorder="1" applyAlignment="1">
      <alignment horizontal="center"/>
    </xf>
    <xf numFmtId="0" fontId="12" fillId="3" borderId="42" xfId="0" applyFont="1" applyFill="1" applyBorder="1" applyAlignment="1">
      <alignment horizontal="center"/>
    </xf>
    <xf numFmtId="0" fontId="10" fillId="5" borderId="38" xfId="0" applyFont="1" applyFill="1" applyBorder="1" applyAlignment="1">
      <alignment horizontal="center"/>
    </xf>
    <xf numFmtId="165" fontId="10" fillId="5" borderId="38" xfId="1" applyNumberFormat="1" applyFont="1" applyFill="1" applyBorder="1" applyAlignment="1">
      <alignment horizontal="center"/>
    </xf>
    <xf numFmtId="0" fontId="10" fillId="0" borderId="33" xfId="0" applyFont="1" applyBorder="1"/>
    <xf numFmtId="0" fontId="10" fillId="0" borderId="42" xfId="0" applyFont="1" applyBorder="1" applyAlignment="1">
      <alignment horizontal="center"/>
    </xf>
    <xf numFmtId="0" fontId="12" fillId="0" borderId="42" xfId="0" applyFont="1" applyBorder="1" applyAlignment="1">
      <alignment horizontal="center"/>
    </xf>
    <xf numFmtId="0" fontId="12" fillId="3" borderId="39" xfId="0" applyFont="1" applyFill="1" applyBorder="1" applyAlignment="1">
      <alignment horizontal="center"/>
    </xf>
    <xf numFmtId="0" fontId="12" fillId="3" borderId="43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/>
    </xf>
    <xf numFmtId="0" fontId="6" fillId="0" borderId="0" xfId="0" applyFont="1" applyFill="1" applyBorder="1"/>
    <xf numFmtId="0" fontId="0" fillId="3" borderId="25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24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104775</xdr:colOff>
      <xdr:row>0</xdr:row>
      <xdr:rowOff>0</xdr:rowOff>
    </xdr:from>
    <xdr:to>
      <xdr:col>6</xdr:col>
      <xdr:colOff>371475</xdr:colOff>
      <xdr:row>2</xdr:row>
      <xdr:rowOff>152354</xdr:rowOff>
    </xdr:to>
    <xdr:pic>
      <xdr:nvPicPr>
        <xdr:cNvPr id="2" name="Picture 1" descr="Logo.png"/>
        <xdr:cNvPicPr/>
      </xdr:nvPicPr>
      <xdr:blipFill>
        <a:blip xmlns:r="http://schemas.openxmlformats.org/officeDocument/2006/relationships" r:embed="rId1" cstate="print"/>
        <a:srcRect l="19391" t="31624" r="13942" b="32194"/>
        <a:stretch>
          <a:fillRect/>
        </a:stretch>
      </xdr:blipFill>
      <xdr:spPr>
        <a:xfrm>
          <a:off x="4867275" y="0"/>
          <a:ext cx="2152650" cy="6571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518582</xdr:colOff>
      <xdr:row>0</xdr:row>
      <xdr:rowOff>31749</xdr:rowOff>
    </xdr:from>
    <xdr:to>
      <xdr:col>6</xdr:col>
      <xdr:colOff>723899</xdr:colOff>
      <xdr:row>2</xdr:row>
      <xdr:rowOff>180928</xdr:rowOff>
    </xdr:to>
    <xdr:pic>
      <xdr:nvPicPr>
        <xdr:cNvPr id="2" name="Picture 1" descr="Logo.png"/>
        <xdr:cNvPicPr/>
      </xdr:nvPicPr>
      <xdr:blipFill>
        <a:blip xmlns:r="http://schemas.openxmlformats.org/officeDocument/2006/relationships" r:embed="rId1" cstate="print"/>
        <a:srcRect l="19391" t="31624" r="13942" b="32194"/>
        <a:stretch>
          <a:fillRect/>
        </a:stretch>
      </xdr:blipFill>
      <xdr:spPr>
        <a:xfrm>
          <a:off x="5281082" y="31749"/>
          <a:ext cx="2152650" cy="6571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workbookViewId="0">
      <selection activeCell="B21" sqref="B21"/>
    </sheetView>
  </sheetViews>
  <sheetFormatPr defaultRowHeight="15" x14ac:dyDescent="0.25"/>
  <cols>
    <col min="1" max="1" width="26" customWidth="1"/>
    <col min="2" max="2" width="20" style="8" bestFit="1" customWidth="1"/>
    <col min="3" max="3" width="14" style="8" customWidth="1"/>
    <col min="4" max="4" width="10.5703125" style="8" customWidth="1"/>
    <col min="5" max="5" width="11.85546875" style="8" customWidth="1"/>
    <col min="6" max="6" width="15.42578125" style="8" bestFit="1" customWidth="1"/>
    <col min="7" max="8" width="9.140625" style="8"/>
    <col min="9" max="9" width="73.140625" bestFit="1" customWidth="1"/>
  </cols>
  <sheetData>
    <row r="1" spans="1:9" ht="21" x14ac:dyDescent="0.35">
      <c r="A1" s="14" t="s">
        <v>58</v>
      </c>
    </row>
    <row r="2" spans="1:9" ht="18.75" x14ac:dyDescent="0.3">
      <c r="A2" s="15" t="s">
        <v>59</v>
      </c>
    </row>
    <row r="3" spans="1:9" ht="19.5" thickBot="1" x14ac:dyDescent="0.35">
      <c r="A3" s="13" t="s">
        <v>60</v>
      </c>
    </row>
    <row r="4" spans="1:9" ht="45.75" thickBot="1" x14ac:dyDescent="0.3">
      <c r="A4" s="6" t="s">
        <v>0</v>
      </c>
      <c r="B4" s="9" t="s">
        <v>1</v>
      </c>
      <c r="C4" s="9" t="s">
        <v>32</v>
      </c>
      <c r="D4" s="9" t="s">
        <v>8</v>
      </c>
      <c r="E4" s="9" t="s">
        <v>7</v>
      </c>
      <c r="F4" s="9" t="s">
        <v>15</v>
      </c>
      <c r="G4" s="9" t="s">
        <v>10</v>
      </c>
      <c r="H4" s="21" t="s">
        <v>63</v>
      </c>
      <c r="I4" s="7" t="s">
        <v>13</v>
      </c>
    </row>
    <row r="5" spans="1:9" x14ac:dyDescent="0.25">
      <c r="A5" s="4"/>
      <c r="B5" s="10"/>
      <c r="C5" s="10"/>
      <c r="D5" s="10"/>
      <c r="E5" s="10"/>
      <c r="F5" s="10"/>
      <c r="G5" s="10"/>
      <c r="H5" s="22"/>
      <c r="I5" s="5"/>
    </row>
    <row r="6" spans="1:9" x14ac:dyDescent="0.25">
      <c r="A6" s="4" t="s">
        <v>68</v>
      </c>
      <c r="B6" s="10" t="s">
        <v>64</v>
      </c>
      <c r="C6" s="10" t="s">
        <v>16</v>
      </c>
      <c r="D6" s="10" t="s">
        <v>5</v>
      </c>
      <c r="E6" s="10" t="s">
        <v>18</v>
      </c>
      <c r="F6" s="10" t="s">
        <v>67</v>
      </c>
      <c r="G6" s="10"/>
      <c r="H6" s="22"/>
      <c r="I6" s="5" t="s">
        <v>65</v>
      </c>
    </row>
    <row r="7" spans="1:9" x14ac:dyDescent="0.25">
      <c r="A7" s="17" t="s">
        <v>9</v>
      </c>
      <c r="B7" s="18">
        <v>5</v>
      </c>
      <c r="C7" s="18">
        <v>4</v>
      </c>
      <c r="D7" s="18">
        <v>4</v>
      </c>
      <c r="E7" s="18">
        <v>0</v>
      </c>
      <c r="F7" s="18">
        <v>3</v>
      </c>
      <c r="G7" s="18">
        <f>SUM(B7:F7)</f>
        <v>16</v>
      </c>
      <c r="H7" s="24">
        <v>2</v>
      </c>
      <c r="I7" s="5" t="s">
        <v>66</v>
      </c>
    </row>
    <row r="8" spans="1:9" x14ac:dyDescent="0.25">
      <c r="A8" s="4"/>
      <c r="B8" s="10"/>
      <c r="C8" s="10"/>
      <c r="D8" s="10"/>
      <c r="E8" s="10"/>
      <c r="F8" s="10"/>
      <c r="G8" s="10"/>
      <c r="H8" s="22"/>
      <c r="I8" s="5"/>
    </row>
    <row r="9" spans="1:9" x14ac:dyDescent="0.25">
      <c r="A9" s="1" t="s">
        <v>2</v>
      </c>
      <c r="B9" s="11" t="s">
        <v>3</v>
      </c>
      <c r="C9" s="11" t="s">
        <v>4</v>
      </c>
      <c r="D9" s="11" t="s">
        <v>5</v>
      </c>
      <c r="E9" s="11" t="s">
        <v>6</v>
      </c>
      <c r="F9" s="12" t="s">
        <v>61</v>
      </c>
      <c r="G9" s="11"/>
      <c r="H9" s="23"/>
      <c r="I9" s="2" t="s">
        <v>14</v>
      </c>
    </row>
    <row r="10" spans="1:9" x14ac:dyDescent="0.25">
      <c r="A10" s="17" t="s">
        <v>9</v>
      </c>
      <c r="B10" s="18">
        <v>5</v>
      </c>
      <c r="C10" s="18">
        <v>3</v>
      </c>
      <c r="D10" s="18">
        <v>3</v>
      </c>
      <c r="E10" s="18">
        <v>3</v>
      </c>
      <c r="F10" s="18">
        <v>3</v>
      </c>
      <c r="G10" s="18">
        <f>SUM(B10:F10)</f>
        <v>17</v>
      </c>
      <c r="H10" s="24">
        <v>1</v>
      </c>
      <c r="I10" s="2" t="s">
        <v>29</v>
      </c>
    </row>
    <row r="11" spans="1:9" x14ac:dyDescent="0.25">
      <c r="A11" s="1"/>
      <c r="B11" s="11"/>
      <c r="C11" s="11"/>
      <c r="D11" s="11"/>
      <c r="E11" s="11"/>
      <c r="F11" s="11"/>
      <c r="G11" s="11"/>
      <c r="H11" s="23"/>
      <c r="I11" s="2"/>
    </row>
    <row r="12" spans="1:9" x14ac:dyDescent="0.25">
      <c r="A12" s="1"/>
      <c r="B12" s="11"/>
      <c r="C12" s="11"/>
      <c r="D12" s="11"/>
      <c r="E12" s="11"/>
      <c r="F12" s="11"/>
      <c r="G12" s="11"/>
      <c r="H12" s="23"/>
      <c r="I12" s="2"/>
    </row>
    <row r="13" spans="1:9" x14ac:dyDescent="0.25">
      <c r="A13" s="1" t="s">
        <v>11</v>
      </c>
      <c r="B13" s="11" t="s">
        <v>12</v>
      </c>
      <c r="C13" s="11" t="s">
        <v>16</v>
      </c>
      <c r="D13" s="11" t="s">
        <v>17</v>
      </c>
      <c r="E13" s="11" t="s">
        <v>18</v>
      </c>
      <c r="F13" s="11" t="s">
        <v>19</v>
      </c>
      <c r="G13" s="11"/>
      <c r="H13" s="23"/>
      <c r="I13" s="2" t="s">
        <v>20</v>
      </c>
    </row>
    <row r="14" spans="1:9" x14ac:dyDescent="0.25">
      <c r="A14" s="17" t="s">
        <v>9</v>
      </c>
      <c r="B14" s="18">
        <v>5</v>
      </c>
      <c r="C14" s="18">
        <v>4</v>
      </c>
      <c r="D14" s="18">
        <v>5</v>
      </c>
      <c r="E14" s="18">
        <v>0</v>
      </c>
      <c r="F14" s="18">
        <v>2</v>
      </c>
      <c r="G14" s="18">
        <f>SUM(B14:F14)</f>
        <v>16</v>
      </c>
      <c r="H14" s="24">
        <v>2</v>
      </c>
      <c r="I14" s="2" t="s">
        <v>21</v>
      </c>
    </row>
    <row r="15" spans="1:9" x14ac:dyDescent="0.25">
      <c r="A15" s="1"/>
      <c r="B15" s="11"/>
      <c r="C15" s="11"/>
      <c r="D15" s="11"/>
      <c r="E15" s="11"/>
      <c r="F15" s="11"/>
      <c r="G15" s="11"/>
      <c r="H15" s="23"/>
      <c r="I15" s="2"/>
    </row>
    <row r="16" spans="1:9" x14ac:dyDescent="0.25">
      <c r="A16" s="1"/>
      <c r="B16" s="11"/>
      <c r="C16" s="11"/>
      <c r="D16" s="11"/>
      <c r="E16" s="11"/>
      <c r="F16" s="11"/>
      <c r="G16" s="11"/>
      <c r="H16" s="23"/>
      <c r="I16" s="2"/>
    </row>
    <row r="17" spans="1:9" x14ac:dyDescent="0.25">
      <c r="A17" s="1" t="s">
        <v>22</v>
      </c>
      <c r="B17" s="11" t="s">
        <v>23</v>
      </c>
      <c r="C17" s="11" t="s">
        <v>24</v>
      </c>
      <c r="D17" s="11" t="s">
        <v>25</v>
      </c>
      <c r="E17" s="11" t="s">
        <v>26</v>
      </c>
      <c r="F17" s="11">
        <v>40000</v>
      </c>
      <c r="G17" s="11"/>
      <c r="H17" s="23"/>
      <c r="I17" s="2" t="s">
        <v>27</v>
      </c>
    </row>
    <row r="18" spans="1:9" x14ac:dyDescent="0.25">
      <c r="A18" s="17" t="s">
        <v>9</v>
      </c>
      <c r="B18" s="18">
        <v>3</v>
      </c>
      <c r="C18" s="18">
        <v>4</v>
      </c>
      <c r="D18" s="18">
        <v>4</v>
      </c>
      <c r="E18" s="18">
        <v>2</v>
      </c>
      <c r="F18" s="18">
        <v>2</v>
      </c>
      <c r="G18" s="18">
        <f>SUM(B18:F18)</f>
        <v>15</v>
      </c>
      <c r="H18" s="24">
        <v>3</v>
      </c>
      <c r="I18" s="2" t="s">
        <v>28</v>
      </c>
    </row>
    <row r="19" spans="1:9" x14ac:dyDescent="0.25">
      <c r="A19" s="1"/>
      <c r="B19" s="11"/>
      <c r="C19" s="11"/>
      <c r="D19" s="11"/>
      <c r="E19" s="11"/>
      <c r="F19" s="11"/>
      <c r="G19" s="11"/>
      <c r="H19" s="23"/>
      <c r="I19" s="2"/>
    </row>
    <row r="20" spans="1:9" x14ac:dyDescent="0.25">
      <c r="A20" s="1"/>
      <c r="B20" s="11"/>
      <c r="C20" s="11"/>
      <c r="D20" s="11"/>
      <c r="E20" s="11"/>
      <c r="F20" s="11"/>
      <c r="G20" s="11"/>
      <c r="H20" s="23"/>
      <c r="I20" s="2"/>
    </row>
    <row r="21" spans="1:9" x14ac:dyDescent="0.25">
      <c r="A21" s="1" t="s">
        <v>30</v>
      </c>
      <c r="B21" s="11" t="s">
        <v>31</v>
      </c>
      <c r="C21" s="11" t="s">
        <v>4</v>
      </c>
      <c r="D21" s="11" t="s">
        <v>18</v>
      </c>
      <c r="E21" s="11" t="s">
        <v>33</v>
      </c>
      <c r="F21" s="11" t="s">
        <v>36</v>
      </c>
      <c r="G21" s="11"/>
      <c r="H21" s="23"/>
      <c r="I21" s="2" t="s">
        <v>34</v>
      </c>
    </row>
    <row r="22" spans="1:9" x14ac:dyDescent="0.25">
      <c r="A22" s="17" t="s">
        <v>9</v>
      </c>
      <c r="B22" s="18">
        <v>3</v>
      </c>
      <c r="C22" s="18">
        <v>3</v>
      </c>
      <c r="D22" s="18">
        <v>0</v>
      </c>
      <c r="E22" s="18">
        <v>3</v>
      </c>
      <c r="F22" s="18">
        <v>1</v>
      </c>
      <c r="G22" s="18">
        <f>SUM(B22:F22)</f>
        <v>10</v>
      </c>
      <c r="H22" s="24">
        <v>7</v>
      </c>
      <c r="I22" s="2" t="s">
        <v>35</v>
      </c>
    </row>
    <row r="23" spans="1:9" x14ac:dyDescent="0.25">
      <c r="A23" s="17"/>
      <c r="B23" s="18"/>
      <c r="C23" s="18"/>
      <c r="D23" s="18"/>
      <c r="E23" s="18"/>
      <c r="F23" s="18"/>
      <c r="G23" s="18"/>
      <c r="H23" s="24"/>
      <c r="I23" s="2"/>
    </row>
    <row r="24" spans="1:9" x14ac:dyDescent="0.25">
      <c r="A24" s="1"/>
      <c r="B24" s="11"/>
      <c r="C24" s="11"/>
      <c r="D24" s="11"/>
      <c r="E24" s="11"/>
      <c r="F24" s="11"/>
      <c r="G24" s="11"/>
      <c r="H24" s="23"/>
      <c r="I24" s="2"/>
    </row>
    <row r="25" spans="1:9" x14ac:dyDescent="0.25">
      <c r="A25" s="1" t="s">
        <v>37</v>
      </c>
      <c r="B25" s="11" t="s">
        <v>38</v>
      </c>
      <c r="C25" s="11" t="s">
        <v>39</v>
      </c>
      <c r="D25" s="11" t="s">
        <v>5</v>
      </c>
      <c r="E25" s="11" t="s">
        <v>18</v>
      </c>
      <c r="F25" s="11" t="s">
        <v>19</v>
      </c>
      <c r="G25" s="11"/>
      <c r="H25" s="23"/>
      <c r="I25" s="2" t="s">
        <v>40</v>
      </c>
    </row>
    <row r="26" spans="1:9" x14ac:dyDescent="0.25">
      <c r="A26" s="17" t="s">
        <v>9</v>
      </c>
      <c r="B26" s="18">
        <v>2</v>
      </c>
      <c r="C26" s="18">
        <v>3</v>
      </c>
      <c r="D26" s="18">
        <v>3</v>
      </c>
      <c r="E26" s="18">
        <v>0</v>
      </c>
      <c r="F26" s="18">
        <v>3</v>
      </c>
      <c r="G26" s="18">
        <f>SUM(B26:F26)</f>
        <v>11</v>
      </c>
      <c r="H26" s="24">
        <v>6</v>
      </c>
      <c r="I26" s="2" t="s">
        <v>41</v>
      </c>
    </row>
    <row r="27" spans="1:9" x14ac:dyDescent="0.25">
      <c r="A27" s="1"/>
      <c r="B27" s="11"/>
      <c r="C27" s="11"/>
      <c r="D27" s="11"/>
      <c r="E27" s="11"/>
      <c r="F27" s="11"/>
      <c r="G27" s="11"/>
      <c r="H27" s="23"/>
      <c r="I27" s="2"/>
    </row>
    <row r="28" spans="1:9" x14ac:dyDescent="0.25">
      <c r="A28" s="1"/>
      <c r="B28" s="11"/>
      <c r="C28" s="11"/>
      <c r="D28" s="11"/>
      <c r="E28" s="11"/>
      <c r="F28" s="11"/>
      <c r="G28" s="11"/>
      <c r="H28" s="23"/>
      <c r="I28" s="2"/>
    </row>
    <row r="29" spans="1:9" x14ac:dyDescent="0.25">
      <c r="A29" s="1" t="s">
        <v>42</v>
      </c>
      <c r="B29" s="11" t="s">
        <v>38</v>
      </c>
      <c r="C29" s="11" t="s">
        <v>6</v>
      </c>
      <c r="D29" s="11" t="s">
        <v>43</v>
      </c>
      <c r="E29" s="11" t="s">
        <v>18</v>
      </c>
      <c r="F29" s="11" t="s">
        <v>19</v>
      </c>
      <c r="G29" s="11"/>
      <c r="H29" s="23"/>
      <c r="I29" s="2" t="s">
        <v>44</v>
      </c>
    </row>
    <row r="30" spans="1:9" x14ac:dyDescent="0.25">
      <c r="A30" s="17" t="s">
        <v>9</v>
      </c>
      <c r="B30" s="18">
        <v>2</v>
      </c>
      <c r="C30" s="18">
        <v>2</v>
      </c>
      <c r="D30" s="18">
        <v>4</v>
      </c>
      <c r="E30" s="18">
        <v>0</v>
      </c>
      <c r="F30" s="18">
        <v>3</v>
      </c>
      <c r="G30" s="18">
        <f>SUM(B30:F30)</f>
        <v>11</v>
      </c>
      <c r="H30" s="24">
        <v>6</v>
      </c>
      <c r="I30" s="2" t="s">
        <v>45</v>
      </c>
    </row>
    <row r="31" spans="1:9" x14ac:dyDescent="0.25">
      <c r="A31" s="17"/>
      <c r="B31" s="18"/>
      <c r="C31" s="18"/>
      <c r="D31" s="18"/>
      <c r="E31" s="18"/>
      <c r="F31" s="18"/>
      <c r="G31" s="18"/>
      <c r="H31" s="24"/>
      <c r="I31" s="2"/>
    </row>
    <row r="32" spans="1:9" x14ac:dyDescent="0.25">
      <c r="A32" s="1"/>
      <c r="B32" s="11"/>
      <c r="C32" s="11"/>
      <c r="D32" s="11"/>
      <c r="E32" s="11"/>
      <c r="F32" s="11"/>
      <c r="G32" s="11"/>
      <c r="H32" s="23"/>
      <c r="I32" s="2"/>
    </row>
    <row r="33" spans="1:9" x14ac:dyDescent="0.25">
      <c r="A33" s="1" t="s">
        <v>46</v>
      </c>
      <c r="B33" s="11" t="s">
        <v>47</v>
      </c>
      <c r="C33" s="11" t="s">
        <v>16</v>
      </c>
      <c r="D33" s="11" t="s">
        <v>17</v>
      </c>
      <c r="E33" s="11" t="s">
        <v>48</v>
      </c>
      <c r="F33" s="11">
        <v>60000</v>
      </c>
      <c r="G33" s="11"/>
      <c r="H33" s="23"/>
      <c r="I33" s="2" t="s">
        <v>49</v>
      </c>
    </row>
    <row r="34" spans="1:9" x14ac:dyDescent="0.25">
      <c r="A34" s="17" t="s">
        <v>9</v>
      </c>
      <c r="B34" s="18">
        <v>3</v>
      </c>
      <c r="C34" s="18">
        <v>4</v>
      </c>
      <c r="D34" s="18">
        <v>4</v>
      </c>
      <c r="E34" s="18">
        <v>1</v>
      </c>
      <c r="F34" s="18">
        <v>1</v>
      </c>
      <c r="G34" s="18">
        <f>SUM(B34:F34)</f>
        <v>13</v>
      </c>
      <c r="H34" s="24">
        <v>4</v>
      </c>
      <c r="I34" s="2" t="s">
        <v>50</v>
      </c>
    </row>
    <row r="35" spans="1:9" x14ac:dyDescent="0.25">
      <c r="A35" s="1"/>
      <c r="B35" s="11"/>
      <c r="C35" s="11"/>
      <c r="D35" s="11"/>
      <c r="E35" s="11"/>
      <c r="F35" s="11"/>
      <c r="G35" s="11"/>
      <c r="H35" s="23"/>
      <c r="I35" s="2"/>
    </row>
    <row r="36" spans="1:9" x14ac:dyDescent="0.25">
      <c r="A36" s="1"/>
      <c r="B36" s="11"/>
      <c r="C36" s="11"/>
      <c r="D36" s="11"/>
      <c r="E36" s="11"/>
      <c r="F36" s="11"/>
      <c r="G36" s="11"/>
      <c r="H36" s="23"/>
      <c r="I36" s="2"/>
    </row>
    <row r="37" spans="1:9" x14ac:dyDescent="0.25">
      <c r="A37" s="1" t="s">
        <v>51</v>
      </c>
      <c r="B37" s="11" t="s">
        <v>52</v>
      </c>
      <c r="C37" s="11" t="s">
        <v>53</v>
      </c>
      <c r="D37" s="11" t="s">
        <v>54</v>
      </c>
      <c r="E37" s="11" t="s">
        <v>48</v>
      </c>
      <c r="F37" s="11" t="s">
        <v>57</v>
      </c>
      <c r="G37" s="11"/>
      <c r="H37" s="23"/>
      <c r="I37" s="2" t="s">
        <v>55</v>
      </c>
    </row>
    <row r="38" spans="1:9" ht="15.75" thickBot="1" x14ac:dyDescent="0.3">
      <c r="A38" s="19" t="s">
        <v>9</v>
      </c>
      <c r="B38" s="20">
        <v>3</v>
      </c>
      <c r="C38" s="20">
        <v>4</v>
      </c>
      <c r="D38" s="20">
        <v>3</v>
      </c>
      <c r="E38" s="20">
        <v>1</v>
      </c>
      <c r="F38" s="20">
        <v>1</v>
      </c>
      <c r="G38" s="20">
        <f>SUM(B38:F38)</f>
        <v>12</v>
      </c>
      <c r="H38" s="25">
        <v>5</v>
      </c>
      <c r="I38" s="3" t="s">
        <v>56</v>
      </c>
    </row>
    <row r="39" spans="1:9" x14ac:dyDescent="0.25">
      <c r="A39" s="16" t="s">
        <v>62</v>
      </c>
    </row>
  </sheetData>
  <pageMargins left="0.7" right="0.7" top="0.75" bottom="0.75" header="0.3" footer="0.3"/>
  <pageSetup paperSize="9" scale="69" orientation="landscape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showGridLines="0" workbookViewId="0"/>
  </sheetViews>
  <sheetFormatPr defaultRowHeight="15" x14ac:dyDescent="0.25"/>
  <cols>
    <col min="1" max="1" width="23.42578125" customWidth="1"/>
    <col min="2" max="2" width="20" style="8" bestFit="1" customWidth="1"/>
    <col min="3" max="4" width="14" style="8" customWidth="1"/>
    <col min="5" max="5" width="13.140625" style="8" customWidth="1"/>
    <col min="6" max="7" width="15.140625" style="8" customWidth="1"/>
    <col min="8" max="8" width="15" style="8" bestFit="1" customWidth="1"/>
    <col min="9" max="10" width="9.140625" style="8"/>
    <col min="11" max="11" width="62.5703125" customWidth="1"/>
  </cols>
  <sheetData>
    <row r="1" spans="1:11" ht="21" x14ac:dyDescent="0.35">
      <c r="A1" s="14" t="s">
        <v>74</v>
      </c>
    </row>
    <row r="2" spans="1:11" ht="18.75" x14ac:dyDescent="0.3">
      <c r="A2" s="15" t="s">
        <v>75</v>
      </c>
      <c r="C2" s="8" t="s">
        <v>85</v>
      </c>
      <c r="D2" s="84">
        <v>43070</v>
      </c>
    </row>
    <row r="3" spans="1:11" ht="19.5" thickBot="1" x14ac:dyDescent="0.35">
      <c r="A3" s="13" t="s">
        <v>60</v>
      </c>
    </row>
    <row r="4" spans="1:11" s="8" customFormat="1" ht="73.5" customHeight="1" thickBot="1" x14ac:dyDescent="0.3">
      <c r="A4" s="31" t="s">
        <v>0</v>
      </c>
      <c r="B4" s="26" t="s">
        <v>1</v>
      </c>
      <c r="C4" s="9" t="s">
        <v>73</v>
      </c>
      <c r="D4" s="9" t="s">
        <v>76</v>
      </c>
      <c r="E4" s="9" t="s">
        <v>77</v>
      </c>
      <c r="F4" s="9" t="s">
        <v>78</v>
      </c>
      <c r="G4" s="21" t="s">
        <v>79</v>
      </c>
      <c r="H4" s="27" t="s">
        <v>80</v>
      </c>
      <c r="I4" s="48" t="s">
        <v>10</v>
      </c>
      <c r="J4" s="59" t="s">
        <v>63</v>
      </c>
      <c r="K4" s="54" t="s">
        <v>13</v>
      </c>
    </row>
    <row r="5" spans="1:11" s="8" customFormat="1" ht="26.25" customHeight="1" thickBot="1" x14ac:dyDescent="0.3">
      <c r="A5" s="32" t="s">
        <v>70</v>
      </c>
      <c r="B5" s="38">
        <v>0.2</v>
      </c>
      <c r="C5" s="29">
        <v>0.15</v>
      </c>
      <c r="D5" s="29">
        <v>0.15</v>
      </c>
      <c r="E5" s="29">
        <v>0.1</v>
      </c>
      <c r="F5" s="29">
        <v>0.15</v>
      </c>
      <c r="G5" s="72">
        <v>0.15</v>
      </c>
      <c r="H5" s="39">
        <v>0.1</v>
      </c>
      <c r="I5" s="49">
        <f>SUM(B5:H5)</f>
        <v>1</v>
      </c>
      <c r="J5" s="60"/>
      <c r="K5" s="55"/>
    </row>
    <row r="6" spans="1:11" x14ac:dyDescent="0.25">
      <c r="A6" s="33"/>
      <c r="B6" s="40"/>
      <c r="C6" s="28"/>
      <c r="D6" s="28"/>
      <c r="E6" s="28"/>
      <c r="F6" s="28"/>
      <c r="G6" s="73"/>
      <c r="H6" s="41"/>
      <c r="I6" s="50"/>
      <c r="J6" s="61"/>
      <c r="K6" s="56"/>
    </row>
    <row r="7" spans="1:11" x14ac:dyDescent="0.25">
      <c r="A7" s="34"/>
      <c r="B7" s="42"/>
      <c r="C7" s="11"/>
      <c r="D7" s="11"/>
      <c r="E7" s="11"/>
      <c r="F7" s="78"/>
      <c r="G7" s="23"/>
      <c r="H7" s="76"/>
      <c r="I7" s="51"/>
      <c r="J7" s="62"/>
      <c r="K7" s="57"/>
    </row>
    <row r="8" spans="1:11" x14ac:dyDescent="0.25">
      <c r="A8" s="35" t="s">
        <v>72</v>
      </c>
      <c r="B8" s="44"/>
      <c r="C8" s="18"/>
      <c r="D8" s="18"/>
      <c r="E8" s="18"/>
      <c r="F8" s="18"/>
      <c r="G8" s="24"/>
      <c r="H8" s="45"/>
      <c r="I8" s="52">
        <f>SUM(B8:H8)</f>
        <v>0</v>
      </c>
      <c r="J8" s="63"/>
      <c r="K8" s="57"/>
    </row>
    <row r="9" spans="1:11" x14ac:dyDescent="0.25">
      <c r="A9" s="36" t="s">
        <v>71</v>
      </c>
      <c r="B9" s="46">
        <f>B$5*B8</f>
        <v>0</v>
      </c>
      <c r="C9" s="30">
        <f t="shared" ref="C9:G9" si="0">C$5*C8</f>
        <v>0</v>
      </c>
      <c r="D9" s="30">
        <f t="shared" si="0"/>
        <v>0</v>
      </c>
      <c r="E9" s="30">
        <f t="shared" si="0"/>
        <v>0</v>
      </c>
      <c r="F9" s="30">
        <f t="shared" si="0"/>
        <v>0</v>
      </c>
      <c r="G9" s="30">
        <f t="shared" si="0"/>
        <v>0</v>
      </c>
      <c r="H9" s="47">
        <f>H$5*H8</f>
        <v>0</v>
      </c>
      <c r="I9" s="53">
        <f>SUM(B9:H9)</f>
        <v>0</v>
      </c>
      <c r="J9" s="64">
        <v>2</v>
      </c>
      <c r="K9" s="57"/>
    </row>
    <row r="10" spans="1:11" x14ac:dyDescent="0.25">
      <c r="A10" s="37"/>
      <c r="B10" s="42"/>
      <c r="C10" s="11"/>
      <c r="D10" s="11"/>
      <c r="E10" s="11"/>
      <c r="F10" s="11"/>
      <c r="G10" s="23"/>
      <c r="H10" s="43"/>
      <c r="I10" s="51"/>
      <c r="J10" s="62"/>
      <c r="K10" s="57"/>
    </row>
    <row r="11" spans="1:11" x14ac:dyDescent="0.25">
      <c r="A11" s="34"/>
      <c r="B11" s="42"/>
      <c r="C11" s="11"/>
      <c r="D11" s="11"/>
      <c r="E11" s="11"/>
      <c r="F11" s="11"/>
      <c r="G11" s="23"/>
      <c r="H11" s="71" t="s">
        <v>81</v>
      </c>
      <c r="I11" s="51"/>
      <c r="J11" s="62"/>
      <c r="K11" s="57"/>
    </row>
    <row r="12" spans="1:11" x14ac:dyDescent="0.25">
      <c r="A12" s="35" t="s">
        <v>9</v>
      </c>
      <c r="B12" s="44"/>
      <c r="C12" s="18"/>
      <c r="D12" s="18"/>
      <c r="E12" s="18"/>
      <c r="F12" s="18"/>
      <c r="G12" s="24"/>
      <c r="H12" s="45"/>
      <c r="I12" s="52">
        <f>SUM(B12:H12)</f>
        <v>0</v>
      </c>
      <c r="J12" s="63"/>
      <c r="K12" s="57"/>
    </row>
    <row r="13" spans="1:11" x14ac:dyDescent="0.25">
      <c r="A13" s="36" t="s">
        <v>71</v>
      </c>
      <c r="B13" s="79">
        <f>B$5*B12</f>
        <v>0</v>
      </c>
      <c r="C13" s="80">
        <f t="shared" ref="C13" si="1">C$5*C12</f>
        <v>0</v>
      </c>
      <c r="D13" s="80">
        <f t="shared" ref="D13" si="2">D$5*D12</f>
        <v>0</v>
      </c>
      <c r="E13" s="80">
        <f t="shared" ref="E13" si="3">E$5*E12</f>
        <v>0</v>
      </c>
      <c r="F13" s="80">
        <f t="shared" ref="F13:G13" si="4">F$5*F12</f>
        <v>0</v>
      </c>
      <c r="G13" s="80">
        <f t="shared" si="4"/>
        <v>0</v>
      </c>
      <c r="H13" s="81">
        <f t="shared" ref="H13" si="5">H$5*H12</f>
        <v>0</v>
      </c>
      <c r="I13" s="82">
        <f>SUM(B13:H13)</f>
        <v>0</v>
      </c>
      <c r="J13" s="64">
        <v>1</v>
      </c>
      <c r="K13" s="57"/>
    </row>
    <row r="14" spans="1:11" x14ac:dyDescent="0.25">
      <c r="A14" s="37"/>
      <c r="B14" s="42"/>
      <c r="C14" s="11"/>
      <c r="D14" s="11"/>
      <c r="E14" s="11"/>
      <c r="F14" s="11"/>
      <c r="G14" s="23"/>
      <c r="H14" s="43"/>
      <c r="I14" s="51"/>
      <c r="J14" s="62"/>
      <c r="K14" s="57"/>
    </row>
    <row r="15" spans="1:11" x14ac:dyDescent="0.25">
      <c r="A15" s="34"/>
      <c r="B15" s="42"/>
      <c r="C15" s="11"/>
      <c r="D15" s="11"/>
      <c r="E15" s="11"/>
      <c r="F15" s="11"/>
      <c r="G15" s="23"/>
      <c r="H15" s="43"/>
      <c r="I15" s="51"/>
      <c r="J15" s="62"/>
      <c r="K15" s="57"/>
    </row>
    <row r="16" spans="1:11" x14ac:dyDescent="0.25">
      <c r="A16" s="35" t="s">
        <v>9</v>
      </c>
      <c r="B16" s="44"/>
      <c r="C16" s="18"/>
      <c r="D16" s="18"/>
      <c r="E16" s="18"/>
      <c r="F16" s="18"/>
      <c r="G16" s="24"/>
      <c r="H16" s="45"/>
      <c r="I16" s="52">
        <f>SUM(B16:H16)</f>
        <v>0</v>
      </c>
      <c r="J16" s="63"/>
      <c r="K16" s="57"/>
    </row>
    <row r="17" spans="1:11" x14ac:dyDescent="0.25">
      <c r="A17" s="36" t="s">
        <v>71</v>
      </c>
      <c r="B17" s="46">
        <f>B$5*B16</f>
        <v>0</v>
      </c>
      <c r="C17" s="30">
        <f t="shared" ref="C17:H17" si="6">C$5*C16</f>
        <v>0</v>
      </c>
      <c r="D17" s="30">
        <f t="shared" si="6"/>
        <v>0</v>
      </c>
      <c r="E17" s="30">
        <f t="shared" si="6"/>
        <v>0</v>
      </c>
      <c r="F17" s="30">
        <f t="shared" si="6"/>
        <v>0</v>
      </c>
      <c r="G17" s="30">
        <f t="shared" si="6"/>
        <v>0</v>
      </c>
      <c r="H17" s="47">
        <f t="shared" si="6"/>
        <v>0</v>
      </c>
      <c r="I17" s="53">
        <f>SUM(B17:H17)</f>
        <v>0</v>
      </c>
      <c r="J17" s="64" t="s">
        <v>69</v>
      </c>
      <c r="K17" s="57"/>
    </row>
    <row r="18" spans="1:11" x14ac:dyDescent="0.25">
      <c r="A18" s="37"/>
      <c r="B18" s="42"/>
      <c r="C18" s="11"/>
      <c r="D18" s="11"/>
      <c r="E18" s="11"/>
      <c r="F18" s="11"/>
      <c r="G18" s="23"/>
      <c r="H18" s="43"/>
      <c r="I18" s="51"/>
      <c r="J18" s="62"/>
      <c r="K18" s="57"/>
    </row>
    <row r="19" spans="1:11" x14ac:dyDescent="0.25">
      <c r="A19" s="34"/>
      <c r="B19" s="42"/>
      <c r="C19" s="11"/>
      <c r="D19" s="11"/>
      <c r="E19" s="11"/>
      <c r="F19" s="11"/>
      <c r="G19" s="23"/>
      <c r="H19" s="43"/>
      <c r="I19" s="51"/>
      <c r="J19" s="62"/>
      <c r="K19" s="57"/>
    </row>
    <row r="20" spans="1:11" x14ac:dyDescent="0.25">
      <c r="A20" s="35" t="s">
        <v>9</v>
      </c>
      <c r="B20" s="44"/>
      <c r="C20" s="18"/>
      <c r="D20" s="18"/>
      <c r="E20" s="18"/>
      <c r="F20" s="18"/>
      <c r="G20" s="24"/>
      <c r="H20" s="45"/>
      <c r="I20" s="52">
        <f>SUM(B20:H20)</f>
        <v>0</v>
      </c>
      <c r="J20" s="63"/>
      <c r="K20" s="57"/>
    </row>
    <row r="21" spans="1:11" x14ac:dyDescent="0.25">
      <c r="A21" s="36" t="s">
        <v>71</v>
      </c>
      <c r="B21" s="46">
        <f>B$5*B20</f>
        <v>0</v>
      </c>
      <c r="C21" s="30">
        <f t="shared" ref="C21:H21" si="7">C$5*C20</f>
        <v>0</v>
      </c>
      <c r="D21" s="30">
        <f t="shared" si="7"/>
        <v>0</v>
      </c>
      <c r="E21" s="30">
        <f t="shared" si="7"/>
        <v>0</v>
      </c>
      <c r="F21" s="30">
        <f t="shared" si="7"/>
        <v>0</v>
      </c>
      <c r="G21" s="30">
        <f t="shared" si="7"/>
        <v>0</v>
      </c>
      <c r="H21" s="47">
        <f t="shared" si="7"/>
        <v>0</v>
      </c>
      <c r="I21" s="53">
        <f>SUM(B21:H21)</f>
        <v>0</v>
      </c>
      <c r="J21" s="64" t="s">
        <v>69</v>
      </c>
      <c r="K21" s="57"/>
    </row>
    <row r="22" spans="1:11" hidden="1" x14ac:dyDescent="0.25">
      <c r="A22" s="37"/>
      <c r="B22" s="42"/>
      <c r="C22" s="11"/>
      <c r="D22" s="11"/>
      <c r="E22" s="11"/>
      <c r="F22" s="11"/>
      <c r="G22" s="23"/>
      <c r="H22" s="43"/>
      <c r="I22" s="51"/>
      <c r="J22" s="62"/>
      <c r="K22" s="57"/>
    </row>
    <row r="23" spans="1:11" hidden="1" x14ac:dyDescent="0.25">
      <c r="A23" s="34"/>
      <c r="B23" s="42"/>
      <c r="C23" s="11"/>
      <c r="D23" s="11"/>
      <c r="E23" s="11"/>
      <c r="F23" s="11"/>
      <c r="G23" s="23"/>
      <c r="H23" s="43"/>
      <c r="I23" s="51"/>
      <c r="J23" s="62"/>
      <c r="K23" s="57"/>
    </row>
    <row r="24" spans="1:11" hidden="1" x14ac:dyDescent="0.25">
      <c r="A24" s="35"/>
      <c r="B24" s="44"/>
      <c r="C24" s="18"/>
      <c r="D24" s="18"/>
      <c r="E24" s="18"/>
      <c r="F24" s="18"/>
      <c r="G24" s="24"/>
      <c r="H24" s="45"/>
      <c r="I24" s="52"/>
      <c r="J24" s="63"/>
      <c r="K24" s="57"/>
    </row>
    <row r="25" spans="1:11" hidden="1" x14ac:dyDescent="0.25">
      <c r="A25" s="36"/>
      <c r="B25" s="46"/>
      <c r="C25" s="30"/>
      <c r="D25" s="30"/>
      <c r="E25" s="30"/>
      <c r="F25" s="30"/>
      <c r="G25" s="74"/>
      <c r="H25" s="47"/>
      <c r="I25" s="53"/>
      <c r="J25" s="64"/>
      <c r="K25" s="57"/>
    </row>
    <row r="26" spans="1:11" hidden="1" x14ac:dyDescent="0.25">
      <c r="A26" s="37"/>
      <c r="B26" s="42"/>
      <c r="C26" s="11"/>
      <c r="D26" s="11"/>
      <c r="E26" s="11"/>
      <c r="F26" s="11"/>
      <c r="G26" s="23"/>
      <c r="H26" s="43"/>
      <c r="I26" s="51"/>
      <c r="J26" s="62"/>
      <c r="K26" s="57"/>
    </row>
    <row r="27" spans="1:11" hidden="1" x14ac:dyDescent="0.25">
      <c r="A27" s="34"/>
      <c r="B27" s="42"/>
      <c r="C27" s="11"/>
      <c r="D27" s="11"/>
      <c r="E27" s="11"/>
      <c r="F27" s="11"/>
      <c r="G27" s="23"/>
      <c r="H27" s="43"/>
      <c r="I27" s="52"/>
      <c r="J27" s="62"/>
      <c r="K27" s="57"/>
    </row>
    <row r="28" spans="1:11" hidden="1" x14ac:dyDescent="0.25">
      <c r="A28" s="35"/>
      <c r="B28" s="44"/>
      <c r="C28" s="18"/>
      <c r="D28" s="18"/>
      <c r="E28" s="18"/>
      <c r="F28" s="18"/>
      <c r="G28" s="24"/>
      <c r="H28" s="45"/>
      <c r="I28" s="52"/>
      <c r="J28" s="63"/>
      <c r="K28" s="57"/>
    </row>
    <row r="29" spans="1:11" hidden="1" x14ac:dyDescent="0.25">
      <c r="A29" s="36"/>
      <c r="B29" s="46"/>
      <c r="C29" s="30"/>
      <c r="D29" s="30"/>
      <c r="E29" s="30"/>
      <c r="F29" s="30"/>
      <c r="G29" s="74"/>
      <c r="H29" s="47"/>
      <c r="I29" s="53"/>
      <c r="J29" s="64"/>
      <c r="K29" s="57"/>
    </row>
    <row r="30" spans="1:11" hidden="1" x14ac:dyDescent="0.25">
      <c r="A30" s="37"/>
      <c r="B30" s="42"/>
      <c r="C30" s="11"/>
      <c r="D30" s="11"/>
      <c r="E30" s="11"/>
      <c r="F30" s="11"/>
      <c r="G30" s="23"/>
      <c r="H30" s="43"/>
      <c r="I30" s="51"/>
      <c r="J30" s="62"/>
      <c r="K30" s="57"/>
    </row>
    <row r="31" spans="1:11" hidden="1" x14ac:dyDescent="0.25">
      <c r="A31" s="34"/>
      <c r="B31" s="42"/>
      <c r="C31" s="11"/>
      <c r="D31" s="11"/>
      <c r="E31" s="11"/>
      <c r="F31" s="11"/>
      <c r="G31" s="23"/>
      <c r="H31" s="43"/>
      <c r="I31" s="52"/>
      <c r="J31" s="62"/>
      <c r="K31" s="57"/>
    </row>
    <row r="32" spans="1:11" hidden="1" x14ac:dyDescent="0.25">
      <c r="A32" s="35"/>
      <c r="B32" s="44"/>
      <c r="C32" s="18"/>
      <c r="D32" s="18"/>
      <c r="E32" s="18"/>
      <c r="F32" s="18"/>
      <c r="G32" s="24"/>
      <c r="H32" s="45"/>
      <c r="I32" s="52"/>
      <c r="J32" s="63"/>
      <c r="K32" s="57"/>
    </row>
    <row r="33" spans="1:11" ht="15.75" hidden="1" thickBot="1" x14ac:dyDescent="0.3">
      <c r="A33" s="65"/>
      <c r="B33" s="66"/>
      <c r="C33" s="67"/>
      <c r="D33" s="67"/>
      <c r="E33" s="67"/>
      <c r="F33" s="67"/>
      <c r="G33" s="75"/>
      <c r="H33" s="68"/>
      <c r="I33" s="69"/>
      <c r="J33" s="70"/>
      <c r="K33" s="58"/>
    </row>
    <row r="34" spans="1:11" x14ac:dyDescent="0.25">
      <c r="A34" s="16" t="s">
        <v>62</v>
      </c>
    </row>
  </sheetData>
  <pageMargins left="0.25" right="0.25" top="0.75" bottom="0.75" header="0.3" footer="0.3"/>
  <pageSetup paperSize="9" scale="69" orientation="landscape" horizontalDpi="4294967295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7"/>
  <sheetViews>
    <sheetView showGridLines="0" tabSelected="1" view="pageBreakPreview" zoomScale="60" zoomScaleNormal="90"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D18" sqref="D18"/>
    </sheetView>
  </sheetViews>
  <sheetFormatPr defaultRowHeight="15.75" x14ac:dyDescent="0.25"/>
  <cols>
    <col min="1" max="1" width="20.42578125" customWidth="1"/>
    <col min="2" max="9" width="14.5703125" style="8" customWidth="1"/>
    <col min="10" max="11" width="9.140625" style="8"/>
    <col min="12" max="12" width="51.42578125" customWidth="1"/>
    <col min="18" max="18" width="9.140625" style="8"/>
    <col min="19" max="19" width="50" style="8" customWidth="1"/>
    <col min="20" max="20" width="9.140625" style="103"/>
    <col min="21" max="21" width="9.140625" style="104"/>
  </cols>
  <sheetData>
    <row r="1" spans="1:21" ht="21" x14ac:dyDescent="0.35">
      <c r="A1" s="14" t="s">
        <v>74</v>
      </c>
      <c r="I1" s="89" t="s">
        <v>89</v>
      </c>
      <c r="J1" s="89"/>
      <c r="K1" s="90"/>
      <c r="L1" s="91"/>
    </row>
    <row r="2" spans="1:21" ht="18.75" x14ac:dyDescent="0.3">
      <c r="A2" s="15" t="s">
        <v>101</v>
      </c>
      <c r="C2" s="8" t="s">
        <v>85</v>
      </c>
      <c r="D2" s="77">
        <v>43070</v>
      </c>
      <c r="I2" s="89" t="s">
        <v>90</v>
      </c>
      <c r="J2" s="89"/>
      <c r="K2" s="90"/>
      <c r="L2" s="91"/>
    </row>
    <row r="3" spans="1:21" ht="19.5" thickBot="1" x14ac:dyDescent="0.35">
      <c r="A3" s="13" t="s">
        <v>60</v>
      </c>
      <c r="H3" s="101" t="s">
        <v>62</v>
      </c>
    </row>
    <row r="4" spans="1:21" ht="19.5" thickBot="1" x14ac:dyDescent="0.35">
      <c r="A4" s="13" t="s">
        <v>99</v>
      </c>
      <c r="B4" s="128"/>
      <c r="C4" s="129"/>
      <c r="E4" s="104" t="s">
        <v>100</v>
      </c>
      <c r="F4" s="130"/>
      <c r="H4" s="127"/>
    </row>
    <row r="5" spans="1:21" ht="21.75" thickBot="1" x14ac:dyDescent="0.4">
      <c r="A5" s="102"/>
      <c r="B5" s="86" t="s">
        <v>87</v>
      </c>
      <c r="C5" s="87"/>
      <c r="D5" s="87"/>
      <c r="E5" s="87"/>
      <c r="F5" s="87"/>
      <c r="G5" s="87"/>
      <c r="H5" s="87"/>
      <c r="I5" s="87"/>
      <c r="J5" s="87"/>
      <c r="K5" s="87"/>
      <c r="L5" s="88"/>
      <c r="M5" s="86" t="s">
        <v>88</v>
      </c>
      <c r="N5" s="87"/>
      <c r="O5" s="87"/>
      <c r="P5" s="87"/>
      <c r="Q5" s="87"/>
      <c r="R5" s="88"/>
      <c r="S5" s="126"/>
      <c r="T5" s="105"/>
      <c r="U5" s="106"/>
    </row>
    <row r="6" spans="1:21" s="8" customFormat="1" ht="73.5" customHeight="1" thickBot="1" x14ac:dyDescent="0.3">
      <c r="A6" s="31" t="s">
        <v>102</v>
      </c>
      <c r="B6" s="26" t="s">
        <v>1</v>
      </c>
      <c r="C6" s="9" t="s">
        <v>73</v>
      </c>
      <c r="D6" s="9" t="s">
        <v>82</v>
      </c>
      <c r="E6" s="9" t="s">
        <v>83</v>
      </c>
      <c r="F6" s="9" t="s">
        <v>78</v>
      </c>
      <c r="G6" s="21" t="s">
        <v>84</v>
      </c>
      <c r="H6" s="21" t="s">
        <v>79</v>
      </c>
      <c r="I6" s="27" t="s">
        <v>80</v>
      </c>
      <c r="J6" s="48" t="s">
        <v>10</v>
      </c>
      <c r="K6" s="59" t="s">
        <v>63</v>
      </c>
      <c r="L6" s="54" t="s">
        <v>94</v>
      </c>
      <c r="M6" s="9" t="s">
        <v>95</v>
      </c>
      <c r="N6" s="21" t="s">
        <v>96</v>
      </c>
      <c r="O6" s="21" t="s">
        <v>97</v>
      </c>
      <c r="P6" s="27" t="s">
        <v>98</v>
      </c>
      <c r="Q6" s="54" t="s">
        <v>10</v>
      </c>
      <c r="R6" s="59" t="s">
        <v>63</v>
      </c>
      <c r="S6" s="54" t="s">
        <v>93</v>
      </c>
      <c r="T6" s="107" t="s">
        <v>91</v>
      </c>
      <c r="U6" s="108" t="s">
        <v>92</v>
      </c>
    </row>
    <row r="7" spans="1:21" s="8" customFormat="1" ht="26.25" customHeight="1" thickBot="1" x14ac:dyDescent="0.3">
      <c r="A7" s="32" t="s">
        <v>70</v>
      </c>
      <c r="B7" s="38">
        <v>0.15</v>
      </c>
      <c r="C7" s="29">
        <v>0.2</v>
      </c>
      <c r="D7" s="29">
        <v>0.15</v>
      </c>
      <c r="E7" s="29">
        <v>0.1</v>
      </c>
      <c r="F7" s="29">
        <v>0.1</v>
      </c>
      <c r="G7" s="72">
        <v>0.05</v>
      </c>
      <c r="H7" s="72">
        <v>0.15</v>
      </c>
      <c r="I7" s="39">
        <v>0.1</v>
      </c>
      <c r="J7" s="49">
        <f>SUM(B7:I7)</f>
        <v>1</v>
      </c>
      <c r="K7" s="60"/>
      <c r="L7" s="55"/>
      <c r="M7" s="29">
        <v>0.25</v>
      </c>
      <c r="N7" s="72">
        <v>0.25</v>
      </c>
      <c r="O7" s="72">
        <v>0.25</v>
      </c>
      <c r="P7" s="39">
        <v>0.25</v>
      </c>
      <c r="Q7" s="92">
        <f>SUM(M7:P7)</f>
        <v>1</v>
      </c>
      <c r="R7" s="60"/>
      <c r="S7" s="55"/>
      <c r="T7" s="109"/>
      <c r="U7" s="110"/>
    </row>
    <row r="8" spans="1:21" x14ac:dyDescent="0.25">
      <c r="A8" s="33"/>
      <c r="B8" s="40"/>
      <c r="C8" s="28"/>
      <c r="D8" s="28"/>
      <c r="E8" s="28"/>
      <c r="F8" s="28"/>
      <c r="G8" s="73"/>
      <c r="H8" s="73"/>
      <c r="I8" s="41"/>
      <c r="J8" s="50"/>
      <c r="K8" s="61"/>
      <c r="L8" s="56"/>
      <c r="M8" s="28"/>
      <c r="N8" s="73"/>
      <c r="O8" s="73"/>
      <c r="P8" s="41"/>
      <c r="Q8" s="93"/>
      <c r="R8" s="61"/>
      <c r="S8" s="93"/>
      <c r="T8" s="111"/>
      <c r="U8" s="112"/>
    </row>
    <row r="9" spans="1:21" x14ac:dyDescent="0.25">
      <c r="A9" s="85" t="s">
        <v>86</v>
      </c>
      <c r="B9" s="42"/>
      <c r="C9" s="11"/>
      <c r="D9" s="11"/>
      <c r="E9" s="11"/>
      <c r="F9" s="78"/>
      <c r="G9" s="83"/>
      <c r="H9" s="23"/>
      <c r="I9" s="76"/>
      <c r="J9" s="51"/>
      <c r="K9" s="62"/>
      <c r="L9" s="57"/>
      <c r="M9" s="78"/>
      <c r="N9" s="83"/>
      <c r="O9" s="23"/>
      <c r="P9" s="76"/>
      <c r="Q9" s="94"/>
      <c r="R9" s="62"/>
      <c r="S9" s="97"/>
      <c r="T9" s="113"/>
      <c r="U9" s="114"/>
    </row>
    <row r="10" spans="1:21" x14ac:dyDescent="0.25">
      <c r="A10" s="35" t="s">
        <v>72</v>
      </c>
      <c r="B10" s="44">
        <v>2</v>
      </c>
      <c r="C10" s="18">
        <v>3</v>
      </c>
      <c r="D10" s="18"/>
      <c r="E10" s="18"/>
      <c r="F10" s="18">
        <v>4</v>
      </c>
      <c r="G10" s="24"/>
      <c r="H10" s="24"/>
      <c r="I10" s="45"/>
      <c r="J10" s="52"/>
      <c r="K10" s="63"/>
      <c r="L10" s="57"/>
      <c r="M10" s="18">
        <v>4</v>
      </c>
      <c r="N10" s="24">
        <v>5</v>
      </c>
      <c r="O10" s="24">
        <v>2</v>
      </c>
      <c r="P10" s="45"/>
      <c r="Q10" s="95"/>
      <c r="R10" s="63"/>
      <c r="S10" s="95"/>
      <c r="T10" s="115"/>
      <c r="U10" s="116"/>
    </row>
    <row r="11" spans="1:21" x14ac:dyDescent="0.25">
      <c r="A11" s="36" t="s">
        <v>71</v>
      </c>
      <c r="B11" s="46">
        <f>B$7*B10</f>
        <v>0.3</v>
      </c>
      <c r="C11" s="30">
        <f t="shared" ref="C11:H11" si="0">C$7*C10</f>
        <v>0.60000000000000009</v>
      </c>
      <c r="D11" s="30">
        <f t="shared" si="0"/>
        <v>0</v>
      </c>
      <c r="E11" s="30">
        <f t="shared" si="0"/>
        <v>0</v>
      </c>
      <c r="F11" s="30">
        <f t="shared" si="0"/>
        <v>0.4</v>
      </c>
      <c r="G11" s="30">
        <f t="shared" si="0"/>
        <v>0</v>
      </c>
      <c r="H11" s="30">
        <f t="shared" si="0"/>
        <v>0</v>
      </c>
      <c r="I11" s="47">
        <f>I$7*I10</f>
        <v>0</v>
      </c>
      <c r="J11" s="53">
        <f>SUM(B11:I11)</f>
        <v>1.3000000000000003</v>
      </c>
      <c r="K11" s="64">
        <f>RANK(J11,$J$11:$J$123)</f>
        <v>6</v>
      </c>
      <c r="L11" s="57"/>
      <c r="M11" s="30">
        <f t="shared" ref="M11:P11" si="1">M$7*M10</f>
        <v>1</v>
      </c>
      <c r="N11" s="30">
        <f t="shared" si="1"/>
        <v>1.25</v>
      </c>
      <c r="O11" s="30">
        <f t="shared" si="1"/>
        <v>0.5</v>
      </c>
      <c r="P11" s="47">
        <f>P$7*P10</f>
        <v>0</v>
      </c>
      <c r="Q11" s="96">
        <f>SUM(M11:P11)</f>
        <v>2.75</v>
      </c>
      <c r="R11" s="64">
        <f>RANK(Q11,$Q$11:$Q$123)</f>
        <v>2</v>
      </c>
      <c r="S11" s="96"/>
      <c r="T11" s="117">
        <f>Q11+J11</f>
        <v>4.0500000000000007</v>
      </c>
      <c r="U11" s="118">
        <f>RANK(T11,$T$11:$T$123)</f>
        <v>7</v>
      </c>
    </row>
    <row r="12" spans="1:21" x14ac:dyDescent="0.25">
      <c r="A12" s="37"/>
      <c r="B12" s="42"/>
      <c r="C12" s="11"/>
      <c r="D12" s="11"/>
      <c r="E12" s="11"/>
      <c r="F12" s="11"/>
      <c r="G12" s="23"/>
      <c r="H12" s="23"/>
      <c r="I12" s="43"/>
      <c r="J12" s="51"/>
      <c r="K12" s="62"/>
      <c r="L12" s="57"/>
      <c r="M12" s="11"/>
      <c r="N12" s="23"/>
      <c r="O12" s="23"/>
      <c r="P12" s="43"/>
      <c r="Q12" s="97"/>
      <c r="R12" s="62"/>
      <c r="S12" s="97"/>
      <c r="T12" s="119"/>
      <c r="U12" s="114"/>
    </row>
    <row r="13" spans="1:21" x14ac:dyDescent="0.25">
      <c r="A13" s="85" t="s">
        <v>86</v>
      </c>
      <c r="B13" s="42"/>
      <c r="C13" s="11"/>
      <c r="D13" s="11"/>
      <c r="E13" s="11"/>
      <c r="F13" s="11"/>
      <c r="G13" s="23"/>
      <c r="H13" s="23"/>
      <c r="I13" s="71"/>
      <c r="J13" s="51"/>
      <c r="K13" s="62"/>
      <c r="L13" s="57"/>
      <c r="M13" s="11"/>
      <c r="N13" s="23"/>
      <c r="O13" s="23"/>
      <c r="P13" s="71"/>
      <c r="Q13" s="98"/>
      <c r="R13" s="62"/>
      <c r="S13" s="97"/>
      <c r="T13" s="120"/>
      <c r="U13" s="114"/>
    </row>
    <row r="14" spans="1:21" x14ac:dyDescent="0.25">
      <c r="A14" s="35" t="s">
        <v>9</v>
      </c>
      <c r="B14" s="44">
        <v>3</v>
      </c>
      <c r="C14" s="18"/>
      <c r="D14" s="18">
        <v>4</v>
      </c>
      <c r="E14" s="18"/>
      <c r="F14" s="18"/>
      <c r="G14" s="24"/>
      <c r="H14" s="24"/>
      <c r="I14" s="45"/>
      <c r="J14" s="52"/>
      <c r="K14" s="63"/>
      <c r="L14" s="57"/>
      <c r="M14" s="18">
        <v>5</v>
      </c>
      <c r="N14" s="24">
        <v>6</v>
      </c>
      <c r="O14" s="24">
        <v>2</v>
      </c>
      <c r="P14" s="45"/>
      <c r="Q14" s="95"/>
      <c r="R14" s="63"/>
      <c r="S14" s="95"/>
      <c r="T14" s="115"/>
      <c r="U14" s="116"/>
    </row>
    <row r="15" spans="1:21" x14ac:dyDescent="0.25">
      <c r="A15" s="36" t="s">
        <v>71</v>
      </c>
      <c r="B15" s="79">
        <f>B$7*B14</f>
        <v>0.44999999999999996</v>
      </c>
      <c r="C15" s="80">
        <f t="shared" ref="C15:I15" si="2">C$7*C14</f>
        <v>0</v>
      </c>
      <c r="D15" s="80">
        <f t="shared" si="2"/>
        <v>0.6</v>
      </c>
      <c r="E15" s="80">
        <f t="shared" si="2"/>
        <v>0</v>
      </c>
      <c r="F15" s="80">
        <f t="shared" si="2"/>
        <v>0</v>
      </c>
      <c r="G15" s="80">
        <f t="shared" si="2"/>
        <v>0</v>
      </c>
      <c r="H15" s="80">
        <f t="shared" si="2"/>
        <v>0</v>
      </c>
      <c r="I15" s="81">
        <f t="shared" si="2"/>
        <v>0</v>
      </c>
      <c r="J15" s="82">
        <f>SUM(B15:I15)</f>
        <v>1.0499999999999998</v>
      </c>
      <c r="K15" s="64">
        <f>RANK(J15,$J$11:$J$123)</f>
        <v>12</v>
      </c>
      <c r="L15" s="57"/>
      <c r="M15" s="80">
        <f t="shared" ref="M15:P15" si="3">M$7*M14</f>
        <v>1.25</v>
      </c>
      <c r="N15" s="80">
        <f t="shared" si="3"/>
        <v>1.5</v>
      </c>
      <c r="O15" s="80">
        <f t="shared" si="3"/>
        <v>0.5</v>
      </c>
      <c r="P15" s="81">
        <f t="shared" si="3"/>
        <v>0</v>
      </c>
      <c r="Q15" s="96">
        <f>SUM(M15:P15)</f>
        <v>3.25</v>
      </c>
      <c r="R15" s="64">
        <f>RANK(Q15,$Q$11:$Q$123)</f>
        <v>1</v>
      </c>
      <c r="S15" s="96"/>
      <c r="T15" s="117">
        <f>Q15+J15</f>
        <v>4.3</v>
      </c>
      <c r="U15" s="118">
        <f>RANK(T15,$T$11:$T$123)</f>
        <v>5</v>
      </c>
    </row>
    <row r="16" spans="1:21" x14ac:dyDescent="0.25">
      <c r="A16" s="37"/>
      <c r="B16" s="42"/>
      <c r="C16" s="11"/>
      <c r="D16" s="11"/>
      <c r="E16" s="11"/>
      <c r="F16" s="11"/>
      <c r="G16" s="23"/>
      <c r="H16" s="23"/>
      <c r="I16" s="43"/>
      <c r="J16" s="51"/>
      <c r="K16" s="62"/>
      <c r="L16" s="57"/>
      <c r="M16" s="11"/>
      <c r="N16" s="23"/>
      <c r="O16" s="23"/>
      <c r="P16" s="43"/>
      <c r="Q16" s="97"/>
      <c r="R16" s="62"/>
      <c r="S16" s="97"/>
      <c r="T16" s="119"/>
      <c r="U16" s="114"/>
    </row>
    <row r="17" spans="1:21" x14ac:dyDescent="0.25">
      <c r="A17" s="85" t="s">
        <v>86</v>
      </c>
      <c r="B17" s="42"/>
      <c r="C17" s="11"/>
      <c r="D17" s="11"/>
      <c r="E17" s="11"/>
      <c r="F17" s="11"/>
      <c r="G17" s="23"/>
      <c r="H17" s="23"/>
      <c r="I17" s="43"/>
      <c r="J17" s="51"/>
      <c r="K17" s="62"/>
      <c r="L17" s="57"/>
      <c r="M17" s="11"/>
      <c r="N17" s="23"/>
      <c r="O17" s="23"/>
      <c r="P17" s="43"/>
      <c r="Q17" s="97"/>
      <c r="R17" s="62"/>
      <c r="S17" s="97"/>
      <c r="T17" s="119"/>
      <c r="U17" s="114"/>
    </row>
    <row r="18" spans="1:21" x14ac:dyDescent="0.25">
      <c r="A18" s="35" t="s">
        <v>9</v>
      </c>
      <c r="B18" s="44">
        <v>3</v>
      </c>
      <c r="C18" s="18"/>
      <c r="D18" s="18"/>
      <c r="E18" s="18">
        <v>5</v>
      </c>
      <c r="F18" s="18">
        <v>2</v>
      </c>
      <c r="G18" s="24"/>
      <c r="H18" s="24"/>
      <c r="I18" s="45"/>
      <c r="J18" s="52"/>
      <c r="K18" s="63"/>
      <c r="L18" s="57"/>
      <c r="M18" s="18"/>
      <c r="N18" s="24">
        <v>5</v>
      </c>
      <c r="O18" s="24">
        <v>2</v>
      </c>
      <c r="P18" s="45">
        <v>2</v>
      </c>
      <c r="Q18" s="95"/>
      <c r="R18" s="63"/>
      <c r="S18" s="95"/>
      <c r="T18" s="115"/>
      <c r="U18" s="116"/>
    </row>
    <row r="19" spans="1:21" x14ac:dyDescent="0.25">
      <c r="A19" s="36" t="s">
        <v>71</v>
      </c>
      <c r="B19" s="46">
        <f>B$7*B18</f>
        <v>0.44999999999999996</v>
      </c>
      <c r="C19" s="30">
        <f t="shared" ref="C19:I19" si="4">C$7*C18</f>
        <v>0</v>
      </c>
      <c r="D19" s="30">
        <f t="shared" si="4"/>
        <v>0</v>
      </c>
      <c r="E19" s="30">
        <f t="shared" si="4"/>
        <v>0.5</v>
      </c>
      <c r="F19" s="30">
        <f t="shared" si="4"/>
        <v>0.2</v>
      </c>
      <c r="G19" s="30"/>
      <c r="H19" s="30">
        <f t="shared" si="4"/>
        <v>0</v>
      </c>
      <c r="I19" s="47">
        <f t="shared" si="4"/>
        <v>0</v>
      </c>
      <c r="J19" s="53">
        <f>SUM(B19:I19)</f>
        <v>1.1499999999999999</v>
      </c>
      <c r="K19" s="64">
        <f>RANK(J19,$J$11:$J$123)</f>
        <v>10</v>
      </c>
      <c r="L19" s="57"/>
      <c r="M19" s="30">
        <f t="shared" ref="M19:P19" si="5">M$7*M18</f>
        <v>0</v>
      </c>
      <c r="N19" s="30">
        <f t="shared" ref="N19:P19" si="6">N$7*N18</f>
        <v>1.25</v>
      </c>
      <c r="O19" s="30">
        <f t="shared" si="6"/>
        <v>0.5</v>
      </c>
      <c r="P19" s="47">
        <f t="shared" si="6"/>
        <v>0.5</v>
      </c>
      <c r="Q19" s="96">
        <f>SUM(M19:P19)</f>
        <v>2.25</v>
      </c>
      <c r="R19" s="64">
        <f>RANK(Q19,$Q$11:$Q$123)</f>
        <v>10</v>
      </c>
      <c r="S19" s="96"/>
      <c r="T19" s="117">
        <f>Q19+J19</f>
        <v>3.4</v>
      </c>
      <c r="U19" s="118">
        <f>RANK(T19,$T$11:$T$123)</f>
        <v>12</v>
      </c>
    </row>
    <row r="20" spans="1:21" x14ac:dyDescent="0.25">
      <c r="A20" s="37"/>
      <c r="B20" s="42"/>
      <c r="C20" s="11"/>
      <c r="D20" s="11"/>
      <c r="E20" s="11"/>
      <c r="F20" s="11"/>
      <c r="G20" s="23"/>
      <c r="H20" s="23"/>
      <c r="I20" s="43"/>
      <c r="J20" s="51"/>
      <c r="K20" s="62"/>
      <c r="L20" s="57"/>
      <c r="M20" s="11"/>
      <c r="N20" s="23"/>
      <c r="O20" s="23"/>
      <c r="P20" s="43"/>
      <c r="Q20" s="97"/>
      <c r="R20" s="62"/>
      <c r="S20" s="97"/>
      <c r="T20" s="119"/>
      <c r="U20" s="114"/>
    </row>
    <row r="21" spans="1:21" x14ac:dyDescent="0.25">
      <c r="A21" s="85" t="s">
        <v>86</v>
      </c>
      <c r="B21" s="42"/>
      <c r="C21" s="11"/>
      <c r="D21" s="11"/>
      <c r="E21" s="11"/>
      <c r="F21" s="11"/>
      <c r="G21" s="23"/>
      <c r="H21" s="23"/>
      <c r="I21" s="43"/>
      <c r="J21" s="51"/>
      <c r="K21" s="62"/>
      <c r="L21" s="57"/>
      <c r="M21" s="11"/>
      <c r="N21" s="23"/>
      <c r="O21" s="23"/>
      <c r="P21" s="43"/>
      <c r="Q21" s="97"/>
      <c r="R21" s="62"/>
      <c r="S21" s="97"/>
      <c r="T21" s="119"/>
      <c r="U21" s="114"/>
    </row>
    <row r="22" spans="1:21" x14ac:dyDescent="0.25">
      <c r="A22" s="35" t="s">
        <v>9</v>
      </c>
      <c r="B22" s="44">
        <v>6</v>
      </c>
      <c r="C22" s="18"/>
      <c r="D22" s="18"/>
      <c r="E22" s="18">
        <v>7</v>
      </c>
      <c r="F22" s="18"/>
      <c r="G22" s="24"/>
      <c r="H22" s="24"/>
      <c r="I22" s="45"/>
      <c r="J22" s="52"/>
      <c r="K22" s="63"/>
      <c r="L22" s="57"/>
      <c r="M22" s="18">
        <v>3</v>
      </c>
      <c r="N22" s="24">
        <v>4</v>
      </c>
      <c r="O22" s="24">
        <v>4</v>
      </c>
      <c r="P22" s="45"/>
      <c r="Q22" s="95"/>
      <c r="R22" s="63"/>
      <c r="S22" s="95"/>
      <c r="T22" s="115"/>
      <c r="U22" s="116"/>
    </row>
    <row r="23" spans="1:21" x14ac:dyDescent="0.25">
      <c r="A23" s="36" t="s">
        <v>71</v>
      </c>
      <c r="B23" s="46">
        <f>B$7*B22</f>
        <v>0.89999999999999991</v>
      </c>
      <c r="C23" s="30">
        <f t="shared" ref="C23:I23" si="7">C$7*C22</f>
        <v>0</v>
      </c>
      <c r="D23" s="30">
        <f t="shared" si="7"/>
        <v>0</v>
      </c>
      <c r="E23" s="30">
        <f t="shared" si="7"/>
        <v>0.70000000000000007</v>
      </c>
      <c r="F23" s="30">
        <f t="shared" si="7"/>
        <v>0</v>
      </c>
      <c r="G23" s="30"/>
      <c r="H23" s="30">
        <f t="shared" si="7"/>
        <v>0</v>
      </c>
      <c r="I23" s="47">
        <f t="shared" si="7"/>
        <v>0</v>
      </c>
      <c r="J23" s="53">
        <f>SUM(B23:I23)</f>
        <v>1.6</v>
      </c>
      <c r="K23" s="64">
        <f>RANK(J23,$J$11:$J$123)</f>
        <v>4</v>
      </c>
      <c r="L23" s="57"/>
      <c r="M23" s="30">
        <f t="shared" ref="M23:P23" si="8">M$7*M22</f>
        <v>0.75</v>
      </c>
      <c r="N23" s="30">
        <f t="shared" si="8"/>
        <v>1</v>
      </c>
      <c r="O23" s="30">
        <f t="shared" si="8"/>
        <v>1</v>
      </c>
      <c r="P23" s="47">
        <f t="shared" si="8"/>
        <v>0</v>
      </c>
      <c r="Q23" s="96">
        <f>SUM(M23:P23)</f>
        <v>2.75</v>
      </c>
      <c r="R23" s="64">
        <f>RANK(Q23,$Q$11:$Q$123)</f>
        <v>2</v>
      </c>
      <c r="S23" s="96"/>
      <c r="T23" s="117">
        <f>Q23+J23</f>
        <v>4.3499999999999996</v>
      </c>
      <c r="U23" s="118">
        <f>RANK(T23,$T$11:$T$123)</f>
        <v>4</v>
      </c>
    </row>
    <row r="24" spans="1:21" hidden="1" x14ac:dyDescent="0.25">
      <c r="A24" s="37"/>
      <c r="B24" s="42"/>
      <c r="C24" s="11"/>
      <c r="D24" s="11"/>
      <c r="E24" s="11"/>
      <c r="F24" s="11"/>
      <c r="G24" s="23"/>
      <c r="H24" s="23"/>
      <c r="I24" s="43"/>
      <c r="J24" s="51"/>
      <c r="K24" s="62"/>
      <c r="L24" s="57"/>
      <c r="M24" s="99"/>
      <c r="N24" s="99"/>
      <c r="O24" s="99"/>
      <c r="P24" s="99"/>
      <c r="Q24" s="99"/>
      <c r="R24" s="62"/>
      <c r="S24" s="51"/>
      <c r="T24" s="121"/>
      <c r="U24" s="122"/>
    </row>
    <row r="25" spans="1:21" hidden="1" x14ac:dyDescent="0.25">
      <c r="A25" s="34"/>
      <c r="B25" s="42"/>
      <c r="C25" s="11"/>
      <c r="D25" s="11"/>
      <c r="E25" s="11"/>
      <c r="F25" s="11"/>
      <c r="G25" s="23"/>
      <c r="H25" s="23"/>
      <c r="I25" s="43"/>
      <c r="J25" s="51"/>
      <c r="K25" s="62"/>
      <c r="L25" s="57"/>
      <c r="M25" s="99"/>
      <c r="N25" s="99"/>
      <c r="O25" s="99"/>
      <c r="P25" s="99"/>
      <c r="Q25" s="99"/>
      <c r="R25" s="62"/>
      <c r="S25" s="51"/>
      <c r="T25" s="121"/>
      <c r="U25" s="122"/>
    </row>
    <row r="26" spans="1:21" hidden="1" x14ac:dyDescent="0.25">
      <c r="A26" s="35"/>
      <c r="B26" s="44"/>
      <c r="C26" s="18"/>
      <c r="D26" s="18"/>
      <c r="E26" s="18"/>
      <c r="F26" s="18"/>
      <c r="G26" s="24"/>
      <c r="H26" s="24"/>
      <c r="I26" s="45"/>
      <c r="J26" s="52"/>
      <c r="K26" s="63"/>
      <c r="L26" s="57"/>
      <c r="M26" s="99"/>
      <c r="N26" s="99"/>
      <c r="O26" s="99"/>
      <c r="P26" s="99"/>
      <c r="Q26" s="99"/>
      <c r="R26" s="63"/>
      <c r="S26" s="52"/>
      <c r="T26" s="121"/>
      <c r="U26" s="123"/>
    </row>
    <row r="27" spans="1:21" hidden="1" x14ac:dyDescent="0.25">
      <c r="A27" s="36"/>
      <c r="B27" s="46"/>
      <c r="C27" s="30"/>
      <c r="D27" s="30"/>
      <c r="E27" s="30"/>
      <c r="F27" s="30"/>
      <c r="G27" s="74"/>
      <c r="H27" s="74"/>
      <c r="I27" s="47"/>
      <c r="J27" s="53"/>
      <c r="K27" s="64"/>
      <c r="L27" s="57"/>
      <c r="M27" s="99"/>
      <c r="N27" s="99"/>
      <c r="O27" s="99"/>
      <c r="P27" s="99"/>
      <c r="Q27" s="99"/>
      <c r="R27" s="64"/>
      <c r="S27" s="53"/>
      <c r="T27" s="121"/>
      <c r="U27" s="118"/>
    </row>
    <row r="28" spans="1:21" hidden="1" x14ac:dyDescent="0.25">
      <c r="A28" s="37"/>
      <c r="B28" s="42"/>
      <c r="C28" s="11"/>
      <c r="D28" s="11"/>
      <c r="E28" s="11"/>
      <c r="F28" s="11"/>
      <c r="G28" s="23"/>
      <c r="H28" s="23"/>
      <c r="I28" s="43"/>
      <c r="J28" s="51"/>
      <c r="K28" s="62"/>
      <c r="L28" s="57"/>
      <c r="M28" s="99"/>
      <c r="N28" s="99"/>
      <c r="O28" s="99"/>
      <c r="P28" s="99"/>
      <c r="Q28" s="99"/>
      <c r="R28" s="62"/>
      <c r="S28" s="51"/>
      <c r="T28" s="121"/>
      <c r="U28" s="122"/>
    </row>
    <row r="29" spans="1:21" hidden="1" x14ac:dyDescent="0.25">
      <c r="A29" s="34"/>
      <c r="B29" s="42"/>
      <c r="C29" s="11"/>
      <c r="D29" s="11"/>
      <c r="E29" s="11"/>
      <c r="F29" s="11"/>
      <c r="G29" s="23"/>
      <c r="H29" s="23"/>
      <c r="I29" s="43"/>
      <c r="J29" s="52"/>
      <c r="K29" s="62"/>
      <c r="L29" s="57"/>
      <c r="M29" s="99"/>
      <c r="N29" s="99"/>
      <c r="O29" s="99"/>
      <c r="P29" s="99"/>
      <c r="Q29" s="99"/>
      <c r="R29" s="62"/>
      <c r="S29" s="51"/>
      <c r="T29" s="121"/>
      <c r="U29" s="122"/>
    </row>
    <row r="30" spans="1:21" hidden="1" x14ac:dyDescent="0.25">
      <c r="A30" s="35"/>
      <c r="B30" s="44"/>
      <c r="C30" s="18"/>
      <c r="D30" s="18"/>
      <c r="E30" s="18"/>
      <c r="F30" s="18"/>
      <c r="G30" s="24"/>
      <c r="H30" s="24"/>
      <c r="I30" s="45"/>
      <c r="J30" s="52"/>
      <c r="K30" s="63"/>
      <c r="L30" s="57"/>
      <c r="M30" s="99"/>
      <c r="N30" s="99"/>
      <c r="O30" s="99"/>
      <c r="P30" s="99"/>
      <c r="Q30" s="99"/>
      <c r="R30" s="63"/>
      <c r="S30" s="52"/>
      <c r="T30" s="121"/>
      <c r="U30" s="123"/>
    </row>
    <row r="31" spans="1:21" hidden="1" x14ac:dyDescent="0.25">
      <c r="A31" s="36"/>
      <c r="B31" s="46"/>
      <c r="C31" s="30"/>
      <c r="D31" s="30"/>
      <c r="E31" s="30"/>
      <c r="F31" s="30"/>
      <c r="G31" s="74"/>
      <c r="H31" s="74"/>
      <c r="I31" s="47"/>
      <c r="J31" s="53"/>
      <c r="K31" s="64"/>
      <c r="L31" s="57"/>
      <c r="M31" s="99"/>
      <c r="N31" s="99"/>
      <c r="O31" s="99"/>
      <c r="P31" s="99"/>
      <c r="Q31" s="99"/>
      <c r="R31" s="64"/>
      <c r="S31" s="53"/>
      <c r="T31" s="121"/>
      <c r="U31" s="118"/>
    </row>
    <row r="32" spans="1:21" hidden="1" x14ac:dyDescent="0.25">
      <c r="A32" s="37"/>
      <c r="B32" s="42"/>
      <c r="C32" s="11"/>
      <c r="D32" s="11"/>
      <c r="E32" s="11"/>
      <c r="F32" s="11"/>
      <c r="G32" s="23"/>
      <c r="H32" s="23"/>
      <c r="I32" s="43"/>
      <c r="J32" s="51"/>
      <c r="K32" s="62"/>
      <c r="L32" s="57"/>
      <c r="M32" s="99"/>
      <c r="N32" s="99"/>
      <c r="O32" s="99"/>
      <c r="P32" s="99"/>
      <c r="Q32" s="99"/>
      <c r="R32" s="62"/>
      <c r="S32" s="51"/>
      <c r="T32" s="121"/>
      <c r="U32" s="122"/>
    </row>
    <row r="33" spans="1:21" hidden="1" x14ac:dyDescent="0.25">
      <c r="A33" s="34"/>
      <c r="B33" s="42"/>
      <c r="C33" s="11"/>
      <c r="D33" s="11"/>
      <c r="E33" s="11"/>
      <c r="F33" s="11"/>
      <c r="G33" s="23"/>
      <c r="H33" s="23"/>
      <c r="I33" s="43"/>
      <c r="J33" s="52"/>
      <c r="K33" s="62"/>
      <c r="L33" s="57"/>
      <c r="M33" s="99"/>
      <c r="N33" s="99"/>
      <c r="O33" s="99"/>
      <c r="P33" s="99"/>
      <c r="Q33" s="99"/>
      <c r="R33" s="62"/>
      <c r="S33" s="51"/>
      <c r="T33" s="121"/>
      <c r="U33" s="122"/>
    </row>
    <row r="34" spans="1:21" hidden="1" x14ac:dyDescent="0.25">
      <c r="A34" s="35"/>
      <c r="B34" s="44"/>
      <c r="C34" s="18"/>
      <c r="D34" s="18"/>
      <c r="E34" s="18"/>
      <c r="F34" s="18"/>
      <c r="G34" s="24"/>
      <c r="H34" s="24"/>
      <c r="I34" s="45"/>
      <c r="J34" s="52"/>
      <c r="K34" s="63"/>
      <c r="L34" s="57"/>
      <c r="M34" s="99"/>
      <c r="N34" s="99"/>
      <c r="O34" s="99"/>
      <c r="P34" s="99"/>
      <c r="Q34" s="99"/>
      <c r="R34" s="63"/>
      <c r="S34" s="52"/>
      <c r="T34" s="121"/>
      <c r="U34" s="123"/>
    </row>
    <row r="35" spans="1:21" hidden="1" x14ac:dyDescent="0.25">
      <c r="A35" s="36"/>
      <c r="B35" s="46"/>
      <c r="C35" s="30"/>
      <c r="D35" s="30"/>
      <c r="E35" s="30"/>
      <c r="F35" s="30"/>
      <c r="G35" s="74"/>
      <c r="H35" s="74"/>
      <c r="I35" s="47"/>
      <c r="J35" s="53"/>
      <c r="K35" s="64"/>
      <c r="L35" s="57"/>
      <c r="M35" s="99"/>
      <c r="N35" s="99"/>
      <c r="O35" s="99"/>
      <c r="P35" s="99"/>
      <c r="Q35" s="99"/>
      <c r="R35" s="64"/>
      <c r="S35" s="53"/>
      <c r="T35" s="121"/>
      <c r="U35" s="118"/>
    </row>
    <row r="36" spans="1:21" x14ac:dyDescent="0.25">
      <c r="A36" s="37"/>
      <c r="B36" s="42"/>
      <c r="C36" s="11"/>
      <c r="D36" s="11"/>
      <c r="E36" s="11"/>
      <c r="F36" s="11"/>
      <c r="G36" s="23"/>
      <c r="H36" s="23"/>
      <c r="I36" s="43"/>
      <c r="J36" s="51"/>
      <c r="K36" s="62"/>
      <c r="L36" s="57"/>
      <c r="M36" s="11"/>
      <c r="N36" s="23"/>
      <c r="O36" s="23"/>
      <c r="P36" s="43"/>
      <c r="Q36" s="97"/>
      <c r="R36" s="62"/>
      <c r="S36" s="97"/>
      <c r="T36" s="119"/>
      <c r="U36" s="114"/>
    </row>
    <row r="37" spans="1:21" x14ac:dyDescent="0.25">
      <c r="A37" s="85" t="s">
        <v>86</v>
      </c>
      <c r="B37" s="42"/>
      <c r="C37" s="11"/>
      <c r="D37" s="11"/>
      <c r="E37" s="11"/>
      <c r="F37" s="78"/>
      <c r="G37" s="83"/>
      <c r="H37" s="23"/>
      <c r="I37" s="76"/>
      <c r="J37" s="51"/>
      <c r="K37" s="62"/>
      <c r="L37" s="57"/>
      <c r="M37" s="78"/>
      <c r="N37" s="83"/>
      <c r="O37" s="23"/>
      <c r="P37" s="76"/>
      <c r="Q37" s="94"/>
      <c r="R37" s="62"/>
      <c r="S37" s="97"/>
      <c r="T37" s="113"/>
      <c r="U37" s="114"/>
    </row>
    <row r="38" spans="1:21" x14ac:dyDescent="0.25">
      <c r="A38" s="35" t="s">
        <v>72</v>
      </c>
      <c r="B38" s="44">
        <v>2</v>
      </c>
      <c r="C38" s="18">
        <v>3</v>
      </c>
      <c r="D38" s="18"/>
      <c r="E38" s="18"/>
      <c r="F38" s="18">
        <v>4</v>
      </c>
      <c r="G38" s="24"/>
      <c r="H38" s="24"/>
      <c r="I38" s="45"/>
      <c r="J38" s="52"/>
      <c r="K38" s="63"/>
      <c r="L38" s="57"/>
      <c r="M38" s="18">
        <v>4</v>
      </c>
      <c r="N38" s="24">
        <v>5</v>
      </c>
      <c r="O38" s="24"/>
      <c r="P38" s="45"/>
      <c r="Q38" s="95"/>
      <c r="R38" s="63"/>
      <c r="S38" s="95"/>
      <c r="T38" s="115"/>
      <c r="U38" s="116"/>
    </row>
    <row r="39" spans="1:21" x14ac:dyDescent="0.25">
      <c r="A39" s="36" t="s">
        <v>71</v>
      </c>
      <c r="B39" s="46">
        <f>B$7*B38</f>
        <v>0.3</v>
      </c>
      <c r="C39" s="30">
        <f t="shared" ref="C39:H39" si="9">C$7*C38</f>
        <v>0.60000000000000009</v>
      </c>
      <c r="D39" s="30">
        <f t="shared" si="9"/>
        <v>0</v>
      </c>
      <c r="E39" s="30">
        <f t="shared" si="9"/>
        <v>0</v>
      </c>
      <c r="F39" s="30">
        <f t="shared" si="9"/>
        <v>0.4</v>
      </c>
      <c r="G39" s="30">
        <f t="shared" si="9"/>
        <v>0</v>
      </c>
      <c r="H39" s="30">
        <f t="shared" si="9"/>
        <v>0</v>
      </c>
      <c r="I39" s="47">
        <f>I$7*I38</f>
        <v>0</v>
      </c>
      <c r="J39" s="53">
        <f>SUM(B39:I39)</f>
        <v>1.3000000000000003</v>
      </c>
      <c r="K39" s="64">
        <f>RANK(J39,$J$11:$J$123)</f>
        <v>6</v>
      </c>
      <c r="L39" s="57"/>
      <c r="M39" s="30">
        <f t="shared" ref="M39:P39" si="10">M$7*M38</f>
        <v>1</v>
      </c>
      <c r="N39" s="30">
        <f t="shared" si="10"/>
        <v>1.25</v>
      </c>
      <c r="O39" s="30">
        <f t="shared" si="10"/>
        <v>0</v>
      </c>
      <c r="P39" s="47">
        <f>P$7*P38</f>
        <v>0</v>
      </c>
      <c r="Q39" s="96">
        <f>SUM(M39:P39)</f>
        <v>2.25</v>
      </c>
      <c r="R39" s="64">
        <f>RANK(Q39,$Q$11:$Q$123)</f>
        <v>10</v>
      </c>
      <c r="S39" s="96"/>
      <c r="T39" s="117">
        <f>Q39+J39</f>
        <v>3.5500000000000003</v>
      </c>
      <c r="U39" s="118">
        <f>RANK(T39,$T$11:$T$123)</f>
        <v>10</v>
      </c>
    </row>
    <row r="40" spans="1:21" x14ac:dyDescent="0.25">
      <c r="A40" s="37"/>
      <c r="B40" s="42"/>
      <c r="C40" s="11"/>
      <c r="D40" s="11"/>
      <c r="E40" s="11"/>
      <c r="F40" s="11"/>
      <c r="G40" s="23"/>
      <c r="H40" s="23"/>
      <c r="I40" s="43"/>
      <c r="J40" s="51"/>
      <c r="K40" s="62"/>
      <c r="L40" s="57"/>
      <c r="M40" s="11"/>
      <c r="N40" s="23"/>
      <c r="O40" s="23"/>
      <c r="P40" s="43"/>
      <c r="Q40" s="97"/>
      <c r="R40" s="62"/>
      <c r="S40" s="97"/>
      <c r="T40" s="119"/>
      <c r="U40" s="114"/>
    </row>
    <row r="41" spans="1:21" x14ac:dyDescent="0.25">
      <c r="A41" s="85" t="s">
        <v>86</v>
      </c>
      <c r="B41" s="42"/>
      <c r="C41" s="11"/>
      <c r="D41" s="11"/>
      <c r="E41" s="11"/>
      <c r="F41" s="11"/>
      <c r="G41" s="23"/>
      <c r="H41" s="23"/>
      <c r="I41" s="71"/>
      <c r="J41" s="51"/>
      <c r="K41" s="62"/>
      <c r="L41" s="57"/>
      <c r="M41" s="11"/>
      <c r="N41" s="23"/>
      <c r="O41" s="23"/>
      <c r="P41" s="71"/>
      <c r="Q41" s="98"/>
      <c r="R41" s="62"/>
      <c r="S41" s="97"/>
      <c r="T41" s="120"/>
      <c r="U41" s="114"/>
    </row>
    <row r="42" spans="1:21" x14ac:dyDescent="0.25">
      <c r="A42" s="35" t="s">
        <v>9</v>
      </c>
      <c r="B42" s="44">
        <v>3</v>
      </c>
      <c r="C42" s="18"/>
      <c r="D42" s="18">
        <v>4</v>
      </c>
      <c r="E42" s="18"/>
      <c r="F42" s="18">
        <v>2</v>
      </c>
      <c r="G42" s="24"/>
      <c r="H42" s="24"/>
      <c r="I42" s="45"/>
      <c r="J42" s="52"/>
      <c r="K42" s="63"/>
      <c r="L42" s="57"/>
      <c r="M42" s="18">
        <v>5</v>
      </c>
      <c r="N42" s="24">
        <v>6</v>
      </c>
      <c r="O42" s="24"/>
      <c r="P42" s="45"/>
      <c r="Q42" s="95"/>
      <c r="R42" s="63"/>
      <c r="S42" s="95"/>
      <c r="T42" s="115"/>
      <c r="U42" s="116"/>
    </row>
    <row r="43" spans="1:21" x14ac:dyDescent="0.25">
      <c r="A43" s="36" t="s">
        <v>71</v>
      </c>
      <c r="B43" s="79">
        <f>B$7*B42</f>
        <v>0.44999999999999996</v>
      </c>
      <c r="C43" s="80">
        <f t="shared" ref="C43:I43" si="11">C$7*C42</f>
        <v>0</v>
      </c>
      <c r="D43" s="80">
        <f t="shared" si="11"/>
        <v>0.6</v>
      </c>
      <c r="E43" s="80">
        <f t="shared" si="11"/>
        <v>0</v>
      </c>
      <c r="F43" s="80">
        <f t="shared" si="11"/>
        <v>0.2</v>
      </c>
      <c r="G43" s="80">
        <f t="shared" si="11"/>
        <v>0</v>
      </c>
      <c r="H43" s="80">
        <f t="shared" si="11"/>
        <v>0</v>
      </c>
      <c r="I43" s="81">
        <f t="shared" si="11"/>
        <v>0</v>
      </c>
      <c r="J43" s="82">
        <f>SUM(B43:I43)</f>
        <v>1.2499999999999998</v>
      </c>
      <c r="K43" s="64">
        <f>RANK(J43,$J$11:$J$123)</f>
        <v>9</v>
      </c>
      <c r="L43" s="57"/>
      <c r="M43" s="80">
        <f t="shared" ref="M43:P43" si="12">M$7*M42</f>
        <v>1.25</v>
      </c>
      <c r="N43" s="80">
        <f t="shared" si="12"/>
        <v>1.5</v>
      </c>
      <c r="O43" s="80">
        <f t="shared" si="12"/>
        <v>0</v>
      </c>
      <c r="P43" s="81">
        <f t="shared" si="12"/>
        <v>0</v>
      </c>
      <c r="Q43" s="96">
        <f>SUM(M43:P43)</f>
        <v>2.75</v>
      </c>
      <c r="R43" s="64">
        <f>RANK(Q43,$Q$11:$Q$123)</f>
        <v>2</v>
      </c>
      <c r="S43" s="96"/>
      <c r="T43" s="117">
        <f>Q43+J43</f>
        <v>4</v>
      </c>
      <c r="U43" s="118">
        <f>RANK(T43,$T$11:$T$123)</f>
        <v>8</v>
      </c>
    </row>
    <row r="44" spans="1:21" x14ac:dyDescent="0.25">
      <c r="A44" s="37"/>
      <c r="B44" s="42"/>
      <c r="C44" s="11"/>
      <c r="D44" s="11"/>
      <c r="E44" s="11"/>
      <c r="F44" s="11"/>
      <c r="G44" s="23"/>
      <c r="H44" s="23"/>
      <c r="I44" s="43"/>
      <c r="J44" s="51"/>
      <c r="K44" s="62"/>
      <c r="L44" s="57"/>
      <c r="M44" s="11"/>
      <c r="N44" s="23"/>
      <c r="O44" s="23"/>
      <c r="P44" s="43"/>
      <c r="Q44" s="97"/>
      <c r="R44" s="62"/>
      <c r="S44" s="97"/>
      <c r="T44" s="119"/>
      <c r="U44" s="114"/>
    </row>
    <row r="45" spans="1:21" x14ac:dyDescent="0.25">
      <c r="A45" s="85" t="s">
        <v>86</v>
      </c>
      <c r="B45" s="42"/>
      <c r="C45" s="11"/>
      <c r="D45" s="11"/>
      <c r="E45" s="11"/>
      <c r="F45" s="11"/>
      <c r="G45" s="23"/>
      <c r="H45" s="23"/>
      <c r="I45" s="43"/>
      <c r="J45" s="51"/>
      <c r="K45" s="62"/>
      <c r="L45" s="57"/>
      <c r="M45" s="11"/>
      <c r="N45" s="23"/>
      <c r="O45" s="23"/>
      <c r="P45" s="43"/>
      <c r="Q45" s="97"/>
      <c r="R45" s="62"/>
      <c r="S45" s="97"/>
      <c r="T45" s="119"/>
      <c r="U45" s="114"/>
    </row>
    <row r="46" spans="1:21" x14ac:dyDescent="0.25">
      <c r="A46" s="35" t="s">
        <v>9</v>
      </c>
      <c r="B46" s="44">
        <v>3</v>
      </c>
      <c r="C46" s="18"/>
      <c r="D46" s="18"/>
      <c r="E46" s="18">
        <v>5</v>
      </c>
      <c r="F46" s="18">
        <v>2</v>
      </c>
      <c r="G46" s="24"/>
      <c r="H46" s="24"/>
      <c r="I46" s="45"/>
      <c r="J46" s="52"/>
      <c r="K46" s="63"/>
      <c r="L46" s="57"/>
      <c r="M46" s="18"/>
      <c r="N46" s="24">
        <v>5</v>
      </c>
      <c r="O46" s="24">
        <v>6</v>
      </c>
      <c r="P46" s="45"/>
      <c r="Q46" s="95"/>
      <c r="R46" s="63"/>
      <c r="S46" s="95"/>
      <c r="T46" s="115"/>
      <c r="U46" s="116"/>
    </row>
    <row r="47" spans="1:21" x14ac:dyDescent="0.25">
      <c r="A47" s="36" t="s">
        <v>71</v>
      </c>
      <c r="B47" s="46">
        <f>B$7*B46</f>
        <v>0.44999999999999996</v>
      </c>
      <c r="C47" s="30">
        <f t="shared" ref="C47:I47" si="13">C$7*C46</f>
        <v>0</v>
      </c>
      <c r="D47" s="30">
        <f t="shared" si="13"/>
        <v>0</v>
      </c>
      <c r="E47" s="30">
        <f t="shared" si="13"/>
        <v>0.5</v>
      </c>
      <c r="F47" s="30">
        <f t="shared" si="13"/>
        <v>0.2</v>
      </c>
      <c r="G47" s="30"/>
      <c r="H47" s="30">
        <f t="shared" ref="H47:N47" si="14">H$7*H46</f>
        <v>0</v>
      </c>
      <c r="I47" s="47">
        <f t="shared" si="14"/>
        <v>0</v>
      </c>
      <c r="J47" s="53">
        <f>SUM(B47:I47)</f>
        <v>1.1499999999999999</v>
      </c>
      <c r="K47" s="64">
        <f>RANK(J47,$J$11:$J$123)</f>
        <v>10</v>
      </c>
      <c r="L47" s="57"/>
      <c r="M47" s="30">
        <f t="shared" ref="M47:P47" si="15">M$7*M46</f>
        <v>0</v>
      </c>
      <c r="N47" s="30">
        <f t="shared" si="15"/>
        <v>1.25</v>
      </c>
      <c r="O47" s="30">
        <f t="shared" si="15"/>
        <v>1.5</v>
      </c>
      <c r="P47" s="47">
        <f t="shared" si="15"/>
        <v>0</v>
      </c>
      <c r="Q47" s="96">
        <f>SUM(M47:P47)</f>
        <v>2.75</v>
      </c>
      <c r="R47" s="64">
        <f>RANK(Q47,$Q$11:$Q$123)</f>
        <v>2</v>
      </c>
      <c r="S47" s="96"/>
      <c r="T47" s="117">
        <f>Q47+J47</f>
        <v>3.9</v>
      </c>
      <c r="U47" s="118">
        <f>RANK(T47,$T$11:$T$123)</f>
        <v>9</v>
      </c>
    </row>
    <row r="48" spans="1:21" x14ac:dyDescent="0.25">
      <c r="A48" s="37"/>
      <c r="B48" s="42"/>
      <c r="C48" s="11"/>
      <c r="D48" s="11"/>
      <c r="E48" s="11"/>
      <c r="F48" s="11"/>
      <c r="G48" s="23"/>
      <c r="H48" s="23"/>
      <c r="I48" s="43"/>
      <c r="J48" s="51"/>
      <c r="K48" s="62"/>
      <c r="L48" s="57"/>
      <c r="M48" s="11"/>
      <c r="N48" s="23"/>
      <c r="O48" s="23"/>
      <c r="P48" s="43"/>
      <c r="Q48" s="97"/>
      <c r="R48" s="62"/>
      <c r="S48" s="97"/>
      <c r="T48" s="119"/>
      <c r="U48" s="114"/>
    </row>
    <row r="49" spans="1:21" x14ac:dyDescent="0.25">
      <c r="A49" s="85" t="s">
        <v>86</v>
      </c>
      <c r="B49" s="42"/>
      <c r="C49" s="11"/>
      <c r="D49" s="11"/>
      <c r="E49" s="11"/>
      <c r="F49" s="11"/>
      <c r="G49" s="23"/>
      <c r="H49" s="23"/>
      <c r="I49" s="43"/>
      <c r="J49" s="51"/>
      <c r="K49" s="62"/>
      <c r="L49" s="57"/>
      <c r="M49" s="11"/>
      <c r="N49" s="23"/>
      <c r="O49" s="23"/>
      <c r="P49" s="43"/>
      <c r="Q49" s="97"/>
      <c r="R49" s="62"/>
      <c r="S49" s="97"/>
      <c r="T49" s="119"/>
      <c r="U49" s="114"/>
    </row>
    <row r="50" spans="1:21" x14ac:dyDescent="0.25">
      <c r="A50" s="35" t="s">
        <v>9</v>
      </c>
      <c r="B50" s="44">
        <v>6</v>
      </c>
      <c r="C50" s="18"/>
      <c r="D50" s="18"/>
      <c r="E50" s="18">
        <v>7</v>
      </c>
      <c r="F50" s="18">
        <v>2</v>
      </c>
      <c r="G50" s="24"/>
      <c r="H50" s="24"/>
      <c r="I50" s="45"/>
      <c r="J50" s="52"/>
      <c r="K50" s="63"/>
      <c r="L50" s="57"/>
      <c r="M50" s="18">
        <v>3</v>
      </c>
      <c r="N50" s="24">
        <v>4</v>
      </c>
      <c r="O50" s="24">
        <v>4</v>
      </c>
      <c r="P50" s="45"/>
      <c r="Q50" s="95"/>
      <c r="R50" s="63"/>
      <c r="S50" s="95"/>
      <c r="T50" s="115"/>
      <c r="U50" s="116"/>
    </row>
    <row r="51" spans="1:21" x14ac:dyDescent="0.25">
      <c r="A51" s="36" t="s">
        <v>71</v>
      </c>
      <c r="B51" s="46">
        <f>B$7*B50</f>
        <v>0.89999999999999991</v>
      </c>
      <c r="C51" s="30">
        <f t="shared" ref="C51:I51" si="16">C$7*C50</f>
        <v>0</v>
      </c>
      <c r="D51" s="30">
        <f t="shared" si="16"/>
        <v>0</v>
      </c>
      <c r="E51" s="30">
        <f t="shared" si="16"/>
        <v>0.70000000000000007</v>
      </c>
      <c r="F51" s="30">
        <f t="shared" si="16"/>
        <v>0.2</v>
      </c>
      <c r="G51" s="30"/>
      <c r="H51" s="30">
        <f t="shared" ref="H51:N51" si="17">H$7*H50</f>
        <v>0</v>
      </c>
      <c r="I51" s="47">
        <f t="shared" si="17"/>
        <v>0</v>
      </c>
      <c r="J51" s="53">
        <f>SUM(B51:I51)</f>
        <v>1.8</v>
      </c>
      <c r="K51" s="64">
        <f>RANK(J51,$J$11:$J$123)</f>
        <v>1</v>
      </c>
      <c r="L51" s="57"/>
      <c r="M51" s="30">
        <f t="shared" ref="M51:P51" si="18">M$7*M50</f>
        <v>0.75</v>
      </c>
      <c r="N51" s="30">
        <f t="shared" si="18"/>
        <v>1</v>
      </c>
      <c r="O51" s="30">
        <f t="shared" si="18"/>
        <v>1</v>
      </c>
      <c r="P51" s="47">
        <f t="shared" si="18"/>
        <v>0</v>
      </c>
      <c r="Q51" s="96">
        <f>SUM(M51:P51)</f>
        <v>2.75</v>
      </c>
      <c r="R51" s="64">
        <f>RANK(Q51,$Q$11:$Q$123)</f>
        <v>2</v>
      </c>
      <c r="S51" s="96"/>
      <c r="T51" s="117">
        <f>Q51+J51</f>
        <v>4.55</v>
      </c>
      <c r="U51" s="118">
        <f>RANK(T51,$T$11:$T$123)</f>
        <v>1</v>
      </c>
    </row>
    <row r="52" spans="1:21" x14ac:dyDescent="0.25">
      <c r="A52" s="37"/>
      <c r="B52" s="42"/>
      <c r="C52" s="11"/>
      <c r="D52" s="11"/>
      <c r="E52" s="11"/>
      <c r="F52" s="11"/>
      <c r="G52" s="23"/>
      <c r="H52" s="23"/>
      <c r="I52" s="43"/>
      <c r="J52" s="51"/>
      <c r="K52" s="62"/>
      <c r="L52" s="57"/>
      <c r="M52" s="11"/>
      <c r="N52" s="23"/>
      <c r="O52" s="23"/>
      <c r="P52" s="43"/>
      <c r="Q52" s="97"/>
      <c r="R52" s="62"/>
      <c r="S52" s="97"/>
      <c r="T52" s="119"/>
      <c r="U52" s="114"/>
    </row>
    <row r="53" spans="1:21" x14ac:dyDescent="0.25">
      <c r="A53" s="85" t="s">
        <v>86</v>
      </c>
      <c r="B53" s="42"/>
      <c r="C53" s="11"/>
      <c r="D53" s="11"/>
      <c r="E53" s="11"/>
      <c r="F53" s="78"/>
      <c r="G53" s="83"/>
      <c r="H53" s="23"/>
      <c r="I53" s="76"/>
      <c r="J53" s="51"/>
      <c r="K53" s="62"/>
      <c r="L53" s="57"/>
      <c r="M53" s="78"/>
      <c r="N53" s="83"/>
      <c r="O53" s="23"/>
      <c r="P53" s="76"/>
      <c r="Q53" s="94"/>
      <c r="R53" s="62"/>
      <c r="S53" s="97"/>
      <c r="T53" s="113"/>
      <c r="U53" s="114"/>
    </row>
    <row r="54" spans="1:21" x14ac:dyDescent="0.25">
      <c r="A54" s="35" t="s">
        <v>72</v>
      </c>
      <c r="B54" s="44">
        <v>2</v>
      </c>
      <c r="C54" s="18">
        <v>3</v>
      </c>
      <c r="D54" s="18"/>
      <c r="E54" s="18"/>
      <c r="F54" s="18">
        <v>4</v>
      </c>
      <c r="G54" s="24"/>
      <c r="H54" s="24"/>
      <c r="I54" s="45"/>
      <c r="J54" s="52"/>
      <c r="K54" s="63"/>
      <c r="L54" s="57"/>
      <c r="M54" s="18">
        <v>4</v>
      </c>
      <c r="N54" s="24">
        <v>5</v>
      </c>
      <c r="O54" s="24"/>
      <c r="P54" s="45"/>
      <c r="Q54" s="95"/>
      <c r="R54" s="63"/>
      <c r="S54" s="95"/>
      <c r="T54" s="115"/>
      <c r="U54" s="116"/>
    </row>
    <row r="55" spans="1:21" x14ac:dyDescent="0.25">
      <c r="A55" s="36" t="s">
        <v>71</v>
      </c>
      <c r="B55" s="46">
        <f>B$7*B54</f>
        <v>0.3</v>
      </c>
      <c r="C55" s="30">
        <f t="shared" ref="C55:H55" si="19">C$7*C54</f>
        <v>0.60000000000000009</v>
      </c>
      <c r="D55" s="30">
        <f t="shared" si="19"/>
        <v>0</v>
      </c>
      <c r="E55" s="30">
        <f t="shared" si="19"/>
        <v>0</v>
      </c>
      <c r="F55" s="30">
        <f t="shared" si="19"/>
        <v>0.4</v>
      </c>
      <c r="G55" s="30">
        <f t="shared" si="19"/>
        <v>0</v>
      </c>
      <c r="H55" s="30">
        <f t="shared" si="19"/>
        <v>0</v>
      </c>
      <c r="I55" s="47">
        <f>I$7*I54</f>
        <v>0</v>
      </c>
      <c r="J55" s="53">
        <f>SUM(B55:I55)</f>
        <v>1.3000000000000003</v>
      </c>
      <c r="K55" s="64">
        <f>RANK(J55,$J$11:$J$123)</f>
        <v>6</v>
      </c>
      <c r="L55" s="57"/>
      <c r="M55" s="30">
        <f t="shared" ref="M55:P55" si="20">M$7*M54</f>
        <v>1</v>
      </c>
      <c r="N55" s="30">
        <f t="shared" si="20"/>
        <v>1.25</v>
      </c>
      <c r="O55" s="30">
        <f t="shared" si="20"/>
        <v>0</v>
      </c>
      <c r="P55" s="47">
        <f>P$7*P54</f>
        <v>0</v>
      </c>
      <c r="Q55" s="96">
        <f>SUM(M55:P55)</f>
        <v>2.25</v>
      </c>
      <c r="R55" s="64">
        <f>RANK(Q55,$Q$11:$Q$123)</f>
        <v>10</v>
      </c>
      <c r="S55" s="96"/>
      <c r="T55" s="117">
        <f>Q55+J55</f>
        <v>3.5500000000000003</v>
      </c>
      <c r="U55" s="118">
        <f>RANK(T55,$T$11:$T$123)</f>
        <v>10</v>
      </c>
    </row>
    <row r="56" spans="1:21" x14ac:dyDescent="0.25">
      <c r="A56" s="37"/>
      <c r="B56" s="42"/>
      <c r="C56" s="11"/>
      <c r="D56" s="11"/>
      <c r="E56" s="11"/>
      <c r="F56" s="11"/>
      <c r="G56" s="23"/>
      <c r="H56" s="23"/>
      <c r="I56" s="43"/>
      <c r="J56" s="51"/>
      <c r="K56" s="62"/>
      <c r="L56" s="57"/>
      <c r="M56" s="11"/>
      <c r="N56" s="23"/>
      <c r="O56" s="23"/>
      <c r="P56" s="43"/>
      <c r="Q56" s="97"/>
      <c r="R56" s="62"/>
      <c r="S56" s="97"/>
      <c r="T56" s="119"/>
      <c r="U56" s="114"/>
    </row>
    <row r="57" spans="1:21" x14ac:dyDescent="0.25">
      <c r="A57" s="85" t="s">
        <v>86</v>
      </c>
      <c r="B57" s="42"/>
      <c r="C57" s="11"/>
      <c r="D57" s="11"/>
      <c r="E57" s="11"/>
      <c r="F57" s="11"/>
      <c r="G57" s="23"/>
      <c r="H57" s="23"/>
      <c r="I57" s="71"/>
      <c r="J57" s="51"/>
      <c r="K57" s="62"/>
      <c r="L57" s="57"/>
      <c r="M57" s="11"/>
      <c r="N57" s="23"/>
      <c r="O57" s="23"/>
      <c r="P57" s="71"/>
      <c r="Q57" s="98"/>
      <c r="R57" s="62"/>
      <c r="S57" s="97"/>
      <c r="T57" s="120"/>
      <c r="U57" s="114"/>
    </row>
    <row r="58" spans="1:21" x14ac:dyDescent="0.25">
      <c r="A58" s="35" t="s">
        <v>9</v>
      </c>
      <c r="B58" s="44">
        <v>3</v>
      </c>
      <c r="C58" s="18"/>
      <c r="D58" s="18">
        <v>4</v>
      </c>
      <c r="E58" s="18"/>
      <c r="F58" s="18">
        <v>6</v>
      </c>
      <c r="G58" s="24"/>
      <c r="H58" s="24"/>
      <c r="I58" s="45"/>
      <c r="J58" s="52"/>
      <c r="K58" s="63"/>
      <c r="L58" s="57"/>
      <c r="M58" s="18">
        <v>5</v>
      </c>
      <c r="N58" s="24">
        <v>6</v>
      </c>
      <c r="O58" s="24"/>
      <c r="P58" s="45"/>
      <c r="Q58" s="95"/>
      <c r="R58" s="63"/>
      <c r="S58" s="95"/>
      <c r="T58" s="115"/>
      <c r="U58" s="116"/>
    </row>
    <row r="59" spans="1:21" x14ac:dyDescent="0.25">
      <c r="A59" s="36" t="s">
        <v>71</v>
      </c>
      <c r="B59" s="79">
        <f>B$7*B58</f>
        <v>0.44999999999999996</v>
      </c>
      <c r="C59" s="80">
        <f t="shared" ref="C59:I59" si="21">C$7*C58</f>
        <v>0</v>
      </c>
      <c r="D59" s="80">
        <f t="shared" si="21"/>
        <v>0.6</v>
      </c>
      <c r="E59" s="80">
        <f t="shared" si="21"/>
        <v>0</v>
      </c>
      <c r="F59" s="80">
        <f t="shared" si="21"/>
        <v>0.60000000000000009</v>
      </c>
      <c r="G59" s="80">
        <f t="shared" si="21"/>
        <v>0</v>
      </c>
      <c r="H59" s="80">
        <f t="shared" si="21"/>
        <v>0</v>
      </c>
      <c r="I59" s="81">
        <f t="shared" si="21"/>
        <v>0</v>
      </c>
      <c r="J59" s="82">
        <f>SUM(B59:I59)</f>
        <v>1.65</v>
      </c>
      <c r="K59" s="64">
        <f>RANK(J59,$J$11:$J$123)</f>
        <v>3</v>
      </c>
      <c r="L59" s="57"/>
      <c r="M59" s="80">
        <f t="shared" ref="M59:P59" si="22">M$7*M58</f>
        <v>1.25</v>
      </c>
      <c r="N59" s="80">
        <f t="shared" si="22"/>
        <v>1.5</v>
      </c>
      <c r="O59" s="80">
        <f t="shared" si="22"/>
        <v>0</v>
      </c>
      <c r="P59" s="81">
        <f t="shared" si="22"/>
        <v>0</v>
      </c>
      <c r="Q59" s="96">
        <f>SUM(M59:P59)</f>
        <v>2.75</v>
      </c>
      <c r="R59" s="64">
        <f>RANK(Q59,$Q$11:$Q$123)</f>
        <v>2</v>
      </c>
      <c r="S59" s="96"/>
      <c r="T59" s="117">
        <f>Q59+J59</f>
        <v>4.4000000000000004</v>
      </c>
      <c r="U59" s="118">
        <f>RANK(T59,$T$11:$T$123)</f>
        <v>3</v>
      </c>
    </row>
    <row r="60" spans="1:21" x14ac:dyDescent="0.25">
      <c r="A60" s="37"/>
      <c r="B60" s="42"/>
      <c r="C60" s="11"/>
      <c r="D60" s="11"/>
      <c r="E60" s="11"/>
      <c r="F60" s="11"/>
      <c r="G60" s="23"/>
      <c r="H60" s="23"/>
      <c r="I60" s="43"/>
      <c r="J60" s="51"/>
      <c r="K60" s="62"/>
      <c r="L60" s="57"/>
      <c r="M60" s="11"/>
      <c r="N60" s="23"/>
      <c r="O60" s="23"/>
      <c r="P60" s="43"/>
      <c r="Q60" s="97"/>
      <c r="R60" s="62"/>
      <c r="S60" s="97"/>
      <c r="T60" s="119"/>
      <c r="U60" s="114"/>
    </row>
    <row r="61" spans="1:21" x14ac:dyDescent="0.25">
      <c r="A61" s="85" t="s">
        <v>86</v>
      </c>
      <c r="B61" s="42"/>
      <c r="C61" s="11"/>
      <c r="D61" s="11"/>
      <c r="E61" s="11"/>
      <c r="F61" s="11"/>
      <c r="G61" s="23"/>
      <c r="H61" s="23"/>
      <c r="I61" s="43"/>
      <c r="J61" s="51"/>
      <c r="K61" s="62"/>
      <c r="L61" s="57"/>
      <c r="M61" s="11"/>
      <c r="N61" s="23"/>
      <c r="O61" s="23"/>
      <c r="P61" s="43"/>
      <c r="Q61" s="97"/>
      <c r="R61" s="62"/>
      <c r="S61" s="97"/>
      <c r="T61" s="119"/>
      <c r="U61" s="114"/>
    </row>
    <row r="62" spans="1:21" x14ac:dyDescent="0.25">
      <c r="A62" s="35" t="s">
        <v>9</v>
      </c>
      <c r="B62" s="44">
        <v>3</v>
      </c>
      <c r="C62" s="18"/>
      <c r="D62" s="18"/>
      <c r="E62" s="18">
        <v>5</v>
      </c>
      <c r="F62" s="18">
        <v>6</v>
      </c>
      <c r="G62" s="24"/>
      <c r="H62" s="24"/>
      <c r="I62" s="45"/>
      <c r="J62" s="52"/>
      <c r="K62" s="63"/>
      <c r="L62" s="57"/>
      <c r="M62" s="18"/>
      <c r="N62" s="24">
        <v>5</v>
      </c>
      <c r="O62" s="24">
        <v>6</v>
      </c>
      <c r="P62" s="45"/>
      <c r="Q62" s="95"/>
      <c r="R62" s="63"/>
      <c r="S62" s="95"/>
      <c r="T62" s="115"/>
      <c r="U62" s="116"/>
    </row>
    <row r="63" spans="1:21" x14ac:dyDescent="0.25">
      <c r="A63" s="36" t="s">
        <v>71</v>
      </c>
      <c r="B63" s="46">
        <f>B$7*B62</f>
        <v>0.44999999999999996</v>
      </c>
      <c r="C63" s="30">
        <f t="shared" ref="C63:I63" si="23">C$7*C62</f>
        <v>0</v>
      </c>
      <c r="D63" s="30">
        <f t="shared" si="23"/>
        <v>0</v>
      </c>
      <c r="E63" s="30">
        <f t="shared" si="23"/>
        <v>0.5</v>
      </c>
      <c r="F63" s="30">
        <f t="shared" si="23"/>
        <v>0.60000000000000009</v>
      </c>
      <c r="G63" s="30"/>
      <c r="H63" s="30">
        <f t="shared" ref="H63:N63" si="24">H$7*H62</f>
        <v>0</v>
      </c>
      <c r="I63" s="47">
        <f t="shared" si="24"/>
        <v>0</v>
      </c>
      <c r="J63" s="53">
        <f>SUM(B63:I63)</f>
        <v>1.55</v>
      </c>
      <c r="K63" s="64">
        <f>RANK(J63,$J$11:$J$123)</f>
        <v>5</v>
      </c>
      <c r="L63" s="57"/>
      <c r="M63" s="30">
        <f t="shared" ref="M63:P63" si="25">M$7*M62</f>
        <v>0</v>
      </c>
      <c r="N63" s="30">
        <f t="shared" si="25"/>
        <v>1.25</v>
      </c>
      <c r="O63" s="30">
        <f t="shared" si="25"/>
        <v>1.5</v>
      </c>
      <c r="P63" s="47">
        <f t="shared" si="25"/>
        <v>0</v>
      </c>
      <c r="Q63" s="96">
        <f>SUM(M63:P63)</f>
        <v>2.75</v>
      </c>
      <c r="R63" s="64">
        <f>RANK(Q63,$Q$11:$Q$123)</f>
        <v>2</v>
      </c>
      <c r="S63" s="96"/>
      <c r="T63" s="117">
        <f>Q63+J63</f>
        <v>4.3</v>
      </c>
      <c r="U63" s="118">
        <f>RANK(T63,$T$11:$T$123)</f>
        <v>5</v>
      </c>
    </row>
    <row r="64" spans="1:21" x14ac:dyDescent="0.25">
      <c r="A64" s="37"/>
      <c r="B64" s="42"/>
      <c r="C64" s="11"/>
      <c r="D64" s="11"/>
      <c r="E64" s="11"/>
      <c r="F64" s="11"/>
      <c r="G64" s="23"/>
      <c r="H64" s="23"/>
      <c r="I64" s="43"/>
      <c r="J64" s="51"/>
      <c r="K64" s="62"/>
      <c r="L64" s="57"/>
      <c r="M64" s="11"/>
      <c r="N64" s="23"/>
      <c r="O64" s="23"/>
      <c r="P64" s="43"/>
      <c r="Q64" s="97"/>
      <c r="R64" s="62"/>
      <c r="S64" s="97"/>
      <c r="T64" s="119"/>
      <c r="U64" s="114"/>
    </row>
    <row r="65" spans="1:21" x14ac:dyDescent="0.25">
      <c r="A65" s="85" t="s">
        <v>86</v>
      </c>
      <c r="B65" s="42"/>
      <c r="C65" s="11"/>
      <c r="D65" s="11"/>
      <c r="E65" s="11"/>
      <c r="F65" s="11"/>
      <c r="G65" s="23"/>
      <c r="H65" s="23"/>
      <c r="I65" s="43"/>
      <c r="J65" s="51"/>
      <c r="K65" s="62"/>
      <c r="L65" s="57"/>
      <c r="M65" s="11"/>
      <c r="N65" s="23"/>
      <c r="O65" s="23"/>
      <c r="P65" s="43"/>
      <c r="Q65" s="97"/>
      <c r="R65" s="62"/>
      <c r="S65" s="97"/>
      <c r="T65" s="119"/>
      <c r="U65" s="114"/>
    </row>
    <row r="66" spans="1:21" x14ac:dyDescent="0.25">
      <c r="A66" s="35" t="s">
        <v>9</v>
      </c>
      <c r="B66" s="44">
        <v>6</v>
      </c>
      <c r="C66" s="18"/>
      <c r="D66" s="18"/>
      <c r="E66" s="18">
        <v>7</v>
      </c>
      <c r="F66" s="18">
        <v>1</v>
      </c>
      <c r="G66" s="24"/>
      <c r="H66" s="24"/>
      <c r="I66" s="45"/>
      <c r="J66" s="52"/>
      <c r="K66" s="63"/>
      <c r="L66" s="57"/>
      <c r="M66" s="18">
        <v>3</v>
      </c>
      <c r="N66" s="24">
        <v>4</v>
      </c>
      <c r="O66" s="24">
        <v>4</v>
      </c>
      <c r="P66" s="45"/>
      <c r="Q66" s="95"/>
      <c r="R66" s="63"/>
      <c r="S66" s="95"/>
      <c r="T66" s="115"/>
      <c r="U66" s="116"/>
    </row>
    <row r="67" spans="1:21" ht="16.5" thickBot="1" x14ac:dyDescent="0.3">
      <c r="A67" s="65" t="s">
        <v>71</v>
      </c>
      <c r="B67" s="66">
        <f>B$7*B66</f>
        <v>0.89999999999999991</v>
      </c>
      <c r="C67" s="67">
        <f t="shared" ref="C67:I67" si="26">C$7*C66</f>
        <v>0</v>
      </c>
      <c r="D67" s="67">
        <f t="shared" si="26"/>
        <v>0</v>
      </c>
      <c r="E67" s="67">
        <f t="shared" si="26"/>
        <v>0.70000000000000007</v>
      </c>
      <c r="F67" s="67">
        <f t="shared" si="26"/>
        <v>0.1</v>
      </c>
      <c r="G67" s="67"/>
      <c r="H67" s="67">
        <f t="shared" ref="H67:N67" si="27">H$7*H66</f>
        <v>0</v>
      </c>
      <c r="I67" s="68">
        <f t="shared" si="27"/>
        <v>0</v>
      </c>
      <c r="J67" s="69">
        <f>SUM(B67:I67)</f>
        <v>1.7000000000000002</v>
      </c>
      <c r="K67" s="70">
        <f>RANK(J67,$J$11:$J$123)</f>
        <v>2</v>
      </c>
      <c r="L67" s="58"/>
      <c r="M67" s="67">
        <f t="shared" ref="M67:P67" si="28">M$7*M66</f>
        <v>0.75</v>
      </c>
      <c r="N67" s="67">
        <f t="shared" si="28"/>
        <v>1</v>
      </c>
      <c r="O67" s="67">
        <f t="shared" si="28"/>
        <v>1</v>
      </c>
      <c r="P67" s="68">
        <f t="shared" si="28"/>
        <v>0</v>
      </c>
      <c r="Q67" s="100">
        <f>SUM(M67:P67)</f>
        <v>2.75</v>
      </c>
      <c r="R67" s="70">
        <f>RANK(Q67,$Q$11:$Q$123)</f>
        <v>2</v>
      </c>
      <c r="S67" s="100"/>
      <c r="T67" s="124">
        <f>Q67+J67</f>
        <v>4.45</v>
      </c>
      <c r="U67" s="125">
        <f>RANK(T67,$T$11:$T$123)</f>
        <v>2</v>
      </c>
    </row>
  </sheetData>
  <mergeCells count="5">
    <mergeCell ref="B5:L5"/>
    <mergeCell ref="M5:R5"/>
    <mergeCell ref="I1:K1"/>
    <mergeCell ref="I2:K2"/>
    <mergeCell ref="B4:C4"/>
  </mergeCells>
  <pageMargins left="0.25" right="0.25" top="0.75" bottom="0.75" header="0.3" footer="0.3"/>
  <pageSetup paperSize="9" scale="44" orientation="landscape" horizontalDpi="4294967295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E6D3045B3F224BA2AFBD29358E37AF" ma:contentTypeVersion="15" ma:contentTypeDescription="Create a new document." ma:contentTypeScope="" ma:versionID="348f52b3c69d6c8ce69da7d886a556e1">
  <xsd:schema xmlns:xsd="http://www.w3.org/2001/XMLSchema" xmlns:xs="http://www.w3.org/2001/XMLSchema" xmlns:p="http://schemas.microsoft.com/office/2006/metadata/properties" xmlns:ns2="4bfd53bf-c307-424b-a471-64acc7c2a779" xmlns:ns3="0ec78747-57bf-4167-98fe-9fc5389b8c66" targetNamespace="http://schemas.microsoft.com/office/2006/metadata/properties" ma:root="true" ma:fieldsID="46aab7e3b4e0376d159f482768589750" ns2:_="" ns3:_="">
    <xsd:import namespace="4bfd53bf-c307-424b-a471-64acc7c2a779"/>
    <xsd:import namespace="0ec78747-57bf-4167-98fe-9fc5389b8c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d53bf-c307-424b-a471-64acc7c2a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db87ac8-9a6e-496b-b712-f28c084472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c78747-57bf-4167-98fe-9fc5389b8c6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71e2dbbd-8b55-4442-bda4-6e202f1c4340}" ma:internalName="TaxCatchAll" ma:showField="CatchAllData" ma:web="0ec78747-57bf-4167-98fe-9fc5389b8c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fd53bf-c307-424b-a471-64acc7c2a779">
      <Terms xmlns="http://schemas.microsoft.com/office/infopath/2007/PartnerControls"/>
    </lcf76f155ced4ddcb4097134ff3c332f>
    <TaxCatchAll xmlns="0ec78747-57bf-4167-98fe-9fc5389b8c66" xsi:nil="true"/>
  </documentManagement>
</p:properties>
</file>

<file path=customXml/itemProps1.xml><?xml version="1.0" encoding="utf-8"?>
<ds:datastoreItem xmlns:ds="http://schemas.openxmlformats.org/officeDocument/2006/customXml" ds:itemID="{49EAEFE9-9BB1-40A1-8BAD-6B1D576D31E4}"/>
</file>

<file path=customXml/itemProps2.xml><?xml version="1.0" encoding="utf-8"?>
<ds:datastoreItem xmlns:ds="http://schemas.openxmlformats.org/officeDocument/2006/customXml" ds:itemID="{56EAC535-ECA1-4E16-82AD-B540750C4801}"/>
</file>

<file path=customXml/itemProps3.xml><?xml version="1.0" encoding="utf-8"?>
<ds:datastoreItem xmlns:ds="http://schemas.openxmlformats.org/officeDocument/2006/customXml" ds:itemID="{2D92F903-E9F4-4D22-80FD-C988EE6F4B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 (2)</vt:lpstr>
      <vt:lpstr>Skill Matrix</vt:lpstr>
      <vt:lpstr>Consultant</vt:lpstr>
      <vt:lpstr>Consultant!Print_Area</vt:lpstr>
      <vt:lpstr>'Sheet1 (2)'!Print_Area</vt:lpstr>
      <vt:lpstr>'Skill Matrix'!Print_Area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Raghunandan  Rao</dc:creator>
  <cp:lastModifiedBy>Dell</cp:lastModifiedBy>
  <cp:lastPrinted>2019-01-17T12:24:17Z</cp:lastPrinted>
  <dcterms:created xsi:type="dcterms:W3CDTF">2011-06-20T10:44:11Z</dcterms:created>
  <dcterms:modified xsi:type="dcterms:W3CDTF">2019-01-17T12:24:48Z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0x0101009BE6D3045B3F224BA2AFBD29358E37AF</vt:lpwstr>
  </property>
</Properties>
</file>