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70cc051792d59be/Documents/"/>
    </mc:Choice>
  </mc:AlternateContent>
  <xr:revisionPtr revIDLastSave="0" documentId="8_{41BA63F5-BD5E-4D6C-AF91-59D152A160A3}" xr6:coauthVersionLast="47" xr6:coauthVersionMax="47" xr10:uidLastSave="{00000000-0000-0000-0000-000000000000}"/>
  <bookViews>
    <workbookView xWindow="-108" yWindow="-108" windowWidth="23256" windowHeight="12456" activeTab="2" xr2:uid="{68F42195-77E0-4A34-9A31-2C7B74A594D2}"/>
  </bookViews>
  <sheets>
    <sheet name="Hourly Demand data" sheetId="1" r:id="rId1"/>
    <sheet name="Forecasting Demand" sheetId="2" r:id="rId2"/>
    <sheet name="Insigh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C26" i="2"/>
  <c r="C27" i="2"/>
  <c r="C28" i="2"/>
  <c r="C30" i="2"/>
  <c r="C29" i="2"/>
  <c r="C31" i="2"/>
  <c r="E31" i="2"/>
  <c r="D31" i="2"/>
  <c r="D29" i="2"/>
  <c r="E28" i="2"/>
  <c r="E27" i="2"/>
  <c r="D27" i="2"/>
  <c r="E30" i="2"/>
  <c r="D28" i="2"/>
  <c r="E26" i="2"/>
  <c r="D30" i="2"/>
  <c r="D26" i="2"/>
  <c r="E29" i="2"/>
</calcChain>
</file>

<file path=xl/sharedStrings.xml><?xml version="1.0" encoding="utf-8"?>
<sst xmlns="http://schemas.openxmlformats.org/spreadsheetml/2006/main" count="11" uniqueCount="9">
  <si>
    <t>Hour</t>
  </si>
  <si>
    <t>Total_kwh</t>
  </si>
  <si>
    <t>Datetime</t>
  </si>
  <si>
    <t>Forecast(Total_kwh)</t>
  </si>
  <si>
    <t>Lower Confidence Bound(Total_kwh)</t>
  </si>
  <si>
    <t>Upper Confidence Bound(Total_kwh)</t>
  </si>
  <si>
    <t>• Peak EV charging demand occurs between 8 AM – 10 AM.</t>
  </si>
  <si>
    <t>• Forecast predicts a stable demand in the coming hours.</t>
  </si>
  <si>
    <t>• Confidence interval is tight, indicating low forecast uncertainty.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</si>
</sst>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'Forecasting Demand'!$B$1</c:f>
              <c:strCache>
                <c:ptCount val="1"/>
                <c:pt idx="0">
                  <c:v>Total_kwh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'Forecasting Demand'!$B$2:$B$31</c:f>
              <c:numCache>
                <c:formatCode>General</c:formatCode>
                <c:ptCount val="30"/>
                <c:pt idx="0">
                  <c:v>757</c:v>
                </c:pt>
                <c:pt idx="1">
                  <c:v>749.77</c:v>
                </c:pt>
                <c:pt idx="2">
                  <c:v>735.7</c:v>
                </c:pt>
                <c:pt idx="3">
                  <c:v>791.14</c:v>
                </c:pt>
                <c:pt idx="4">
                  <c:v>739.14</c:v>
                </c:pt>
                <c:pt idx="5">
                  <c:v>698.68</c:v>
                </c:pt>
                <c:pt idx="6">
                  <c:v>759.21</c:v>
                </c:pt>
                <c:pt idx="7">
                  <c:v>756.66</c:v>
                </c:pt>
                <c:pt idx="8">
                  <c:v>764.38</c:v>
                </c:pt>
                <c:pt idx="9">
                  <c:v>780.87</c:v>
                </c:pt>
                <c:pt idx="10">
                  <c:v>728.51</c:v>
                </c:pt>
                <c:pt idx="11">
                  <c:v>748.3</c:v>
                </c:pt>
                <c:pt idx="12">
                  <c:v>733.9</c:v>
                </c:pt>
                <c:pt idx="13">
                  <c:v>749.15</c:v>
                </c:pt>
                <c:pt idx="14">
                  <c:v>654.34</c:v>
                </c:pt>
                <c:pt idx="15">
                  <c:v>659.73</c:v>
                </c:pt>
                <c:pt idx="16">
                  <c:v>660</c:v>
                </c:pt>
                <c:pt idx="17">
                  <c:v>689.68</c:v>
                </c:pt>
                <c:pt idx="18">
                  <c:v>723.67</c:v>
                </c:pt>
                <c:pt idx="19">
                  <c:v>725.1</c:v>
                </c:pt>
                <c:pt idx="20">
                  <c:v>693.73</c:v>
                </c:pt>
                <c:pt idx="21">
                  <c:v>679.39</c:v>
                </c:pt>
                <c:pt idx="22">
                  <c:v>683.23</c:v>
                </c:pt>
                <c:pt idx="23">
                  <c:v>674.51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C-49CE-BCF0-4810679C81FE}"/>
            </c:ext>
          </c:extLst>
        </c:ser>
        <c:ser>
          <c:idx val="1"/>
          <c:order val="1"/>
          <c:tx>
            <c:strRef>
              <c:f>'Forecasting Demand'!$C$1</c:f>
              <c:strCache>
                <c:ptCount val="1"/>
                <c:pt idx="0">
                  <c:v>Forecast(Total_kwh)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'Forecasting Demand'!$A$2:$A$31</c:f>
              <c:numCache>
                <c:formatCode>m/d/yyyy\ h:mm</c:formatCode>
                <c:ptCount val="30"/>
                <c:pt idx="0">
                  <c:v>45292</c:v>
                </c:pt>
                <c:pt idx="1">
                  <c:v>45292.041666666664</c:v>
                </c:pt>
                <c:pt idx="2">
                  <c:v>45292.083333333328</c:v>
                </c:pt>
                <c:pt idx="3">
                  <c:v>45292.124999999993</c:v>
                </c:pt>
                <c:pt idx="4">
                  <c:v>45292.166666666657</c:v>
                </c:pt>
                <c:pt idx="5">
                  <c:v>45292.208333333321</c:v>
                </c:pt>
                <c:pt idx="6">
                  <c:v>45292.249999999985</c:v>
                </c:pt>
                <c:pt idx="7">
                  <c:v>45292.29166666665</c:v>
                </c:pt>
                <c:pt idx="8">
                  <c:v>45292.333333333314</c:v>
                </c:pt>
                <c:pt idx="9">
                  <c:v>45292.374999999978</c:v>
                </c:pt>
                <c:pt idx="10">
                  <c:v>45292.416666666642</c:v>
                </c:pt>
                <c:pt idx="11">
                  <c:v>45292.458333333307</c:v>
                </c:pt>
                <c:pt idx="12">
                  <c:v>45292.499999999971</c:v>
                </c:pt>
                <c:pt idx="13">
                  <c:v>45292.541666666635</c:v>
                </c:pt>
                <c:pt idx="14">
                  <c:v>45292.583333333299</c:v>
                </c:pt>
                <c:pt idx="15">
                  <c:v>45292.624999999964</c:v>
                </c:pt>
                <c:pt idx="16">
                  <c:v>45292.666666666628</c:v>
                </c:pt>
                <c:pt idx="17">
                  <c:v>45292.708333333292</c:v>
                </c:pt>
                <c:pt idx="18">
                  <c:v>45292.749999999956</c:v>
                </c:pt>
                <c:pt idx="19">
                  <c:v>45292.791666666621</c:v>
                </c:pt>
                <c:pt idx="20">
                  <c:v>45292.833333333285</c:v>
                </c:pt>
                <c:pt idx="21">
                  <c:v>45292.874999999949</c:v>
                </c:pt>
                <c:pt idx="22">
                  <c:v>45292.916666666613</c:v>
                </c:pt>
                <c:pt idx="23">
                  <c:v>45292.958333333278</c:v>
                </c:pt>
                <c:pt idx="24">
                  <c:v>45292.999999999942</c:v>
                </c:pt>
                <c:pt idx="25">
                  <c:v>45293.041666666606</c:v>
                </c:pt>
                <c:pt idx="26">
                  <c:v>45293.08333333327</c:v>
                </c:pt>
                <c:pt idx="27">
                  <c:v>45293.124999999935</c:v>
                </c:pt>
                <c:pt idx="28">
                  <c:v>45293.166666666599</c:v>
                </c:pt>
                <c:pt idx="29">
                  <c:v>45293.208333333263</c:v>
                </c:pt>
              </c:numCache>
            </c:numRef>
          </c:cat>
          <c:val>
            <c:numRef>
              <c:f>'Forecasting Demand'!$C$2:$C$31</c:f>
              <c:numCache>
                <c:formatCode>General</c:formatCode>
                <c:ptCount val="30"/>
                <c:pt idx="23">
                  <c:v>674.51</c:v>
                </c:pt>
                <c:pt idx="24">
                  <c:v>673.74704431370117</c:v>
                </c:pt>
                <c:pt idx="25">
                  <c:v>669.97247696065722</c:v>
                </c:pt>
                <c:pt idx="26">
                  <c:v>666.19790960761338</c:v>
                </c:pt>
                <c:pt idx="27">
                  <c:v>662.42334225456943</c:v>
                </c:pt>
                <c:pt idx="28">
                  <c:v>658.6487749015256</c:v>
                </c:pt>
                <c:pt idx="29">
                  <c:v>654.87420754848165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C-49CE-BCF0-4810679C81FE}"/>
            </c:ext>
          </c:extLst>
        </c:ser>
        <c:ser>
          <c:idx val="2"/>
          <c:order val="2"/>
          <c:tx>
            <c:strRef>
              <c:f>'Forecasting Demand'!$D$1</c:f>
              <c:strCache>
                <c:ptCount val="1"/>
                <c:pt idx="0">
                  <c:v>Lower Confidence Bound(Total_kwh)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'Forecasting Demand'!$A$2:$A$31</c:f>
              <c:numCache>
                <c:formatCode>m/d/yyyy\ h:mm</c:formatCode>
                <c:ptCount val="30"/>
                <c:pt idx="0">
                  <c:v>45292</c:v>
                </c:pt>
                <c:pt idx="1">
                  <c:v>45292.041666666664</c:v>
                </c:pt>
                <c:pt idx="2">
                  <c:v>45292.083333333328</c:v>
                </c:pt>
                <c:pt idx="3">
                  <c:v>45292.124999999993</c:v>
                </c:pt>
                <c:pt idx="4">
                  <c:v>45292.166666666657</c:v>
                </c:pt>
                <c:pt idx="5">
                  <c:v>45292.208333333321</c:v>
                </c:pt>
                <c:pt idx="6">
                  <c:v>45292.249999999985</c:v>
                </c:pt>
                <c:pt idx="7">
                  <c:v>45292.29166666665</c:v>
                </c:pt>
                <c:pt idx="8">
                  <c:v>45292.333333333314</c:v>
                </c:pt>
                <c:pt idx="9">
                  <c:v>45292.374999999978</c:v>
                </c:pt>
                <c:pt idx="10">
                  <c:v>45292.416666666642</c:v>
                </c:pt>
                <c:pt idx="11">
                  <c:v>45292.458333333307</c:v>
                </c:pt>
                <c:pt idx="12">
                  <c:v>45292.499999999971</c:v>
                </c:pt>
                <c:pt idx="13">
                  <c:v>45292.541666666635</c:v>
                </c:pt>
                <c:pt idx="14">
                  <c:v>45292.583333333299</c:v>
                </c:pt>
                <c:pt idx="15">
                  <c:v>45292.624999999964</c:v>
                </c:pt>
                <c:pt idx="16">
                  <c:v>45292.666666666628</c:v>
                </c:pt>
                <c:pt idx="17">
                  <c:v>45292.708333333292</c:v>
                </c:pt>
                <c:pt idx="18">
                  <c:v>45292.749999999956</c:v>
                </c:pt>
                <c:pt idx="19">
                  <c:v>45292.791666666621</c:v>
                </c:pt>
                <c:pt idx="20">
                  <c:v>45292.833333333285</c:v>
                </c:pt>
                <c:pt idx="21">
                  <c:v>45292.874999999949</c:v>
                </c:pt>
                <c:pt idx="22">
                  <c:v>45292.916666666613</c:v>
                </c:pt>
                <c:pt idx="23">
                  <c:v>45292.958333333278</c:v>
                </c:pt>
                <c:pt idx="24">
                  <c:v>45292.999999999942</c:v>
                </c:pt>
                <c:pt idx="25">
                  <c:v>45293.041666666606</c:v>
                </c:pt>
                <c:pt idx="26">
                  <c:v>45293.08333333327</c:v>
                </c:pt>
                <c:pt idx="27">
                  <c:v>45293.124999999935</c:v>
                </c:pt>
                <c:pt idx="28">
                  <c:v>45293.166666666599</c:v>
                </c:pt>
                <c:pt idx="29">
                  <c:v>45293.208333333263</c:v>
                </c:pt>
              </c:numCache>
            </c:numRef>
          </c:cat>
          <c:val>
            <c:numRef>
              <c:f>'Forecasting Demand'!$D$2:$D$31</c:f>
              <c:numCache>
                <c:formatCode>General</c:formatCode>
                <c:ptCount val="30"/>
                <c:pt idx="23" formatCode="0.00">
                  <c:v>674.51</c:v>
                </c:pt>
                <c:pt idx="24" formatCode="0.00">
                  <c:v>614.29266031628265</c:v>
                </c:pt>
                <c:pt idx="25" formatCode="0.00">
                  <c:v>610.21561531400869</c:v>
                </c:pt>
                <c:pt idx="26" formatCode="0.00">
                  <c:v>606.13412001332006</c:v>
                </c:pt>
                <c:pt idx="27" formatCode="0.00">
                  <c:v>602.04818373823468</c:v>
                </c:pt>
                <c:pt idx="28" formatCode="0.00">
                  <c:v>597.9578165976784</c:v>
                </c:pt>
                <c:pt idx="29" formatCode="0.00">
                  <c:v>593.86302945810735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9C-49CE-BCF0-4810679C81FE}"/>
            </c:ext>
          </c:extLst>
        </c:ser>
        <c:ser>
          <c:idx val="3"/>
          <c:order val="3"/>
          <c:tx>
            <c:strRef>
              <c:f>'Forecasting Demand'!$E$1</c:f>
              <c:strCache>
                <c:ptCount val="1"/>
                <c:pt idx="0">
                  <c:v>Upper Confidence Bound(Total_kwh)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'Forecasting Demand'!$A$2:$A$31</c:f>
              <c:numCache>
                <c:formatCode>m/d/yyyy\ h:mm</c:formatCode>
                <c:ptCount val="30"/>
                <c:pt idx="0">
                  <c:v>45292</c:v>
                </c:pt>
                <c:pt idx="1">
                  <c:v>45292.041666666664</c:v>
                </c:pt>
                <c:pt idx="2">
                  <c:v>45292.083333333328</c:v>
                </c:pt>
                <c:pt idx="3">
                  <c:v>45292.124999999993</c:v>
                </c:pt>
                <c:pt idx="4">
                  <c:v>45292.166666666657</c:v>
                </c:pt>
                <c:pt idx="5">
                  <c:v>45292.208333333321</c:v>
                </c:pt>
                <c:pt idx="6">
                  <c:v>45292.249999999985</c:v>
                </c:pt>
                <c:pt idx="7">
                  <c:v>45292.29166666665</c:v>
                </c:pt>
                <c:pt idx="8">
                  <c:v>45292.333333333314</c:v>
                </c:pt>
                <c:pt idx="9">
                  <c:v>45292.374999999978</c:v>
                </c:pt>
                <c:pt idx="10">
                  <c:v>45292.416666666642</c:v>
                </c:pt>
                <c:pt idx="11">
                  <c:v>45292.458333333307</c:v>
                </c:pt>
                <c:pt idx="12">
                  <c:v>45292.499999999971</c:v>
                </c:pt>
                <c:pt idx="13">
                  <c:v>45292.541666666635</c:v>
                </c:pt>
                <c:pt idx="14">
                  <c:v>45292.583333333299</c:v>
                </c:pt>
                <c:pt idx="15">
                  <c:v>45292.624999999964</c:v>
                </c:pt>
                <c:pt idx="16">
                  <c:v>45292.666666666628</c:v>
                </c:pt>
                <c:pt idx="17">
                  <c:v>45292.708333333292</c:v>
                </c:pt>
                <c:pt idx="18">
                  <c:v>45292.749999999956</c:v>
                </c:pt>
                <c:pt idx="19">
                  <c:v>45292.791666666621</c:v>
                </c:pt>
                <c:pt idx="20">
                  <c:v>45292.833333333285</c:v>
                </c:pt>
                <c:pt idx="21">
                  <c:v>45292.874999999949</c:v>
                </c:pt>
                <c:pt idx="22">
                  <c:v>45292.916666666613</c:v>
                </c:pt>
                <c:pt idx="23">
                  <c:v>45292.958333333278</c:v>
                </c:pt>
                <c:pt idx="24">
                  <c:v>45292.999999999942</c:v>
                </c:pt>
                <c:pt idx="25">
                  <c:v>45293.041666666606</c:v>
                </c:pt>
                <c:pt idx="26">
                  <c:v>45293.08333333327</c:v>
                </c:pt>
                <c:pt idx="27">
                  <c:v>45293.124999999935</c:v>
                </c:pt>
                <c:pt idx="28">
                  <c:v>45293.166666666599</c:v>
                </c:pt>
                <c:pt idx="29">
                  <c:v>45293.208333333263</c:v>
                </c:pt>
              </c:numCache>
            </c:numRef>
          </c:cat>
          <c:val>
            <c:numRef>
              <c:f>'Forecasting Demand'!$E$2:$E$31</c:f>
              <c:numCache>
                <c:formatCode>General</c:formatCode>
                <c:ptCount val="30"/>
                <c:pt idx="23" formatCode="0.00">
                  <c:v>674.51</c:v>
                </c:pt>
                <c:pt idx="24" formatCode="0.00">
                  <c:v>733.20142831111968</c:v>
                </c:pt>
                <c:pt idx="25" formatCode="0.00">
                  <c:v>729.72933860730575</c:v>
                </c:pt>
                <c:pt idx="26" formatCode="0.00">
                  <c:v>726.26169920190671</c:v>
                </c:pt>
                <c:pt idx="27" formatCode="0.00">
                  <c:v>722.79850077090418</c:v>
                </c:pt>
                <c:pt idx="28" formatCode="0.00">
                  <c:v>719.3397332053728</c:v>
                </c:pt>
                <c:pt idx="29" formatCode="0.00">
                  <c:v>715.88538563885595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9C-49CE-BCF0-4810679C8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163056"/>
        <c:axId val="1416177936"/>
      </c:lineChart>
      <c:catAx>
        <c:axId val="141616305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177936"/>
        <c:crosses val="autoZero"/>
        <c:auto val="1"/>
        <c:lblAlgn val="ctr"/>
        <c:lblOffset val="100"/>
        <c:noMultiLvlLbl val="0"/>
      </c:catAx>
      <c:valAx>
        <c:axId val="14161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16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2</xdr:row>
      <xdr:rowOff>102870</xdr:rowOff>
    </xdr:from>
    <xdr:to>
      <xdr:col>17</xdr:col>
      <xdr:colOff>535305</xdr:colOff>
      <xdr:row>22</xdr:row>
      <xdr:rowOff>112395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1E5B8D-1430-E8B2-0A2B-77BD8473F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D0FD19-A1D1-4A17-A168-C1728B1BFD99}" name="Table3" displayName="Table3" ref="A1:E31" totalsRowShown="0">
  <autoFilter ref="A1:E31" xr:uid="{A2D0FD19-A1D1-4A17-A168-C1728B1BFD99}"/>
  <tableColumns count="5">
    <tableColumn id="1" xr3:uid="{99C54160-9220-448F-9976-858BDF419B7A}" name="Datetime" dataDxfId="2"/>
    <tableColumn id="2" xr3:uid="{BF67E3DA-8731-45F4-9186-71124296F69B}" name="Total_kwh"/>
    <tableColumn id="3" xr3:uid="{301B11E0-B9E4-4932-80D9-9FAC62F617D5}" name="Forecast(Total_kwh)">
      <calculatedColumnFormula>_xlfn.FORECAST.ETS(A2,$B$2:$B$25,$A$2:$A$25,1,1)</calculatedColumnFormula>
    </tableColumn>
    <tableColumn id="4" xr3:uid="{0B22B99F-2067-4561-B1B7-FDFF774F6C2D}" name="Lower Confidence Bound(Total_kwh)" dataDxfId="1">
      <calculatedColumnFormula>C2-_xlfn.FORECAST.ETS.CONFINT(A2,$B$2:$B$25,$A$2:$A$25,0.95,1,1)</calculatedColumnFormula>
    </tableColumn>
    <tableColumn id="5" xr3:uid="{CBA2BAE7-5F85-4C47-B784-CFDBB89CB0FC}" name="Upper Confidence Bound(Total_kwh)" dataDxfId="0">
      <calculatedColumnFormula>C2+_xlfn.FORECAST.ETS.CONFINT(A2,$B$2:$B$25,$A$2:$A$25,0.95,1,1)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C4A1-2040-488F-A56D-B143B8D4A036}">
  <dimension ref="A1:C25"/>
  <sheetViews>
    <sheetView workbookViewId="0">
      <selection sqref="A1:C25"/>
    </sheetView>
  </sheetViews>
  <sheetFormatPr defaultRowHeight="14.4" x14ac:dyDescent="0.3"/>
  <cols>
    <col min="1" max="1" width="15.33203125" style="1" bestFit="1" customWidth="1"/>
    <col min="3" max="3" width="26.44140625" bestFit="1" customWidth="1"/>
    <col min="8" max="8" width="31.5546875" customWidth="1"/>
  </cols>
  <sheetData>
    <row r="1" spans="1:3" x14ac:dyDescent="0.3">
      <c r="A1" s="1" t="s">
        <v>2</v>
      </c>
      <c r="B1" t="s">
        <v>0</v>
      </c>
      <c r="C1" t="s">
        <v>1</v>
      </c>
    </row>
    <row r="2" spans="1:3" x14ac:dyDescent="0.3">
      <c r="A2" s="1">
        <v>45292</v>
      </c>
      <c r="B2">
        <v>0</v>
      </c>
      <c r="C2">
        <v>757</v>
      </c>
    </row>
    <row r="3" spans="1:3" x14ac:dyDescent="0.3">
      <c r="A3" s="1">
        <f>A2+TIME(1,0,0)</f>
        <v>45292.041666666664</v>
      </c>
      <c r="B3">
        <v>1</v>
      </c>
      <c r="C3">
        <v>749.77</v>
      </c>
    </row>
    <row r="4" spans="1:3" x14ac:dyDescent="0.3">
      <c r="A4" s="1">
        <f t="shared" ref="A4:A25" si="0">A3+TIME(1,0,0)</f>
        <v>45292.083333333328</v>
      </c>
      <c r="B4">
        <v>2</v>
      </c>
      <c r="C4">
        <v>735.7</v>
      </c>
    </row>
    <row r="5" spans="1:3" x14ac:dyDescent="0.3">
      <c r="A5" s="1">
        <f t="shared" si="0"/>
        <v>45292.124999999993</v>
      </c>
      <c r="B5">
        <v>3</v>
      </c>
      <c r="C5">
        <v>791.14</v>
      </c>
    </row>
    <row r="6" spans="1:3" x14ac:dyDescent="0.3">
      <c r="A6" s="1">
        <f t="shared" si="0"/>
        <v>45292.166666666657</v>
      </c>
      <c r="B6">
        <v>4</v>
      </c>
      <c r="C6">
        <v>739.14</v>
      </c>
    </row>
    <row r="7" spans="1:3" x14ac:dyDescent="0.3">
      <c r="A7" s="1">
        <f t="shared" si="0"/>
        <v>45292.208333333321</v>
      </c>
      <c r="B7">
        <v>5</v>
      </c>
      <c r="C7">
        <v>698.68</v>
      </c>
    </row>
    <row r="8" spans="1:3" x14ac:dyDescent="0.3">
      <c r="A8" s="1">
        <f t="shared" si="0"/>
        <v>45292.249999999985</v>
      </c>
      <c r="B8">
        <v>6</v>
      </c>
      <c r="C8">
        <v>759.21</v>
      </c>
    </row>
    <row r="9" spans="1:3" x14ac:dyDescent="0.3">
      <c r="A9" s="1">
        <f t="shared" si="0"/>
        <v>45292.29166666665</v>
      </c>
      <c r="B9">
        <v>7</v>
      </c>
      <c r="C9">
        <v>756.66</v>
      </c>
    </row>
    <row r="10" spans="1:3" x14ac:dyDescent="0.3">
      <c r="A10" s="1">
        <f t="shared" si="0"/>
        <v>45292.333333333314</v>
      </c>
      <c r="B10">
        <v>8</v>
      </c>
      <c r="C10">
        <v>764.38</v>
      </c>
    </row>
    <row r="11" spans="1:3" x14ac:dyDescent="0.3">
      <c r="A11" s="1">
        <f t="shared" si="0"/>
        <v>45292.374999999978</v>
      </c>
      <c r="B11">
        <v>9</v>
      </c>
      <c r="C11">
        <v>780.87</v>
      </c>
    </row>
    <row r="12" spans="1:3" x14ac:dyDescent="0.3">
      <c r="A12" s="1">
        <f t="shared" si="0"/>
        <v>45292.416666666642</v>
      </c>
      <c r="B12">
        <v>10</v>
      </c>
      <c r="C12">
        <v>728.51</v>
      </c>
    </row>
    <row r="13" spans="1:3" x14ac:dyDescent="0.3">
      <c r="A13" s="1">
        <f t="shared" si="0"/>
        <v>45292.458333333307</v>
      </c>
      <c r="B13">
        <v>11</v>
      </c>
      <c r="C13">
        <v>748.3</v>
      </c>
    </row>
    <row r="14" spans="1:3" x14ac:dyDescent="0.3">
      <c r="A14" s="1">
        <f t="shared" si="0"/>
        <v>45292.499999999971</v>
      </c>
      <c r="B14">
        <v>12</v>
      </c>
      <c r="C14">
        <v>733.9</v>
      </c>
    </row>
    <row r="15" spans="1:3" x14ac:dyDescent="0.3">
      <c r="A15" s="1">
        <f t="shared" si="0"/>
        <v>45292.541666666635</v>
      </c>
      <c r="B15">
        <v>13</v>
      </c>
      <c r="C15">
        <v>749.15</v>
      </c>
    </row>
    <row r="16" spans="1:3" x14ac:dyDescent="0.3">
      <c r="A16" s="1">
        <f t="shared" si="0"/>
        <v>45292.583333333299</v>
      </c>
      <c r="B16">
        <v>14</v>
      </c>
      <c r="C16">
        <v>654.34</v>
      </c>
    </row>
    <row r="17" spans="1:3" x14ac:dyDescent="0.3">
      <c r="A17" s="1">
        <f t="shared" si="0"/>
        <v>45292.624999999964</v>
      </c>
      <c r="B17">
        <v>15</v>
      </c>
      <c r="C17">
        <v>659.73</v>
      </c>
    </row>
    <row r="18" spans="1:3" x14ac:dyDescent="0.3">
      <c r="A18" s="1">
        <f t="shared" si="0"/>
        <v>45292.666666666628</v>
      </c>
      <c r="B18">
        <v>16</v>
      </c>
      <c r="C18">
        <v>660</v>
      </c>
    </row>
    <row r="19" spans="1:3" x14ac:dyDescent="0.3">
      <c r="A19" s="1">
        <f t="shared" si="0"/>
        <v>45292.708333333292</v>
      </c>
      <c r="B19">
        <v>17</v>
      </c>
      <c r="C19">
        <v>689.68</v>
      </c>
    </row>
    <row r="20" spans="1:3" x14ac:dyDescent="0.3">
      <c r="A20" s="1">
        <f t="shared" si="0"/>
        <v>45292.749999999956</v>
      </c>
      <c r="B20">
        <v>18</v>
      </c>
      <c r="C20">
        <v>723.67</v>
      </c>
    </row>
    <row r="21" spans="1:3" x14ac:dyDescent="0.3">
      <c r="A21" s="1">
        <f t="shared" si="0"/>
        <v>45292.791666666621</v>
      </c>
      <c r="B21">
        <v>19</v>
      </c>
      <c r="C21">
        <v>725.1</v>
      </c>
    </row>
    <row r="22" spans="1:3" x14ac:dyDescent="0.3">
      <c r="A22" s="1">
        <f t="shared" si="0"/>
        <v>45292.833333333285</v>
      </c>
      <c r="B22">
        <v>20</v>
      </c>
      <c r="C22">
        <v>693.73</v>
      </c>
    </row>
    <row r="23" spans="1:3" x14ac:dyDescent="0.3">
      <c r="A23" s="1">
        <f t="shared" si="0"/>
        <v>45292.874999999949</v>
      </c>
      <c r="B23">
        <v>21</v>
      </c>
      <c r="C23">
        <v>679.39</v>
      </c>
    </row>
    <row r="24" spans="1:3" x14ac:dyDescent="0.3">
      <c r="A24" s="1">
        <f t="shared" si="0"/>
        <v>45292.916666666613</v>
      </c>
      <c r="B24">
        <v>22</v>
      </c>
      <c r="C24">
        <v>683.23</v>
      </c>
    </row>
    <row r="25" spans="1:3" x14ac:dyDescent="0.3">
      <c r="A25" s="1">
        <f t="shared" si="0"/>
        <v>45292.958333333278</v>
      </c>
      <c r="B25">
        <v>23</v>
      </c>
      <c r="C25">
        <v>674.51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D7E6A-6239-4B6D-BB79-09A0CCA2D994}">
  <dimension ref="A1:E31"/>
  <sheetViews>
    <sheetView workbookViewId="0">
      <selection activeCell="G2" sqref="G2"/>
    </sheetView>
  </sheetViews>
  <sheetFormatPr defaultRowHeight="14.4" x14ac:dyDescent="0.3"/>
  <cols>
    <col min="1" max="1" width="15.33203125" bestFit="1" customWidth="1"/>
    <col min="2" max="2" width="11.109375" customWidth="1"/>
    <col min="3" max="3" width="19.6640625" customWidth="1"/>
    <col min="4" max="4" width="32.6640625" customWidth="1"/>
    <col min="5" max="5" width="32.88671875" customWidth="1"/>
  </cols>
  <sheetData>
    <row r="1" spans="1:5" x14ac:dyDescent="0.3">
      <c r="A1" t="s">
        <v>2</v>
      </c>
      <c r="B1" t="s">
        <v>1</v>
      </c>
      <c r="C1" t="s">
        <v>3</v>
      </c>
      <c r="D1" t="s">
        <v>4</v>
      </c>
      <c r="E1" t="s">
        <v>5</v>
      </c>
    </row>
    <row r="2" spans="1:5" x14ac:dyDescent="0.3">
      <c r="A2" s="1">
        <v>45292</v>
      </c>
      <c r="B2">
        <v>757</v>
      </c>
    </row>
    <row r="3" spans="1:5" x14ac:dyDescent="0.3">
      <c r="A3" s="1">
        <v>45292.041666666664</v>
      </c>
      <c r="B3">
        <v>749.77</v>
      </c>
    </row>
    <row r="4" spans="1:5" x14ac:dyDescent="0.3">
      <c r="A4" s="1">
        <v>45292.083333333328</v>
      </c>
      <c r="B4">
        <v>735.7</v>
      </c>
    </row>
    <row r="5" spans="1:5" x14ac:dyDescent="0.3">
      <c r="A5" s="1">
        <v>45292.124999999993</v>
      </c>
      <c r="B5">
        <v>791.14</v>
      </c>
    </row>
    <row r="6" spans="1:5" x14ac:dyDescent="0.3">
      <c r="A6" s="1">
        <v>45292.166666666657</v>
      </c>
      <c r="B6">
        <v>739.14</v>
      </c>
    </row>
    <row r="7" spans="1:5" x14ac:dyDescent="0.3">
      <c r="A7" s="1">
        <v>45292.208333333321</v>
      </c>
      <c r="B7">
        <v>698.68</v>
      </c>
    </row>
    <row r="8" spans="1:5" x14ac:dyDescent="0.3">
      <c r="A8" s="1">
        <v>45292.249999999985</v>
      </c>
      <c r="B8">
        <v>759.21</v>
      </c>
    </row>
    <row r="9" spans="1:5" x14ac:dyDescent="0.3">
      <c r="A9" s="1">
        <v>45292.29166666665</v>
      </c>
      <c r="B9">
        <v>756.66</v>
      </c>
    </row>
    <row r="10" spans="1:5" x14ac:dyDescent="0.3">
      <c r="A10" s="1">
        <v>45292.333333333314</v>
      </c>
      <c r="B10">
        <v>764.38</v>
      </c>
    </row>
    <row r="11" spans="1:5" x14ac:dyDescent="0.3">
      <c r="A11" s="1">
        <v>45292.374999999978</v>
      </c>
      <c r="B11">
        <v>780.87</v>
      </c>
    </row>
    <row r="12" spans="1:5" x14ac:dyDescent="0.3">
      <c r="A12" s="1">
        <v>45292.416666666642</v>
      </c>
      <c r="B12">
        <v>728.51</v>
      </c>
    </row>
    <row r="13" spans="1:5" x14ac:dyDescent="0.3">
      <c r="A13" s="1">
        <v>45292.458333333307</v>
      </c>
      <c r="B13">
        <v>748.3</v>
      </c>
    </row>
    <row r="14" spans="1:5" x14ac:dyDescent="0.3">
      <c r="A14" s="1">
        <v>45292.499999999971</v>
      </c>
      <c r="B14">
        <v>733.9</v>
      </c>
    </row>
    <row r="15" spans="1:5" x14ac:dyDescent="0.3">
      <c r="A15" s="1">
        <v>45292.541666666635</v>
      </c>
      <c r="B15">
        <v>749.15</v>
      </c>
    </row>
    <row r="16" spans="1:5" x14ac:dyDescent="0.3">
      <c r="A16" s="1">
        <v>45292.583333333299</v>
      </c>
      <c r="B16">
        <v>654.34</v>
      </c>
    </row>
    <row r="17" spans="1:5" x14ac:dyDescent="0.3">
      <c r="A17" s="1">
        <v>45292.624999999964</v>
      </c>
      <c r="B17">
        <v>659.73</v>
      </c>
    </row>
    <row r="18" spans="1:5" x14ac:dyDescent="0.3">
      <c r="A18" s="1">
        <v>45292.666666666628</v>
      </c>
      <c r="B18">
        <v>660</v>
      </c>
    </row>
    <row r="19" spans="1:5" x14ac:dyDescent="0.3">
      <c r="A19" s="1">
        <v>45292.708333333292</v>
      </c>
      <c r="B19">
        <v>689.68</v>
      </c>
    </row>
    <row r="20" spans="1:5" x14ac:dyDescent="0.3">
      <c r="A20" s="1">
        <v>45292.749999999956</v>
      </c>
      <c r="B20">
        <v>723.67</v>
      </c>
    </row>
    <row r="21" spans="1:5" x14ac:dyDescent="0.3">
      <c r="A21" s="1">
        <v>45292.791666666621</v>
      </c>
      <c r="B21">
        <v>725.1</v>
      </c>
    </row>
    <row r="22" spans="1:5" x14ac:dyDescent="0.3">
      <c r="A22" s="1">
        <v>45292.833333333285</v>
      </c>
      <c r="B22">
        <v>693.73</v>
      </c>
    </row>
    <row r="23" spans="1:5" x14ac:dyDescent="0.3">
      <c r="A23" s="1">
        <v>45292.874999999949</v>
      </c>
      <c r="B23">
        <v>679.39</v>
      </c>
    </row>
    <row r="24" spans="1:5" x14ac:dyDescent="0.3">
      <c r="A24" s="1">
        <v>45292.916666666613</v>
      </c>
      <c r="B24">
        <v>683.23</v>
      </c>
    </row>
    <row r="25" spans="1:5" x14ac:dyDescent="0.3">
      <c r="A25" s="1">
        <v>45292.958333333278</v>
      </c>
      <c r="B25">
        <v>674.51</v>
      </c>
      <c r="C25">
        <v>674.51</v>
      </c>
      <c r="D25" s="2">
        <v>674.51</v>
      </c>
      <c r="E25" s="2">
        <v>674.51</v>
      </c>
    </row>
    <row r="26" spans="1:5" x14ac:dyDescent="0.3">
      <c r="A26" s="1">
        <v>45292.999999999942</v>
      </c>
      <c r="C26">
        <f>_xlfn.FORECAST.ETS(A26,$B$2:$B$25,$A$2:$A$25,1,1)</f>
        <v>673.74704431370117</v>
      </c>
      <c r="D26" s="2">
        <f>C26-_xlfn.FORECAST.ETS.CONFINT(A26,$B$2:$B$25,$A$2:$A$25,0.95,1,1)</f>
        <v>614.29266031628265</v>
      </c>
      <c r="E26" s="2">
        <f>C26+_xlfn.FORECAST.ETS.CONFINT(A26,$B$2:$B$25,$A$2:$A$25,0.95,1,1)</f>
        <v>733.20142831111968</v>
      </c>
    </row>
    <row r="27" spans="1:5" x14ac:dyDescent="0.3">
      <c r="A27" s="1">
        <v>45293.041666666606</v>
      </c>
      <c r="C27">
        <f>_xlfn.FORECAST.ETS(A27,$B$2:$B$25,$A$2:$A$25,1,1)</f>
        <v>669.97247696065722</v>
      </c>
      <c r="D27" s="2">
        <f>C27-_xlfn.FORECAST.ETS.CONFINT(A27,$B$2:$B$25,$A$2:$A$25,0.95,1,1)</f>
        <v>610.21561531400869</v>
      </c>
      <c r="E27" s="2">
        <f>C27+_xlfn.FORECAST.ETS.CONFINT(A27,$B$2:$B$25,$A$2:$A$25,0.95,1,1)</f>
        <v>729.72933860730575</v>
      </c>
    </row>
    <row r="28" spans="1:5" x14ac:dyDescent="0.3">
      <c r="A28" s="1">
        <v>45293.08333333327</v>
      </c>
      <c r="C28">
        <f>_xlfn.FORECAST.ETS(A28,$B$2:$B$25,$A$2:$A$25,1,1)</f>
        <v>666.19790960761338</v>
      </c>
      <c r="D28" s="2">
        <f>C28-_xlfn.FORECAST.ETS.CONFINT(A28,$B$2:$B$25,$A$2:$A$25,0.95,1,1)</f>
        <v>606.13412001332006</v>
      </c>
      <c r="E28" s="2">
        <f>C28+_xlfn.FORECAST.ETS.CONFINT(A28,$B$2:$B$25,$A$2:$A$25,0.95,1,1)</f>
        <v>726.26169920190671</v>
      </c>
    </row>
    <row r="29" spans="1:5" x14ac:dyDescent="0.3">
      <c r="A29" s="1">
        <v>45293.124999999935</v>
      </c>
      <c r="C29">
        <f>_xlfn.FORECAST.ETS(A29,$B$2:$B$25,$A$2:$A$25,1,1)</f>
        <v>662.42334225456943</v>
      </c>
      <c r="D29" s="2">
        <f>C29-_xlfn.FORECAST.ETS.CONFINT(A29,$B$2:$B$25,$A$2:$A$25,0.95,1,1)</f>
        <v>602.04818373823468</v>
      </c>
      <c r="E29" s="2">
        <f>C29+_xlfn.FORECAST.ETS.CONFINT(A29,$B$2:$B$25,$A$2:$A$25,0.95,1,1)</f>
        <v>722.79850077090418</v>
      </c>
    </row>
    <row r="30" spans="1:5" x14ac:dyDescent="0.3">
      <c r="A30" s="1">
        <v>45293.166666666599</v>
      </c>
      <c r="C30">
        <f>_xlfn.FORECAST.ETS(A30,$B$2:$B$25,$A$2:$A$25,1,1)</f>
        <v>658.6487749015256</v>
      </c>
      <c r="D30" s="2">
        <f>C30-_xlfn.FORECAST.ETS.CONFINT(A30,$B$2:$B$25,$A$2:$A$25,0.95,1,1)</f>
        <v>597.9578165976784</v>
      </c>
      <c r="E30" s="2">
        <f>C30+_xlfn.FORECAST.ETS.CONFINT(A30,$B$2:$B$25,$A$2:$A$25,0.95,1,1)</f>
        <v>719.3397332053728</v>
      </c>
    </row>
    <row r="31" spans="1:5" x14ac:dyDescent="0.3">
      <c r="A31" s="1">
        <v>45293.208333333263</v>
      </c>
      <c r="C31">
        <f>_xlfn.FORECAST.ETS(A31,$B$2:$B$25,$A$2:$A$25,1,1)</f>
        <v>654.87420754848165</v>
      </c>
      <c r="D31" s="2">
        <f>C31-_xlfn.FORECAST.ETS.CONFINT(A31,$B$2:$B$25,$A$2:$A$25,0.95,1,1)</f>
        <v>593.86302945810735</v>
      </c>
      <c r="E31" s="2">
        <f>C31+_xlfn.FORECAST.ETS.CONFINT(A31,$B$2:$B$25,$A$2:$A$25,0.95,1,1)</f>
        <v>715.88538563885595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C539-F2FC-4A21-A03C-7046472904C3}">
  <dimension ref="D9:D11"/>
  <sheetViews>
    <sheetView tabSelected="1" workbookViewId="0">
      <selection activeCell="I12" sqref="I12"/>
    </sheetView>
  </sheetViews>
  <sheetFormatPr defaultRowHeight="14.4" x14ac:dyDescent="0.3"/>
  <cols>
    <col min="1" max="1" width="12" customWidth="1"/>
    <col min="4" max="4" width="52.88671875" bestFit="1" customWidth="1"/>
  </cols>
  <sheetData>
    <row r="9" spans="4:4" x14ac:dyDescent="0.3">
      <c r="D9" s="3" t="s">
        <v>6</v>
      </c>
    </row>
    <row r="10" spans="4:4" x14ac:dyDescent="0.3">
      <c r="D10" s="3" t="s">
        <v>7</v>
      </c>
    </row>
    <row r="11" spans="4:4" x14ac:dyDescent="0.3">
      <c r="D11" s="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Hourly Demand data</vt:lpstr>
      <vt:lpstr>Forecasting Demand</vt:lpstr>
      <vt:lpstr>Insights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Gupta</dc:creator>
  <cp:lastModifiedBy>Pavan Gupta</cp:lastModifiedBy>
  <dcterms:created xsi:type="dcterms:W3CDTF">2025-05-12T06:49:00Z</dcterms:created>
  <dcterms:modified xsi:type="dcterms:W3CDTF">2025-05-12T08:24:28Z</dcterms:modified>
</cp:coreProperties>
</file>