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AE380D0-D02C-46AC-B782-7CF0387D5E7E}" xr6:coauthVersionLast="47" xr6:coauthVersionMax="47" xr10:uidLastSave="{00000000-0000-0000-0000-000000000000}"/>
  <bookViews>
    <workbookView xWindow="-120" yWindow="-120" windowWidth="29040" windowHeight="15720" xr2:uid="{1D03B11B-4A4A-4D2F-B1C8-AB77DA5B2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7" i="1"/>
  <c r="I15" i="1"/>
  <c r="I12" i="1"/>
  <c r="G12" i="1"/>
  <c r="F12" i="1"/>
  <c r="I11" i="1"/>
  <c r="G11" i="1"/>
  <c r="F11" i="1"/>
  <c r="I10" i="1"/>
  <c r="G10" i="1"/>
  <c r="F10" i="1"/>
  <c r="G9" i="1"/>
  <c r="I9" i="1"/>
  <c r="F9" i="1"/>
</calcChain>
</file>

<file path=xl/sharedStrings.xml><?xml version="1.0" encoding="utf-8"?>
<sst xmlns="http://schemas.openxmlformats.org/spreadsheetml/2006/main" count="22" uniqueCount="17">
  <si>
    <t>S.No</t>
  </si>
  <si>
    <t>Designation</t>
  </si>
  <si>
    <t>Nombre des comprises</t>
  </si>
  <si>
    <t>Quantite</t>
  </si>
  <si>
    <t>Remise[%]</t>
  </si>
  <si>
    <t>Prix Unitaite</t>
  </si>
  <si>
    <t>Prix Total FCFA</t>
  </si>
  <si>
    <t xml:space="preserve">   IS/IR - 3% </t>
  </si>
  <si>
    <t>TVA - 19%</t>
  </si>
  <si>
    <t>Multivitamin Syrup</t>
  </si>
  <si>
    <t>Hematinic Syrup of Iron, Zinc and</t>
  </si>
  <si>
    <t>Diclofenac Gel BP 1%</t>
  </si>
  <si>
    <t>Amoxicilina De Sodio 1 g Po para</t>
  </si>
  <si>
    <t>1X1</t>
  </si>
  <si>
    <t>Remise:</t>
  </si>
  <si>
    <t>Total:</t>
  </si>
  <si>
    <t>Prix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</si>
</sst>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3EB0-D1A9-443A-B52E-74CE9C468E39}">
  <dimension ref="A8:I19"/>
  <sheetViews>
    <sheetView tabSelected="1" workbookViewId="0">
      <selection activeCell="I15" sqref="I15"/>
    </sheetView>
  </sheetViews>
  <sheetFormatPr defaultRowHeight="15" x14ac:dyDescent="0.25"/>
  <cols>
    <col min="2" max="2" width="30.7109375" bestFit="1" customWidth="1"/>
    <col min="3" max="3" width="20" customWidth="1"/>
    <col min="4" max="4" width="8.85546875" bestFit="1" customWidth="1"/>
    <col min="5" max="5" width="10.5703125" bestFit="1" customWidth="1"/>
    <col min="6" max="6" width="12" bestFit="1" customWidth="1"/>
    <col min="7" max="8" width="12" customWidth="1"/>
    <col min="9" max="9" width="14.28515625" bestFit="1" customWidth="1"/>
  </cols>
  <sheetData>
    <row r="8" spans="1:9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7</v>
      </c>
      <c r="H8" t="s">
        <v>8</v>
      </c>
      <c r="I8" t="s">
        <v>6</v>
      </c>
    </row>
    <row r="9" spans="1:9" x14ac:dyDescent="0.25">
      <c r="A9">
        <v>1</v>
      </c>
      <c r="B9" t="s">
        <v>9</v>
      </c>
      <c r="C9" t="s">
        <v>13</v>
      </c>
      <c r="D9">
        <v>10</v>
      </c>
      <c r="E9">
        <v>0</v>
      </c>
      <c r="F9" s="1">
        <f>ROUND(300/103*100,2)</f>
        <v>291.26</v>
      </c>
      <c r="G9" s="2">
        <f>(300-F9)*D9</f>
        <v>87.400000000000091</v>
      </c>
      <c r="H9">
        <v>0</v>
      </c>
      <c r="I9" s="2">
        <f>+D9*F9</f>
        <v>2912.6</v>
      </c>
    </row>
    <row r="10" spans="1:9" x14ac:dyDescent="0.25">
      <c r="A10">
        <v>2</v>
      </c>
      <c r="B10" t="s">
        <v>10</v>
      </c>
      <c r="C10" t="s">
        <v>13</v>
      </c>
      <c r="D10">
        <v>10</v>
      </c>
      <c r="E10">
        <v>0</v>
      </c>
      <c r="F10" s="1">
        <f>ROUND(650/103*100,2)</f>
        <v>631.07000000000005</v>
      </c>
      <c r="G10" s="2">
        <f>(650-F10)*D10</f>
        <v>189.2999999999995</v>
      </c>
      <c r="H10">
        <v>0</v>
      </c>
      <c r="I10" s="2">
        <f>+D10*F10</f>
        <v>6310.7000000000007</v>
      </c>
    </row>
    <row r="11" spans="1:9" x14ac:dyDescent="0.25">
      <c r="A11">
        <v>3</v>
      </c>
      <c r="B11" t="s">
        <v>11</v>
      </c>
      <c r="C11" t="s">
        <v>13</v>
      </c>
      <c r="D11">
        <v>4</v>
      </c>
      <c r="E11">
        <v>0</v>
      </c>
      <c r="F11" s="1">
        <f>ROUND(3000/103*100,2)</f>
        <v>2912.62</v>
      </c>
      <c r="G11" s="2">
        <f>(3000-F11)*D11</f>
        <v>349.52000000000044</v>
      </c>
      <c r="H11">
        <v>0</v>
      </c>
      <c r="I11" s="2">
        <f>+D11*F11</f>
        <v>11650.48</v>
      </c>
    </row>
    <row r="12" spans="1:9" x14ac:dyDescent="0.25">
      <c r="A12">
        <v>4</v>
      </c>
      <c r="B12" t="s">
        <v>12</v>
      </c>
      <c r="C12" t="s">
        <v>13</v>
      </c>
      <c r="D12">
        <v>3</v>
      </c>
      <c r="E12">
        <v>0</v>
      </c>
      <c r="F12" s="1">
        <f>ROUND(12500/103*100,2)</f>
        <v>12135.92</v>
      </c>
      <c r="G12" s="2">
        <f>(12500-F12)*D12</f>
        <v>1092.2399999999998</v>
      </c>
      <c r="H12">
        <v>0</v>
      </c>
      <c r="I12" s="2">
        <f>+D12*F12</f>
        <v>36407.760000000002</v>
      </c>
    </row>
    <row r="15" spans="1:9" x14ac:dyDescent="0.25">
      <c r="H15" t="s">
        <v>15</v>
      </c>
      <c r="I15" s="2">
        <f>SUM(I9:I14)</f>
        <v>57281.54</v>
      </c>
    </row>
    <row r="16" spans="1:9" x14ac:dyDescent="0.25">
      <c r="H16" t="s">
        <v>14</v>
      </c>
      <c r="I16">
        <v>0</v>
      </c>
    </row>
    <row r="17" spans="8:9" x14ac:dyDescent="0.25">
      <c r="H17" t="s">
        <v>7</v>
      </c>
      <c r="I17" s="2">
        <f>SUM(G9:G12)</f>
        <v>1718.4599999999998</v>
      </c>
    </row>
    <row r="18" spans="8:9" x14ac:dyDescent="0.25">
      <c r="H18" t="s">
        <v>8</v>
      </c>
      <c r="I18">
        <v>0</v>
      </c>
    </row>
    <row r="19" spans="8:9" x14ac:dyDescent="0.25">
      <c r="H19" t="s">
        <v>16</v>
      </c>
      <c r="I19" s="2">
        <f>+I15+I17</f>
        <v>59000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2023-04-13T13:51:18Z</dcterms:created>
  <dcterms:modified xsi:type="dcterms:W3CDTF">2023-04-13T14:00:21Z</dcterms:modified>
</cp:coreProperties>
</file>