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a0baa074a51d3/Documents/"/>
    </mc:Choice>
  </mc:AlternateContent>
  <xr:revisionPtr revIDLastSave="611" documentId="8_{C04AC95F-8C18-436B-AF89-4C987EB53CF1}" xr6:coauthVersionLast="47" xr6:coauthVersionMax="47" xr10:uidLastSave="{D54F9F7A-B768-45D7-AB4E-D947A5091DCD}"/>
  <bookViews>
    <workbookView xWindow="-108" yWindow="-108" windowWidth="23256" windowHeight="12456" activeTab="3" xr2:uid="{04A8993D-EBBC-46DC-8C89-6C63DE6DB4D1}"/>
  </bookViews>
  <sheets>
    <sheet name="Basics" sheetId="1" r:id="rId1"/>
    <sheet name="Reference Data" sheetId="3" r:id="rId2"/>
    <sheet name="Pivot Tabless" sheetId="4" r:id="rId3"/>
    <sheet name="Dashboard" sheetId="5" r:id="rId4"/>
  </sheets>
  <definedNames>
    <definedName name="_xlnm._FilterDatabase" localSheetId="0" hidden="1">Basics!$P$3:$P$7</definedName>
  </definedNam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G26" i="1"/>
  <c r="F20" i="1" l="1"/>
  <c r="G20" i="1"/>
  <c r="E20" i="1"/>
  <c r="B25" i="1"/>
  <c r="I4" i="1" a="1"/>
  <c r="I4" i="1" s="1"/>
  <c r="C8" i="1" l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<sst xmlns="http://schemas.openxmlformats.org/spreadsheetml/2006/main" count="206" uniqueCount="118">
  <si>
    <t>Basics of excel</t>
  </si>
  <si>
    <t>SUM</t>
  </si>
  <si>
    <t>SUMIF</t>
  </si>
  <si>
    <t>Total</t>
  </si>
  <si>
    <t>FILL</t>
  </si>
  <si>
    <t>SPLIT</t>
  </si>
  <si>
    <t>Ram Prakash</t>
  </si>
  <si>
    <t>Thiru Suriyaa</t>
  </si>
  <si>
    <t>Shree Sarvesh</t>
  </si>
  <si>
    <t>Pavan</t>
  </si>
  <si>
    <t>Prakash</t>
  </si>
  <si>
    <t>Ram</t>
  </si>
  <si>
    <t>Thiru</t>
  </si>
  <si>
    <t>Suriyaa</t>
  </si>
  <si>
    <t>Shree</t>
  </si>
  <si>
    <t>Sarvesh</t>
  </si>
  <si>
    <t>Sample Data</t>
  </si>
  <si>
    <t>Date</t>
  </si>
  <si>
    <t>Product</t>
  </si>
  <si>
    <t xml:space="preserve"> Transpose</t>
  </si>
  <si>
    <t xml:space="preserve"> </t>
  </si>
  <si>
    <t>Sort</t>
  </si>
  <si>
    <t>Filter</t>
  </si>
  <si>
    <t>Count</t>
  </si>
  <si>
    <t>Prashana</t>
  </si>
  <si>
    <t>Sara</t>
  </si>
  <si>
    <t>Rishi</t>
  </si>
  <si>
    <t>aftab</t>
  </si>
  <si>
    <t>prasana</t>
  </si>
  <si>
    <t>anil</t>
  </si>
  <si>
    <t>manju</t>
  </si>
  <si>
    <t>nanda</t>
  </si>
  <si>
    <t>jeswin</t>
  </si>
  <si>
    <t>Conditional Formatting</t>
  </si>
  <si>
    <t>John</t>
  </si>
  <si>
    <t>Emily</t>
  </si>
  <si>
    <t>Michael</t>
  </si>
  <si>
    <t>Sophia</t>
  </si>
  <si>
    <t>William</t>
  </si>
  <si>
    <t>Olivia</t>
  </si>
  <si>
    <t>Student</t>
  </si>
  <si>
    <t>English</t>
  </si>
  <si>
    <t>Science</t>
  </si>
  <si>
    <t>Data validation</t>
  </si>
  <si>
    <t>Name</t>
  </si>
  <si>
    <t>Age</t>
  </si>
  <si>
    <t>Email</t>
  </si>
  <si>
    <t xml:space="preserve">Hlookup </t>
  </si>
  <si>
    <t>Vlookup</t>
  </si>
  <si>
    <t>Maths Mark finder</t>
  </si>
  <si>
    <t xml:space="preserve">Maths </t>
  </si>
  <si>
    <t>Pavan Prakash</t>
  </si>
  <si>
    <t>michael</t>
  </si>
  <si>
    <t>Total Finder</t>
  </si>
  <si>
    <t>Order ID</t>
  </si>
  <si>
    <t>Category</t>
  </si>
  <si>
    <t>Quantity</t>
  </si>
  <si>
    <t>Unit Price</t>
  </si>
  <si>
    <t>Laptop</t>
  </si>
  <si>
    <t>Electronics</t>
  </si>
  <si>
    <t>Smartphone</t>
  </si>
  <si>
    <t>Headphones</t>
  </si>
  <si>
    <t>Shirt</t>
  </si>
  <si>
    <t>Clothing</t>
  </si>
  <si>
    <t>Shoes</t>
  </si>
  <si>
    <t>Desk</t>
  </si>
  <si>
    <t>Furniture</t>
  </si>
  <si>
    <t>Chair</t>
  </si>
  <si>
    <t>Blender</t>
  </si>
  <si>
    <t>Appliances</t>
  </si>
  <si>
    <t>Microwave</t>
  </si>
  <si>
    <t>Backpack</t>
  </si>
  <si>
    <t>Accessories</t>
  </si>
  <si>
    <t>Tablet</t>
  </si>
  <si>
    <t>T-shirt</t>
  </si>
  <si>
    <t>Bed</t>
  </si>
  <si>
    <t>Toaster</t>
  </si>
  <si>
    <t>Hat</t>
  </si>
  <si>
    <t>Monitor</t>
  </si>
  <si>
    <t>Jeans</t>
  </si>
  <si>
    <t>Sofa</t>
  </si>
  <si>
    <t>Coffee Maker</t>
  </si>
  <si>
    <t>Sunglasses</t>
  </si>
  <si>
    <t>Desktop PC</t>
  </si>
  <si>
    <t>Jacket</t>
  </si>
  <si>
    <t>Dining Table</t>
  </si>
  <si>
    <t>Vacuum Cleaner</t>
  </si>
  <si>
    <t>Watch</t>
  </si>
  <si>
    <t>Camera</t>
  </si>
  <si>
    <t>Dress</t>
  </si>
  <si>
    <t>Bookshelf</t>
  </si>
  <si>
    <t>Mixer</t>
  </si>
  <si>
    <t>Necklace</t>
  </si>
  <si>
    <t>Keyboard</t>
  </si>
  <si>
    <t>Pants</t>
  </si>
  <si>
    <t>Coffee Table</t>
  </si>
  <si>
    <t>Air Fryer</t>
  </si>
  <si>
    <t>Bracelet</t>
  </si>
  <si>
    <t>Printer</t>
  </si>
  <si>
    <t>Sweater</t>
  </si>
  <si>
    <t>Wardrobe</t>
  </si>
  <si>
    <t>Ring</t>
  </si>
  <si>
    <t>Smartwatch</t>
  </si>
  <si>
    <t>Skirt</t>
  </si>
  <si>
    <t>Toaster Oven</t>
  </si>
  <si>
    <t>Earrings</t>
  </si>
  <si>
    <t>Blouse</t>
  </si>
  <si>
    <t>Dining Chair</t>
  </si>
  <si>
    <t>Refrigerator</t>
  </si>
  <si>
    <t>Scarf</t>
  </si>
  <si>
    <t>Row Labels</t>
  </si>
  <si>
    <t>Grand Total</t>
  </si>
  <si>
    <t>Sum of Quantity</t>
  </si>
  <si>
    <t>Quantity of products under each category</t>
  </si>
  <si>
    <t>Sum of Unit Price</t>
  </si>
  <si>
    <t>Column Labels</t>
  </si>
  <si>
    <t>Jan</t>
  </si>
  <si>
    <t>Amount sold under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</si>
</sst>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2" borderId="0" xfId="1" applyFill="1"/>
    <xf numFmtId="0" fontId="0" fillId="0" borderId="0" xfId="0" applyAlignment="1">
      <alignment horizontal="center" vertical="top"/>
    </xf>
    <xf numFmtId="0" fontId="0" fillId="6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 applyBorder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Basics!$E$13</c:f>
              <c:strCache>
                <c:ptCount val="1"/>
                <c:pt idx="0">
                  <c:v>Maths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Basics!$D$14:$D$19</c:f>
              <c:strCache>
                <c:ptCount val="6"/>
                <c:pt idx="0">
                  <c:v>John</c:v>
                </c:pt>
                <c:pt idx="1">
                  <c:v>Emily</c:v>
                </c:pt>
                <c:pt idx="2">
                  <c:v>Michael</c:v>
                </c:pt>
                <c:pt idx="3">
                  <c:v>Sophia</c:v>
                </c:pt>
                <c:pt idx="4">
                  <c:v>William</c:v>
                </c:pt>
                <c:pt idx="5">
                  <c:v>Olivia</c:v>
                </c:pt>
              </c:strCache>
            </c:strRef>
          </c:cat>
          <c:val>
            <c:numRef>
              <c:f>Basics!$E$14:$E$19</c:f>
              <c:numCache>
                <c:formatCode>General</c:formatCode>
                <c:ptCount val="6"/>
                <c:pt idx="0">
                  <c:v>85</c:v>
                </c:pt>
                <c:pt idx="1">
                  <c:v>78</c:v>
                </c:pt>
                <c:pt idx="2">
                  <c:v>92</c:v>
                </c:pt>
                <c:pt idx="3">
                  <c:v>88</c:v>
                </c:pt>
                <c:pt idx="4">
                  <c:v>76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D-4A42-ABD5-74F29D3B6EFB}"/>
            </c:ext>
          </c:extLst>
        </c:ser>
        <c:ser>
          <c:idx val="1"/>
          <c:order val="1"/>
          <c:tx>
            <c:strRef>
              <c:f>Basics!$F$13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Basics!$D$14:$D$19</c:f>
              <c:strCache>
                <c:ptCount val="6"/>
                <c:pt idx="0">
                  <c:v>John</c:v>
                </c:pt>
                <c:pt idx="1">
                  <c:v>Emily</c:v>
                </c:pt>
                <c:pt idx="2">
                  <c:v>Michael</c:v>
                </c:pt>
                <c:pt idx="3">
                  <c:v>Sophia</c:v>
                </c:pt>
                <c:pt idx="4">
                  <c:v>William</c:v>
                </c:pt>
                <c:pt idx="5">
                  <c:v>Olivia</c:v>
                </c:pt>
              </c:strCache>
            </c:strRef>
          </c:cat>
          <c:val>
            <c:numRef>
              <c:f>Basics!$F$14:$F$19</c:f>
              <c:numCache>
                <c:formatCode>General</c:formatCode>
                <c:ptCount val="6"/>
                <c:pt idx="0">
                  <c:v>92</c:v>
                </c:pt>
                <c:pt idx="1">
                  <c:v>86</c:v>
                </c:pt>
                <c:pt idx="2">
                  <c:v>95</c:v>
                </c:pt>
                <c:pt idx="3">
                  <c:v>78</c:v>
                </c:pt>
                <c:pt idx="4">
                  <c:v>80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D-4A42-ABD5-74F29D3B6EFB}"/>
            </c:ext>
          </c:extLst>
        </c:ser>
        <c:ser>
          <c:idx val="2"/>
          <c:order val="2"/>
          <c:tx>
            <c:strRef>
              <c:f>Basics!$G$13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Basics!$D$14:$D$19</c:f>
              <c:strCache>
                <c:ptCount val="6"/>
                <c:pt idx="0">
                  <c:v>John</c:v>
                </c:pt>
                <c:pt idx="1">
                  <c:v>Emily</c:v>
                </c:pt>
                <c:pt idx="2">
                  <c:v>Michael</c:v>
                </c:pt>
                <c:pt idx="3">
                  <c:v>Sophia</c:v>
                </c:pt>
                <c:pt idx="4">
                  <c:v>William</c:v>
                </c:pt>
                <c:pt idx="5">
                  <c:v>Olivia</c:v>
                </c:pt>
              </c:strCache>
            </c:strRef>
          </c:cat>
          <c:val>
            <c:numRef>
              <c:f>Basics!$G$14:$G$19</c:f>
              <c:numCache>
                <c:formatCode>General</c:formatCode>
                <c:ptCount val="6"/>
                <c:pt idx="0">
                  <c:v>88</c:v>
                </c:pt>
                <c:pt idx="1">
                  <c:v>90</c:v>
                </c:pt>
                <c:pt idx="2">
                  <c:v>91</c:v>
                </c:pt>
                <c:pt idx="3">
                  <c:v>82</c:v>
                </c:pt>
                <c:pt idx="4">
                  <c:v>75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D-4A42-ABD5-74F29D3B6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70448"/>
        <c:axId val="606065456"/>
      </c:barChart>
      <c:catAx>
        <c:axId val="3737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65456"/>
        <c:crosses val="autoZero"/>
        <c:auto val="1"/>
        <c:lblAlgn val="ctr"/>
        <c:lblOffset val="100"/>
        <c:noMultiLvlLbl val="0"/>
      </c:catAx>
      <c:valAx>
        <c:axId val="6060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[Learning_Workbook.xlsx]Pivot Tabless!PivotTable1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Availibility</a:t>
            </a:r>
            <a:endParaRPr lang="en-US"/>
          </a:p>
        </c:rich>
      </c:tx>
      <c:layout>
        <c:manualLayout>
          <c:xMode val="edge"/>
          <c:yMode val="edge"/>
          <c:x val="0.71218320209973751"/>
          <c:y val="2.9261545009576524E-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BF-4447-99EA-EDA4F4EA44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BF-4447-99EA-EDA4F4EA44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BF-4447-99EA-EDA4F4EA44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3BF-4447-99EA-EDA4F4EA44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3BF-4447-99EA-EDA4F4EA44B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'Pivot Tabless'!$A$4:$A$9</c:f>
              <c:strCache>
                <c:ptCount val="5"/>
                <c:pt idx="0">
                  <c:v>Accessories</c:v>
                </c:pt>
                <c:pt idx="1">
                  <c:v>Appliances</c:v>
                </c:pt>
                <c:pt idx="2">
                  <c:v>Clothing</c:v>
                </c:pt>
                <c:pt idx="3">
                  <c:v>Electronics</c:v>
                </c:pt>
                <c:pt idx="4">
                  <c:v>Furniture</c:v>
                </c:pt>
              </c:strCache>
            </c:strRef>
          </c:cat>
          <c:val>
            <c:numRef>
              <c:f>'Pivot Tabless'!$B$4:$B$9</c:f>
              <c:numCache>
                <c:formatCode>General</c:formatCode>
                <c:ptCount val="5"/>
                <c:pt idx="0">
                  <c:v>89</c:v>
                </c:pt>
                <c:pt idx="1">
                  <c:v>26</c:v>
                </c:pt>
                <c:pt idx="2">
                  <c:v>95</c:v>
                </c:pt>
                <c:pt idx="3">
                  <c:v>38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BF-4447-99EA-EDA4F4EA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[Learning_Workbook.xlsx]Pivot Tabless!PivotTable2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Tabless'!$F$3:$F$4</c:f>
              <c:strCache>
                <c:ptCount val="1"/>
                <c:pt idx="0">
                  <c:v>Accessories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Tabless'!$E$5:$E$6</c:f>
              <c:strCache>
                <c:ptCount val="1"/>
                <c:pt idx="0">
                  <c:v>Jan</c:v>
                </c:pt>
              </c:strCache>
            </c:strRef>
          </c:cat>
          <c:val>
            <c:numRef>
              <c:f>'Pivot Tabless'!$F$5:$F$6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A-45D2-9E91-98186934D8A5}"/>
            </c:ext>
          </c:extLst>
        </c:ser>
        <c:ser>
          <c:idx val="1"/>
          <c:order val="1"/>
          <c:tx>
            <c:strRef>
              <c:f>'Pivot Tabless'!$G$3:$G$4</c:f>
              <c:strCache>
                <c:ptCount val="1"/>
                <c:pt idx="0">
                  <c:v>Appliances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Tabless'!$E$5:$E$6</c:f>
              <c:strCache>
                <c:ptCount val="1"/>
                <c:pt idx="0">
                  <c:v>Jan</c:v>
                </c:pt>
              </c:strCache>
            </c:strRef>
          </c:cat>
          <c:val>
            <c:numRef>
              <c:f>'Pivot Tabless'!$G$5:$G$6</c:f>
              <c:numCache>
                <c:formatCode>General</c:formatCode>
                <c:ptCount val="1"/>
                <c:pt idx="0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A-45D2-9E91-98186934D8A5}"/>
            </c:ext>
          </c:extLst>
        </c:ser>
        <c:ser>
          <c:idx val="2"/>
          <c:order val="2"/>
          <c:tx>
            <c:strRef>
              <c:f>'Pivot Tabless'!$H$3:$H$4</c:f>
              <c:strCache>
                <c:ptCount val="1"/>
                <c:pt idx="0">
                  <c:v>Clothing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Tabless'!$E$5:$E$6</c:f>
              <c:strCache>
                <c:ptCount val="1"/>
                <c:pt idx="0">
                  <c:v>Jan</c:v>
                </c:pt>
              </c:strCache>
            </c:strRef>
          </c:cat>
          <c:val>
            <c:numRef>
              <c:f>'Pivot Tabless'!$H$5:$H$6</c:f>
              <c:numCache>
                <c:formatCode>General</c:formatCode>
                <c:ptCount val="1"/>
                <c:pt idx="0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2A-45D2-9E91-98186934D8A5}"/>
            </c:ext>
          </c:extLst>
        </c:ser>
        <c:ser>
          <c:idx val="3"/>
          <c:order val="3"/>
          <c:tx>
            <c:strRef>
              <c:f>'Pivot Tabless'!$I$3:$I$4</c:f>
              <c:strCache>
                <c:ptCount val="1"/>
                <c:pt idx="0">
                  <c:v>Electronics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Tabless'!$E$5:$E$6</c:f>
              <c:strCache>
                <c:ptCount val="1"/>
                <c:pt idx="0">
                  <c:v>Jan</c:v>
                </c:pt>
              </c:strCache>
            </c:strRef>
          </c:cat>
          <c:val>
            <c:numRef>
              <c:f>'Pivot Tabless'!$I$5:$I$6</c:f>
              <c:numCache>
                <c:formatCode>General</c:formatCode>
                <c:ptCount val="1"/>
                <c:pt idx="0">
                  <c:v>3250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2A-45D2-9E91-98186934D8A5}"/>
            </c:ext>
          </c:extLst>
        </c:ser>
        <c:ser>
          <c:idx val="4"/>
          <c:order val="4"/>
          <c:tx>
            <c:strRef>
              <c:f>'Pivot Tabless'!$J$3:$J$4</c:f>
              <c:strCache>
                <c:ptCount val="1"/>
                <c:pt idx="0">
                  <c:v>Furniture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Tabless'!$E$5:$E$6</c:f>
              <c:strCache>
                <c:ptCount val="1"/>
                <c:pt idx="0">
                  <c:v>Jan</c:v>
                </c:pt>
              </c:strCache>
            </c:strRef>
          </c:cat>
          <c:val>
            <c:numRef>
              <c:f>'Pivot Tabless'!$J$5:$J$6</c:f>
              <c:numCache>
                <c:formatCode>General</c:formatCode>
                <c:ptCount val="1"/>
                <c:pt idx="0">
                  <c:v>1730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2A-45D2-9E91-98186934D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5304191"/>
        <c:axId val="1438794671"/>
      </c:barChart>
      <c:catAx>
        <c:axId val="145530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94671"/>
        <c:crosses val="autoZero"/>
        <c:auto val="1"/>
        <c:lblAlgn val="ctr"/>
        <c:lblOffset val="100"/>
        <c:noMultiLvlLbl val="0"/>
      </c:catAx>
      <c:valAx>
        <c:axId val="14387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30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563880</xdr:colOff>
      <xdr:row>10</xdr:row>
      <xdr:rowOff>171450</xdr:rowOff>
    </xdr:from>
    <xdr:to>
      <xdr:col>14</xdr:col>
      <xdr:colOff>358140</xdr:colOff>
      <xdr:row>25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EB6554-DBF0-5523-8624-8910A4C58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350520</xdr:colOff>
      <xdr:row>52</xdr:row>
      <xdr:rowOff>76200</xdr:rowOff>
    </xdr:to>
    <xdr:pic>
      <xdr:nvPicPr>
        <xdr:cNvPr id="3" name="Picture 2" descr="Cardboard boxes">
          <a:extLst>
            <a:ext uri="{FF2B5EF4-FFF2-40B4-BE49-F238E27FC236}">
              <a16:creationId xmlns:a16="http://schemas.microsoft.com/office/drawing/2014/main" id="{2CC14BD8-0B88-9F7B-0D8C-CB3E16893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71320" cy="958596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</xdr:row>
      <xdr:rowOff>53340</xdr:rowOff>
    </xdr:from>
    <xdr:to>
      <xdr:col>10</xdr:col>
      <xdr:colOff>434340</xdr:colOff>
      <xdr:row>26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358599-4EAD-47A4-8A7F-32E2AFDEA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556260</xdr:colOff>
      <xdr:row>5</xdr:row>
      <xdr:rowOff>15240</xdr:rowOff>
    </xdr:from>
    <xdr:to>
      <xdr:col>22</xdr:col>
      <xdr:colOff>304800</xdr:colOff>
      <xdr:row>26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60D7E6-6511-428B-807E-738C886A9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Prakash K" refreshedDate="45199.955593981482" createdVersion="8" refreshedVersion="8" minRefreshableVersion="3" recordCount="60" xr:uid="{3F0DF2AA-70D0-4EBE-B2DC-00488A716093}">
  <cacheSource type="worksheet">
    <worksheetSource ref="A3:F63" sheet="Reference Data"/>
  </cacheSource>
  <cacheFields count="8">
    <cacheField name="Order ID" numFmtId="0">
      <sharedItems containsSemiMixedTypes="0" containsString="0" containsNumber="1" containsInteger="1" minValue="1001" maxValue="1060" count="6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</sharedItems>
    </cacheField>
    <cacheField name="Product" numFmtId="0">
      <sharedItems count="47">
        <s v="Laptop"/>
        <s v="Smartphone"/>
        <s v="Headphones"/>
        <s v="Shirt"/>
        <s v="Shoes"/>
        <s v="Desk"/>
        <s v="Chair"/>
        <s v="Blender"/>
        <s v="Microwave"/>
        <s v="Backpack"/>
        <s v="Tablet"/>
        <s v="T-shirt"/>
        <s v="Bed"/>
        <s v="Toaster"/>
        <s v="Hat"/>
        <s v="Monitor"/>
        <s v="Jeans"/>
        <s v="Sofa"/>
        <s v="Coffee Maker"/>
        <s v="Sunglasses"/>
        <s v="Desktop PC"/>
        <s v="Jacket"/>
        <s v="Dining Table"/>
        <s v="Vacuum Cleaner"/>
        <s v="Watch"/>
        <s v="Camera"/>
        <s v="Dress"/>
        <s v="Bookshelf"/>
        <s v="Mixer"/>
        <s v="Necklace"/>
        <s v="Keyboard"/>
        <s v="Pants"/>
        <s v="Coffee Table"/>
        <s v="Air Fryer"/>
        <s v="Bracelet"/>
        <s v="Printer"/>
        <s v="Sweater"/>
        <s v="Wardrobe"/>
        <s v="Ring"/>
        <s v="Smartwatch"/>
        <s v="Skirt"/>
        <s v="Toaster Oven"/>
        <s v="Earrings"/>
        <s v="Blouse"/>
        <s v="Dining Chair"/>
        <s v="Refrigerator"/>
        <s v="Scarf"/>
      </sharedItems>
    </cacheField>
    <cacheField name="Category" numFmtId="0">
      <sharedItems count="5">
        <s v="Electronics"/>
        <s v="Clothing"/>
        <s v="Furniture"/>
        <s v="Appliances"/>
        <s v="Accessories"/>
      </sharedItems>
    </cacheField>
    <cacheField name="Quantity" numFmtId="0">
      <sharedItems containsSemiMixedTypes="0" containsString="0" containsNumber="1" containsInteger="1" minValue="1" maxValue="15"/>
    </cacheField>
    <cacheField name="Unit Price" numFmtId="0">
      <sharedItems containsSemiMixedTypes="0" containsString="0" containsNumber="1" containsInteger="1" minValue="10" maxValue="900"/>
    </cacheField>
    <cacheField name="Date" numFmtId="14">
      <sharedItems containsSemiMixedTypes="0" containsNonDate="0" containsDate="1" containsString="0" minDate="2023-01-01T00:00:00" maxDate="2023-03-02T00:00:00" count="6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</sharedItems>
      <fieldGroup par="7"/>
    </cacheField>
    <cacheField name="Days (Date)" numFmtId="0" databaseField="0">
      <fieldGroup base="5">
        <rangePr groupBy="days" startDate="2023-01-01T00:00:00" endDate="2023-03-02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-03-2023"/>
        </groupItems>
      </fieldGroup>
    </cacheField>
    <cacheField name="Months (Date)" numFmtId="0" databaseField="0">
      <fieldGroup base="5">
        <rangePr groupBy="months" startDate="2023-01-01T00:00:00" endDate="2023-03-02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3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2"/>
    <n v="800"/>
    <x v="0"/>
  </r>
  <r>
    <x v="1"/>
    <x v="1"/>
    <x v="0"/>
    <n v="3"/>
    <n v="500"/>
    <x v="1"/>
  </r>
  <r>
    <x v="2"/>
    <x v="2"/>
    <x v="0"/>
    <n v="5"/>
    <n v="50"/>
    <x v="2"/>
  </r>
  <r>
    <x v="3"/>
    <x v="3"/>
    <x v="1"/>
    <n v="10"/>
    <n v="20"/>
    <x v="3"/>
  </r>
  <r>
    <x v="4"/>
    <x v="4"/>
    <x v="1"/>
    <n v="4"/>
    <n v="60"/>
    <x v="4"/>
  </r>
  <r>
    <x v="5"/>
    <x v="5"/>
    <x v="2"/>
    <n v="1"/>
    <n v="200"/>
    <x v="5"/>
  </r>
  <r>
    <x v="6"/>
    <x v="6"/>
    <x v="2"/>
    <n v="2"/>
    <n v="80"/>
    <x v="6"/>
  </r>
  <r>
    <x v="7"/>
    <x v="7"/>
    <x v="3"/>
    <n v="3"/>
    <n v="70"/>
    <x v="7"/>
  </r>
  <r>
    <x v="8"/>
    <x v="8"/>
    <x v="3"/>
    <n v="2"/>
    <n v="120"/>
    <x v="8"/>
  </r>
  <r>
    <x v="9"/>
    <x v="9"/>
    <x v="4"/>
    <n v="7"/>
    <n v="30"/>
    <x v="9"/>
  </r>
  <r>
    <x v="10"/>
    <x v="10"/>
    <x v="0"/>
    <n v="4"/>
    <n v="300"/>
    <x v="10"/>
  </r>
  <r>
    <x v="11"/>
    <x v="11"/>
    <x v="1"/>
    <n v="15"/>
    <n v="15"/>
    <x v="11"/>
  </r>
  <r>
    <x v="12"/>
    <x v="12"/>
    <x v="2"/>
    <n v="1"/>
    <n v="400"/>
    <x v="12"/>
  </r>
  <r>
    <x v="13"/>
    <x v="13"/>
    <x v="3"/>
    <n v="2"/>
    <n v="40"/>
    <x v="13"/>
  </r>
  <r>
    <x v="14"/>
    <x v="14"/>
    <x v="4"/>
    <n v="12"/>
    <n v="10"/>
    <x v="14"/>
  </r>
  <r>
    <x v="15"/>
    <x v="15"/>
    <x v="0"/>
    <n v="3"/>
    <n v="250"/>
    <x v="15"/>
  </r>
  <r>
    <x v="16"/>
    <x v="16"/>
    <x v="1"/>
    <n v="8"/>
    <n v="35"/>
    <x v="16"/>
  </r>
  <r>
    <x v="17"/>
    <x v="17"/>
    <x v="2"/>
    <n v="1"/>
    <n v="600"/>
    <x v="17"/>
  </r>
  <r>
    <x v="18"/>
    <x v="18"/>
    <x v="3"/>
    <n v="2"/>
    <n v="90"/>
    <x v="18"/>
  </r>
  <r>
    <x v="19"/>
    <x v="19"/>
    <x v="4"/>
    <n v="6"/>
    <n v="25"/>
    <x v="19"/>
  </r>
  <r>
    <x v="20"/>
    <x v="20"/>
    <x v="0"/>
    <n v="1"/>
    <n v="900"/>
    <x v="20"/>
  </r>
  <r>
    <x v="21"/>
    <x v="21"/>
    <x v="1"/>
    <n v="6"/>
    <n v="45"/>
    <x v="21"/>
  </r>
  <r>
    <x v="22"/>
    <x v="22"/>
    <x v="2"/>
    <n v="1"/>
    <n v="300"/>
    <x v="22"/>
  </r>
  <r>
    <x v="23"/>
    <x v="23"/>
    <x v="3"/>
    <n v="2"/>
    <n v="110"/>
    <x v="23"/>
  </r>
  <r>
    <x v="24"/>
    <x v="24"/>
    <x v="4"/>
    <n v="5"/>
    <n v="50"/>
    <x v="24"/>
  </r>
  <r>
    <x v="25"/>
    <x v="25"/>
    <x v="0"/>
    <n v="2"/>
    <n v="400"/>
    <x v="25"/>
  </r>
  <r>
    <x v="26"/>
    <x v="26"/>
    <x v="1"/>
    <n v="7"/>
    <n v="40"/>
    <x v="26"/>
  </r>
  <r>
    <x v="27"/>
    <x v="27"/>
    <x v="2"/>
    <n v="1"/>
    <n v="150"/>
    <x v="27"/>
  </r>
  <r>
    <x v="28"/>
    <x v="28"/>
    <x v="3"/>
    <n v="3"/>
    <n v="60"/>
    <x v="28"/>
  </r>
  <r>
    <x v="29"/>
    <x v="29"/>
    <x v="4"/>
    <n v="8"/>
    <n v="35"/>
    <x v="29"/>
  </r>
  <r>
    <x v="30"/>
    <x v="30"/>
    <x v="0"/>
    <n v="2"/>
    <n v="50"/>
    <x v="30"/>
  </r>
  <r>
    <x v="31"/>
    <x v="31"/>
    <x v="1"/>
    <n v="9"/>
    <n v="30"/>
    <x v="31"/>
  </r>
  <r>
    <x v="32"/>
    <x v="32"/>
    <x v="2"/>
    <n v="1"/>
    <n v="90"/>
    <x v="32"/>
  </r>
  <r>
    <x v="33"/>
    <x v="33"/>
    <x v="3"/>
    <n v="2"/>
    <n v="75"/>
    <x v="33"/>
  </r>
  <r>
    <x v="34"/>
    <x v="34"/>
    <x v="4"/>
    <n v="7"/>
    <n v="20"/>
    <x v="34"/>
  </r>
  <r>
    <x v="35"/>
    <x v="35"/>
    <x v="0"/>
    <n v="3"/>
    <n v="100"/>
    <x v="35"/>
  </r>
  <r>
    <x v="36"/>
    <x v="36"/>
    <x v="1"/>
    <n v="11"/>
    <n v="25"/>
    <x v="36"/>
  </r>
  <r>
    <x v="37"/>
    <x v="37"/>
    <x v="2"/>
    <n v="1"/>
    <n v="300"/>
    <x v="37"/>
  </r>
  <r>
    <x v="38"/>
    <x v="7"/>
    <x v="3"/>
    <n v="2"/>
    <n v="70"/>
    <x v="38"/>
  </r>
  <r>
    <x v="39"/>
    <x v="38"/>
    <x v="4"/>
    <n v="10"/>
    <n v="15"/>
    <x v="39"/>
  </r>
  <r>
    <x v="40"/>
    <x v="39"/>
    <x v="0"/>
    <n v="4"/>
    <n v="150"/>
    <x v="40"/>
  </r>
  <r>
    <x v="41"/>
    <x v="40"/>
    <x v="1"/>
    <n v="6"/>
    <n v="20"/>
    <x v="41"/>
  </r>
  <r>
    <x v="42"/>
    <x v="32"/>
    <x v="2"/>
    <n v="1"/>
    <n v="80"/>
    <x v="42"/>
  </r>
  <r>
    <x v="43"/>
    <x v="41"/>
    <x v="3"/>
    <n v="2"/>
    <n v="50"/>
    <x v="43"/>
  </r>
  <r>
    <x v="44"/>
    <x v="42"/>
    <x v="4"/>
    <n v="9"/>
    <n v="30"/>
    <x v="44"/>
  </r>
  <r>
    <x v="45"/>
    <x v="0"/>
    <x v="0"/>
    <n v="2"/>
    <n v="800"/>
    <x v="45"/>
  </r>
  <r>
    <x v="46"/>
    <x v="43"/>
    <x v="1"/>
    <n v="5"/>
    <n v="15"/>
    <x v="46"/>
  </r>
  <r>
    <x v="47"/>
    <x v="44"/>
    <x v="2"/>
    <n v="2"/>
    <n v="40"/>
    <x v="47"/>
  </r>
  <r>
    <x v="48"/>
    <x v="45"/>
    <x v="3"/>
    <n v="1"/>
    <n v="700"/>
    <x v="48"/>
  </r>
  <r>
    <x v="49"/>
    <x v="46"/>
    <x v="4"/>
    <n v="13"/>
    <n v="10"/>
    <x v="49"/>
  </r>
  <r>
    <x v="50"/>
    <x v="1"/>
    <x v="0"/>
    <n v="3"/>
    <n v="500"/>
    <x v="50"/>
  </r>
  <r>
    <x v="51"/>
    <x v="16"/>
    <x v="1"/>
    <n v="8"/>
    <n v="35"/>
    <x v="51"/>
  </r>
  <r>
    <x v="52"/>
    <x v="18"/>
    <x v="3"/>
    <n v="3"/>
    <n v="60"/>
    <x v="52"/>
  </r>
  <r>
    <x v="53"/>
    <x v="14"/>
    <x v="4"/>
    <n v="5"/>
    <n v="10"/>
    <x v="53"/>
  </r>
  <r>
    <x v="54"/>
    <x v="10"/>
    <x v="0"/>
    <n v="2"/>
    <n v="300"/>
    <x v="54"/>
  </r>
  <r>
    <x v="55"/>
    <x v="21"/>
    <x v="1"/>
    <n v="6"/>
    <n v="45"/>
    <x v="55"/>
  </r>
  <r>
    <x v="56"/>
    <x v="5"/>
    <x v="2"/>
    <n v="1"/>
    <n v="200"/>
    <x v="56"/>
  </r>
  <r>
    <x v="57"/>
    <x v="8"/>
    <x v="3"/>
    <n v="2"/>
    <n v="120"/>
    <x v="57"/>
  </r>
  <r>
    <x v="58"/>
    <x v="9"/>
    <x v="4"/>
    <n v="7"/>
    <n v="30"/>
    <x v="58"/>
  </r>
  <r>
    <x v="59"/>
    <x v="25"/>
    <x v="0"/>
    <n v="2"/>
    <n v="400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7483D-7180-43D9-A3B0-A18BC17CC8E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8">
    <pivotField showAll="0"/>
    <pivotField axis="axisRow" showAll="0">
      <items count="48">
        <item x="33"/>
        <item x="9"/>
        <item x="12"/>
        <item x="7"/>
        <item x="43"/>
        <item x="27"/>
        <item x="34"/>
        <item x="25"/>
        <item x="6"/>
        <item x="18"/>
        <item x="32"/>
        <item x="5"/>
        <item x="20"/>
        <item x="44"/>
        <item x="22"/>
        <item x="26"/>
        <item x="42"/>
        <item x="14"/>
        <item x="2"/>
        <item x="21"/>
        <item x="16"/>
        <item x="30"/>
        <item x="0"/>
        <item x="8"/>
        <item x="28"/>
        <item x="15"/>
        <item x="29"/>
        <item x="31"/>
        <item x="35"/>
        <item x="45"/>
        <item x="38"/>
        <item x="46"/>
        <item x="3"/>
        <item x="4"/>
        <item x="40"/>
        <item x="1"/>
        <item x="39"/>
        <item x="17"/>
        <item x="19"/>
        <item x="36"/>
        <item x="10"/>
        <item x="13"/>
        <item x="41"/>
        <item x="11"/>
        <item x="23"/>
        <item x="37"/>
        <item x="24"/>
        <item t="default"/>
      </items>
    </pivotField>
    <pivotField axis="axisRow" showAll="0">
      <items count="6">
        <item sd="0" x="4"/>
        <item sd="0" x="3"/>
        <item sd="0" x="1"/>
        <item sd="0" x="0"/>
        <item sd="0" x="2"/>
        <item t="default" sd="0"/>
      </items>
    </pivotField>
    <pivotField dataField="1" showAll="0"/>
    <pivotField showAll="0"/>
    <pivotField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Quantity" fld="3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38959-C20E-44D5-BE8A-6C63B22A993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3:K6" firstHeaderRow="1" firstDataRow="2" firstDataCol="1"/>
  <pivotFields count="8">
    <pivotField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>
      <items count="48">
        <item x="33"/>
        <item x="9"/>
        <item x="12"/>
        <item x="7"/>
        <item x="43"/>
        <item x="27"/>
        <item x="34"/>
        <item x="25"/>
        <item x="6"/>
        <item x="18"/>
        <item x="32"/>
        <item x="5"/>
        <item x="20"/>
        <item x="44"/>
        <item x="22"/>
        <item x="26"/>
        <item x="42"/>
        <item x="14"/>
        <item x="2"/>
        <item x="21"/>
        <item x="16"/>
        <item x="30"/>
        <item x="0"/>
        <item x="8"/>
        <item x="28"/>
        <item x="15"/>
        <item x="29"/>
        <item x="31"/>
        <item x="35"/>
        <item x="45"/>
        <item x="38"/>
        <item x="46"/>
        <item x="3"/>
        <item x="4"/>
        <item x="40"/>
        <item x="1"/>
        <item x="39"/>
        <item x="17"/>
        <item x="19"/>
        <item x="36"/>
        <item x="10"/>
        <item x="13"/>
        <item x="41"/>
        <item x="11"/>
        <item x="23"/>
        <item x="37"/>
        <item x="24"/>
        <item t="default"/>
      </items>
    </pivotField>
    <pivotField axis="axisCol" showAll="0">
      <items count="6">
        <item sd="0" x="4"/>
        <item sd="0" x="3"/>
        <item sd="0" x="1"/>
        <item sd="0" x="0"/>
        <item sd="0" x="2"/>
        <item t="default"/>
      </items>
    </pivotField>
    <pivotField showAll="0"/>
    <pivotField dataField="1" showAll="0"/>
    <pivotField axis="axisRow"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h="1" sd="0" x="0"/>
        <item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3">
    <field x="7"/>
    <field x="6"/>
    <field x="5"/>
  </rowFields>
  <rowItems count="2">
    <i>
      <x v="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 Price" fld="4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5BB6A-05F6-4772-9608-36DA0D60D230}" name="Table1" displayName="Table1" ref="A3:F64" totalsRowShown="0">
  <tableColumns count="6">
    <tableColumn id="1" xr3:uid="{E4AB8DFA-A50B-4CCD-AA5F-1E8747A19A3E}" name="Order ID"/>
    <tableColumn id="2" xr3:uid="{D0130F93-308F-4F94-9A49-263C4082B7E5}" name="Product"/>
    <tableColumn id="3" xr3:uid="{7B3A0110-FAC4-416C-9E6A-66C1EE35E6CB}" name="Category"/>
    <tableColumn id="4" xr3:uid="{0BD20E4A-AE7F-423D-9CFF-5DBCE3BCF1FA}" name="Quantity"/>
    <tableColumn id="5" xr3:uid="{0556AA59-4EA7-4FC8-B4F9-9CE5D7F3D20D}" name="Unit Price"/>
    <tableColumn id="6" xr3:uid="{F082AC09-6294-4C24-9A80-9514CAEC31A7}" name="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9F31-F703-48C5-8E7F-DA7BD17F63B9}">
  <sheetPr codeName="Sheet1"/>
  <dimension ref="A1:P27"/>
  <sheetViews>
    <sheetView workbookViewId="0">
      <selection activeCell="S13" sqref="S13"/>
    </sheetView>
  </sheetViews>
  <sheetFormatPr defaultRowHeight="14.4" x14ac:dyDescent="0.3"/>
  <cols>
    <col min="1" max="1" width="8.88671875" customWidth="1"/>
    <col min="4" max="4" width="10.77734375" customWidth="1"/>
    <col min="5" max="5" width="13.21875" customWidth="1"/>
    <col min="7" max="7" width="16.6640625" customWidth="1"/>
    <col min="8" max="8" width="10.21875" customWidth="1"/>
    <col min="13" max="13" width="18.33203125" customWidth="1"/>
    <col min="14" max="14" width="11.33203125" customWidth="1"/>
  </cols>
  <sheetData>
    <row r="1" spans="1:16" s="1" customFormat="1" ht="36.6" x14ac:dyDescent="0.7">
      <c r="B1" s="2"/>
      <c r="C1" s="2"/>
      <c r="D1" s="2"/>
      <c r="K1" s="3" t="s">
        <v>0</v>
      </c>
    </row>
    <row r="3" spans="1:16" x14ac:dyDescent="0.3">
      <c r="B3" s="5" t="s">
        <v>1</v>
      </c>
      <c r="C3" s="5" t="s">
        <v>2</v>
      </c>
      <c r="D3" s="5" t="s">
        <v>4</v>
      </c>
      <c r="E3" s="5" t="s">
        <v>5</v>
      </c>
      <c r="H3" s="5" t="s">
        <v>19</v>
      </c>
      <c r="M3" t="s">
        <v>20</v>
      </c>
      <c r="N3" s="5" t="s">
        <v>16</v>
      </c>
      <c r="O3" s="5" t="s">
        <v>21</v>
      </c>
      <c r="P3" s="5" t="s">
        <v>22</v>
      </c>
    </row>
    <row r="4" spans="1:16" x14ac:dyDescent="0.3">
      <c r="B4">
        <v>10</v>
      </c>
      <c r="C4">
        <v>20</v>
      </c>
      <c r="D4">
        <v>10</v>
      </c>
      <c r="E4" t="s">
        <v>51</v>
      </c>
      <c r="F4" t="s">
        <v>9</v>
      </c>
      <c r="G4" t="s">
        <v>10</v>
      </c>
      <c r="H4" s="7">
        <v>1</v>
      </c>
      <c r="I4" s="7" cm="1">
        <f t="array" ref="I4:L4">TRANSPOSE(H4:H7)</f>
        <v>1</v>
      </c>
      <c r="J4" s="7">
        <v>2</v>
      </c>
      <c r="K4" s="7">
        <v>23</v>
      </c>
      <c r="L4" s="7">
        <v>34</v>
      </c>
      <c r="N4">
        <v>150</v>
      </c>
      <c r="O4">
        <v>20000</v>
      </c>
      <c r="P4">
        <v>150</v>
      </c>
    </row>
    <row r="5" spans="1:16" x14ac:dyDescent="0.3">
      <c r="B5">
        <v>20</v>
      </c>
      <c r="C5">
        <v>30</v>
      </c>
      <c r="D5">
        <v>10</v>
      </c>
      <c r="E5" t="s">
        <v>6</v>
      </c>
      <c r="F5" t="s">
        <v>11</v>
      </c>
      <c r="G5" t="s">
        <v>10</v>
      </c>
      <c r="H5" s="7">
        <v>2</v>
      </c>
      <c r="N5">
        <v>500</v>
      </c>
      <c r="O5">
        <v>500</v>
      </c>
      <c r="P5">
        <v>500</v>
      </c>
    </row>
    <row r="6" spans="1:16" x14ac:dyDescent="0.3">
      <c r="B6">
        <v>30</v>
      </c>
      <c r="C6">
        <v>50</v>
      </c>
      <c r="D6">
        <v>10</v>
      </c>
      <c r="E6" t="s">
        <v>7</v>
      </c>
      <c r="F6" t="s">
        <v>12</v>
      </c>
      <c r="G6" t="s">
        <v>13</v>
      </c>
      <c r="H6" s="7">
        <v>23</v>
      </c>
      <c r="N6">
        <v>345</v>
      </c>
      <c r="O6">
        <v>345</v>
      </c>
      <c r="P6">
        <v>345</v>
      </c>
    </row>
    <row r="7" spans="1:16" x14ac:dyDescent="0.3">
      <c r="B7">
        <v>40</v>
      </c>
      <c r="C7">
        <v>100</v>
      </c>
      <c r="D7">
        <v>10</v>
      </c>
      <c r="E7" t="s">
        <v>8</v>
      </c>
      <c r="F7" t="s">
        <v>14</v>
      </c>
      <c r="G7" t="s">
        <v>15</v>
      </c>
      <c r="H7" s="7">
        <v>34</v>
      </c>
      <c r="N7">
        <v>20000</v>
      </c>
      <c r="O7">
        <v>150</v>
      </c>
      <c r="P7">
        <v>20000</v>
      </c>
    </row>
    <row r="8" spans="1:16" x14ac:dyDescent="0.3">
      <c r="A8" t="s">
        <v>3</v>
      </c>
      <c r="B8" s="7">
        <f>SUM(B4:B7)</f>
        <v>100</v>
      </c>
      <c r="C8" s="7">
        <f>SUMIF(C4:C7,"&gt;=50")</f>
        <v>150</v>
      </c>
      <c r="H8" s="12"/>
    </row>
    <row r="11" spans="1:16" x14ac:dyDescent="0.3">
      <c r="B11" s="5" t="s">
        <v>23</v>
      </c>
      <c r="D11" s="5" t="s">
        <v>33</v>
      </c>
      <c r="E11" s="5"/>
    </row>
    <row r="12" spans="1:16" x14ac:dyDescent="0.3">
      <c r="A12">
        <v>1</v>
      </c>
      <c r="B12" t="s">
        <v>9</v>
      </c>
    </row>
    <row r="13" spans="1:16" x14ac:dyDescent="0.3">
      <c r="A13">
        <v>2</v>
      </c>
      <c r="B13" t="s">
        <v>11</v>
      </c>
      <c r="D13" s="5" t="s">
        <v>40</v>
      </c>
      <c r="E13" s="5" t="s">
        <v>50</v>
      </c>
      <c r="F13" s="5" t="s">
        <v>41</v>
      </c>
      <c r="G13" s="5" t="s">
        <v>42</v>
      </c>
    </row>
    <row r="14" spans="1:16" x14ac:dyDescent="0.3">
      <c r="A14">
        <v>3</v>
      </c>
      <c r="B14" t="s">
        <v>12</v>
      </c>
      <c r="D14" t="s">
        <v>34</v>
      </c>
      <c r="E14">
        <v>85</v>
      </c>
      <c r="F14">
        <v>92</v>
      </c>
      <c r="G14">
        <v>88</v>
      </c>
    </row>
    <row r="15" spans="1:16" x14ac:dyDescent="0.3">
      <c r="A15">
        <v>4</v>
      </c>
      <c r="B15" t="s">
        <v>24</v>
      </c>
      <c r="D15" t="s">
        <v>35</v>
      </c>
      <c r="E15">
        <v>78</v>
      </c>
      <c r="F15">
        <v>86</v>
      </c>
      <c r="G15">
        <v>90</v>
      </c>
    </row>
    <row r="16" spans="1:16" x14ac:dyDescent="0.3">
      <c r="A16">
        <v>5</v>
      </c>
      <c r="B16" t="s">
        <v>15</v>
      </c>
      <c r="D16" t="s">
        <v>36</v>
      </c>
      <c r="E16">
        <v>92</v>
      </c>
      <c r="F16">
        <v>95</v>
      </c>
      <c r="G16">
        <v>91</v>
      </c>
    </row>
    <row r="17" spans="1:8" x14ac:dyDescent="0.3">
      <c r="A17">
        <v>6</v>
      </c>
      <c r="B17" t="s">
        <v>25</v>
      </c>
      <c r="D17" t="s">
        <v>37</v>
      </c>
      <c r="E17">
        <v>88</v>
      </c>
      <c r="F17">
        <v>78</v>
      </c>
      <c r="G17">
        <v>82</v>
      </c>
    </row>
    <row r="18" spans="1:8" x14ac:dyDescent="0.3">
      <c r="A18">
        <v>7</v>
      </c>
      <c r="B18" t="s">
        <v>26</v>
      </c>
      <c r="D18" t="s">
        <v>38</v>
      </c>
      <c r="E18">
        <v>76</v>
      </c>
      <c r="F18">
        <v>80</v>
      </c>
      <c r="G18">
        <v>75</v>
      </c>
    </row>
    <row r="19" spans="1:8" x14ac:dyDescent="0.3">
      <c r="A19">
        <v>8</v>
      </c>
      <c r="B19" t="s">
        <v>27</v>
      </c>
      <c r="D19" t="s">
        <v>39</v>
      </c>
      <c r="E19">
        <v>90</v>
      </c>
      <c r="F19">
        <v>88</v>
      </c>
      <c r="G19">
        <v>92</v>
      </c>
    </row>
    <row r="20" spans="1:8" x14ac:dyDescent="0.3">
      <c r="A20">
        <v>9</v>
      </c>
      <c r="B20" t="s">
        <v>28</v>
      </c>
      <c r="D20" t="s">
        <v>3</v>
      </c>
      <c r="E20">
        <f>SUM(E14:E19)</f>
        <v>509</v>
      </c>
      <c r="F20">
        <f t="shared" ref="F20:G20" si="0">SUM(F14:F19)</f>
        <v>519</v>
      </c>
      <c r="G20">
        <f t="shared" si="0"/>
        <v>518</v>
      </c>
    </row>
    <row r="21" spans="1:8" x14ac:dyDescent="0.3">
      <c r="A21">
        <v>10</v>
      </c>
      <c r="B21" t="s">
        <v>29</v>
      </c>
    </row>
    <row r="22" spans="1:8" x14ac:dyDescent="0.3">
      <c r="A22">
        <v>11</v>
      </c>
      <c r="B22" t="s">
        <v>30</v>
      </c>
    </row>
    <row r="23" spans="1:8" x14ac:dyDescent="0.3">
      <c r="A23">
        <v>12</v>
      </c>
      <c r="B23" t="s">
        <v>31</v>
      </c>
      <c r="D23" s="5" t="s">
        <v>43</v>
      </c>
      <c r="E23" s="5"/>
      <c r="G23" s="5" t="s">
        <v>48</v>
      </c>
      <c r="H23" s="5" t="s">
        <v>47</v>
      </c>
    </row>
    <row r="24" spans="1:8" x14ac:dyDescent="0.3">
      <c r="A24">
        <v>13</v>
      </c>
      <c r="B24" t="s">
        <v>32</v>
      </c>
      <c r="G24" s="6" t="s">
        <v>49</v>
      </c>
      <c r="H24" s="6" t="s">
        <v>53</v>
      </c>
    </row>
    <row r="25" spans="1:8" x14ac:dyDescent="0.3">
      <c r="B25" s="8">
        <f>COUNT(A12:A24)</f>
        <v>13</v>
      </c>
      <c r="D25" s="9" t="s">
        <v>44</v>
      </c>
      <c r="E25" s="5"/>
      <c r="G25" t="s">
        <v>52</v>
      </c>
      <c r="H25" t="s">
        <v>42</v>
      </c>
    </row>
    <row r="26" spans="1:8" x14ac:dyDescent="0.3">
      <c r="D26" t="s">
        <v>45</v>
      </c>
      <c r="E26" s="5"/>
      <c r="G26" s="11">
        <f>VLOOKUP(G25,D14:G19,2,FALSE)</f>
        <v>92</v>
      </c>
      <c r="H26">
        <f>HLOOKUP(H25,D13:G20,8,FALSE)</f>
        <v>518</v>
      </c>
    </row>
    <row r="27" spans="1:8" x14ac:dyDescent="0.3">
      <c r="D27" s="9" t="s">
        <v>46</v>
      </c>
      <c r="E27" s="10"/>
    </row>
  </sheetData>
  <autoFilter ref="P3:P7" xr:uid="{CF549F31-F703-48C5-8E7F-DA7BD17F63B9}"/>
  <sortState xmlns:xlrd2="http://schemas.microsoft.com/office/spreadsheetml/2017/richdata2" ref="O4:O7">
    <sortCondition descending="1" ref="O4:O7"/>
  </sortState>
  <conditionalFormatting sqref="D14:G19 D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textLength" errorStyle="warning" operator="lessThan" allowBlank="1" showInputMessage="1" showErrorMessage="1" errorTitle="Limit" promptTitle="Name &lt;12" sqref="E25" xr:uid="{4F8E05F6-6FC3-403D-B7A9-DB93266E22C9}">
      <formula1>12</formula1>
    </dataValidation>
    <dataValidation type="whole" operator="greaterThanOrEqual" allowBlank="1" showInputMessage="1" showErrorMessage="1" sqref="E26" xr:uid="{1FC17EEC-FC04-4B92-8423-7A223B29AE45}">
      <formula1>18</formula1>
    </dataValidation>
    <dataValidation type="custom" allowBlank="1" showInputMessage="1" showErrorMessage="1" sqref="E27" xr:uid="{1A5FBCDF-F7AF-453E-8D47-4303C72CAFE0}">
      <formula1>AND(ISNUMBER(SEARCH("@",E27)))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920-BB15-4E7A-9674-443FFF5AE4C7}">
  <dimension ref="A3:F63"/>
  <sheetViews>
    <sheetView topLeftCell="A3" workbookViewId="0">
      <selection activeCell="J8" sqref="J8"/>
    </sheetView>
  </sheetViews>
  <sheetFormatPr defaultRowHeight="14.4" x14ac:dyDescent="0.3"/>
  <cols>
    <col min="1" max="1" width="10.21875" customWidth="1"/>
    <col min="2" max="2" width="9.21875" customWidth="1"/>
    <col min="3" max="3" width="12.109375" customWidth="1"/>
    <col min="4" max="4" width="9.88671875" customWidth="1"/>
    <col min="5" max="5" width="10.77734375" customWidth="1"/>
    <col min="6" max="6" width="10.33203125" bestFit="1" customWidth="1"/>
  </cols>
  <sheetData>
    <row r="3" spans="1:6" x14ac:dyDescent="0.3">
      <c r="A3" t="s">
        <v>54</v>
      </c>
      <c r="B3" t="s">
        <v>18</v>
      </c>
      <c r="C3" t="s">
        <v>55</v>
      </c>
      <c r="D3" t="s">
        <v>56</v>
      </c>
      <c r="E3" t="s">
        <v>57</v>
      </c>
      <c r="F3" t="s">
        <v>17</v>
      </c>
    </row>
    <row r="4" spans="1:6" x14ac:dyDescent="0.3">
      <c r="A4">
        <v>1001</v>
      </c>
      <c r="B4" t="s">
        <v>58</v>
      </c>
      <c r="C4" t="s">
        <v>59</v>
      </c>
      <c r="D4">
        <v>2</v>
      </c>
      <c r="E4">
        <v>800</v>
      </c>
      <c r="F4" s="4">
        <v>44927</v>
      </c>
    </row>
    <row r="5" spans="1:6" x14ac:dyDescent="0.3">
      <c r="A5">
        <v>1002</v>
      </c>
      <c r="B5" t="s">
        <v>60</v>
      </c>
      <c r="C5" t="s">
        <v>59</v>
      </c>
      <c r="D5">
        <v>3</v>
      </c>
      <c r="E5">
        <v>500</v>
      </c>
      <c r="F5" s="4">
        <v>44928</v>
      </c>
    </row>
    <row r="6" spans="1:6" x14ac:dyDescent="0.3">
      <c r="A6">
        <v>1003</v>
      </c>
      <c r="B6" t="s">
        <v>61</v>
      </c>
      <c r="C6" t="s">
        <v>59</v>
      </c>
      <c r="D6">
        <v>5</v>
      </c>
      <c r="E6">
        <v>50</v>
      </c>
      <c r="F6" s="4">
        <v>44929</v>
      </c>
    </row>
    <row r="7" spans="1:6" x14ac:dyDescent="0.3">
      <c r="A7">
        <v>1004</v>
      </c>
      <c r="B7" t="s">
        <v>62</v>
      </c>
      <c r="C7" t="s">
        <v>63</v>
      </c>
      <c r="D7">
        <v>10</v>
      </c>
      <c r="E7">
        <v>20</v>
      </c>
      <c r="F7" s="4">
        <v>44930</v>
      </c>
    </row>
    <row r="8" spans="1:6" x14ac:dyDescent="0.3">
      <c r="A8">
        <v>1005</v>
      </c>
      <c r="B8" t="s">
        <v>64</v>
      </c>
      <c r="C8" t="s">
        <v>63</v>
      </c>
      <c r="D8">
        <v>4</v>
      </c>
      <c r="E8">
        <v>60</v>
      </c>
      <c r="F8" s="4">
        <v>44931</v>
      </c>
    </row>
    <row r="9" spans="1:6" x14ac:dyDescent="0.3">
      <c r="A9">
        <v>1006</v>
      </c>
      <c r="B9" t="s">
        <v>65</v>
      </c>
      <c r="C9" t="s">
        <v>66</v>
      </c>
      <c r="D9">
        <v>1</v>
      </c>
      <c r="E9">
        <v>200</v>
      </c>
      <c r="F9" s="4">
        <v>44932</v>
      </c>
    </row>
    <row r="10" spans="1:6" x14ac:dyDescent="0.3">
      <c r="A10">
        <v>1007</v>
      </c>
      <c r="B10" t="s">
        <v>67</v>
      </c>
      <c r="C10" t="s">
        <v>66</v>
      </c>
      <c r="D10">
        <v>2</v>
      </c>
      <c r="E10">
        <v>80</v>
      </c>
      <c r="F10" s="4">
        <v>44933</v>
      </c>
    </row>
    <row r="11" spans="1:6" x14ac:dyDescent="0.3">
      <c r="A11">
        <v>1008</v>
      </c>
      <c r="B11" t="s">
        <v>68</v>
      </c>
      <c r="C11" t="s">
        <v>69</v>
      </c>
      <c r="D11">
        <v>3</v>
      </c>
      <c r="E11">
        <v>70</v>
      </c>
      <c r="F11" s="4">
        <v>44934</v>
      </c>
    </row>
    <row r="12" spans="1:6" x14ac:dyDescent="0.3">
      <c r="A12">
        <v>1009</v>
      </c>
      <c r="B12" t="s">
        <v>70</v>
      </c>
      <c r="C12" t="s">
        <v>69</v>
      </c>
      <c r="D12">
        <v>2</v>
      </c>
      <c r="E12">
        <v>120</v>
      </c>
      <c r="F12" s="4">
        <v>44935</v>
      </c>
    </row>
    <row r="13" spans="1:6" x14ac:dyDescent="0.3">
      <c r="A13">
        <v>1010</v>
      </c>
      <c r="B13" t="s">
        <v>71</v>
      </c>
      <c r="C13" t="s">
        <v>72</v>
      </c>
      <c r="D13">
        <v>7</v>
      </c>
      <c r="E13">
        <v>30</v>
      </c>
      <c r="F13" s="4">
        <v>44936</v>
      </c>
    </row>
    <row r="14" spans="1:6" x14ac:dyDescent="0.3">
      <c r="A14">
        <v>1011</v>
      </c>
      <c r="B14" t="s">
        <v>73</v>
      </c>
      <c r="C14" t="s">
        <v>59</v>
      </c>
      <c r="D14">
        <v>4</v>
      </c>
      <c r="E14">
        <v>300</v>
      </c>
      <c r="F14" s="4">
        <v>44937</v>
      </c>
    </row>
    <row r="15" spans="1:6" x14ac:dyDescent="0.3">
      <c r="A15">
        <v>1012</v>
      </c>
      <c r="B15" t="s">
        <v>74</v>
      </c>
      <c r="C15" t="s">
        <v>63</v>
      </c>
      <c r="D15">
        <v>15</v>
      </c>
      <c r="E15">
        <v>15</v>
      </c>
      <c r="F15" s="4">
        <v>44938</v>
      </c>
    </row>
    <row r="16" spans="1:6" x14ac:dyDescent="0.3">
      <c r="A16">
        <v>1013</v>
      </c>
      <c r="B16" t="s">
        <v>75</v>
      </c>
      <c r="C16" t="s">
        <v>66</v>
      </c>
      <c r="D16">
        <v>1</v>
      </c>
      <c r="E16">
        <v>400</v>
      </c>
      <c r="F16" s="4">
        <v>44939</v>
      </c>
    </row>
    <row r="17" spans="1:6" x14ac:dyDescent="0.3">
      <c r="A17">
        <v>1014</v>
      </c>
      <c r="B17" t="s">
        <v>76</v>
      </c>
      <c r="C17" t="s">
        <v>69</v>
      </c>
      <c r="D17">
        <v>2</v>
      </c>
      <c r="E17">
        <v>40</v>
      </c>
      <c r="F17" s="4">
        <v>44940</v>
      </c>
    </row>
    <row r="18" spans="1:6" x14ac:dyDescent="0.3">
      <c r="A18">
        <v>1015</v>
      </c>
      <c r="B18" t="s">
        <v>77</v>
      </c>
      <c r="C18" t="s">
        <v>72</v>
      </c>
      <c r="D18">
        <v>12</v>
      </c>
      <c r="E18">
        <v>10</v>
      </c>
      <c r="F18" s="4">
        <v>44941</v>
      </c>
    </row>
    <row r="19" spans="1:6" x14ac:dyDescent="0.3">
      <c r="A19">
        <v>1016</v>
      </c>
      <c r="B19" t="s">
        <v>78</v>
      </c>
      <c r="C19" t="s">
        <v>59</v>
      </c>
      <c r="D19">
        <v>3</v>
      </c>
      <c r="E19">
        <v>250</v>
      </c>
      <c r="F19" s="4">
        <v>44942</v>
      </c>
    </row>
    <row r="20" spans="1:6" x14ac:dyDescent="0.3">
      <c r="A20">
        <v>1017</v>
      </c>
      <c r="B20" t="s">
        <v>79</v>
      </c>
      <c r="C20" t="s">
        <v>63</v>
      </c>
      <c r="D20">
        <v>8</v>
      </c>
      <c r="E20">
        <v>35</v>
      </c>
      <c r="F20" s="4">
        <v>44943</v>
      </c>
    </row>
    <row r="21" spans="1:6" x14ac:dyDescent="0.3">
      <c r="A21">
        <v>1018</v>
      </c>
      <c r="B21" t="s">
        <v>80</v>
      </c>
      <c r="C21" t="s">
        <v>66</v>
      </c>
      <c r="D21">
        <v>1</v>
      </c>
      <c r="E21">
        <v>600</v>
      </c>
      <c r="F21" s="4">
        <v>44944</v>
      </c>
    </row>
    <row r="22" spans="1:6" x14ac:dyDescent="0.3">
      <c r="A22">
        <v>1019</v>
      </c>
      <c r="B22" t="s">
        <v>81</v>
      </c>
      <c r="C22" t="s">
        <v>69</v>
      </c>
      <c r="D22">
        <v>2</v>
      </c>
      <c r="E22">
        <v>90</v>
      </c>
      <c r="F22" s="4">
        <v>44945</v>
      </c>
    </row>
    <row r="23" spans="1:6" x14ac:dyDescent="0.3">
      <c r="A23">
        <v>1020</v>
      </c>
      <c r="B23" t="s">
        <v>82</v>
      </c>
      <c r="C23" t="s">
        <v>72</v>
      </c>
      <c r="D23">
        <v>6</v>
      </c>
      <c r="E23">
        <v>25</v>
      </c>
      <c r="F23" s="4">
        <v>44946</v>
      </c>
    </row>
    <row r="24" spans="1:6" x14ac:dyDescent="0.3">
      <c r="A24">
        <v>1021</v>
      </c>
      <c r="B24" t="s">
        <v>83</v>
      </c>
      <c r="C24" t="s">
        <v>59</v>
      </c>
      <c r="D24">
        <v>1</v>
      </c>
      <c r="E24">
        <v>900</v>
      </c>
      <c r="F24" s="4">
        <v>44947</v>
      </c>
    </row>
    <row r="25" spans="1:6" x14ac:dyDescent="0.3">
      <c r="A25">
        <v>1022</v>
      </c>
      <c r="B25" t="s">
        <v>84</v>
      </c>
      <c r="C25" t="s">
        <v>63</v>
      </c>
      <c r="D25">
        <v>6</v>
      </c>
      <c r="E25">
        <v>45</v>
      </c>
      <c r="F25" s="4">
        <v>44948</v>
      </c>
    </row>
    <row r="26" spans="1:6" x14ac:dyDescent="0.3">
      <c r="A26">
        <v>1023</v>
      </c>
      <c r="B26" t="s">
        <v>85</v>
      </c>
      <c r="C26" t="s">
        <v>66</v>
      </c>
      <c r="D26">
        <v>1</v>
      </c>
      <c r="E26">
        <v>300</v>
      </c>
      <c r="F26" s="4">
        <v>44949</v>
      </c>
    </row>
    <row r="27" spans="1:6" x14ac:dyDescent="0.3">
      <c r="A27">
        <v>1024</v>
      </c>
      <c r="B27" t="s">
        <v>86</v>
      </c>
      <c r="C27" t="s">
        <v>69</v>
      </c>
      <c r="D27">
        <v>2</v>
      </c>
      <c r="E27">
        <v>110</v>
      </c>
      <c r="F27" s="4">
        <v>44950</v>
      </c>
    </row>
    <row r="28" spans="1:6" x14ac:dyDescent="0.3">
      <c r="A28">
        <v>1025</v>
      </c>
      <c r="B28" t="s">
        <v>87</v>
      </c>
      <c r="C28" t="s">
        <v>72</v>
      </c>
      <c r="D28">
        <v>5</v>
      </c>
      <c r="E28">
        <v>50</v>
      </c>
      <c r="F28" s="4">
        <v>44951</v>
      </c>
    </row>
    <row r="29" spans="1:6" x14ac:dyDescent="0.3">
      <c r="A29">
        <v>1026</v>
      </c>
      <c r="B29" t="s">
        <v>88</v>
      </c>
      <c r="C29" t="s">
        <v>59</v>
      </c>
      <c r="D29">
        <v>2</v>
      </c>
      <c r="E29">
        <v>400</v>
      </c>
      <c r="F29" s="4">
        <v>44952</v>
      </c>
    </row>
    <row r="30" spans="1:6" x14ac:dyDescent="0.3">
      <c r="A30">
        <v>1027</v>
      </c>
      <c r="B30" t="s">
        <v>89</v>
      </c>
      <c r="C30" t="s">
        <v>63</v>
      </c>
      <c r="D30">
        <v>7</v>
      </c>
      <c r="E30">
        <v>40</v>
      </c>
      <c r="F30" s="4">
        <v>44953</v>
      </c>
    </row>
    <row r="31" spans="1:6" x14ac:dyDescent="0.3">
      <c r="A31">
        <v>1028</v>
      </c>
      <c r="B31" t="s">
        <v>90</v>
      </c>
      <c r="C31" t="s">
        <v>66</v>
      </c>
      <c r="D31">
        <v>1</v>
      </c>
      <c r="E31">
        <v>150</v>
      </c>
      <c r="F31" s="4">
        <v>44954</v>
      </c>
    </row>
    <row r="32" spans="1:6" x14ac:dyDescent="0.3">
      <c r="A32">
        <v>1029</v>
      </c>
      <c r="B32" t="s">
        <v>91</v>
      </c>
      <c r="C32" t="s">
        <v>69</v>
      </c>
      <c r="D32">
        <v>3</v>
      </c>
      <c r="E32">
        <v>60</v>
      </c>
      <c r="F32" s="4">
        <v>44955</v>
      </c>
    </row>
    <row r="33" spans="1:6" x14ac:dyDescent="0.3">
      <c r="A33">
        <v>1030</v>
      </c>
      <c r="B33" t="s">
        <v>92</v>
      </c>
      <c r="C33" t="s">
        <v>72</v>
      </c>
      <c r="D33">
        <v>8</v>
      </c>
      <c r="E33">
        <v>35</v>
      </c>
      <c r="F33" s="4">
        <v>44956</v>
      </c>
    </row>
    <row r="34" spans="1:6" x14ac:dyDescent="0.3">
      <c r="A34">
        <v>1031</v>
      </c>
      <c r="B34" t="s">
        <v>93</v>
      </c>
      <c r="C34" t="s">
        <v>59</v>
      </c>
      <c r="D34">
        <v>2</v>
      </c>
      <c r="E34">
        <v>50</v>
      </c>
      <c r="F34" s="4">
        <v>44957</v>
      </c>
    </row>
    <row r="35" spans="1:6" x14ac:dyDescent="0.3">
      <c r="A35">
        <v>1032</v>
      </c>
      <c r="B35" t="s">
        <v>94</v>
      </c>
      <c r="C35" t="s">
        <v>63</v>
      </c>
      <c r="D35">
        <v>9</v>
      </c>
      <c r="E35">
        <v>30</v>
      </c>
      <c r="F35" s="4">
        <v>44958</v>
      </c>
    </row>
    <row r="36" spans="1:6" x14ac:dyDescent="0.3">
      <c r="A36">
        <v>1033</v>
      </c>
      <c r="B36" t="s">
        <v>95</v>
      </c>
      <c r="C36" t="s">
        <v>66</v>
      </c>
      <c r="D36">
        <v>1</v>
      </c>
      <c r="E36">
        <v>90</v>
      </c>
      <c r="F36" s="4">
        <v>44959</v>
      </c>
    </row>
    <row r="37" spans="1:6" x14ac:dyDescent="0.3">
      <c r="A37">
        <v>1034</v>
      </c>
      <c r="B37" t="s">
        <v>96</v>
      </c>
      <c r="C37" t="s">
        <v>69</v>
      </c>
      <c r="D37">
        <v>2</v>
      </c>
      <c r="E37">
        <v>75</v>
      </c>
      <c r="F37" s="4">
        <v>44960</v>
      </c>
    </row>
    <row r="38" spans="1:6" x14ac:dyDescent="0.3">
      <c r="A38">
        <v>1035</v>
      </c>
      <c r="B38" t="s">
        <v>97</v>
      </c>
      <c r="C38" t="s">
        <v>72</v>
      </c>
      <c r="D38">
        <v>7</v>
      </c>
      <c r="E38">
        <v>20</v>
      </c>
      <c r="F38" s="4">
        <v>44961</v>
      </c>
    </row>
    <row r="39" spans="1:6" x14ac:dyDescent="0.3">
      <c r="A39">
        <v>1036</v>
      </c>
      <c r="B39" t="s">
        <v>98</v>
      </c>
      <c r="C39" t="s">
        <v>59</v>
      </c>
      <c r="D39">
        <v>3</v>
      </c>
      <c r="E39">
        <v>100</v>
      </c>
      <c r="F39" s="4">
        <v>44962</v>
      </c>
    </row>
    <row r="40" spans="1:6" x14ac:dyDescent="0.3">
      <c r="A40">
        <v>1037</v>
      </c>
      <c r="B40" t="s">
        <v>99</v>
      </c>
      <c r="C40" t="s">
        <v>63</v>
      </c>
      <c r="D40">
        <v>11</v>
      </c>
      <c r="E40">
        <v>25</v>
      </c>
      <c r="F40" s="4">
        <v>44963</v>
      </c>
    </row>
    <row r="41" spans="1:6" x14ac:dyDescent="0.3">
      <c r="A41">
        <v>1038</v>
      </c>
      <c r="B41" t="s">
        <v>100</v>
      </c>
      <c r="C41" t="s">
        <v>66</v>
      </c>
      <c r="D41">
        <v>1</v>
      </c>
      <c r="E41">
        <v>300</v>
      </c>
      <c r="F41" s="4">
        <v>44964</v>
      </c>
    </row>
    <row r="42" spans="1:6" x14ac:dyDescent="0.3">
      <c r="A42">
        <v>1039</v>
      </c>
      <c r="B42" t="s">
        <v>68</v>
      </c>
      <c r="C42" t="s">
        <v>69</v>
      </c>
      <c r="D42">
        <v>2</v>
      </c>
      <c r="E42">
        <v>70</v>
      </c>
      <c r="F42" s="4">
        <v>44965</v>
      </c>
    </row>
    <row r="43" spans="1:6" x14ac:dyDescent="0.3">
      <c r="A43">
        <v>1040</v>
      </c>
      <c r="B43" t="s">
        <v>101</v>
      </c>
      <c r="C43" t="s">
        <v>72</v>
      </c>
      <c r="D43">
        <v>10</v>
      </c>
      <c r="E43">
        <v>15</v>
      </c>
      <c r="F43" s="4">
        <v>44966</v>
      </c>
    </row>
    <row r="44" spans="1:6" x14ac:dyDescent="0.3">
      <c r="A44">
        <v>1041</v>
      </c>
      <c r="B44" t="s">
        <v>102</v>
      </c>
      <c r="C44" t="s">
        <v>59</v>
      </c>
      <c r="D44">
        <v>4</v>
      </c>
      <c r="E44">
        <v>150</v>
      </c>
      <c r="F44" s="4">
        <v>44967</v>
      </c>
    </row>
    <row r="45" spans="1:6" x14ac:dyDescent="0.3">
      <c r="A45">
        <v>1042</v>
      </c>
      <c r="B45" t="s">
        <v>103</v>
      </c>
      <c r="C45" t="s">
        <v>63</v>
      </c>
      <c r="D45">
        <v>6</v>
      </c>
      <c r="E45">
        <v>20</v>
      </c>
      <c r="F45" s="4">
        <v>44968</v>
      </c>
    </row>
    <row r="46" spans="1:6" x14ac:dyDescent="0.3">
      <c r="A46">
        <v>1043</v>
      </c>
      <c r="B46" t="s">
        <v>95</v>
      </c>
      <c r="C46" t="s">
        <v>66</v>
      </c>
      <c r="D46">
        <v>1</v>
      </c>
      <c r="E46">
        <v>80</v>
      </c>
      <c r="F46" s="4">
        <v>44969</v>
      </c>
    </row>
    <row r="47" spans="1:6" x14ac:dyDescent="0.3">
      <c r="A47">
        <v>1044</v>
      </c>
      <c r="B47" t="s">
        <v>104</v>
      </c>
      <c r="C47" t="s">
        <v>69</v>
      </c>
      <c r="D47">
        <v>2</v>
      </c>
      <c r="E47">
        <v>50</v>
      </c>
      <c r="F47" s="4">
        <v>44970</v>
      </c>
    </row>
    <row r="48" spans="1:6" x14ac:dyDescent="0.3">
      <c r="A48">
        <v>1045</v>
      </c>
      <c r="B48" t="s">
        <v>105</v>
      </c>
      <c r="C48" t="s">
        <v>72</v>
      </c>
      <c r="D48">
        <v>9</v>
      </c>
      <c r="E48">
        <v>30</v>
      </c>
      <c r="F48" s="4">
        <v>44971</v>
      </c>
    </row>
    <row r="49" spans="1:6" x14ac:dyDescent="0.3">
      <c r="A49">
        <v>1046</v>
      </c>
      <c r="B49" t="s">
        <v>58</v>
      </c>
      <c r="C49" t="s">
        <v>59</v>
      </c>
      <c r="D49">
        <v>2</v>
      </c>
      <c r="E49">
        <v>800</v>
      </c>
      <c r="F49" s="4">
        <v>44972</v>
      </c>
    </row>
    <row r="50" spans="1:6" x14ac:dyDescent="0.3">
      <c r="A50">
        <v>1047</v>
      </c>
      <c r="B50" t="s">
        <v>106</v>
      </c>
      <c r="C50" t="s">
        <v>63</v>
      </c>
      <c r="D50">
        <v>5</v>
      </c>
      <c r="E50">
        <v>15</v>
      </c>
      <c r="F50" s="4">
        <v>44973</v>
      </c>
    </row>
    <row r="51" spans="1:6" x14ac:dyDescent="0.3">
      <c r="A51">
        <v>1048</v>
      </c>
      <c r="B51" t="s">
        <v>107</v>
      </c>
      <c r="C51" t="s">
        <v>66</v>
      </c>
      <c r="D51">
        <v>2</v>
      </c>
      <c r="E51">
        <v>40</v>
      </c>
      <c r="F51" s="4">
        <v>44974</v>
      </c>
    </row>
    <row r="52" spans="1:6" x14ac:dyDescent="0.3">
      <c r="A52">
        <v>1049</v>
      </c>
      <c r="B52" t="s">
        <v>108</v>
      </c>
      <c r="C52" t="s">
        <v>69</v>
      </c>
      <c r="D52">
        <v>1</v>
      </c>
      <c r="E52">
        <v>700</v>
      </c>
      <c r="F52" s="4">
        <v>44975</v>
      </c>
    </row>
    <row r="53" spans="1:6" x14ac:dyDescent="0.3">
      <c r="A53">
        <v>1050</v>
      </c>
      <c r="B53" t="s">
        <v>109</v>
      </c>
      <c r="C53" t="s">
        <v>72</v>
      </c>
      <c r="D53">
        <v>13</v>
      </c>
      <c r="E53">
        <v>10</v>
      </c>
      <c r="F53" s="4">
        <v>44976</v>
      </c>
    </row>
    <row r="54" spans="1:6" x14ac:dyDescent="0.3">
      <c r="A54">
        <v>1051</v>
      </c>
      <c r="B54" t="s">
        <v>60</v>
      </c>
      <c r="C54" t="s">
        <v>59</v>
      </c>
      <c r="D54">
        <v>3</v>
      </c>
      <c r="E54">
        <v>500</v>
      </c>
      <c r="F54" s="4">
        <v>44977</v>
      </c>
    </row>
    <row r="55" spans="1:6" x14ac:dyDescent="0.3">
      <c r="A55">
        <v>1052</v>
      </c>
      <c r="B55" t="s">
        <v>79</v>
      </c>
      <c r="C55" t="s">
        <v>63</v>
      </c>
      <c r="D55">
        <v>8</v>
      </c>
      <c r="E55">
        <v>35</v>
      </c>
      <c r="F55" s="4">
        <v>44978</v>
      </c>
    </row>
    <row r="56" spans="1:6" x14ac:dyDescent="0.3">
      <c r="A56">
        <v>1053</v>
      </c>
      <c r="B56" t="s">
        <v>81</v>
      </c>
      <c r="C56" t="s">
        <v>69</v>
      </c>
      <c r="D56">
        <v>3</v>
      </c>
      <c r="E56">
        <v>60</v>
      </c>
      <c r="F56" s="4">
        <v>44979</v>
      </c>
    </row>
    <row r="57" spans="1:6" x14ac:dyDescent="0.3">
      <c r="A57">
        <v>1054</v>
      </c>
      <c r="B57" t="s">
        <v>77</v>
      </c>
      <c r="C57" t="s">
        <v>72</v>
      </c>
      <c r="D57">
        <v>5</v>
      </c>
      <c r="E57">
        <v>10</v>
      </c>
      <c r="F57" s="4">
        <v>44980</v>
      </c>
    </row>
    <row r="58" spans="1:6" x14ac:dyDescent="0.3">
      <c r="A58">
        <v>1055</v>
      </c>
      <c r="B58" t="s">
        <v>73</v>
      </c>
      <c r="C58" t="s">
        <v>59</v>
      </c>
      <c r="D58">
        <v>2</v>
      </c>
      <c r="E58">
        <v>300</v>
      </c>
      <c r="F58" s="4">
        <v>44981</v>
      </c>
    </row>
    <row r="59" spans="1:6" x14ac:dyDescent="0.3">
      <c r="A59">
        <v>1056</v>
      </c>
      <c r="B59" t="s">
        <v>84</v>
      </c>
      <c r="C59" t="s">
        <v>63</v>
      </c>
      <c r="D59">
        <v>6</v>
      </c>
      <c r="E59">
        <v>45</v>
      </c>
      <c r="F59" s="4">
        <v>44982</v>
      </c>
    </row>
    <row r="60" spans="1:6" x14ac:dyDescent="0.3">
      <c r="A60">
        <v>1057</v>
      </c>
      <c r="B60" t="s">
        <v>65</v>
      </c>
      <c r="C60" t="s">
        <v>66</v>
      </c>
      <c r="D60">
        <v>1</v>
      </c>
      <c r="E60">
        <v>200</v>
      </c>
      <c r="F60" s="4">
        <v>44983</v>
      </c>
    </row>
    <row r="61" spans="1:6" x14ac:dyDescent="0.3">
      <c r="A61">
        <v>1058</v>
      </c>
      <c r="B61" t="s">
        <v>70</v>
      </c>
      <c r="C61" t="s">
        <v>69</v>
      </c>
      <c r="D61">
        <v>2</v>
      </c>
      <c r="E61">
        <v>120</v>
      </c>
      <c r="F61" s="4">
        <v>44984</v>
      </c>
    </row>
    <row r="62" spans="1:6" x14ac:dyDescent="0.3">
      <c r="A62">
        <v>1059</v>
      </c>
      <c r="B62" t="s">
        <v>71</v>
      </c>
      <c r="C62" t="s">
        <v>72</v>
      </c>
      <c r="D62">
        <v>7</v>
      </c>
      <c r="E62">
        <v>30</v>
      </c>
      <c r="F62" s="4">
        <v>44985</v>
      </c>
    </row>
    <row r="63" spans="1:6" x14ac:dyDescent="0.3">
      <c r="A63">
        <v>1060</v>
      </c>
      <c r="B63" t="s">
        <v>88</v>
      </c>
      <c r="C63" t="s">
        <v>59</v>
      </c>
      <c r="D63">
        <v>2</v>
      </c>
      <c r="E63">
        <v>400</v>
      </c>
      <c r="F63" s="4">
        <v>44986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3FCF-C503-455D-80D8-E9A6787CAE14}">
  <dimension ref="A2:K9"/>
  <sheetViews>
    <sheetView workbookViewId="0">
      <selection activeCell="K8" sqref="E4:K8"/>
    </sheetView>
  </sheetViews>
  <sheetFormatPr defaultRowHeight="14.4" x14ac:dyDescent="0.3"/>
  <cols>
    <col min="1" max="1" width="12.5546875" bestFit="1" customWidth="1"/>
    <col min="2" max="2" width="14.88671875" bestFit="1" customWidth="1"/>
    <col min="5" max="5" width="15.6640625" bestFit="1" customWidth="1"/>
    <col min="6" max="6" width="15.5546875" bestFit="1" customWidth="1"/>
    <col min="7" max="7" width="10.109375" bestFit="1" customWidth="1"/>
    <col min="8" max="8" width="8" bestFit="1" customWidth="1"/>
    <col min="9" max="9" width="10" bestFit="1" customWidth="1"/>
    <col min="10" max="10" width="8.6640625" bestFit="1" customWidth="1"/>
    <col min="11" max="11" width="10.77734375" bestFit="1" customWidth="1"/>
    <col min="12" max="65" width="5" bestFit="1" customWidth="1"/>
    <col min="66" max="66" width="10.77734375" bestFit="1" customWidth="1"/>
  </cols>
  <sheetData>
    <row r="2" spans="1:11" x14ac:dyDescent="0.3">
      <c r="A2" t="s">
        <v>113</v>
      </c>
      <c r="E2" t="s">
        <v>117</v>
      </c>
    </row>
    <row r="3" spans="1:11" x14ac:dyDescent="0.3">
      <c r="A3" s="13" t="s">
        <v>110</v>
      </c>
      <c r="B3" t="s">
        <v>112</v>
      </c>
      <c r="E3" s="13" t="s">
        <v>114</v>
      </c>
      <c r="F3" s="13" t="s">
        <v>115</v>
      </c>
    </row>
    <row r="4" spans="1:11" x14ac:dyDescent="0.3">
      <c r="A4" s="14" t="s">
        <v>72</v>
      </c>
      <c r="B4" s="15">
        <v>89</v>
      </c>
      <c r="E4" s="13" t="s">
        <v>110</v>
      </c>
      <c r="F4" t="s">
        <v>72</v>
      </c>
      <c r="G4" t="s">
        <v>69</v>
      </c>
      <c r="H4" t="s">
        <v>63</v>
      </c>
      <c r="I4" t="s">
        <v>59</v>
      </c>
      <c r="J4" t="s">
        <v>66</v>
      </c>
      <c r="K4" t="s">
        <v>111</v>
      </c>
    </row>
    <row r="5" spans="1:11" x14ac:dyDescent="0.3">
      <c r="A5" s="14" t="s">
        <v>69</v>
      </c>
      <c r="B5" s="15">
        <v>26</v>
      </c>
      <c r="E5" s="14" t="s">
        <v>116</v>
      </c>
      <c r="F5" s="15">
        <v>150</v>
      </c>
      <c r="G5" s="15">
        <v>490</v>
      </c>
      <c r="H5" s="15">
        <v>215</v>
      </c>
      <c r="I5" s="15">
        <v>3250</v>
      </c>
      <c r="J5" s="15">
        <v>1730</v>
      </c>
      <c r="K5" s="15">
        <v>5835</v>
      </c>
    </row>
    <row r="6" spans="1:11" x14ac:dyDescent="0.3">
      <c r="A6" s="14" t="s">
        <v>63</v>
      </c>
      <c r="B6" s="15">
        <v>95</v>
      </c>
      <c r="E6" s="14" t="s">
        <v>111</v>
      </c>
      <c r="F6" s="15">
        <v>150</v>
      </c>
      <c r="G6" s="15">
        <v>490</v>
      </c>
      <c r="H6" s="15">
        <v>215</v>
      </c>
      <c r="I6" s="15">
        <v>3250</v>
      </c>
      <c r="J6" s="15">
        <v>1730</v>
      </c>
      <c r="K6" s="15">
        <v>5835</v>
      </c>
    </row>
    <row r="7" spans="1:11" x14ac:dyDescent="0.3">
      <c r="A7" s="14" t="s">
        <v>59</v>
      </c>
      <c r="B7" s="15">
        <v>38</v>
      </c>
    </row>
    <row r="8" spans="1:11" x14ac:dyDescent="0.3">
      <c r="A8" s="14" t="s">
        <v>66</v>
      </c>
      <c r="B8" s="15">
        <v>13</v>
      </c>
    </row>
    <row r="9" spans="1:11" x14ac:dyDescent="0.3">
      <c r="A9" s="14" t="s">
        <v>111</v>
      </c>
      <c r="B9" s="15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D185-1C9C-454C-831D-E22756045712}">
  <dimension ref="A1"/>
  <sheetViews>
    <sheetView tabSelected="1" workbookViewId="0">
      <selection activeCell="C2" sqref="C2"/>
    </sheetView>
  </sheetViews>
  <sheetFormatPr defaultRowHeight="14.4" x14ac:dyDescent="0.3"/>
  <cols>
    <col min="1" max="16384" width="8.88671875" style="1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Reference Data</vt:lpstr>
      <vt:lpstr>Pivot Tabless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Prakash K</dc:creator>
  <cp:lastModifiedBy>Pavan Prakash K</cp:lastModifiedBy>
  <dcterms:created xsi:type="dcterms:W3CDTF">2023-09-29T13:40:07Z</dcterms:created>
  <dcterms:modified xsi:type="dcterms:W3CDTF">2023-09-30T17:48:02Z</dcterms:modified>
</cp:coreProperties>
</file>