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pivotTables/pivotTable11.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PAVANI NANDANA\Downloads\"/>
    </mc:Choice>
  </mc:AlternateContent>
  <xr:revisionPtr revIDLastSave="0" documentId="13_ncr:1_{BBE62FE6-C78E-4C3B-83C7-CBA4886ADAFA}" xr6:coauthVersionLast="47" xr6:coauthVersionMax="47" xr10:uidLastSave="{00000000-0000-0000-0000-000000000000}"/>
  <bookViews>
    <workbookView xWindow="-108" yWindow="-108" windowWidth="23256" windowHeight="12456" activeTab="5" xr2:uid="{00000000-000D-0000-FFFF-FFFF00000000}"/>
  </bookViews>
  <sheets>
    <sheet name="combo" sheetId="3" r:id="rId1"/>
    <sheet name="waterfall" sheetId="5" r:id="rId2"/>
    <sheet name="pie" sheetId="6" r:id="rId3"/>
    <sheet name="map" sheetId="7" r:id="rId4"/>
    <sheet name="bar" sheetId="8" r:id="rId5"/>
    <sheet name="Sheet9" sheetId="11" r:id="rId6"/>
    <sheet name="kpi" sheetId="9" r:id="rId7"/>
    <sheet name="kpi yoyo" sheetId="10" r:id="rId8"/>
    <sheet name="Data" sheetId="1" r:id="rId9"/>
    <sheet name="layout" sheetId="2" r:id="rId10"/>
  </sheets>
  <definedNames>
    <definedName name="_xlchart.v1.0" hidden="1">waterfall!$D$4:$D$7</definedName>
    <definedName name="_xlchart.v1.1" hidden="1">waterfall!$E$3</definedName>
    <definedName name="_xlchart.v1.11" hidden="1">waterfall!$D$4:$D$7</definedName>
    <definedName name="_xlchart.v1.12" hidden="1">waterfall!$E$3</definedName>
    <definedName name="_xlchart.v1.13" hidden="1">waterfall!$E$4:$E$7</definedName>
    <definedName name="_xlchart.v1.2" hidden="1">waterfall!$E$4:$E$7</definedName>
    <definedName name="_xlchart.v5.10" hidden="1">map!$E$4:$E$53</definedName>
    <definedName name="_xlchart.v5.3" hidden="1">map!$D$3</definedName>
    <definedName name="_xlchart.v5.4" hidden="1">map!$D$4:$D$53</definedName>
    <definedName name="_xlchart.v5.5" hidden="1">map!$E$3</definedName>
    <definedName name="_xlchart.v5.6" hidden="1">map!$E$4:$E$53</definedName>
    <definedName name="_xlchart.v5.7" hidden="1">map!$D$3</definedName>
    <definedName name="_xlchart.v5.8" hidden="1">map!$D$4:$D$53</definedName>
    <definedName name="_xlchart.v5.9" hidden="1">map!$E$3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F6" i="7" l="1"/>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 i="7"/>
  <c r="F4"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7" i="7"/>
  <c r="D6" i="7"/>
  <c r="D5" i="7"/>
  <c r="D4" i="7"/>
  <c r="D7" i="5"/>
  <c r="D6" i="5"/>
  <c r="D5" i="5"/>
  <c r="D4" i="5"/>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17" i="9"/>
  <c r="K17" i="9"/>
  <c r="H17" i="9"/>
  <c r="E17" i="9"/>
  <c r="E5" i="7"/>
  <c r="E13" i="7"/>
  <c r="E21" i="7"/>
  <c r="E29" i="7"/>
  <c r="E37" i="7"/>
  <c r="E45" i="7"/>
  <c r="E24" i="7"/>
  <c r="E32" i="7"/>
  <c r="E48" i="7"/>
  <c r="E17" i="7"/>
  <c r="E41" i="7"/>
  <c r="E18" i="7"/>
  <c r="E34" i="7"/>
  <c r="E42" i="7"/>
  <c r="E50" i="7"/>
  <c r="E11" i="7"/>
  <c r="E27" i="7"/>
  <c r="E35" i="7"/>
  <c r="E43" i="7"/>
  <c r="E51" i="7"/>
  <c r="E12" i="7"/>
  <c r="E36" i="7"/>
  <c r="E6" i="7"/>
  <c r="E14" i="7"/>
  <c r="E22" i="7"/>
  <c r="E30" i="7"/>
  <c r="E38" i="7"/>
  <c r="E46" i="7"/>
  <c r="E16" i="7"/>
  <c r="E9" i="7"/>
  <c r="E10" i="7"/>
  <c r="E19" i="7"/>
  <c r="E28" i="7"/>
  <c r="E7" i="7"/>
  <c r="E15" i="7"/>
  <c r="E23" i="7"/>
  <c r="E31" i="7"/>
  <c r="E39" i="7"/>
  <c r="E47" i="7"/>
  <c r="E8" i="7"/>
  <c r="E40" i="7"/>
  <c r="E25" i="7"/>
  <c r="E33" i="7"/>
  <c r="E49" i="7"/>
  <c r="E26" i="7"/>
  <c r="E20" i="7"/>
  <c r="E44" i="7"/>
  <c r="E4" i="7"/>
  <c r="G53" i="7"/>
  <c r="G5" i="7"/>
  <c r="G13" i="7"/>
  <c r="G21" i="7"/>
  <c r="G29" i="7"/>
  <c r="G37" i="7"/>
  <c r="G45" i="7"/>
  <c r="G24" i="7"/>
  <c r="G17" i="7"/>
  <c r="G25" i="7"/>
  <c r="G41" i="7"/>
  <c r="G49" i="7"/>
  <c r="G18" i="7"/>
  <c r="G34" i="7"/>
  <c r="G50" i="7"/>
  <c r="G19" i="7"/>
  <c r="G35" i="7"/>
  <c r="G51" i="7"/>
  <c r="G20" i="7"/>
  <c r="G36" i="7"/>
  <c r="G52" i="7"/>
  <c r="G6" i="7"/>
  <c r="G14" i="7"/>
  <c r="G22" i="7"/>
  <c r="G30" i="7"/>
  <c r="G38" i="7"/>
  <c r="G46" i="7"/>
  <c r="G7" i="7"/>
  <c r="G15" i="7"/>
  <c r="G23" i="7"/>
  <c r="G31" i="7"/>
  <c r="G39" i="7"/>
  <c r="G47" i="7"/>
  <c r="G16" i="7"/>
  <c r="G32" i="7"/>
  <c r="G40" i="7"/>
  <c r="G48" i="7"/>
  <c r="G9" i="7"/>
  <c r="G33" i="7"/>
  <c r="G10" i="7"/>
  <c r="G26" i="7"/>
  <c r="G42" i="7"/>
  <c r="G11" i="7"/>
  <c r="G43" i="7"/>
  <c r="G12" i="7"/>
  <c r="G44" i="7"/>
  <c r="G8" i="7"/>
  <c r="G27" i="7"/>
  <c r="G28" i="7"/>
  <c r="G4" i="7"/>
  <c r="E53" i="7"/>
  <c r="D9" i="10"/>
  <c r="B9" i="10"/>
  <c r="F9" i="10"/>
  <c r="E9" i="10"/>
  <c r="C9" i="10"/>
  <c r="B17" i="9"/>
  <c r="E7" i="5"/>
  <c r="E6" i="5"/>
  <c r="E4" i="5"/>
  <c r="E5" i="5"/>
  <c r="K13" i="11" l="1"/>
</calcChain>
</file>

<file path=xl/sharedStrings.xml><?xml version="1.0" encoding="utf-8"?>
<sst xmlns="http://schemas.openxmlformats.org/spreadsheetml/2006/main" count="130137" uniqueCount="10962">
  <si>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</si>
  <si>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</si>
  <si>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</si>
  <si>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</si>
  <si>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</si>
  <si>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</si>
  <si>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</si>
  <si>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</si>
  <si>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</si>
  <si>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</si>
  <si>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</si>
  <si>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</si>
  <si>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</si>
  <si>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</si>
  <si>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</si>
  <si>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</si>
  <si>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</si>
  <si>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</si>
  <si>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</si>
  <si>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</si>
  <si>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</si>
  <si>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</si>
  <si>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</si>
  <si>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</si>
  <si>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</si>
  <si>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</si>
  <si>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</si>
  <si>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</si>
  <si>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</si>
  <si>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</si>
  <si>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</si>
  <si>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</si>
  <si>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</si>
  <si>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</si>
  <si>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</si>
  <si>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</si>
  <si>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</si>
  <si>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</si>
  <si>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</si>
  <si>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</si>
  <si>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</si>
  <si>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</si>
  <si>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</si>
  <si>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</si>
  <si>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</si>
  <si>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</si>
  <si>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</si>
  <si>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</si>
  <si>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</si>
  <si>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</si>
  <si>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</si>
  <si>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</si>
  <si>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</si>
  <si>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</si>
  <si>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</si>
  <si>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</si>
  <si>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</si>
  <si>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</si>
  <si>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</si>
  <si>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</si>
  <si>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</si>
  <si>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</si>
  <si>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</si>
  <si>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</si>
  <si>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</si>
  <si>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</si>
  <si>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</si>
  <si>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</si>
  <si>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</si>
  <si>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</si>
  <si>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</si>
  <si>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</si>
  <si>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</si>
  <si>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</si>
  <si>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</si>
  <si>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</si>
  <si>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</si>
  <si>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</si>
  <si>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</si>
  <si>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</si>
  <si>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</si>
  <si>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</si>
  <si>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</si>
  <si>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</si>
  <si>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</si>
  <si>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</si>
  <si>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</si>
  <si>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</si>
  <si>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</si>
  <si>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</si>
  <si>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</si>
  <si>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</si>
  <si>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</si>
  <si>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</si>
  <si>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</si>
  <si>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</si>
  <si>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</si>
  <si>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</si>
  <si>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</si>
  <si>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</si>
  <si>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</si>
  <si>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</si>
  <si>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</si>
  <si>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</si>
  <si>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</si>
  <si>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</si>
  <si>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</si>
  <si>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</si>
  <si>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</si>
  <si>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</si>
  <si>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</si>
  <si>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</si>
  <si>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</si>
  <si>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</si>
  <si>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</si>
  <si>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</si>
  <si>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</si>
  <si>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</si>
  <si>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</si>
  <si>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</si>
  <si>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</si>
  <si>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</si>
  <si>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</si>
  <si>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</si>
  <si>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</si>
  <si>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</si>
  <si>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</si>
  <si>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</si>
  <si>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</si>
  <si>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</si>
  <si>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</si>
  <si>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</si>
  <si>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</si>
  <si>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</si>
  <si>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</si>
  <si>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</si>
  <si>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</si>
  <si>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</si>
  <si>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</si>
  <si>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</si>
  <si>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</si>
  <si>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</si>
  <si>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</si>
  <si>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</si>
  <si>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</si>
  <si>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</si>
  <si>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</si>
  <si>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</si>
  <si>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</si>
  <si>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</si>
  <si>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</si>
  <si>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</si>
  <si>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</si>
  <si>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</si>
  <si>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</si>
  <si>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</si>
  <si>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</si>
  <si>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</si>
  <si>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</si>
  <si>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</si>
  <si>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</si>
  <si>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</si>
  <si>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</si>
  <si>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</si>
  <si>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</si>
  <si>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</si>
  <si>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</si>
  <si>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</si>
  <si>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</si>
  <si>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</si>
  <si>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</si>
  <si>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</si>
  <si>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</si>
  <si>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</si>
  <si>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</si>
  <si>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</si>
  <si>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</si>
  <si>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</si>
  <si>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</si>
  <si>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</si>
  <si>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</si>
  <si>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</si>
  <si>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</si>
  <si>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</si>
  <si>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</si>
  <si>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</si>
  <si>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</si>
  <si>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</si>
  <si>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</si>
  <si>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</si>
  <si>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</si>
  <si>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</si>
  <si>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</si>
  <si>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</si>
  <si>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</si>
  <si>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</si>
  <si>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</si>
  <si>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</si>
  <si>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</si>
  <si>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</si>
  <si>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</si>
  <si>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</si>
  <si>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</si>
  <si>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</si>
  <si>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</si>
  <si>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</si>
  <si>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</si>
  <si>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</si>
  <si>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</si>
  <si>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</si>
  <si>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</si>
  <si>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</si>
  <si>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</si>
  <si>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</si>
  <si>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</si>
  <si>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</si>
  <si>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</si>
  <si>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</si>
  <si>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</si>
  <si>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</si>
  <si>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</si>
  <si>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</si>
  <si>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</si>
  <si>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</si>
  <si>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</si>
  <si>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</si>
  <si>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</si>
  <si>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</si>
  <si>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</si>
  <si>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</si>
  <si>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</si>
  <si>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</si>
  <si>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</si>
  <si>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</si>
  <si>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</si>
  <si>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</si>
  <si>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</si>
  <si>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</si>
  <si>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</si>
  <si>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</si>
  <si>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</si>
  <si>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</si>
  <si>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</si>
  <si>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</si>
  <si>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</si>
  <si>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</si>
  <si>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</si>
  <si>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</si>
  <si>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</si>
  <si>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</si>
  <si>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</si>
  <si>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</si>
  <si>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</si>
  <si>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</si>
  <si>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</si>
  <si>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</si>
  <si>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</si>
  <si>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</si>
  <si>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</si>
  <si>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</si>
  <si>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</si>
  <si>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</si>
  <si>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</si>
  <si>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</si>
  <si>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</si>
  <si>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</si>
  <si>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</si>
  <si>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</si>
  <si>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</si>
  <si>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</si>
  <si>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</si>
  <si>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</si>
  <si>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</si>
  <si>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</si>
  <si>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</si>
  <si>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</si>
  <si>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</si>
  <si>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</si>
  <si>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</si>
  <si>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</si>
  <si>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</si>
  <si>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</si>
  <si>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</si>
  <si>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</si>
  <si>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</si>
  <si>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</si>
  <si>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</si>
  <si>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</si>
  <si>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</si>
  <si>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</si>
  <si>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</si>
  <si>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</si>
  <si>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</si>
  <si>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</si>
  <si>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</si>
  <si>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</si>
  <si>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</si>
  <si>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</si>
  <si>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</si>
  <si>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</si>
  <si>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</si>
  <si>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</si>
  <si>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</si>
  <si>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</si>
  <si>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</si>
  <si>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</si>
  <si>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</si>
  <si>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</si>
  <si>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</si>
  <si>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</si>
  <si>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</si>
  <si>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</si>
  <si>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</si>
  <si>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</si>
  <si>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</si>
  <si>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</si>
  <si>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</si>
  <si>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</si>
  <si>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</si>
  <si>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</si>
  <si>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</si>
  <si>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</si>
  <si>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</si>
  <si>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</si>
  <si>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</si>
  <si>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</si>
  <si>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</si>
  <si>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</si>
  <si>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</si>
  <si>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</si>
  <si>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</si>
  <si>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</si>
  <si>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</si>
  <si>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</si>
  <si>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</si>
  <si>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</si>
  <si>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</si>
  <si>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</si>
  <si>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</si>
  <si>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</si>
  <si>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</si>
  <si>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</si>
  <si>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</si>
  <si>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</si>
  <si>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</si>
  <si>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</si>
  <si>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</si>
  <si>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</si>
  <si>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</si>
  <si>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</si>
  <si>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</si>
  <si>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</si>
  <si>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</si>
  <si>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</si>
  <si>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</si>
  <si>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</si>
  <si>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</si>
  <si>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</si>
  <si>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</si>
  <si>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</si>
  <si>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</si>
  <si>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</si>
  <si>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</si>
  <si>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</si>
  <si>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</si>
  <si>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</si>
  <si>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</si>
  <si>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</si>
  <si>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</si>
  <si>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</si>
  <si>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</si>
  <si>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</si>
  <si>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</si>
  <si>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</si>
  <si>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</si>
  <si>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</si>
  <si>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</si>
  <si>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</si>
  <si>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</si>
  <si>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</si>
  <si>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</si>
  <si>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</si>
  <si>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</si>
  <si>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</si>
  <si>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</si>
  <si>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</si>
  <si>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</si>
  <si>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</si>
  <si>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</si>
  <si>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</si>
  <si>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</si>
  <si>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</si>
  <si>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</si>
  <si>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</si>
  <si>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</si>
  <si>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</si>
  <si>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</si>
  <si>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</si>
  <si>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</si>
  <si>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</si>
  <si>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</si>
  <si>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</si>
  <si>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</si>
  <si>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</si>
  <si>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</si>
  <si>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</si>
  <si>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</si>
  <si>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</si>
  <si>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</si>
  <si>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</si>
  <si>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</si>
  <si>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</si>
  <si>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</si>
  <si>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</si>
  <si>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</si>
  <si>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</si>
  <si>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</si>
  <si>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</si>
  <si>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</si>
  <si>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</si>
  <si>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</si>
  <si>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</si>
  <si>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</si>
  <si>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</si>
  <si>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</si>
  <si>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</si>
  <si>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</si>
  <si>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</si>
  <si>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</si>
  <si>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</si>
  <si>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</si>
  <si>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</si>
  <si>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</si>
  <si>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</si>
  <si>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</si>
  <si>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</si>
  <si>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</si>
  <si>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</si>
  <si>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</si>
  <si>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</si>
  <si>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</si>
  <si>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</si>
  <si>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</si>
  <si>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</si>
  <si>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</si>
  <si>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</si>
  <si>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</si>
  <si>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</si>
  <si>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</si>
  <si>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</si>
  <si>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</si>
  <si>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</si>
  <si>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</si>
  <si>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</si>
  <si>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</si>
  <si>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</si>
  <si>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</si>
  <si>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</si>
  <si>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</si>
  <si>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</si>
  <si>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</si>
  <si>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</si>
  <si>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</si>
  <si>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</si>
  <si>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</si>
  <si>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</si>
  <si>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</si>
  <si>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</si>
  <si>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</si>
  <si>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</si>
  <si>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</si>
  <si>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</si>
  <si>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</si>
  <si>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</si>
  <si>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</si>
  <si>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</si>
  <si>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</si>
  <si>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</si>
  <si>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</si>
  <si>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</si>
  <si>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</si>
  <si>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</si>
  <si>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</si>
  <si>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</si>
  <si>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</si>
  <si>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</si>
  <si>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</si>
  <si>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</si>
  <si>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</si>
  <si>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</si>
  <si>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</si>
  <si>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</si>
  <si>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</si>
  <si>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</si>
  <si>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</si>
  <si>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</si>
  <si>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</si>
  <si>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</si>
  <si>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</si>
  <si>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</si>
  <si>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</si>
  <si>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</si>
  <si>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</si>
  <si>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</si>
  <si>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</si>
  <si>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</si>
  <si>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</si>
  <si>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</si>
  <si>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</si>
  <si>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</si>
  <si>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</si>
  <si>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</si>
  <si>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</si>
  <si>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</si>
  <si>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</si>
  <si>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</si>
  <si>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</si>
  <si>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</si>
  <si>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</si>
  <si>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</si>
  <si>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</si>
  <si>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</si>
  <si>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</si>
  <si>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</si>
  <si>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</si>
  <si>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</si>
  <si>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</si>
  <si>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</si>
  <si>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</si>
  <si>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</si>
  <si>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</si>
  <si>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</si>
  <si>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</si>
  <si>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</si>
  <si>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</si>
  <si>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</si>
  <si>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</si>
  <si>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</si>
  <si>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</si>
  <si>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</si>
  <si>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</si>
  <si>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</si>
  <si>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</si>
  <si>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</si>
  <si>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</si>
  <si>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</si>
  <si>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</si>
  <si>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</si>
  <si>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</si>
  <si>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</si>
  <si>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</si>
  <si>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</si>
  <si>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</si>
  <si>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</si>
  <si>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</si>
  <si>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</si>
  <si>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</si>
  <si>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</si>
  <si>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</si>
  <si>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</si>
  <si>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</si>
  <si>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</si>
  <si>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</si>
  <si>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</si>
  <si>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</si>
  <si>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</si>
  <si>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</si>
  <si>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</si>
  <si>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</si>
  <si>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</si>
  <si>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</si>
  <si>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</si>
  <si>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</si>
  <si>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</si>
  <si>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</si>
  <si>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</si>
  <si>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</si>
  <si>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</si>
  <si>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</si>
  <si>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</si>
  <si>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</si>
  <si>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</si>
  <si>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</si>
  <si>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</si>
  <si>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</si>
  <si>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</si>
  <si>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</si>
  <si>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</si>
  <si>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</si>
  <si>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</si>
  <si>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</si>
  <si>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</si>
  <si>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</si>
  <si>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</si>
  <si>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</si>
  <si>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</si>
  <si>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</si>
  <si>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</si>
  <si>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</si>
  <si>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</si>
  <si>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</si>
  <si>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</si>
  <si>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</si>
  <si>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</si>
  <si>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</si>
  <si>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</si>
  <si>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</si>
  <si>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</si>
  <si>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</si>
  <si>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</si>
  <si>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</si>
  <si>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</si>
  <si>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</si>
  <si>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</si>
  <si>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</si>
  <si>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</si>
  <si>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</si>
  <si>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</si>
  <si>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</si>
  <si>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</si>
  <si>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</si>
  <si>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</si>
  <si>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</si>
  <si>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</si>
  <si>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</si>
  <si>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</si>
  <si>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</si>
  <si>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</si>
  <si>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</si>
  <si>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</si>
  <si>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</si>
  <si>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</si>
  <si>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</si>
  <si>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</si>
  <si>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</si>
  <si>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</si>
  <si>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</si>
  <si>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</si>
  <si>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</si>
  <si>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</si>
  <si>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</si>
  <si>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</si>
  <si>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</si>
  <si>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</si>
  <si>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</si>
  <si>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</si>
  <si>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</si>
  <si>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</si>
  <si>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</si>
  <si>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</si>
  <si>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</si>
  <si>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</si>
  <si>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</si>
  <si>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</si>
  <si>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</si>
  <si>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</si>
  <si>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</si>
  <si>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</si>
  <si>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</si>
  <si>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</si>
  <si>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</si>
  <si>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</si>
  <si>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</si>
  <si>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</si>
  <si>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</si>
  <si>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</si>
  <si>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</si>
  <si>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</si>
  <si>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</si>
  <si>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</si>
  <si>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</si>
  <si>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</si>
  <si>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</si>
  <si>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</si>
  <si>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</si>
  <si>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</si>
  <si>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</si>
  <si>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</si>
  <si>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</si>
  <si>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</si>
  <si>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</si>
  <si>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</si>
  <si>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</si>
  <si>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</si>
  <si>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</si>
  <si>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</si>
  <si>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</si>
  <si>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</si>
  <si>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</si>
  <si>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</si>
  <si>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</si>
  <si>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</si>
  <si>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</si>
  <si>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</si>
  <si>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</si>
  <si>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</si>
  <si>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</si>
  <si>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</si>
  <si>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</si>
  <si>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</si>
  <si>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</si>
  <si>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</si>
  <si>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</si>
  <si>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</si>
  <si>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</si>
  <si>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</si>
  <si>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</si>
  <si>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</si>
  <si>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</si>
  <si>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</si>
  <si>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</si>
  <si>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</si>
  <si>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</si>
  <si>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</si>
  <si>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</si>
  <si>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</si>
  <si>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</si>
  <si>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</si>
  <si>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</si>
  <si>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</si>
  <si>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</si>
  <si>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</si>
  <si>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</si>
  <si>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</si>
  <si>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</si>
  <si>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</si>
  <si>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</si>
  <si>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</si>
  <si>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</si>
  <si>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</si>
  <si>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</si>
  <si>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</si>
  <si>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</si>
  <si>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</si>
  <si>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</si>
  <si>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</si>
  <si>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</si>
  <si>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</si>
  <si>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</si>
  <si>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</si>
  <si>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</si>
  <si>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</si>
  <si>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</si>
  <si>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</si>
  <si>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</si>
  <si>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</si>
  <si>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</si>
  <si>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</si>
  <si>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</si>
  <si>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</si>
  <si>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</si>
  <si>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</si>
  <si>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</si>
  <si>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</si>
  <si>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</si>
  <si>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</si>
  <si>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</si>
  <si>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</si>
  <si>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</si>
  <si>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</si>
  <si>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</si>
  <si>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</si>
  <si>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</si>
  <si>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</si>
  <si>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</si>
  <si>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</si>
  <si>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</si>
  <si>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</si>
  <si>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</si>
  <si>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</si>
  <si>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</si>
  <si>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</si>
  <si>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</si>
  <si>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</si>
  <si>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</si>
  <si>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</si>
  <si>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</si>
  <si>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</si>
  <si>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</si>
  <si>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</si>
  <si>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</si>
  <si>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</si>
  <si>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</si>
  <si>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</si>
  <si>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</si>
  <si>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</si>
  <si>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</si>
  <si>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</si>
  <si>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</si>
  <si>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</si>
  <si>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</si>
  <si>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</si>
  <si>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</si>
  <si>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</si>
  <si>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</si>
  <si>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</si>
  <si>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</si>
  <si>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</si>
  <si>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</si>
  <si>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</si>
  <si>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</si>
  <si>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</si>
  <si>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</si>
  <si>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</si>
  <si>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</si>
  <si>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</si>
  <si>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</si>
  <si>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</si>
  <si>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</si>
  <si>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</si>
  <si>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</si>
  <si>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</si>
  <si>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</si>
  <si>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</si>
  <si>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</si>
  <si>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</si>
  <si>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</si>
  <si>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</si>
  <si>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</si>
  <si>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</si>
  <si>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</si>
  <si>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</si>
  <si>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</si>
  <si>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</si>
  <si>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</si>
  <si>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</si>
  <si>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</si>
  <si>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</si>
  <si>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</si>
  <si>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</si>
  <si>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</si>
  <si>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</si>
  <si>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</si>
  <si>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</si>
  <si>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</si>
  <si>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</si>
  <si>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</si>
  <si>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</si>
  <si>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</si>
  <si>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</si>
  <si>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</si>
  <si>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</si>
  <si>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</si>
  <si>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</si>
  <si>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</si>
  <si>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</si>
  <si>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</si>
  <si>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</si>
  <si>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</si>
  <si>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</si>
  <si>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</si>
  <si>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</si>
  <si>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</si>
  <si>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</si>
  <si>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</si>
  <si>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</si>
  <si>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</si>
  <si>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</si>
  <si>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</si>
  <si>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</si>
  <si>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</si>
  <si>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</si>
  <si>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</si>
  <si>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</si>
  <si>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</si>
  <si>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</si>
  <si>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</si>
  <si>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</si>
  <si>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</si>
  <si>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</si>
  <si>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</si>
  <si>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</si>
  <si>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</si>
  <si>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</si>
  <si>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</si>
  <si>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</si>
  <si>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</si>
  <si>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</si>
  <si>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</si>
  <si>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</si>
  <si>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</si>
  <si>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</si>
  <si>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</si>
  <si>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</si>
  <si>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</si>
  <si>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</si>
  <si>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</si>
  <si>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</si>
  <si>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</si>
  <si>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</si>
  <si>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</si>
  <si>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</si>
  <si>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</si>
  <si>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</si>
  <si>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</si>
  <si>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</si>
  <si>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</si>
  <si>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</si>
  <si>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</si>
  <si>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</si>
  <si>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</si>
  <si>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</si>
  <si>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</si>
  <si>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</si>
  <si>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</si>
  <si>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</si>
  <si>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</si>
  <si>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</si>
  <si>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</si>
  <si>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</si>
  <si>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</si>
  <si>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</si>
  <si>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</si>
  <si>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</si>
  <si>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</si>
  <si>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</si>
  <si>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</si>
  <si>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</si>
  <si>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</si>
  <si>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</si>
  <si>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</si>
  <si>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</si>
  <si>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</si>
  <si>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</si>
  <si>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</si>
  <si>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</si>
  <si>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</si>
  <si>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</si>
  <si>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</si>
  <si>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</si>
  <si>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</si>
  <si>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</si>
  <si>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</si>
  <si>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</si>
  <si>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</si>
  <si>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</si>
  <si>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</si>
  <si>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</si>
  <si>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</si>
  <si>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</si>
  <si>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</si>
  <si>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</si>
  <si>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</si>
  <si>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</si>
  <si>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</si>
  <si>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</si>
  <si>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</si>
  <si>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</si>
  <si>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</si>
  <si>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</si>
  <si>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</si>
  <si>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</si>
  <si>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</si>
  <si>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</si>
  <si>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</si>
  <si>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</si>
  <si>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</si>
  <si>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</si>
  <si>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</si>
  <si>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</si>
  <si>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</si>
  <si>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</si>
  <si>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</si>
  <si>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</si>
  <si>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</si>
  <si>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</si>
  <si>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</si>
  <si>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</si>
  <si>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</si>
  <si>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</si>
  <si>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</si>
  <si>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</si>
  <si>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</si>
  <si>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</si>
  <si>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</si>
  <si>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</si>
  <si>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</si>
  <si>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</si>
  <si>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</si>
  <si>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</si>
  <si>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</si>
  <si>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</si>
  <si>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</si>
  <si>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</si>
  <si>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</si>
  <si>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</si>
  <si>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</si>
  <si>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</si>
  <si>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</si>
  <si>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</si>
  <si>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</si>
  <si>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</si>
  <si>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</si>
  <si>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</si>
  <si>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</si>
  <si>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</si>
  <si>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</si>
  <si>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</si>
  <si>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</si>
  <si>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</si>
  <si>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</si>
  <si>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</si>
  <si>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</si>
  <si>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</si>
  <si>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</si>
  <si>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</si>
  <si>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</si>
  <si>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</si>
  <si>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</si>
  <si>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</si>
  <si>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</si>
  <si>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</si>
  <si>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</si>
  <si>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</si>
  <si>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</si>
  <si>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</si>
  <si>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</si>
  <si>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</si>
  <si>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</si>
  <si>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</si>
  <si>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</si>
  <si>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</si>
  <si>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</si>
  <si>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</si>
  <si>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</si>
  <si>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</si>
  <si>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</si>
  <si>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</si>
  <si>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</si>
  <si>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</si>
  <si>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</si>
  <si>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</si>
  <si>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</si>
  <si>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</si>
  <si>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</si>
  <si>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</si>
  <si>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</si>
  <si>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</si>
  <si>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</si>
  <si>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</si>
  <si>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</si>
  <si>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</si>
  <si>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</si>
  <si>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</si>
  <si>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</si>
  <si>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</si>
  <si>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</si>
  <si>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</si>
  <si>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</si>
  <si>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</si>
  <si>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</si>
  <si>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</si>
  <si>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</si>
  <si>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</si>
  <si>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</si>
  <si>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</si>
  <si>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</si>
  <si>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</si>
  <si>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</si>
  <si>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</si>
  <si>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</si>
  <si>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</si>
  <si>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</si>
  <si>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</si>
  <si>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</si>
  <si>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</si>
  <si>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</si>
  <si>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</si>
  <si>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</si>
  <si>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</si>
  <si>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</si>
  <si>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</si>
  <si>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</si>
  <si>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</si>
  <si>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</si>
  <si>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</si>
  <si>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</si>
  <si>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</si>
  <si>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</si>
  <si>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</si>
  <si>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</si>
  <si>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</si>
  <si>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</si>
  <si>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</si>
  <si>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</si>
  <si>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</si>
  <si>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</si>
  <si>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</si>
  <si>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</si>
  <si>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</si>
  <si>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</si>
  <si>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</si>
  <si>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</si>
  <si>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</si>
  <si>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</si>
  <si>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</si>
  <si>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</si>
  <si>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</si>
  <si>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</si>
  <si>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</si>
  <si>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</si>
  <si>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</si>
  <si>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</si>
  <si>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</si>
  <si>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</si>
  <si>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</si>
  <si>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</si>
  <si>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</si>
  <si>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</si>
  <si>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</si>
  <si>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</si>
  <si>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</si>
  <si>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</si>
  <si>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</si>
  <si>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</si>
  <si>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</si>
  <si>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</si>
  <si>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</si>
  <si>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</si>
  <si>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</si>
  <si>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</si>
  <si>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</si>
  <si>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</si>
  <si>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</si>
  <si>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</si>
  <si>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</si>
  <si>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</si>
  <si>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</si>
  <si>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</si>
  <si>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</si>
  <si>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</si>
  <si>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</si>
  <si>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</si>
  <si>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</si>
  <si>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</si>
  <si>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</si>
  <si>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</si>
  <si>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</si>
  <si>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</si>
  <si>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</si>
  <si>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</si>
  <si>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</si>
  <si>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</si>
  <si>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</si>
  <si>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</si>
  <si>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</si>
  <si>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</si>
  <si>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</si>
  <si>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</si>
  <si>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</si>
  <si>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</si>
  <si>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</si>
  <si>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</si>
  <si>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</si>
  <si>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</si>
  <si>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</si>
  <si>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</si>
  <si>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</si>
  <si>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</si>
  <si>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</si>
  <si>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</si>
  <si>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</si>
  <si>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</si>
  <si>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</si>
  <si>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</si>
  <si>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</si>
  <si>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</si>
  <si>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</si>
  <si>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</si>
  <si>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</si>
  <si>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</si>
  <si>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</si>
  <si>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</si>
  <si>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</si>
  <si>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</si>
  <si>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</si>
  <si>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</si>
  <si>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</si>
  <si>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</si>
  <si>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</si>
  <si>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</si>
  <si>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</si>
  <si>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</si>
  <si>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</si>
  <si>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</si>
  <si>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</si>
  <si>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</si>
  <si>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</si>
  <si>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</si>
  <si>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</si>
  <si>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</si>
  <si>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</si>
  <si>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</si>
  <si>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</si>
  <si>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</si>
  <si>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</si>
  <si>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</si>
  <si>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</si>
  <si>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</si>
  <si>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</si>
  <si>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</si>
  <si>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</si>
  <si>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</si>
  <si>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</si>
  <si>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</si>
  <si>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</si>
  <si>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</si>
  <si>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</si>
  <si>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</si>
  <si>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</si>
  <si>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</si>
  <si>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</si>
  <si>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</si>
  <si>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</si>
  <si>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</si>
  <si>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</si>
  <si>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</si>
  <si>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</si>
  <si>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</si>
  <si>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</si>
  <si>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</si>
  <si>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</si>
  <si>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</si>
  <si>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</si>
  <si>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</si>
  <si>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</si>
  <si>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</si>
  <si>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</si>
  <si>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</si>
  <si>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</si>
  <si>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</si>
  <si>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</si>
  <si>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</si>
  <si>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</si>
  <si>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</si>
  <si>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</si>
  <si>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</si>
  <si>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</si>
  <si>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</si>
  <si>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</si>
  <si>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</si>
  <si>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</si>
  <si>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</si>
  <si>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</si>
  <si>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</si>
  <si>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</si>
  <si>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</si>
  <si>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</si>
  <si>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</si>
  <si>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</si>
  <si>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</si>
  <si>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</si>
  <si>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</si>
  <si>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</si>
  <si>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</si>
  <si>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</si>
  <si>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</si>
  <si>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</si>
  <si>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</si>
  <si>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</si>
  <si>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</si>
  <si>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</si>
  <si>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</si>
  <si>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</si>
  <si>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</si>
  <si>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</si>
  <si>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</si>
  <si>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</si>
  <si>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</si>
  <si>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</si>
  <si>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</si>
  <si>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</si>
  <si>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</si>
  <si>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</si>
  <si>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</si>
  <si>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</si>
  <si>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</si>
  <si>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</si>
  <si>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</si>
  <si>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</si>
  <si>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</si>
  <si>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</si>
  <si>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</si>
  <si>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</si>
  <si>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</si>
  <si>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</si>
  <si>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</si>
  <si>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</si>
  <si>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</si>
  <si>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</si>
  <si>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</si>
  <si>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</si>
  <si>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</si>
  <si>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</si>
  <si>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</si>
  <si>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</si>
  <si>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</si>
  <si>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</si>
  <si>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</si>
  <si>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</si>
  <si>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</si>
  <si>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</si>
  <si>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</si>
  <si>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</si>
  <si>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</si>
  <si>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</si>
  <si>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</si>
  <si>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</si>
  <si>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</si>
  <si>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</si>
  <si>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</si>
  <si>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</si>
  <si>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</si>
  <si>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</si>
  <si>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</si>
  <si>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</si>
  <si>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</si>
  <si>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</si>
  <si>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</si>
  <si>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</si>
  <si>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</si>
  <si>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</si>
  <si>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</si>
  <si>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</si>
  <si>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</si>
  <si>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</si>
  <si>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</si>
  <si>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</si>
  <si>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</si>
  <si>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</si>
  <si>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</si>
  <si>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</si>
  <si>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</si>
  <si>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</si>
  <si>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</si>
  <si>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</si>
  <si>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</si>
  <si>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</si>
  <si>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</si>
  <si>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</si>
  <si>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</si>
  <si>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</si>
  <si>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</si>
  <si>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</si>
  <si>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</si>
  <si>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</si>
  <si>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</si>
  <si>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</si>
  <si>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</si>
  <si>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</si>
  <si>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</si>
  <si>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</si>
  <si>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</si>
  <si>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</si>
  <si>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</si>
  <si>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</si>
  <si>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</si>
  <si>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</si>
  <si>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</si>
  <si>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</si>
  <si>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</si>
  <si>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</si>
  <si>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</si>
  <si>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</si>
  <si>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</si>
  <si>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</si>
  <si>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</si>
  <si>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</si>
  <si>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</si>
  <si>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</si>
  <si>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</si>
  <si>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</si>
  <si>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</si>
  <si>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</si>
  <si>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</si>
  <si>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</si>
  <si>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</si>
  <si>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</si>
  <si>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</si>
  <si>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</si>
  <si>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</si>
  <si>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</si>
  <si>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</si>
  <si>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</si>
  <si>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</si>
  <si>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</si>
  <si>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</si>
  <si>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</si>
  <si>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</si>
  <si>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</si>
  <si>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</si>
  <si>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</si>
  <si>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</si>
  <si>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</si>
  <si>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</si>
  <si>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</si>
  <si>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</si>
  <si>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</si>
  <si>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</si>
  <si>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</si>
  <si>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</si>
  <si>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</si>
  <si>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</si>
  <si>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</si>
  <si>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</si>
  <si>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</si>
  <si>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</si>
  <si>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</si>
  <si>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</si>
  <si>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</si>
  <si>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</si>
  <si>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</si>
  <si>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</si>
  <si>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</si>
  <si>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</si>
  <si>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</si>
  <si>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</si>
  <si>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</si>
  <si>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</si>
  <si>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</si>
  <si>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</si>
  <si>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</si>
  <si>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</si>
  <si>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</si>
  <si>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</si>
  <si>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</si>
  <si>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</si>
  <si>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</si>
  <si>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</si>
  <si>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</si>
  <si>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</si>
  <si>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</si>
  <si>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</si>
  <si>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</si>
  <si>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</si>
  <si>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</si>
  <si>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</si>
  <si>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</si>
  <si>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</si>
  <si>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</si>
  <si>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</si>
  <si>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</si>
  <si>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</si>
  <si>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</si>
  <si>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</si>
  <si>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</si>
  <si>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</si>
  <si>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</si>
  <si>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</si>
  <si>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</si>
  <si>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</si>
  <si>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</si>
  <si>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</si>
  <si>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</si>
  <si>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</si>
  <si>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</si>
  <si>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</si>
  <si>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</si>
  <si>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</si>
  <si>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</si>
  <si>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</si>
  <si>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</si>
  <si>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</si>
  <si>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</si>
  <si>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</si>
  <si>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</si>
  <si>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</si>
  <si>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</si>
  <si>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</si>
  <si>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</si>
  <si>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</si>
  <si>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</si>
  <si>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</si>
  <si>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</si>
  <si>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</si>
  <si>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</si>
  <si>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</si>
  <si>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</si>
  <si>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</si>
  <si>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</si>
  <si>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</si>
  <si>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</si>
  <si>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</si>
  <si>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</si>
  <si>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</si>
  <si>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</si>
  <si>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</si>
  <si>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</si>
  <si>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</si>
  <si>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</si>
  <si>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</si>
  <si>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</si>
  <si>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</si>
  <si>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</si>
  <si>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</si>
  <si>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</si>
  <si>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</si>
  <si>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</si>
  <si>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</si>
  <si>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</si>
  <si>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</si>
  <si>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</si>
  <si>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</si>
  <si>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</si>
  <si>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</si>
  <si>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</si>
  <si>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</si>
  <si>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</si>
  <si>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</si>
  <si>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</si>
  <si>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</si>
  <si>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</si>
  <si>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</si>
  <si>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</si>
  <si>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</si>
  <si>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</si>
  <si>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</si>
  <si>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</si>
  <si>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</si>
  <si>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</si>
  <si>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</si>
  <si>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</si>
  <si>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</si>
  <si>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</si>
  <si>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</si>
  <si>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</si>
  <si>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</si>
  <si>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</si>
  <si>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</si>
  <si>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</si>
  <si>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</si>
  <si>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</si>
  <si>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</si>
  <si>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</si>
  <si>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</si>
  <si>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</si>
  <si>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</si>
  <si>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</si>
  <si>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</si>
  <si>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</si>
  <si>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</si>
  <si>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</si>
  <si>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</si>
  <si>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</si>
  <si>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</si>
  <si>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</si>
  <si>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</si>
  <si>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</si>
  <si>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</si>
  <si>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</si>
  <si>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</si>
  <si>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</si>
  <si>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</si>
  <si>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</si>
  <si>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</si>
  <si>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</si>
  <si>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</si>
  <si>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</si>
  <si>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</si>
  <si>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</si>
  <si>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</si>
  <si>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</si>
  <si>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</si>
  <si>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</si>
  <si>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</si>
  <si>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</si>
  <si>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</si>
  <si>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</si>
  <si>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</si>
  <si>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</si>
  <si>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</si>
  <si>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</si>
  <si>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</si>
  <si>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</si>
  <si>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</si>
  <si>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</si>
  <si>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</si>
  <si>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</si>
  <si>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</si>
  <si>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</si>
  <si>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</si>
  <si>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</si>
  <si>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</si>
  <si>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</si>
  <si>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</si>
  <si>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</si>
  <si>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</si>
  <si>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</si>
  <si>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</si>
  <si>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</si>
  <si>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</si>
  <si>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</si>
  <si>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</si>
  <si>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</si>
  <si>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</si>
  <si>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</si>
  <si>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</si>
  <si>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</si>
  <si>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</si>
  <si>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</si>
  <si>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</si>
  <si>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</si>
  <si>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</si>
  <si>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</si>
  <si>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</si>
  <si>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</si>
  <si>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</si>
  <si>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</si>
  <si>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</si>
  <si>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</si>
  <si>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</si>
  <si>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</si>
  <si>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</si>
  <si>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</si>
  <si>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</si>
  <si>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</si>
  <si>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</si>
  <si>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</si>
  <si>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</si>
  <si>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</si>
  <si>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</si>
  <si>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</si>
  <si>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</si>
  <si>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</si>
  <si>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</si>
  <si>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</si>
  <si>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</si>
  <si>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</si>
  <si>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</si>
  <si>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</si>
  <si>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</si>
  <si>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</si>
  <si>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</si>
  <si>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</si>
  <si>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</si>
  <si>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</si>
  <si>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</si>
  <si>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</si>
  <si>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</si>
  <si>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</si>
  <si>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</si>
  <si>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</si>
  <si>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</si>
  <si>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</si>
  <si>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</si>
  <si>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</si>
  <si>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</si>
  <si>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</si>
  <si>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</si>
  <si>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</si>
  <si>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</si>
  <si>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</si>
  <si>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</si>
  <si>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</si>
  <si>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</si>
  <si>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</si>
  <si>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</si>
  <si>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</si>
  <si>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</si>
  <si>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</si>
  <si>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</si>
  <si>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</si>
  <si>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</si>
  <si>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</si>
  <si>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</si>
  <si>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</si>
  <si>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</si>
  <si>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</si>
  <si>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</si>
  <si>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</si>
  <si>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</si>
  <si>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</si>
  <si>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</si>
  <si>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</si>
  <si>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</si>
  <si>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</si>
  <si>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</si>
  <si>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</si>
  <si>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</si>
  <si>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</si>
  <si>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</si>
  <si>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</si>
  <si>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</si>
  <si>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</si>
  <si>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</si>
  <si>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</si>
  <si>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</si>
  <si>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</si>
  <si>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</si>
  <si>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</si>
  <si>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</si>
  <si>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</si>
  <si>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</si>
  <si>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</si>
  <si>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</si>
  <si>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</si>
  <si>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</si>
  <si>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</si>
  <si>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</si>
  <si>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</si>
  <si>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</si>
  <si>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</si>
  <si>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</si>
  <si>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</si>
  <si>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</si>
  <si>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</si>
  <si>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</si>
  <si>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</si>
  <si>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</si>
  <si>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</si>
  <si>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</si>
  <si>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</si>
  <si>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</si>
  <si>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</si>
  <si>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</si>
  <si>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</si>
  <si>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</si>
  <si>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</si>
  <si>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</si>
  <si>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</si>
  <si>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</si>
  <si>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</si>
  <si>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</si>
  <si>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</si>
  <si>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</si>
  <si>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</si>
  <si>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</si>
  <si>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</si>
  <si>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</si>
  <si>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</si>
  <si>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</si>
  <si>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</si>
  <si>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</si>
  <si>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</si>
  <si>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</si>
  <si>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</si>
  <si>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</si>
  <si>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</si>
  <si>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</si>
  <si>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</si>
  <si>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</si>
  <si>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</si>
  <si>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</si>
  <si>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</si>
  <si>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</si>
  <si>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</si>
  <si>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</si>
  <si>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</si>
  <si>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</si>
  <si>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</si>
  <si>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</si>
  <si>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</si>
  <si>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</si>
  <si>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</si>
  <si>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</si>
  <si>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</si>
  <si>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</si>
  <si>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</si>
  <si>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</si>
  <si>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</si>
  <si>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</si>
  <si>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</si>
  <si>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</si>
  <si>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</si>
  <si>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</si>
  <si>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</si>
  <si>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</si>
  <si>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</si>
  <si>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</si>
  <si>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</si>
  <si>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</si>
  <si>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</si>
  <si>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</si>
  <si>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</si>
  <si>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</si>
  <si>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</si>
  <si>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</si>
  <si>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</si>
  <si>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</si>
  <si>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</si>
  <si>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</si>
  <si>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</si>
  <si>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</si>
  <si>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</si>
  <si>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</si>
  <si>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</si>
  <si>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</si>
  <si>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</si>
  <si>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</si>
  <si>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</si>
  <si>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</si>
  <si>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</si>
  <si>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</si>
  <si>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</si>
  <si>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</si>
  <si>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</si>
  <si>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</si>
  <si>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</si>
  <si>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</si>
  <si>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</si>
  <si>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</si>
  <si>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</si>
  <si>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</si>
  <si>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</si>
  <si>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</si>
  <si>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</si>
  <si>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</si>
  <si>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</si>
  <si>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</si>
  <si>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</si>
  <si>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</si>
  <si>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</si>
  <si>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</si>
  <si>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</si>
  <si>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</si>
  <si>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</si>
  <si>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</si>
  <si>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</si>
  <si>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</si>
  <si>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</si>
  <si>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</si>
  <si>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</si>
  <si>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</si>
  <si>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</si>
  <si>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</si>
  <si>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</si>
  <si>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</si>
  <si>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</si>
  <si>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</si>
  <si>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</si>
  <si>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</si>
  <si>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</si>
  <si>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</si>
  <si>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</si>
  <si>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</si>
  <si>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</si>
  <si>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</si>
  <si>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</si>
  <si>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</si>
  <si>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</si>
  <si>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</si>
  <si>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</si>
  <si>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</si>
  <si>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</si>
  <si>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</si>
  <si>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</si>
  <si>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</si>
  <si>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</si>
  <si>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</si>
  <si>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</si>
  <si>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</si>
  <si>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</si>
  <si>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</si>
  <si>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</si>
  <si>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</si>
  <si>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</si>
  <si>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</si>
  <si>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</si>
  <si>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</si>
  <si>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</si>
  <si>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</si>
  <si>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</si>
  <si>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</si>
  <si>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</si>
  <si>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</si>
  <si>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</si>
  <si>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</si>
  <si>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</si>
  <si>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</si>
  <si>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</si>
  <si>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</si>
  <si>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</si>
  <si>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</si>
  <si>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</si>
  <si>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</si>
  <si>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</si>
  <si>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</si>
  <si>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</si>
  <si>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</si>
  <si>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</si>
  <si>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</si>
  <si>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</si>
  <si>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</si>
  <si>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</si>
  <si>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</si>
  <si>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</si>
  <si>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</si>
  <si>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</si>
  <si>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</si>
  <si>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</si>
  <si>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</si>
  <si>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</si>
  <si>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</si>
  <si>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</si>
  <si>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</si>
  <si>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</si>
  <si>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</si>
  <si>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</si>
  <si>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</si>
  <si>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</si>
  <si>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</si>
  <si>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</si>
  <si>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</si>
  <si>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</si>
  <si>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</si>
  <si>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</si>
  <si>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</si>
  <si>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</si>
  <si>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</si>
  <si>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</si>
  <si>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</si>
  <si>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</si>
  <si>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</si>
  <si>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</si>
  <si>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</si>
  <si>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</si>
  <si>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</si>
  <si>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</si>
  <si>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</si>
  <si>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</si>
  <si>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</si>
  <si>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</si>
  <si>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</si>
  <si>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</si>
  <si>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</si>
  <si>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</si>
  <si>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</si>
  <si>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</si>
  <si>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</si>
  <si>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</si>
  <si>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</si>
  <si>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</si>
  <si>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</si>
  <si>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</si>
  <si>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</si>
  <si>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</si>
  <si>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</si>
  <si>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</si>
  <si>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</si>
  <si>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</si>
  <si>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</si>
  <si>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</si>
  <si>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</si>
  <si>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</si>
  <si>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</si>
  <si>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</si>
  <si>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</si>
  <si>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</si>
  <si>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</si>
  <si>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</si>
  <si>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</si>
  <si>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</si>
  <si>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</si>
  <si>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</si>
  <si>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</si>
  <si>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</si>
  <si>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</si>
  <si>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</si>
  <si>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</si>
  <si>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</si>
  <si>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</si>
  <si>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</si>
  <si>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</si>
  <si>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</si>
  <si>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</si>
  <si>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</si>
  <si>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</si>
  <si>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</si>
  <si>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</si>
  <si>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</si>
  <si>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</si>
  <si>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</si>
  <si>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</si>
  <si>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</si>
  <si>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</si>
  <si>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</si>
  <si>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</si>
  <si>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</si>
  <si>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</si>
  <si>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</si>
  <si>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</si>
  <si>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</si>
  <si>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</si>
  <si>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</si>
  <si>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</si>
  <si>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</si>
  <si>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</si>
  <si>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</si>
  <si>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</si>
  <si>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</si>
  <si>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</si>
  <si>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</si>
  <si>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</si>
  <si>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</si>
  <si>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</si>
  <si>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</si>
  <si>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</si>
  <si>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</si>
  <si>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</si>
  <si>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</si>
  <si>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</si>
  <si>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</si>
  <si>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</si>
  <si>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</si>
  <si>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</si>
  <si>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</si>
  <si>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</si>
  <si>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</si>
  <si>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</si>
  <si>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</si>
  <si>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</si>
  <si>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</si>
  <si>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</si>
  <si>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</si>
  <si>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</si>
  <si>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</si>
  <si>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</si>
  <si>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</si>
  <si>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</si>
  <si>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</si>
  <si>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</si>
  <si>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</si>
  <si>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</si>
  <si>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</si>
  <si>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</si>
  <si>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</si>
  <si>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</si>
  <si>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</si>
  <si>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</si>
  <si>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</si>
  <si>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</si>
  <si>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</si>
  <si>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</si>
  <si>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</si>
  <si>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</si>
  <si>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</si>
  <si>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</si>
  <si>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</si>
  <si>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</si>
  <si>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</si>
  <si>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</si>
  <si>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</si>
  <si>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</si>
  <si>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</si>
  <si>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</si>
  <si>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</si>
  <si>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</si>
  <si>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</si>
  <si>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</si>
  <si>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</si>
  <si>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</si>
  <si>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</si>
  <si>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</si>
  <si>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</si>
  <si>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</si>
  <si>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</si>
  <si>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</si>
  <si>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</si>
  <si>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</si>
  <si>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</si>
  <si>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</si>
  <si>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</si>
  <si>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</si>
  <si>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</si>
  <si>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</si>
  <si>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</si>
  <si>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</si>
  <si>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</si>
  <si>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</si>
  <si>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</si>
  <si>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</si>
  <si>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</si>
  <si>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</si>
  <si>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</si>
  <si>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</si>
  <si>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</si>
  <si>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</si>
  <si>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</si>
  <si>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</si>
  <si>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</si>
  <si>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</si>
  <si>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</si>
  <si>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</si>
  <si>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</si>
  <si>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</si>
  <si>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</si>
  <si>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</si>
  <si>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</si>
  <si>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</si>
  <si>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</si>
  <si>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</si>
  <si>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</si>
  <si>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</si>
  <si>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</si>
  <si>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</si>
  <si>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</si>
  <si>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</si>
  <si>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</si>
  <si>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</si>
  <si>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</si>
  <si>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</si>
  <si>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</si>
  <si>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</si>
  <si>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</si>
  <si>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</si>
  <si>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</si>
  <si>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</si>
  <si>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</si>
  <si>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</si>
  <si>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</si>
  <si>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</si>
  <si>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</si>
  <si>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</si>
  <si>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</si>
  <si>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</si>
  <si>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</si>
  <si>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</si>
  <si>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</si>
  <si>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</si>
  <si>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</si>
  <si>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</si>
  <si>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</si>
  <si>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</si>
  <si>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</si>
  <si>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</si>
  <si>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</si>
  <si>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</si>
  <si>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</si>
  <si>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</si>
  <si>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</si>
  <si>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</si>
  <si>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</si>
  <si>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</si>
  <si>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</si>
  <si>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</si>
  <si>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</si>
  <si>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</si>
  <si>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</si>
  <si>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</si>
  <si>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</si>
  <si>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</si>
  <si>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</si>
  <si>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</si>
  <si>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</si>
  <si>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</si>
  <si>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</si>
  <si>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</si>
  <si>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</si>
  <si>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</si>
  <si>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</si>
  <si>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</si>
  <si>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</si>
  <si>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</si>
  <si>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</si>
  <si>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</si>
  <si>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</si>
  <si>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</si>
  <si>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</si>
  <si>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</si>
  <si>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</si>
  <si>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</si>
  <si>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</si>
  <si>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</si>
  <si>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</si>
  <si>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</si>
  <si>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</si>
  <si>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</si>
  <si>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</si>
  <si>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</si>
  <si>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</si>
  <si>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</si>
  <si>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</si>
  <si>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</si>
  <si>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</si>
  <si>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</si>
  <si>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</si>
  <si>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</si>
  <si>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</si>
  <si>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</si>
  <si>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</si>
  <si>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</si>
  <si>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</si>
  <si>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</si>
  <si>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</si>
  <si>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</si>
  <si>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</si>
  <si>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</si>
  <si>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</si>
  <si>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</si>
  <si>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</si>
  <si>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</si>
  <si>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</si>
  <si>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</si>
  <si>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</si>
  <si>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</si>
  <si>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</si>
  <si>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</si>
  <si>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</si>
  <si>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</si>
  <si>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</si>
  <si>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</si>
  <si>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</si>
  <si>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</si>
  <si>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</si>
  <si>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</si>
  <si>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</si>
  <si>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</si>
  <si>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</si>
  <si>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</si>
  <si>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</si>
  <si>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</si>
  <si>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</si>
  <si>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</si>
  <si>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</si>
  <si>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</si>
  <si>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</si>
  <si>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</si>
  <si>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</si>
  <si>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</si>
  <si>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</si>
  <si>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</si>
  <si>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</si>
  <si>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</si>
  <si>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</si>
  <si>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</si>
  <si>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</si>
  <si>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</si>
  <si>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</si>
  <si>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</si>
  <si>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</si>
  <si>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</si>
  <si>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</si>
  <si>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</si>
  <si>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</si>
  <si>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</si>
  <si>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</si>
  <si>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</si>
  <si>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</si>
  <si>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</si>
  <si>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</si>
  <si>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</si>
  <si>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</si>
  <si>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</si>
  <si>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</si>
  <si>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</si>
  <si>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</si>
  <si>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</si>
  <si>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</si>
  <si>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</si>
  <si>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</si>
  <si>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</si>
  <si>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</si>
  <si>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</si>
  <si>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</si>
  <si>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</si>
  <si>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</si>
  <si>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</si>
  <si>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</si>
  <si>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</si>
  <si>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</si>
  <si>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</si>
  <si>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</si>
  <si>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</si>
  <si>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</si>
  <si>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</si>
  <si>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</si>
  <si>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</si>
  <si>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</si>
  <si>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</si>
  <si>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</si>
  <si>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</si>
  <si>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</si>
  <si>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</si>
  <si>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</si>
  <si>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</si>
  <si>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</si>
  <si>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</si>
  <si>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</si>
  <si>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</si>
  <si>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</si>
  <si>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</si>
  <si>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</si>
  <si>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</si>
  <si>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</si>
  <si>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</si>
  <si>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</si>
  <si>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</si>
  <si>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</si>
  <si>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</si>
  <si>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</si>
  <si>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</si>
  <si>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</si>
  <si>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</si>
  <si>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</si>
  <si>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</si>
  <si>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</si>
  <si>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</si>
  <si>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</si>
  <si>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</si>
  <si>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</si>
  <si>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</si>
  <si>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</si>
  <si>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</si>
  <si>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</si>
  <si>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</si>
  <si>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</si>
  <si>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</si>
  <si>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</si>
  <si>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</si>
  <si>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</si>
  <si>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</si>
  <si>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</si>
  <si>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</si>
  <si>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</si>
  <si>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</si>
  <si>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</si>
  <si>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</si>
  <si>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</si>
  <si>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</si>
  <si>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</si>
  <si>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</si>
  <si>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</si>
  <si>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</si>
  <si>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</si>
  <si>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</si>
  <si>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</si>
  <si>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</si>
  <si>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</si>
  <si>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</si>
  <si>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</si>
  <si>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</si>
  <si>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</si>
  <si>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</si>
  <si>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</si>
  <si>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</si>
  <si>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</si>
  <si>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</si>
  <si>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</si>
  <si>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</si>
  <si>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</si>
  <si>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</si>
  <si>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</si>
  <si>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</si>
  <si>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</si>
  <si>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</si>
  <si>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</si>
  <si>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</si>
  <si>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</si>
  <si>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</si>
  <si>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</si>
  <si>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</si>
  <si>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</si>
  <si>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</si>
  <si>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</si>
  <si>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</si>
  <si>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</si>
  <si>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</si>
  <si>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</si>
  <si>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</si>
  <si>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</si>
  <si>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</si>
  <si>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</si>
  <si>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</si>
  <si>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</si>
  <si>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</si>
  <si>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</si>
  <si>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</si>
  <si>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</si>
  <si>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</si>
  <si>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</si>
  <si>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</si>
  <si>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</si>
  <si>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</si>
  <si>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</si>
  <si>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</si>
  <si>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</si>
  <si>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</si>
  <si>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</si>
  <si>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</si>
  <si>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</si>
  <si>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</si>
  <si>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</si>
  <si>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</si>
  <si>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</si>
  <si>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</si>
  <si>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</si>
  <si>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</si>
  <si>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</si>
  <si>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</si>
  <si>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</si>
  <si>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</si>
  <si>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</si>
  <si>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</si>
  <si>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</si>
  <si>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</si>
  <si>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</si>
  <si>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</si>
  <si>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</si>
  <si>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</si>
  <si>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</si>
  <si>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</si>
  <si>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</si>
  <si>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</si>
  <si>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</si>
  <si>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</si>
  <si>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</si>
  <si>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</si>
  <si>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</si>
  <si>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</si>
  <si>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</si>
  <si>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</si>
  <si>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</si>
  <si>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</si>
  <si>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</si>
  <si>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</si>
  <si>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</si>
  <si>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</si>
  <si>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</si>
  <si>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</si>
  <si>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</si>
  <si>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</si>
  <si>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</si>
  <si>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</si>
  <si>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</si>
  <si>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</si>
  <si>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</si>
  <si>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</si>
  <si>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</si>
  <si>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</si>
  <si>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</si>
  <si>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</si>
  <si>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</si>
  <si>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</si>
  <si>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</si>
  <si>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</si>
  <si>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</si>
  <si>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</si>
  <si>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</si>
  <si>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</si>
  <si>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</si>
  <si>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</si>
  <si>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</si>
  <si>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</si>
  <si>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</si>
  <si>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</si>
  <si>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</si>
  <si>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</si>
  <si>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</si>
  <si>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</si>
  <si>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</si>
  <si>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</si>
  <si>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</si>
  <si>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</si>
  <si>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</si>
  <si>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</si>
  <si>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</si>
  <si>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</si>
  <si>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</si>
  <si>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</si>
  <si>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</si>
  <si>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</si>
  <si>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</si>
  <si>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</si>
  <si>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</si>
  <si>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</si>
  <si>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</si>
  <si>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</si>
  <si>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</si>
  <si>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</si>
  <si>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</si>
  <si>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</si>
  <si>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</si>
  <si>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</si>
  <si>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</si>
  <si>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</si>
  <si>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</si>
  <si>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</si>
  <si>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</si>
  <si>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</si>
  <si>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</si>
  <si>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</si>
  <si>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</si>
  <si>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</si>
  <si>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</si>
  <si>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</si>
  <si>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</si>
  <si>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</si>
  <si>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</si>
  <si>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</si>
  <si>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</si>
  <si>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</si>
  <si>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</si>
  <si>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</si>
  <si>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</si>
  <si>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</si>
  <si>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</si>
  <si>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</si>
  <si>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</si>
  <si>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</si>
  <si>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</si>
  <si>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</si>
  <si>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</si>
  <si>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</si>
  <si>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</si>
  <si>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</si>
  <si>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</si>
  <si>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</si>
  <si>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</si>
  <si>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</si>
  <si>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</si>
  <si>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</si>
  <si>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</si>
  <si>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</si>
  <si>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</si>
  <si>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</si>
  <si>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</si>
  <si>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</si>
  <si>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</si>
  <si>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</si>
  <si>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</si>
  <si>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</si>
  <si>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</si>
  <si>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</si>
  <si>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</si>
  <si>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</si>
  <si>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</si>
  <si>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</si>
  <si>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</si>
  <si>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</si>
  <si>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</si>
  <si>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</si>
  <si>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</si>
  <si>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</si>
  <si>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</si>
  <si>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</si>
  <si>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</si>
  <si>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</si>
  <si>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</si>
  <si>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</si>
  <si>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</si>
  <si>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</si>
  <si>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</si>
  <si>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</si>
  <si>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</si>
  <si>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</si>
  <si>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</si>
  <si>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</si>
  <si>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</si>
  <si>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</si>
  <si>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</si>
  <si>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</si>
  <si>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</si>
  <si>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</si>
  <si>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</si>
  <si>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</si>
  <si>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</si>
  <si>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</si>
  <si>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</si>
  <si>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</si>
  <si>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</si>
  <si>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</si>
  <si>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</si>
  <si>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</si>
  <si>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</si>
  <si>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</si>
  <si>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</si>
  <si>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</si>
  <si>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</si>
  <si>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</si>
  <si>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</si>
  <si>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</si>
  <si>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</si>
  <si>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</si>
  <si>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</si>
  <si>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</si>
  <si>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</si>
  <si>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</si>
  <si>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</si>
  <si>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</si>
  <si>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</si>
  <si>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</si>
  <si>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</si>
  <si>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</si>
  <si>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</si>
  <si>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</si>
  <si>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</si>
  <si>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</si>
  <si>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</si>
  <si>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</si>
  <si>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</si>
  <si>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</si>
  <si>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</si>
  <si>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</si>
  <si>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</si>
  <si>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</si>
  <si>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</si>
  <si>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</si>
  <si>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</si>
  <si>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</si>
  <si>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</si>
  <si>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</si>
  <si>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</si>
  <si>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</si>
  <si>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</si>
  <si>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</si>
  <si>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</si>
  <si>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</si>
  <si>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</si>
  <si>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</si>
  <si>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</si>
  <si>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</si>
  <si>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</si>
  <si>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</si>
  <si>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</si>
  <si>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</si>
  <si>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</si>
  <si>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</si>
  <si>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</si>
  <si>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</si>
  <si>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</si>
  <si>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</si>
  <si>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</si>
  <si>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</si>
  <si>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</si>
  <si>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</si>
  <si>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</si>
  <si>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</si>
  <si>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</si>
  <si>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</si>
  <si>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</si>
  <si>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</si>
  <si>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</si>
  <si>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</si>
  <si>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</si>
  <si>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</si>
  <si>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</si>
  <si>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</si>
  <si>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</si>
  <si>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</si>
  <si>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</si>
  <si>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</si>
  <si>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</si>
  <si>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</si>
  <si>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</si>
  <si>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</si>
  <si>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</si>
  <si>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</si>
  <si>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</si>
  <si>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</si>
  <si>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</si>
  <si>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</si>
  <si>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</si>
  <si>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</si>
  <si>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</si>
  <si>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</si>
  <si>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</si>
  <si>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</si>
  <si>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</si>
  <si>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</si>
  <si>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</si>
  <si>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</si>
  <si>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</si>
  <si>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</si>
  <si>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</si>
  <si>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</si>
  <si>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</si>
  <si>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</si>
  <si>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</si>
  <si>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</si>
  <si>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</si>
  <si>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</si>
  <si>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</si>
  <si>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</si>
  <si>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</si>
  <si>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</si>
  <si>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</si>
  <si>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</si>
  <si>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</si>
  <si>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</si>
  <si>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</si>
  <si>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</si>
  <si>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</si>
  <si>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</si>
  <si>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</si>
  <si>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</si>
  <si>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</si>
  <si>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</si>
  <si>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</si>
  <si>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</si>
  <si>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</si>
  <si>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</si>
  <si>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</si>
  <si>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</si>
  <si>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</si>
  <si>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</si>
  <si>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</si>
  <si>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</si>
  <si>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</si>
  <si>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</si>
  <si>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</si>
  <si>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</si>
  <si>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</si>
  <si>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</si>
  <si>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</si>
  <si>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</si>
  <si>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</si>
  <si>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</si>
  <si>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</si>
  <si>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</si>
  <si>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</si>
  <si>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</si>
  <si>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</si>
  <si>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</si>
  <si>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</si>
  <si>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</si>
  <si>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</si>
  <si>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</si>
  <si>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</si>
  <si>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</si>
  <si>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</si>
  <si>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</si>
  <si>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</si>
  <si>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</si>
  <si>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</si>
  <si>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</si>
  <si>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</si>
  <si>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</si>
  <si>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</si>
  <si>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</si>
  <si>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</si>
  <si>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</si>
  <si>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</si>
  <si>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</si>
  <si>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</si>
  <si>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</si>
  <si>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</si>
  <si>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</si>
  <si>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</si>
  <si>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</si>
  <si>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</si>
  <si>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</si>
  <si>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</si>
  <si>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</si>
  <si>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</si>
  <si>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</si>
  <si>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</si>
  <si>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</si>
  <si>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</si>
  <si>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</si>
  <si>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</si>
  <si>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</si>
  <si>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</si>
  <si>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</si>
  <si>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</si>
  <si>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</si>
  <si>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</si>
  <si>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</si>
  <si>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</si>
  <si>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</si>
  <si>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</si>
  <si>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</si>
  <si>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</si>
  <si>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</si>
  <si>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</si>
  <si>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</si>
  <si>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</si>
  <si>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</si>
  <si>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</si>
  <si>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</si>
  <si>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</si>
  <si>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</si>
  <si>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</si>
  <si>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</si>
  <si>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</si>
  <si>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</si>
  <si>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</si>
  <si>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</si>
  <si>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</si>
  <si>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</si>
  <si>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</si>
  <si>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</si>
  <si>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</si>
  <si>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</si>
  <si>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</si>
  <si>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</si>
  <si>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</si>
  <si>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</si>
  <si>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</si>
  <si>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</si>
  <si>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</si>
  <si>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</si>
  <si>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</si>
  <si>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</si>
  <si>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</si>
  <si>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</si>
  <si>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</si>
  <si>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</si>
  <si>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</si>
  <si>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</si>
  <si>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</si>
  <si>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</si>
  <si>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</si>
  <si>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</si>
  <si>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</si>
  <si>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</si>
  <si>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</si>
  <si>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</si>
  <si>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</si>
  <si>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</si>
  <si>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</si>
  <si>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</si>
  <si>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</si>
  <si>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</si>
  <si>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</si>
  <si>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</si>
  <si>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</si>
  <si>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</si>
  <si>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</si>
  <si>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</si>
  <si>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</si>
  <si>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</si>
  <si>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</si>
  <si>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</si>
  <si>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</si>
  <si>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</si>
  <si>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</si>
  <si>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</si>
  <si>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</si>
  <si>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</si>
  <si>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</si>
  <si>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</si>
  <si>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</si>
  <si>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</si>
  <si>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</si>
  <si>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</si>
  <si>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</si>
  <si>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</si>
  <si>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</si>
  <si>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</si>
  <si>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</si>
  <si>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</si>
  <si>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</si>
  <si>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</si>
  <si>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</si>
  <si>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</si>
  <si>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</si>
  <si>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</si>
  <si>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</si>
  <si>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</si>
  <si>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</si>
  <si>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</si>
  <si>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</si>
  <si>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</si>
  <si>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</si>
  <si>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</si>
  <si>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</si>
  <si>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</si>
  <si>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</si>
  <si>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</si>
  <si>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</si>
  <si>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</si>
  <si>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</si>
  <si>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</si>
  <si>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</si>
  <si>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</si>
  <si>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</si>
  <si>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</si>
  <si>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</si>
  <si>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</si>
  <si>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</si>
  <si>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</si>
  <si>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</si>
  <si>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</si>
  <si>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</si>
  <si>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</si>
  <si>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</si>
  <si>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</si>
  <si>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</si>
  <si>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</si>
  <si>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</si>
  <si>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</si>
  <si>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</si>
  <si>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</si>
  <si>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</si>
  <si>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</si>
  <si>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</si>
  <si>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</si>
  <si>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</si>
  <si>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</si>
  <si>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</si>
  <si>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</si>
  <si>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</si>
  <si>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</si>
  <si>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</si>
  <si>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</si>
  <si>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</si>
  <si>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</si>
  <si>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</si>
  <si>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</si>
  <si>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</si>
  <si>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</si>
  <si>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</si>
  <si>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</si>
  <si>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</si>
  <si>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</si>
  <si>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</si>
  <si>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</si>
  <si>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</si>
  <si>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</si>
  <si>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</si>
  <si>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</si>
  <si>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</si>
  <si>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</si>
  <si>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</si>
  <si>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</si>
  <si>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</si>
  <si>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</si>
  <si>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</si>
  <si>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</si>
  <si>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</si>
  <si>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</si>
  <si>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</si>
  <si>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</si>
  <si>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</si>
  <si>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</si>
  <si>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</si>
  <si>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</si>
  <si>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</si>
  <si>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</si>
  <si>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</si>
  <si>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</si>
  <si>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</si>
  <si>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</si>
  <si>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</si>
  <si>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</si>
  <si>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</si>
  <si>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</si>
  <si>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</si>
  <si>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</si>
  <si>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</si>
  <si>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</si>
  <si>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</si>
  <si>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</si>
  <si>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</si>
  <si>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</si>
  <si>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</si>
  <si>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</si>
  <si>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</si>
  <si>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</si>
  <si>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</si>
  <si>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</si>
  <si>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</si>
  <si>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</si>
  <si>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</si>
  <si>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</si>
  <si>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</si>
  <si>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</si>
  <si>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</si>
  <si>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</si>
  <si>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</si>
  <si>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</si>
  <si>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</si>
  <si>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</si>
  <si>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</si>
  <si>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</si>
  <si>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</si>
  <si>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</si>
  <si>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</si>
  <si>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</si>
  <si>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</si>
  <si>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</si>
  <si>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</si>
  <si>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</si>
  <si>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</si>
  <si>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</si>
  <si>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</si>
  <si>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</si>
  <si>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</si>
  <si>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</si>
  <si>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</si>
  <si>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</si>
  <si>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</si>
  <si>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</si>
  <si>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</si>
  <si>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</si>
  <si>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</si>
  <si>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</si>
  <si>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</si>
  <si>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</si>
  <si>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</si>
  <si>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</si>
  <si>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</si>
  <si>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</si>
  <si>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</si>
  <si>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</si>
  <si>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</si>
  <si>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</si>
  <si>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</si>
  <si>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</si>
  <si>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</si>
  <si>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</si>
  <si>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</si>
  <si>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</si>
  <si>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</si>
  <si>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</si>
  <si>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</si>
  <si>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</si>
  <si>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</si>
  <si>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</si>
  <si>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</si>
  <si>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</si>
  <si>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</si>
  <si>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</si>
  <si>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</si>
  <si>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</si>
  <si>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</si>
  <si>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</si>
  <si>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</si>
  <si>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</si>
  <si>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</si>
  <si>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</si>
  <si>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</si>
  <si>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</si>
  <si>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</si>
  <si>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</si>
  <si>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</si>
  <si>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</si>
  <si>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</si>
  <si>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</si>
  <si>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</si>
  <si>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</si>
  <si>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</si>
  <si>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</si>
  <si>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</si>
  <si>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</si>
  <si>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</si>
  <si>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</si>
  <si>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</si>
  <si>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</si>
  <si>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</si>
  <si>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</si>
  <si>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</si>
  <si>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</si>
  <si>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</si>
  <si>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</si>
  <si>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</si>
  <si>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</si>
  <si>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</si>
  <si>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</si>
  <si>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</si>
  <si>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</si>
  <si>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</si>
  <si>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</si>
  <si>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</si>
  <si>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</si>
  <si>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</si>
  <si>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</si>
  <si>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</si>
  <si>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</si>
  <si>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</si>
  <si>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</si>
  <si>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</si>
  <si>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</si>
  <si>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</si>
  <si>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</si>
  <si>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</si>
  <si>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</si>
  <si>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</si>
  <si>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</si>
  <si>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</si>
  <si>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</si>
  <si>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</si>
  <si>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</si>
  <si>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</si>
  <si>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</si>
  <si>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</si>
  <si>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</si>
  <si>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</si>
  <si>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</si>
  <si>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</si>
  <si>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</si>
  <si>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</si>
  <si>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</si>
  <si>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</si>
  <si>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</si>
  <si>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</si>
  <si>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</si>
  <si>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</si>
  <si>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</si>
  <si>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</si>
  <si>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</si>
  <si>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</si>
  <si>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</si>
  <si>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</si>
  <si>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</si>
  <si>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</si>
  <si>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</si>
  <si>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</si>
  <si>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</si>
  <si>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</si>
  <si>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</si>
  <si>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</si>
  <si>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</si>
  <si>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</si>
  <si>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</si>
  <si>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</si>
  <si>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</si>
  <si>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</si>
  <si>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</si>
  <si>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</si>
  <si>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</si>
  <si>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</si>
  <si>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</si>
  <si>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</si>
  <si>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</si>
  <si>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</si>
  <si>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</si>
  <si>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</si>
  <si>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</si>
  <si>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</si>
  <si>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</si>
  <si>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</si>
  <si>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</si>
  <si>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</si>
  <si>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</si>
  <si>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</si>
  <si>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</si>
  <si>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</si>
  <si>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</si>
  <si>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</si>
  <si>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</si>
  <si>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</si>
  <si>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</si>
  <si>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</si>
  <si>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</si>
  <si>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</si>
  <si>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</si>
  <si>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</si>
  <si>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</si>
  <si>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</si>
  <si>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</si>
  <si>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</si>
  <si>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</si>
  <si>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</si>
  <si>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</si>
  <si>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</si>
  <si>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</si>
  <si>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</si>
  <si>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</si>
  <si>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</si>
  <si>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</si>
  <si>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</si>
  <si>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</si>
  <si>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</si>
  <si>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</si>
  <si>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</si>
  <si>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</si>
  <si>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</si>
  <si>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</si>
  <si>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</si>
  <si>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</si>
  <si>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</si>
  <si>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</si>
  <si>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</si>
  <si>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</si>
  <si>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</si>
  <si>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</si>
  <si>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</si>
  <si>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</si>
  <si>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</si>
  <si>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</si>
  <si>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</si>
  <si>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</si>
  <si>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</si>
  <si>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</si>
  <si>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</si>
  <si>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</si>
  <si>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</si>
  <si>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</si>
  <si>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</si>
  <si>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</si>
  <si>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</si>
  <si>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</si>
  <si>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</si>
  <si>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</si>
  <si>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</si>
  <si>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</si>
  <si>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</si>
  <si>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</si>
  <si>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</si>
  <si>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</si>
  <si>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</si>
  <si>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</si>
  <si>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</si>
  <si>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</si>
  <si>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</si>
  <si>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</si>
  <si>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</si>
  <si>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</si>
  <si>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</si>
  <si>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</si>
  <si>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</si>
  <si>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</si>
  <si>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</si>
  <si>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</si>
  <si>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</si>
  <si>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</si>
  <si>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</si>
  <si>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</si>
  <si>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</si>
  <si>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</si>
  <si>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</si>
  <si>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</si>
  <si>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</si>
  <si>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</si>
  <si>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</si>
  <si>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</si>
  <si>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</si>
  <si>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</si>
  <si>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</si>
  <si>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</si>
  <si>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</si>
  <si>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</si>
  <si>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</si>
  <si>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</si>
  <si>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</si>
  <si>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</si>
  <si>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</si>
  <si>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</si>
  <si>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</si>
  <si>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</si>
  <si>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</si>
  <si>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</si>
  <si>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</si>
  <si>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</si>
  <si>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</si>
  <si>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</si>
  <si>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</si>
  <si>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</si>
  <si>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</si>
  <si>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</si>
  <si>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</si>
  <si>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</si>
  <si>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</si>
  <si>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</si>
  <si>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</si>
  <si>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</si>
  <si>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</si>
  <si>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</si>
  <si>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</si>
  <si>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</si>
  <si>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</si>
  <si>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</si>
  <si>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</si>
  <si>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</si>
  <si>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</si>
  <si>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</si>
  <si>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</si>
  <si>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</si>
  <si>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</si>
  <si>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</si>
  <si>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</si>
  <si>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</si>
  <si>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</si>
  <si>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</si>
  <si>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</si>
  <si>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</si>
  <si>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</si>
  <si>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</si>
  <si>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</si>
  <si>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</si>
  <si>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</si>
  <si>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</si>
  <si>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</si>
  <si>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</si>
  <si>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</si>
  <si>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</si>
  <si>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</si>
  <si>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</si>
  <si>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</si>
  <si>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</si>
  <si>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</si>
  <si>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</si>
  <si>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</si>
  <si>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</si>
  <si>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</si>
  <si>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</si>
  <si>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</si>
  <si>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</si>
  <si>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</si>
  <si>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</si>
  <si>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</si>
  <si>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</si>
  <si>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</si>
  <si>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</si>
  <si>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</si>
  <si>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</si>
  <si>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</si>
  <si>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</si>
  <si>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</si>
  <si>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</si>
  <si>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</si>
  <si>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</si>
  <si>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</si>
  <si>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</si>
  <si>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</si>
  <si>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</si>
  <si>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</si>
  <si>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</si>
  <si>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</si>
  <si>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</si>
  <si>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</si>
  <si>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</si>
  <si>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</si>
  <si>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</si>
  <si>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</si>
  <si>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</si>
  <si>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</si>
  <si>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</si>
  <si>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</si>
  <si>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</si>
  <si>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</si>
  <si>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</si>
  <si>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</si>
  <si>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</si>
  <si>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</si>
  <si>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</si>
  <si>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</si>
  <si>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</si>
  <si>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</si>
  <si>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</si>
  <si>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</si>
  <si>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</si>
  <si>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</si>
  <si>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</si>
  <si>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</si>
  <si>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</si>
  <si>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</si>
  <si>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</si>
  <si>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</si>
  <si>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</si>
  <si>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</si>
  <si>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</si>
  <si>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</si>
  <si>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</si>
  <si>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</si>
  <si>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</si>
  <si>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</si>
  <si>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</si>
  <si>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</si>
  <si>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</si>
  <si>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</si>
  <si>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</si>
  <si>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</si>
  <si>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</si>
  <si>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</si>
  <si>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</si>
  <si>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</si>
  <si>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</si>
  <si>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</si>
  <si>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</si>
  <si>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</si>
  <si>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</si>
  <si>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</si>
  <si>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</si>
  <si>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</si>
  <si>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</si>
  <si>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</si>
  <si>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</si>
  <si>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</si>
  <si>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</si>
  <si>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</si>
  <si>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</si>
  <si>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</si>
  <si>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</si>
  <si>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</si>
  <si>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</si>
  <si>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</si>
  <si>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</si>
  <si>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</si>
  <si>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</si>
  <si>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</si>
  <si>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</si>
  <si>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</si>
  <si>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</si>
  <si>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</si>
  <si>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</si>
  <si>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</si>
  <si>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</si>
  <si>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</si>
  <si>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</si>
  <si>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</si>
  <si>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</si>
  <si>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</si>
  <si>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</si>
  <si>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</si>
  <si>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</si>
  <si>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</si>
  <si>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</si>
  <si>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</si>
  <si>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</si>
  <si>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</si>
  <si>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</si>
  <si>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</si>
  <si>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</si>
  <si>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</si>
  <si>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</si>
  <si>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</si>
  <si>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</si>
  <si>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</si>
  <si>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</si>
  <si>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</si>
  <si>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</si>
  <si>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</si>
  <si>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</si>
  <si>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</si>
  <si>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</si>
  <si>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</si>
  <si>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</si>
  <si>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</si>
  <si>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</si>
  <si>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</si>
  <si>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</si>
  <si>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</si>
  <si>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</si>
  <si>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</si>
  <si>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</si>
  <si>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</si>
  <si>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</si>
  <si>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</si>
  <si>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</si>
  <si>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</si>
  <si>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</si>
  <si>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</si>
  <si>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</si>
  <si>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</si>
  <si>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</si>
  <si>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</si>
  <si>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</si>
  <si>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</si>
  <si>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</si>
  <si>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</si>
  <si>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</si>
  <si>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</si>
  <si>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</si>
  <si>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</si>
  <si>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</si>
  <si>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</si>
  <si>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</si>
  <si>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</si>
  <si>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</si>
  <si>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</si>
  <si>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</si>
  <si>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</si>
  <si>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</si>
  <si>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</si>
  <si>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</si>
  <si>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</si>
  <si>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</si>
  <si>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</si>
  <si>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</si>
  <si>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</si>
  <si>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</si>
  <si>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</si>
  <si>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</si>
  <si>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</si>
  <si>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</si>
  <si>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</si>
  <si>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</si>
  <si>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</si>
  <si>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</si>
  <si>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</si>
  <si>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</si>
  <si>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</si>
  <si>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</si>
  <si>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</si>
  <si>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</si>
  <si>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</si>
  <si>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</si>
  <si>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</si>
  <si>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</si>
  <si>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</si>
  <si>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</si>
  <si>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</si>
  <si>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</si>
  <si>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</si>
  <si>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</si>
  <si>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</si>
  <si>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</si>
  <si>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</si>
  <si>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</si>
  <si>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</si>
  <si>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</si>
  <si>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</si>
  <si>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</si>
  <si>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</si>
  <si>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</si>
  <si>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</si>
  <si>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</si>
  <si>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</si>
  <si>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</si>
  <si>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</si>
  <si>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</si>
  <si>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</si>
  <si>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</si>
  <si>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</si>
  <si>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</si>
  <si>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</si>
  <si>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</si>
  <si>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</si>
  <si>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</si>
  <si>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</si>
  <si>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</si>
  <si>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</si>
  <si>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</si>
  <si>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</si>
  <si>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</si>
  <si>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</si>
  <si>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</si>
  <si>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</si>
  <si>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</si>
  <si>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</si>
  <si>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</si>
  <si>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</si>
  <si>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</si>
  <si>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</si>
  <si>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</si>
  <si>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</si>
  <si>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</si>
  <si>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</si>
  <si>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</si>
  <si>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</si>
  <si>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</si>
  <si>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</si>
  <si>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</si>
  <si>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</si>
  <si>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</si>
  <si>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</si>
  <si>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</si>
  <si>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</si>
  <si>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</si>
  <si>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</si>
  <si>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</si>
  <si>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</si>
  <si>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</si>
  <si>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</si>
  <si>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</si>
  <si>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</si>
  <si>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</si>
  <si>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</si>
  <si>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</si>
  <si>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</si>
  <si>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</si>
  <si>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</si>
  <si>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</si>
  <si>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</si>
  <si>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</si>
  <si>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</si>
  <si>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</si>
  <si>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</si>
  <si>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</si>
  <si>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</si>
  <si>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</si>
  <si>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</si>
  <si>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</si>
  <si>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</si>
  <si>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</si>
  <si>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</si>
  <si>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</si>
  <si>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</si>
  <si>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</si>
  <si>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</si>
  <si>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</si>
  <si>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</si>
  <si>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</si>
  <si>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</si>
  <si>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</si>
  <si>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</si>
  <si>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</si>
  <si>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</si>
  <si>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</si>
  <si>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</si>
  <si>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</si>
  <si>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</si>
  <si>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</si>
  <si>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</si>
  <si>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</si>
  <si>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</si>
  <si>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</si>
  <si>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</si>
  <si>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</si>
  <si>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</si>
  <si>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</si>
  <si>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</si>
  <si>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</si>
  <si>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</si>
  <si>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</si>
  <si>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</si>
  <si>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</si>
  <si>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</si>
  <si>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</si>
  <si>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</si>
  <si>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</si>
  <si>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</si>
  <si>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</si>
  <si>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</si>
  <si>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</si>
  <si>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</si>
  <si>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</si>
  <si>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</si>
  <si>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</si>
  <si>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</si>
  <si>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</si>
  <si>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</si>
  <si>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</si>
  <si>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</si>
  <si>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</si>
  <si>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</si>
  <si>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</si>
  <si>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</si>
  <si>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</si>
  <si>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</si>
  <si>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</si>
  <si>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</si>
  <si>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</si>
  <si>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</si>
  <si>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</si>
  <si>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</si>
  <si>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</si>
  <si>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</si>
  <si>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</si>
  <si>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</si>
  <si>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</si>
  <si>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</si>
  <si>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</si>
  <si>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</si>
  <si>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</si>
  <si>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</si>
  <si>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</si>
  <si>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</si>
  <si>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</si>
  <si>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</si>
  <si>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</si>
  <si>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</si>
  <si>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</si>
  <si>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</si>
  <si>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</si>
  <si>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</si>
  <si>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</si>
  <si>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</si>
  <si>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</si>
  <si>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</si>
  <si>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</si>
  <si>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</si>
  <si>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</si>
  <si>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</si>
  <si>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</si>
  <si>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</si>
  <si>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</si>
  <si>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</si>
  <si>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</si>
  <si>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</si>
  <si>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</si>
  <si>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</si>
  <si>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</si>
  <si>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</si>
  <si>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</si>
  <si>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</si>
  <si>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</si>
  <si>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</si>
  <si>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</si>
  <si>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</si>
  <si>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</si>
  <si>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</si>
  <si>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</si>
  <si>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</si>
  <si>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</si>
  <si>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</si>
  <si>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</si>
  <si>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</si>
  <si>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</si>
  <si>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</si>
  <si>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</si>
  <si>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</si>
  <si>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</si>
  <si>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</si>
  <si>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</si>
  <si>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</si>
  <si>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</si>
  <si>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</si>
  <si>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</si>
  <si>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</si>
  <si>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</si>
  <si>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</si>
  <si>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</si>
  <si>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</si>
  <si>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</si>
  <si>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</si>
  <si>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</si>
  <si>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</si>
  <si>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</si>
  <si>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</si>
  <si>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</si>
  <si>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</si>
  <si>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</si>
  <si>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</si>
  <si>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</si>
  <si>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</si>
  <si>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</si>
  <si>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</si>
  <si>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</si>
  <si>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</si>
  <si>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</si>
  <si>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</si>
  <si>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</si>
  <si>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</si>
  <si>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</si>
  <si>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</si>
  <si>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</si>
  <si>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</si>
  <si>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</si>
  <si>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</si>
  <si>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</si>
  <si>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</si>
  <si>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</si>
  <si>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</si>
  <si>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</si>
  <si>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</si>
  <si>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</si>
  <si>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</si>
  <si>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</si>
  <si>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</si>
  <si>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</si>
  <si>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</si>
  <si>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</si>
  <si>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</si>
  <si>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</si>
  <si>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</si>
  <si>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</si>
  <si>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</si>
  <si>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</si>
  <si>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</si>
  <si>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</si>
  <si>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</si>
  <si>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</si>
  <si>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</si>
  <si>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</si>
  <si>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</si>
  <si>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</si>
  <si>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</si>
  <si>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</si>
  <si>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</si>
  <si>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</si>
  <si>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</si>
  <si>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</si>
  <si>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</si>
  <si>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</si>
  <si>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</si>
  <si>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</si>
  <si>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</si>
  <si>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</si>
  <si>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</si>
  <si>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</si>
  <si>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</si>
  <si>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</si>
  <si>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</si>
  <si>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</si>
  <si>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</si>
  <si>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</si>
  <si>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</si>
  <si>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</si>
  <si>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</si>
  <si>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</si>
  <si>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</si>
  <si>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</si>
  <si>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</si>
  <si>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</si>
  <si>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</si>
  <si>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</si>
  <si>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</si>
  <si>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</si>
  <si>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</si>
  <si>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</si>
  <si>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</si>
  <si>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</si>
  <si>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</si>
  <si>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</si>
  <si>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</si>
  <si>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</si>
  <si>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</si>
  <si>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</si>
  <si>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</si>
  <si>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</si>
  <si>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</si>
  <si>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</si>
  <si>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</si>
  <si>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</si>
  <si>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</si>
  <si>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</si>
  <si>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</si>
  <si>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</si>
  <si>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</si>
  <si>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</si>
  <si>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</si>
  <si>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</si>
  <si>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</si>
  <si>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</si>
  <si>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</si>
  <si>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</si>
  <si>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</si>
  <si>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</si>
  <si>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</si>
  <si>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</si>
  <si>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</si>
  <si>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</si>
  <si>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</si>
  <si>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</si>
  <si>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</si>
  <si>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</si>
  <si>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</si>
  <si>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</si>
  <si>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</si>
  <si>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</si>
  <si>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</si>
  <si>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</si>
  <si>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</si>
  <si>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</si>
  <si>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</si>
  <si>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</si>
  <si>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</si>
  <si>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</si>
  <si>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</si>
  <si>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</si>
  <si>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</si>
  <si>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</si>
  <si>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</si>
  <si>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</si>
  <si>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</si>
  <si>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</si>
  <si>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</si>
  <si>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</si>
  <si>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</si>
  <si>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</si>
  <si>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</si>
  <si>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</si>
  <si>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</si>
  <si>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</si>
  <si>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</si>
  <si>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</si>
  <si>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</si>
  <si>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</si>
  <si>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</si>
  <si>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</si>
  <si>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</si>
  <si>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</si>
  <si>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</si>
  <si>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</si>
  <si>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</si>
  <si>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</si>
  <si>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</si>
  <si>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</si>
  <si>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</si>
  <si>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</si>
  <si>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</si>
  <si>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</si>
  <si>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</si>
  <si>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</si>
  <si>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</si>
  <si>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</si>
  <si>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</si>
  <si>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</si>
  <si>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</si>
  <si>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</si>
  <si>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</si>
  <si>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</si>
  <si>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</si>
  <si>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</si>
  <si>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</si>
  <si>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</si>
  <si>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</si>
  <si>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</si>
  <si>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</si>
  <si>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</si>
  <si>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</si>
  <si>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</si>
  <si>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</si>
  <si>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</si>
  <si>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</si>
  <si>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</si>
  <si>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</si>
  <si>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</si>
  <si>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</si>
  <si>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</si>
  <si>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</si>
  <si>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</si>
  <si>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</si>
  <si>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</si>
  <si>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</si>
  <si>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</si>
  <si>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</si>
  <si>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</si>
  <si>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</si>
  <si>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</si>
  <si>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</si>
  <si>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</si>
  <si>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</si>
  <si>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</si>
  <si>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</si>
  <si>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</si>
  <si>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</si>
  <si>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</si>
  <si>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</si>
  <si>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</si>
  <si>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</si>
  <si>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</si>
  <si>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</si>
  <si>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</si>
  <si>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</si>
  <si>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</si>
  <si>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</si>
  <si>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</si>
  <si>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</si>
  <si>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</si>
  <si>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</si>
  <si>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</si>
  <si>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</si>
  <si>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</si>
  <si>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</si>
  <si>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</si>
  <si>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</si>
  <si>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</si>
  <si>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</si>
  <si>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</si>
  <si>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</si>
  <si>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</si>
  <si>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</si>
  <si>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</si>
  <si>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</si>
  <si>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</si>
  <si>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</si>
  <si>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</si>
  <si>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</si>
  <si>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</si>
  <si>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</si>
  <si>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</si>
  <si>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</si>
  <si>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</si>
  <si>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</si>
  <si>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</si>
  <si>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</si>
  <si>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</si>
  <si>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</si>
  <si>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</si>
  <si>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</si>
  <si>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</si>
  <si>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</si>
  <si>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</si>
  <si>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</si>
  <si>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</si>
  <si>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</si>
  <si>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</si>
  <si>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</si>
  <si>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</si>
  <si>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</si>
  <si>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</si>
  <si>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</si>
  <si>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</si>
  <si>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</si>
  <si>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</si>
  <si>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</si>
  <si>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</si>
  <si>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</si>
  <si>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</si>
  <si>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</si>
  <si>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</si>
  <si>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</si>
  <si>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</si>
  <si>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</si>
  <si>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</si>
  <si>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</si>
  <si>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</si>
  <si>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</si>
  <si>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</si>
  <si>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</si>
  <si>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</si>
  <si>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</si>
  <si>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</si>
  <si>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</si>
  <si>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</si>
  <si>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</si>
  <si>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</si>
  <si>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</si>
  <si>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</si>
  <si>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</si>
  <si>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</si>
  <si>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</si>
  <si>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</si>
  <si>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</si>
  <si>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</si>
  <si>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</si>
  <si>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</si>
  <si>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</si>
  <si>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</si>
  <si>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</si>
  <si>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</si>
  <si>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</si>
  <si>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</si>
  <si>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</si>
  <si>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</si>
  <si>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</si>
  <si>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</si>
  <si>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</si>
  <si>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</si>
  <si>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</si>
  <si>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</si>
  <si>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</si>
  <si>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</si>
  <si>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</si>
  <si>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</si>
  <si>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</si>
  <si>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</si>
  <si>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</si>
  <si>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</si>
  <si>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</si>
  <si>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</si>
  <si>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</si>
  <si>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</si>
  <si>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</si>
  <si>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</si>
  <si>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</si>
  <si>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</si>
  <si>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</si>
  <si>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</si>
  <si>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</si>
  <si>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</si>
  <si>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</si>
  <si>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</si>
  <si>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</si>
  <si>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</si>
  <si>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</si>
  <si>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</si>
  <si>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</si>
  <si>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</si>
  <si>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</si>
  <si>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</si>
  <si>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</si>
  <si>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</si>
  <si>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</si>
  <si>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</si>
  <si>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</si>
  <si>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</si>
  <si>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</si>
  <si>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</si>
  <si>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</si>
  <si>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</si>
  <si>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</si>
  <si>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</si>
  <si>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</si>
  <si>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</si>
  <si>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</si>
  <si>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</si>
  <si>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</si>
  <si>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</si>
  <si>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</si>
  <si>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</si>
  <si>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</si>
  <si>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</si>
  <si>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</si>
  <si>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</si>
  <si>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</si>
  <si>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</si>
  <si>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</si>
  <si>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</si>
  <si>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</si>
  <si>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</si>
  <si>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</si>
  <si>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</si>
  <si>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</si>
  <si>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</si>
  <si>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</si>
  <si>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</si>
  <si>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</si>
  <si>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</si>
  <si>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</si>
  <si>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</si>
  <si>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</si>
  <si>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</si>
  <si>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</si>
  <si>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</si>
  <si>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</si>
  <si>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</si>
  <si>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</si>
  <si>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</si>
  <si>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</si>
  <si>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</si>
  <si>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</si>
  <si>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</si>
  <si>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</si>
  <si>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</si>
  <si>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</si>
  <si>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</si>
  <si>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</si>
  <si>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</si>
  <si>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</si>
  <si>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</si>
  <si>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</si>
  <si>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</si>
  <si>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</si>
  <si>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</si>
  <si>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</si>
  <si>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</si>
  <si>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</si>
  <si>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</si>
  <si>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</si>
  <si>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</si>
  <si>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</si>
  <si>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</si>
  <si>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</si>
  <si>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</si>
  <si>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</si>
  <si>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</si>
  <si>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</si>
  <si>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</si>
  <si>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</si>
  <si>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</si>
  <si>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</si>
  <si>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</si>
  <si>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</si>
  <si>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</si>
  <si>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</si>
  <si>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</si>
  <si>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</si>
  <si>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</si>
  <si>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</si>
  <si>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</si>
  <si>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</si>
  <si>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</si>
  <si>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</si>
  <si>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</si>
  <si>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</si>
  <si>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</si>
  <si>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</si>
  <si>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</si>
  <si>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</si>
  <si>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</si>
  <si>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</si>
  <si>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</si>
  <si>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</si>
  <si>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</si>
  <si>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</si>
  <si>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</si>
  <si>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</si>
  <si>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</si>
  <si>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</si>
  <si>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</si>
  <si>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</si>
  <si>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</si>
  <si>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</si>
  <si>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</si>
  <si>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</si>
  <si>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</si>
  <si>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</si>
  <si>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</si>
  <si>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</si>
  <si>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</si>
  <si>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</si>
  <si>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</si>
  <si>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</si>
  <si>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</si>
  <si>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</si>
  <si>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</si>
  <si>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</si>
  <si>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</si>
  <si>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</si>
  <si>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</si>
  <si>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</si>
  <si>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</si>
  <si>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</si>
  <si>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</si>
  <si>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</si>
  <si>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</si>
  <si>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</si>
  <si>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</si>
  <si>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</si>
  <si>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</si>
  <si>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</si>
  <si>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</si>
  <si>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</si>
  <si>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</si>
  <si>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</si>
  <si>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</si>
  <si>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</si>
  <si>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</si>
  <si>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</si>
  <si>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</si>
  <si>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</si>
  <si>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</si>
  <si>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</si>
  <si>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</si>
  <si>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</si>
  <si>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</si>
  <si>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</si>
  <si>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</si>
  <si>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</si>
  <si>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</si>
  <si>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</si>
  <si>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</si>
  <si>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</si>
  <si>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</si>
  <si>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</si>
  <si>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</si>
  <si>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</si>
  <si>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</si>
  <si>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</si>
  <si>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</si>
  <si>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</si>
  <si>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</si>
  <si>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</si>
  <si>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</si>
  <si>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</si>
  <si>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</si>
  <si>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</si>
  <si>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</si>
  <si>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</si>
  <si>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</si>
  <si>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</si>
  <si>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</si>
  <si>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</si>
  <si>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</si>
  <si>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</si>
  <si>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</si>
  <si>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</si>
  <si>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</si>
  <si>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</si>
  <si>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</si>
  <si>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</si>
  <si>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</si>
  <si>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</si>
  <si>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</si>
  <si>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</si>
  <si>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</si>
  <si>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</si>
  <si>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</si>
  <si>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</si>
  <si>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</si>
  <si>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</si>
  <si>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</si>
  <si>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</si>
  <si>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</si>
  <si>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</si>
  <si>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</si>
  <si>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</si>
  <si>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</si>
  <si>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</si>
  <si>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</si>
  <si>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</si>
  <si>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</si>
  <si>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</si>
  <si>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</si>
  <si>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</si>
  <si>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</si>
  <si>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</si>
  <si>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</si>
  <si>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</si>
  <si>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</si>
  <si>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</si>
  <si>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</si>
  <si>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</si>
  <si>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</si>
  <si>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</si>
  <si>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</si>
  <si>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</si>
  <si>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</si>
  <si>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</si>
  <si>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</si>
  <si>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</si>
  <si>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</si>
  <si>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</si>
  <si>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</si>
  <si>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</si>
  <si>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</si>
  <si>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</si>
  <si>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</si>
  <si>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</si>
  <si>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</si>
  <si>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</si>
  <si>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</si>
  <si>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</si>
  <si>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</si>
  <si>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</si>
  <si>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</si>
  <si>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</si>
  <si>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</si>
  <si>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</si>
  <si>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</si>
  <si>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</si>
  <si>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</si>
  <si>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</si>
  <si>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</si>
  <si>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</si>
  <si>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</si>
  <si>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</si>
  <si>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</si>
  <si>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</si>
  <si>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</si>
  <si>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</si>
  <si>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</si>
  <si>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</si>
  <si>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</si>
  <si>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</si>
  <si>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</si>
  <si>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</si>
  <si>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</si>
  <si>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</si>
  <si>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</si>
  <si>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</si>
  <si>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</si>
  <si>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</si>
  <si>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</si>
  <si>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</si>
  <si>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</si>
  <si>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</si>
  <si>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</si>
  <si>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</si>
  <si>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</si>
  <si>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</si>
  <si>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</si>
  <si>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</si>
  <si>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</si>
  <si>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</si>
  <si>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</si>
  <si>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</si>
  <si>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</si>
  <si>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</si>
  <si>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</si>
  <si>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</si>
  <si>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</si>
  <si>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</si>
  <si>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</si>
  <si>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</si>
  <si>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</si>
  <si>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</si>
  <si>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</si>
  <si>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</si>
  <si>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</si>
  <si>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</si>
  <si>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</si>
  <si>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</si>
  <si>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</si>
  <si>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</si>
  <si>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</si>
  <si>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</si>
  <si>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</si>
  <si>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</si>
  <si>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</si>
  <si>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</si>
  <si>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</si>
  <si>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</si>
  <si>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</si>
  <si>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</si>
  <si>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</si>
  <si>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</si>
  <si>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</si>
  <si>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</si>
  <si>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</si>
  <si>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</si>
  <si>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</si>
  <si>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</si>
  <si>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</si>
  <si>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</si>
  <si>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</si>
  <si>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</si>
  <si>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</si>
  <si>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</si>
  <si>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</si>
  <si>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</si>
  <si>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</si>
  <si>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</si>
  <si>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</si>
  <si>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</si>
  <si>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</si>
  <si>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</si>
  <si>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</si>
  <si>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</si>
  <si>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</si>
  <si>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</si>
  <si>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</si>
  <si>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</si>
  <si>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</si>
  <si>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</si>
  <si>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</si>
  <si>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</si>
  <si>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</si>
  <si>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</si>
  <si>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</si>
  <si>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</si>
  <si>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</si>
  <si>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</si>
  <si>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</si>
  <si>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</si>
  <si>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</si>
  <si>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</si>
  <si>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</si>
  <si>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</si>
  <si>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</si>
  <si>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</si>
  <si>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</si>
  <si>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</si>
  <si>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</si>
  <si>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</si>
  <si>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</si>
  <si>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</si>
  <si>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</si>
  <si>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</si>
  <si>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</si>
  <si>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</si>
  <si>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</si>
  <si>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</si>
  <si>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</si>
  <si>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</si>
  <si>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</si>
  <si>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</si>
  <si>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</si>
  <si>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</si>
  <si>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</si>
  <si>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</si>
  <si>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</si>
  <si>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</si>
  <si>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</si>
  <si>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</si>
  <si>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</si>
  <si>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</si>
  <si>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</si>
  <si>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</si>
  <si>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</si>
  <si>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</si>
  <si>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</si>
  <si>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</si>
  <si>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</si>
  <si>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</si>
  <si>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</si>
  <si>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</si>
  <si>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</si>
  <si>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</si>
  <si>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</si>
  <si>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</si>
  <si>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</si>
  <si>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</si>
  <si>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</si>
  <si>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</si>
  <si>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</si>
  <si>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</si>
  <si>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</si>
  <si>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</si>
  <si>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</si>
  <si>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</si>
  <si>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</si>
  <si>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</si>
  <si>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</si>
  <si>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</si>
  <si>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</si>
  <si>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</si>
  <si>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</si>
  <si>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</si>
  <si>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</si>
  <si>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</si>
  <si>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</si>
  <si>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</si>
  <si>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</si>
  <si>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</si>
  <si>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</si>
  <si>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</si>
  <si>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</si>
  <si>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</si>
  <si>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</si>
  <si>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</si>
  <si>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</si>
  <si>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</si>
  <si>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</si>
  <si>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</si>
  <si>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</si>
  <si>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</si>
  <si>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</si>
  <si>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</si>
  <si>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</si>
  <si>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</si>
  <si>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</si>
  <si>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</si>
  <si>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</si>
  <si>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</si>
  <si>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</si>
  <si>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</si>
  <si>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</si>
  <si>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</si>
  <si>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</si>
  <si>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</si>
  <si>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</si>
  <si>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</si>
  <si>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</si>
  <si>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</si>
  <si>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</si>
  <si>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</si>
  <si>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</si>
  <si>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</si>
  <si>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</si>
  <si>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</si>
  <si>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</si>
  <si>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</si>
  <si>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</si>
  <si>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</si>
  <si>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</si>
  <si>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</si>
  <si>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</si>
  <si>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</si>
  <si>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</si>
  <si>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</si>
  <si>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</si>
  <si>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</si>
  <si>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</si>
  <si>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</si>
  <si>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</si>
  <si>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</si>
  <si>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</si>
  <si>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</si>
  <si>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</si>
  <si>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</si>
  <si>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</si>
  <si>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</si>
  <si>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</si>
  <si>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</si>
  <si>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</si>
  <si>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</si>
  <si>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</si>
  <si>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</si>
  <si>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</si>
  <si>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</si>
  <si>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</si>
  <si>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</si>
  <si>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</si>
  <si>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</si>
  <si>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</si>
  <si>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</si>
  <si>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</si>
  <si>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</si>
  <si>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</si>
  <si>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</si>
  <si>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</si>
  <si>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</si>
  <si>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</si>
  <si>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</si>
  <si>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</si>
  <si>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</si>
  <si>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</si>
  <si>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</si>
  <si>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</si>
  <si>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</si>
  <si>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</si>
  <si>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</si>
  <si>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</si>
  <si>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</si>
  <si>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</si>
  <si>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</si>
  <si>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</si>
  <si>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</si>
  <si>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</si>
  <si>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</si>
  <si>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</si>
  <si>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</si>
  <si>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</si>
  <si>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</si>
  <si>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</si>
  <si>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</si>
  <si>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</si>
  <si>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</si>
  <si>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</si>
  <si>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</si>
  <si>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</si>
  <si>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</si>
  <si>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</si>
  <si>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</si>
  <si>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</si>
  <si>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</si>
  <si>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</si>
  <si>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</si>
  <si>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</si>
  <si>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</si>
  <si>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</si>
  <si>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</si>
  <si>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</si>
  <si>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</si>
  <si>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</si>
  <si>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</si>
  <si>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</si>
  <si>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</si>
  <si>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</si>
  <si>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</si>
  <si>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</si>
  <si>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</si>
  <si>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</si>
  <si>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</si>
  <si>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</si>
  <si>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</si>
  <si>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</si>
  <si>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</si>
  <si>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</si>
  <si>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</si>
  <si>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</si>
  <si>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</si>
  <si>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</si>
  <si>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</si>
  <si>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</si>
  <si>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</si>
  <si>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</si>
  <si>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</si>
  <si>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</si>
  <si>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</si>
  <si>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</si>
  <si>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</si>
  <si>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</si>
  <si>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</si>
  <si>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</si>
  <si>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</si>
  <si>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</si>
  <si>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</si>
  <si>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</si>
  <si>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</si>
  <si>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</si>
  <si>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</si>
  <si>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</si>
  <si>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</si>
  <si>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</si>
  <si>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</si>
  <si>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</si>
  <si>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</si>
  <si>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</si>
  <si>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</si>
  <si>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</si>
  <si>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</si>
  <si>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</si>
  <si>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</si>
  <si>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</si>
  <si>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</si>
  <si>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</si>
  <si>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</si>
  <si>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</si>
  <si>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</si>
  <si>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</si>
  <si>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</si>
  <si>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</si>
  <si>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</si>
  <si>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</si>
  <si>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</si>
  <si>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</si>
  <si>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</si>
  <si>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</si>
  <si>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</si>
  <si>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</si>
  <si>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</si>
  <si>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</si>
  <si>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</si>
  <si>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</si>
  <si>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</si>
  <si>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</si>
  <si>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</si>
  <si>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</si>
  <si>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</si>
  <si>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</si>
  <si>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</si>
  <si>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</si>
  <si>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</si>
  <si>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</si>
  <si>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</si>
  <si>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</si>
  <si>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</si>
  <si>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</si>
  <si>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</si>
  <si>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</si>
  <si>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</si>
  <si>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</si>
  <si>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</si>
  <si>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</si>
  <si>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</si>
  <si>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</si>
  <si>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</si>
  <si>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</si>
  <si>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</si>
  <si>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</si>
  <si>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</si>
  <si>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</si>
  <si>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</si>
  <si>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</si>
  <si>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</si>
  <si>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</si>
  <si>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</si>
  <si>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</si>
  <si>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</si>
  <si>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</si>
  <si>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</si>
  <si>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</si>
  <si>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</si>
  <si>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</si>
  <si>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</si>
  <si>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</si>
  <si>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</si>
  <si>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</si>
  <si>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</si>
  <si>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</si>
  <si>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</si>
  <si>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</si>
  <si>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</si>
  <si>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</si>
  <si>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</si>
  <si>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</si>
  <si>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</si>
  <si>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</si>
  <si>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</si>
  <si>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</si>
  <si>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</si>
  <si>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</si>
  <si>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</si>
  <si>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</si>
  <si>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</si>
  <si>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</si>
  <si>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</si>
  <si>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</si>
  <si>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</si>
  <si>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</si>
  <si>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</si>
  <si>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</si>
  <si>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</si>
  <si>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</si>
  <si>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</si>
  <si>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</si>
  <si>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</si>
  <si>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</si>
  <si>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</si>
  <si>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</si>
  <si>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</si>
  <si>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</si>
  <si>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</si>
  <si>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</si>
  <si>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</si>
  <si>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</si>
  <si>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</si>
  <si>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</si>
  <si>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</si>
  <si>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</si>
  <si>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</si>
  <si>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</si>
  <si>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</si>
  <si>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</si>
  <si>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</si>
  <si>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</si>
  <si>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</si>
  <si>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</si>
  <si>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</si>
  <si>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</si>
  <si>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</si>
  <si>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</si>
  <si>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</si>
  <si>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</si>
  <si>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</si>
  <si>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</si>
  <si>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</si>
  <si>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</si>
  <si>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</si>
  <si>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</si>
  <si>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</si>
  <si>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</si>
  <si>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</si>
  <si>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</si>
  <si>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</si>
  <si>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</si>
  <si>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</si>
  <si>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</si>
  <si>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</si>
  <si>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</si>
  <si>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</si>
  <si>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</si>
  <si>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</si>
  <si>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</si>
  <si>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</si>
  <si>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</si>
  <si>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</si>
  <si>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</si>
  <si>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</si>
  <si>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</si>
  <si>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</si>
  <si>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</si>
  <si>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</si>
  <si>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</si>
  <si>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</si>
  <si>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</si>
  <si>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</si>
  <si>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</si>
  <si>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</si>
  <si>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</si>
  <si>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</si>
  <si>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</si>
  <si>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</si>
  <si>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</si>
  <si>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</si>
  <si>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</si>
  <si>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</si>
  <si>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</si>
  <si>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</si>
  <si>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</si>
  <si>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</si>
  <si>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</si>
  <si>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</si>
  <si>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</si>
  <si>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</si>
  <si>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</si>
  <si>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</si>
  <si>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</si>
  <si>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</si>
  <si>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</si>
  <si>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</si>
  <si>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</si>
  <si>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</si>
  <si>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</si>
  <si>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</si>
  <si>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</si>
  <si>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</si>
  <si>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</si>
  <si>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</si>
  <si>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</si>
  <si>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</si>
  <si>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</si>
  <si>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</si>
  <si>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</si>
  <si>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</si>
  <si>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</si>
  <si>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</si>
  <si>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</si>
  <si>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</si>
  <si>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</si>
  <si>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</si>
  <si>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</si>
  <si>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</si>
  <si>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</si>
  <si>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</si>
  <si>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</si>
  <si>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</si>
  <si>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</si>
  <si>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</si>
  <si>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</si>
  <si>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</si>
  <si>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</si>
  <si>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</si>
  <si>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</si>
  <si>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</si>
  <si>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</si>
  <si>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</si>
  <si>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</si>
  <si>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</si>
  <si>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</si>
  <si>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</si>
  <si>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</si>
  <si>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</si>
  <si>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</si>
  <si>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</si>
  <si>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</si>
  <si>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</si>
  <si>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</si>
  <si>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</si>
  <si>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</si>
  <si>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</si>
  <si>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</si>
  <si>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</si>
  <si>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</si>
  <si>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</si>
  <si>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</si>
  <si>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</si>
  <si>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</si>
  <si>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</si>
  <si>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</si>
  <si>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</si>
  <si>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</si>
  <si>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</si>
  <si>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</si>
  <si>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</si>
  <si>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</si>
  <si>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</si>
  <si>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</si>
  <si>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</si>
  <si>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</si>
  <si>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</si>
  <si>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</si>
  <si>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</si>
  <si>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</si>
  <si>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</si>
  <si>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</si>
  <si>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</si>
  <si>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</si>
  <si>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</si>
  <si>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</si>
  <si>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</si>
  <si>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</si>
  <si>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</si>
  <si>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</si>
  <si>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</si>
  <si>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</si>
  <si>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</si>
  <si>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</si>
  <si>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</si>
  <si>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</si>
  <si>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</si>
  <si>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</si>
  <si>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</si>
  <si>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</si>
  <si>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</si>
  <si>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</si>
  <si>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</si>
  <si>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</si>
  <si>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</si>
  <si>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</si>
  <si>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</si>
  <si>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</si>
  <si>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</si>
  <si>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</si>
  <si>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</si>
  <si>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</si>
  <si>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</si>
  <si>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</si>
  <si>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</si>
  <si>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</si>
  <si>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</si>
  <si>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</si>
  <si>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</si>
  <si>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</si>
  <si>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</si>
  <si>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</si>
  <si>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</si>
  <si>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</si>
  <si>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</si>
  <si>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</si>
  <si>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</si>
  <si>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</si>
  <si>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</si>
  <si>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</si>
  <si>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</si>
  <si>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</si>
  <si>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</si>
  <si>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</si>
  <si>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</si>
  <si>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</si>
  <si>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</si>
  <si>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</si>
  <si>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</si>
  <si>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</si>
  <si>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</si>
  <si>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</si>
  <si>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</si>
  <si>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</si>
  <si>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</si>
  <si>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</si>
  <si>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</si>
  <si>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</si>
  <si>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</si>
  <si>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</si>
  <si>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</si>
  <si>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</si>
  <si>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</si>
  <si>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</si>
  <si>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</si>
  <si>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</si>
  <si>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</si>
  <si>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</si>
  <si>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</si>
  <si>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</si>
  <si>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</si>
  <si>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</si>
  <si>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</si>
  <si>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</si>
  <si>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</si>
  <si>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</si>
  <si>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</si>
  <si>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</si>
  <si>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</si>
  <si>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</si>
  <si>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</si>
  <si>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</si>
  <si>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</si>
  <si>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</si>
  <si>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</si>
  <si>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</si>
  <si>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</si>
  <si>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</si>
  <si>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</si>
  <si>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</si>
  <si>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</si>
  <si>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</si>
  <si>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</si>
  <si>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</si>
  <si>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</si>
  <si>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</si>
  <si>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</si>
  <si>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</si>
  <si>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</si>
  <si>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</si>
  <si>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</si>
  <si>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</si>
  <si>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</si>
  <si>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</si>
  <si>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</si>
  <si>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</si>
  <si>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</si>
  <si>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</si>
  <si>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</si>
  <si>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</si>
  <si>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</si>
  <si>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</si>
  <si>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</si>
  <si>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</si>
  <si>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</si>
  <si>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</si>
  <si>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</si>
  <si>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</si>
  <si>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</si>
  <si>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</si>
  <si>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</si>
  <si>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</si>
  <si>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</si>
  <si>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</si>
  <si>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</si>
  <si>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</si>
  <si>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</si>
  <si>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</si>
  <si>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</si>
  <si>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</si>
  <si>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</si>
  <si>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</si>
  <si>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</si>
  <si>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</si>
  <si>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</si>
  <si>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</si>
  <si>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</si>
  <si>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</si>
  <si>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</si>
  <si>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</si>
  <si>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</si>
  <si>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</si>
  <si>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</si>
  <si>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</si>
  <si>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</si>
  <si>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</si>
  <si>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</si>
  <si>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</si>
  <si>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</si>
  <si>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</si>
  <si>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</si>
  <si>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</si>
  <si>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</si>
  <si>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</si>
  <si>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</si>
  <si>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</si>
  <si>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</si>
  <si>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</si>
  <si>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</si>
  <si>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</si>
  <si>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</si>
  <si>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</si>
  <si>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</si>
  <si>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</si>
  <si>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</si>
  <si>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</si>
  <si>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</si>
  <si>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</si>
  <si>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</si>
  <si>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</si>
  <si>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</si>
  <si>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</si>
  <si>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</si>
  <si>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</si>
  <si>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</si>
  <si>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</si>
  <si>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</si>
  <si>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</si>
  <si>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</si>
  <si>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</si>
  <si>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</si>
  <si>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</si>
  <si>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</si>
  <si>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</si>
  <si>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</si>
  <si>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</si>
  <si>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</si>
  <si>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</si>
  <si>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</si>
  <si>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</si>
  <si>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</si>
  <si>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</si>
  <si>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</si>
  <si>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</si>
  <si>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</si>
  <si>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</si>
  <si>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</si>
  <si>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</si>
  <si>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</si>
  <si>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</si>
  <si>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</si>
  <si>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</si>
  <si>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</si>
  <si>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</si>
  <si>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</si>
  <si>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</si>
  <si>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</si>
  <si>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</si>
  <si>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</si>
  <si>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</si>
  <si>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</si>
  <si>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</si>
  <si>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</si>
  <si>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</si>
  <si>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</si>
  <si>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</si>
  <si>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</si>
  <si>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</si>
  <si>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</si>
  <si>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</si>
  <si>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</si>
  <si>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</si>
  <si>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</si>
  <si>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</si>
  <si>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</si>
  <si>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</si>
  <si>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</si>
  <si>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</si>
  <si>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</si>
  <si>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</si>
  <si>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</si>
  <si>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</si>
  <si>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</si>
  <si>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</si>
  <si>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</si>
  <si>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</si>
  <si>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</si>
  <si>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</si>
  <si>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</si>
  <si>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</si>
  <si>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</si>
  <si>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</si>
  <si>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</si>
  <si>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</si>
  <si>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</si>
  <si>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</si>
  <si>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</si>
  <si>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</si>
  <si>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</si>
  <si>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</si>
  <si>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</si>
  <si>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</si>
  <si>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</si>
  <si>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</si>
  <si>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</si>
  <si>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</si>
  <si>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</si>
  <si>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</si>
  <si>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</si>
  <si>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</si>
  <si>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</si>
  <si>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</si>
  <si>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</si>
  <si>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</si>
  <si>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</si>
  <si>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</si>
  <si>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</si>
  <si>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</si>
  <si>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</si>
  <si>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</si>
  <si>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</si>
  <si>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</si>
  <si>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</si>
  <si>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</si>
  <si>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</si>
  <si>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</si>
  <si>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</si>
  <si>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</si>
  <si>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</si>
  <si>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</si>
  <si>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</si>
  <si>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</si>
  <si>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</si>
  <si>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</si>
  <si>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</si>
  <si>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</si>
  <si>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</si>
  <si>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</si>
  <si>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</si>
  <si>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</si>
  <si>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</si>
  <si>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</si>
  <si>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</si>
  <si>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</si>
  <si>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</si>
  <si>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</si>
  <si>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</si>
  <si>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</si>
  <si>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</si>
  <si>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</si>
  <si>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</si>
  <si>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</si>
  <si>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</si>
  <si>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</si>
  <si>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</si>
  <si>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</si>
  <si>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</si>
  <si>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</si>
  <si>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</si>
  <si>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</si>
  <si>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</si>
  <si>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</si>
  <si>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</si>
  <si>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</si>
  <si>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</si>
  <si>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</si>
  <si>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</si>
  <si>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</si>
  <si>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</si>
  <si>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</si>
  <si>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</si>
  <si>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</si>
  <si>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</si>
  <si>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</si>
  <si>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</si>
  <si>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</si>
  <si>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</si>
  <si>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</si>
  <si>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</si>
  <si>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</si>
  <si>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</si>
  <si>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</si>
  <si>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</si>
  <si>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</si>
  <si>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</si>
  <si>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</si>
  <si>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</si>
  <si>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</si>
  <si>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</si>
  <si>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</si>
  <si>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</si>
  <si>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</si>
  <si>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</si>
  <si>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</si>
  <si>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</si>
  <si>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</si>
  <si>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</si>
  <si>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</si>
  <si>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</si>
  <si>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</si>
  <si>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</si>
  <si>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</si>
  <si>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</si>
  <si>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</si>
  <si>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</si>
  <si>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</si>
  <si>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</si>
  <si>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</si>
  <si>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</si>
  <si>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</si>
  <si>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</si>
  <si>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</si>
  <si>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</si>
  <si>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</si>
  <si>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</si>
  <si>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</si>
  <si>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</si>
  <si>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</si>
  <si>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</si>
  <si>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</si>
  <si>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</si>
  <si>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</si>
  <si>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</si>
  <si>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</si>
  <si>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</si>
  <si>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</si>
  <si>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</si>
  <si>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</si>
  <si>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</si>
  <si>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</si>
  <si>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</si>
  <si>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</si>
  <si>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</si>
  <si>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</si>
  <si>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</si>
  <si>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</si>
  <si>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</si>
  <si>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</si>
  <si>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</si>
  <si>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</si>
  <si>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</si>
  <si>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</si>
  <si>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</si>
  <si>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</si>
  <si>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</si>
  <si>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</si>
  <si>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</si>
  <si>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</si>
  <si>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</si>
  <si>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</si>
  <si>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</si>
  <si>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</si>
  <si>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</si>
  <si>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</si>
  <si>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</si>
  <si>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</si>
  <si>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</si>
  <si>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</si>
  <si>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</si>
  <si>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</si>
  <si>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</si>
  <si>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</si>
  <si>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</si>
  <si>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</si>
  <si>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</si>
  <si>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</si>
  <si>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</si>
  <si>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</si>
  <si>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</si>
  <si>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</si>
  <si>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</si>
  <si>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</si>
  <si>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</si>
  <si>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</si>
  <si>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</si>
  <si>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</si>
  <si>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</si>
  <si>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</si>
  <si>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</si>
  <si>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</si>
  <si>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</si>
  <si>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</si>
  <si>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</si>
  <si>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</si>
  <si>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</si>
  <si>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</si>
  <si>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</si>
  <si>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</si>
  <si>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</si>
  <si>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</si>
  <si>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</si>
  <si>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</si>
  <si>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</si>
  <si>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</si>
  <si>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</si>
  <si>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</si>
  <si>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</si>
  <si>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</si>
  <si>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</si>
  <si>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</si>
  <si>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</si>
  <si>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</si>
  <si>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</si>
  <si>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</si>
  <si>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</si>
  <si>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</si>
  <si>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</si>
  <si>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</si>
  <si>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</si>
  <si>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</si>
  <si>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</si>
  <si>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</si>
  <si>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</si>
  <si>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</si>
  <si>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</si>
  <si>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</si>
  <si>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</si>
  <si>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</si>
  <si>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</si>
  <si>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</si>
  <si>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</si>
  <si>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</si>
  <si>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</si>
  <si>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</si>
  <si>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</si>
  <si>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</si>
  <si>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</si>
  <si>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</si>
  <si>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</si>
  <si>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</si>
  <si>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</si>
  <si>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</si>
  <si>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</si>
  <si>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</si>
  <si>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</si>
  <si>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</si>
  <si>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</si>
  <si>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</si>
  <si>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</si>
  <si>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</si>
  <si>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</si>
  <si>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</si>
  <si>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</si>
  <si>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</si>
  <si>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</si>
  <si>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</si>
  <si>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</si>
  <si>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</si>
  <si>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</si>
  <si>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</si>
  <si>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</si>
  <si>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</si>
  <si>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</si>
  <si>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</si>
  <si>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</si>
  <si>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</si>
  <si>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</si>
  <si>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</si>
  <si>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</si>
  <si>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</si>
  <si>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</si>
  <si>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</si>
  <si>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</si>
  <si>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</si>
  <si>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</si>
  <si>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</si>
  <si>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</si>
  <si>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</si>
  <si>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</si>
  <si>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</si>
  <si>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</si>
  <si>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</si>
  <si>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</si>
  <si>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</si>
  <si>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</si>
  <si>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</si>
  <si>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</si>
  <si>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</si>
  <si>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</si>
  <si>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</si>
  <si>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</si>
  <si>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</si>
  <si>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</si>
  <si>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</si>
  <si>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</si>
  <si>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</si>
  <si>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</si>
  <si>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</si>
  <si>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</si>
  <si>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</si>
  <si>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</si>
  <si>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</si>
  <si>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</si>
  <si>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</si>
  <si>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</si>
  <si>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</si>
  <si>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</si>
  <si>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</si>
  <si>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</si>
  <si>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</si>
  <si>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</si>
  <si>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</si>
  <si>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</si>
  <si>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</si>
  <si>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</si>
  <si>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</si>
  <si>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</si>
  <si>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</si>
  <si>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</si>
  <si>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</si>
  <si>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</si>
  <si>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</si>
  <si>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</si>
  <si>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</si>
  <si>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</si>
  <si>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</si>
  <si>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</si>
  <si>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</si>
  <si>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</si>
  <si>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</si>
  <si>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</si>
  <si>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</si>
  <si>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</si>
  <si>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</si>
  <si>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</si>
  <si>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</si>
  <si>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</si>
  <si>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</si>
  <si>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</si>
  <si>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</si>
  <si>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</si>
  <si>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</si>
  <si>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</si>
  <si>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</si>
  <si>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</si>
  <si>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</si>
  <si>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</si>
  <si>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</si>
  <si>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</si>
  <si>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</si>
  <si>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</si>
  <si>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</si>
  <si>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</si>
  <si>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</si>
  <si>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</si>
  <si>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</si>
  <si>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</si>
  <si>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</si>
  <si>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</si>
  <si>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</si>
  <si>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</si>
  <si>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</si>
  <si>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</si>
  <si>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</si>
  <si>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</si>
  <si>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</si>
  <si>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</si>
  <si>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</si>
  <si>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</si>
  <si>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</si>
  <si>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</si>
  <si>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</si>
  <si>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</si>
  <si>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</si>
  <si>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</si>
  <si>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</si>
  <si>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</si>
  <si>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</si>
  <si>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</si>
  <si>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</si>
  <si>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</si>
  <si>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</si>
  <si>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</si>
  <si>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</si>
  <si>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</si>
  <si>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</si>
  <si>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</si>
  <si>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</si>
  <si>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</si>
  <si>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</si>
  <si>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</si>
  <si>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</si>
  <si>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</si>
  <si>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</si>
  <si>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</si>
  <si>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</si>
  <si>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</si>
  <si>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</si>
  <si>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</si>
  <si>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</si>
  <si>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</si>
  <si>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</si>
  <si>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</si>
  <si>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</si>
  <si>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</si>
  <si>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</si>
  <si>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</si>
  <si>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</si>
  <si>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</si>
  <si>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</si>
  <si>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</si>
  <si>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</si>
  <si>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</si>
  <si>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</si>
  <si>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</si>
  <si>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</si>
  <si>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</si>
  <si>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</si>
  <si>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</si>
  <si>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</si>
  <si>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</si>
  <si>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</si>
  <si>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</si>
  <si>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</si>
  <si>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</si>
  <si>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</si>
  <si>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</si>
  <si>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</si>
  <si>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</si>
  <si>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</si>
  <si>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</si>
  <si>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</si>
  <si>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</si>
  <si>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</si>
  <si>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</si>
  <si>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</si>
  <si>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</si>
  <si>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</si>
  <si>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</si>
  <si>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</si>
  <si>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</si>
  <si>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</si>
  <si>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</si>
  <si>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</si>
  <si>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</si>
  <si>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</si>
  <si>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</si>
  <si>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</si>
  <si>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</si>
  <si>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</si>
  <si>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</si>
  <si>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</si>
  <si>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</si>
  <si>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</si>
  <si>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</si>
  <si>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</si>
  <si>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</si>
  <si>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</si>
  <si>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</si>
  <si>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</si>
  <si>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</si>
  <si>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</si>
  <si>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</si>
  <si>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</si>
  <si>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</si>
  <si>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</si>
  <si>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</si>
  <si>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</si>
  <si>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</si>
  <si>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</si>
  <si>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</si>
  <si>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</si>
  <si>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</si>
  <si>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</si>
  <si>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</si>
  <si>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</si>
  <si>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</si>
  <si>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</si>
  <si>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</si>
  <si>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</si>
  <si>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</si>
  <si>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</si>
  <si>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</si>
  <si>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</si>
  <si>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</si>
  <si>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</si>
  <si>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</si>
  <si>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</si>
  <si>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</si>
  <si>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</si>
  <si>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</si>
  <si>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</si>
  <si>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</si>
  <si>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</si>
  <si>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</si>
  <si>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</si>
  <si>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</si>
  <si>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</si>
  <si>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</si>
  <si>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</si>
  <si>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</si>
  <si>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</si>
  <si>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</si>
  <si>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</si>
  <si>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</si>
  <si>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</si>
  <si>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</si>
  <si>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</si>
  <si>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</si>
  <si>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</si>
  <si>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</si>
  <si>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</si>
  <si>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</si>
  <si>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</si>
  <si>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</si>
  <si>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</si>
  <si>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</si>
  <si>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</si>
  <si>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</si>
  <si>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</si>
  <si>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</si>
  <si>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</si>
  <si>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</si>
  <si>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</si>
  <si>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</si>
  <si>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</si>
  <si>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</si>
  <si>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</si>
  <si>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</si>
  <si>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</si>
  <si>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</si>
  <si>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</si>
  <si>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</si>
  <si>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</si>
  <si>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</si>
  <si>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</si>
  <si>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</si>
  <si>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</si>
  <si>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</si>
  <si>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</si>
  <si>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</si>
  <si>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</si>
  <si>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</si>
  <si>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</si>
  <si>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</si>
  <si>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</si>
  <si>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</si>
  <si>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</si>
  <si>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</si>
  <si>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</si>
  <si>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</si>
  <si>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</si>
  <si>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</si>
  <si>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</si>
  <si>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</si>
  <si>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</si>
  <si>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</si>
  <si>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</si>
  <si>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</si>
  <si>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</si>
  <si>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</si>
  <si>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</si>
  <si>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</si>
  <si>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</si>
  <si>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</si>
  <si>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</si>
  <si>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</si>
  <si>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</si>
  <si>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</si>
  <si>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</si>
  <si>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</si>
  <si>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</si>
  <si>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</si>
  <si>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</si>
  <si>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</si>
  <si>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</si>
  <si>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</si>
  <si>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</si>
  <si>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</si>
  <si>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</si>
  <si>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</si>
  <si>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</si>
  <si>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</si>
  <si>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</si>
  <si>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</si>
  <si>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</si>
  <si>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</si>
  <si>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</si>
  <si>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</si>
  <si>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</si>
  <si>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</si>
  <si>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</si>
  <si>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</si>
  <si>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</si>
  <si>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</si>
  <si>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</si>
  <si>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</si>
  <si>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</si>
  <si>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</si>
  <si>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</si>
  <si>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</si>
  <si>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</si>
  <si>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</si>
  <si>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</si>
  <si>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</si>
  <si>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</si>
  <si>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</si>
  <si>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</si>
  <si>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</si>
  <si>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</si>
  <si>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</si>
  <si>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</si>
  <si>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</si>
  <si>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</si>
  <si>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</si>
  <si>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</si>
  <si>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</si>
  <si>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</si>
  <si>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</si>
  <si>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</si>
  <si>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</si>
  <si>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</si>
  <si>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</si>
  <si>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</si>
  <si>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</si>
  <si>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</si>
  <si>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</si>
  <si>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</si>
  <si>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</si>
  <si>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</si>
  <si>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</si>
  <si>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</si>
  <si>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</si>
  <si>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</si>
  <si>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</si>
  <si>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</si>
  <si>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</si>
  <si>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</si>
  <si>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</si>
  <si>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</si>
  <si>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</si>
  <si>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</si>
  <si>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</si>
  <si>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</si>
  <si>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</si>
  <si>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</si>
  <si>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</si>
  <si>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</si>
  <si>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</si>
  <si>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</si>
  <si>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</si>
  <si>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</si>
  <si>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</si>
  <si>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</si>
  <si>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</si>
  <si>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</si>
  <si>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</si>
  <si>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</si>
  <si>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</si>
  <si>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</si>
  <si>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</si>
  <si>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</si>
  <si>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</si>
  <si>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</si>
  <si>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</si>
  <si>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</si>
  <si>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</si>
  <si>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</si>
  <si>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</si>
  <si>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</si>
  <si>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</si>
  <si>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</si>
  <si>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</si>
  <si>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</si>
  <si>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</si>
  <si>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</si>
  <si>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</si>
  <si>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</si>
  <si>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</si>
  <si>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</si>
  <si>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</si>
  <si>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</si>
  <si>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</si>
  <si>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</si>
  <si>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</si>
  <si>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</si>
  <si>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</si>
  <si>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</si>
  <si>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</si>
  <si>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</si>
  <si>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</si>
  <si>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</si>
  <si>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</si>
  <si>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</si>
  <si>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</si>
  <si>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</si>
  <si>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</si>
  <si>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</si>
  <si>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</si>
  <si>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</si>
  <si>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</si>
  <si>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</si>
  <si>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</si>
  <si>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</si>
  <si>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</si>
  <si>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</si>
  <si>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</si>
  <si>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</si>
  <si>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</si>
  <si>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</si>
  <si>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</si>
  <si>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</si>
  <si>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</si>
  <si>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</si>
  <si>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</si>
  <si>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</si>
  <si>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</si>
  <si>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</si>
  <si>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</si>
  <si>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</si>
  <si>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</si>
  <si>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</si>
  <si>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</si>
  <si>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</si>
  <si>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</si>
  <si>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</si>
  <si>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</si>
  <si>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</si>
  <si>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</si>
  <si>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</si>
  <si>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</si>
  <si>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</si>
  <si>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</si>
  <si>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</si>
  <si>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</si>
  <si>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</si>
  <si>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</si>
  <si>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</si>
  <si>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</si>
  <si>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</si>
  <si>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</si>
  <si>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</si>
  <si>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</si>
  <si>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</si>
  <si>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</si>
  <si>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</si>
  <si>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</si>
  <si>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</si>
  <si>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</si>
  <si>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</si>
  <si>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</si>
  <si>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</si>
  <si>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</si>
  <si>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</si>
  <si>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</si>
  <si>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</si>
  <si>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</si>
  <si>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</si>
  <si>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</si>
  <si>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</si>
  <si>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</si>
  <si>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</si>
  <si>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</si>
  <si>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</si>
  <si>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</si>
  <si>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</si>
  <si>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</si>
  <si>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</si>
  <si>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</si>
  <si>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</si>
  <si>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</si>
  <si>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</si>
  <si>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</si>
  <si>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</si>
  <si>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</si>
  <si>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</si>
  <si>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</si>
  <si>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</si>
  <si>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</si>
  <si>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</si>
  <si>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</si>
  <si>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</si>
  <si>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</si>
  <si>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</si>
  <si>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</si>
  <si>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</si>
  <si>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</si>
  <si>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</si>
  <si>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</si>
  <si>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</si>
  <si>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</si>
  <si>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</si>
  <si>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</si>
  <si>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</si>
  <si>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</si>
  <si>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</si>
  <si>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</si>
  <si>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</si>
  <si>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</si>
  <si>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</si>
  <si>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</si>
  <si>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</si>
  <si>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</si>
  <si>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</si>
  <si>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</si>
  <si>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</si>
  <si>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</si>
  <si>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</si>
  <si>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</si>
  <si>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</si>
  <si>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</si>
  <si>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</si>
  <si>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</si>
  <si>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</si>
  <si>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</si>
  <si>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</si>
  <si>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</si>
  <si>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</si>
  <si>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</si>
  <si>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</si>
  <si>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</si>
  <si>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</si>
  <si>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</si>
  <si>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</si>
  <si>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</si>
  <si>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</si>
  <si>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</si>
  <si>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</si>
  <si>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</si>
  <si>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</si>
  <si>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</si>
  <si>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</si>
  <si>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</si>
  <si>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</si>
  <si>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</si>
  <si>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</si>
  <si>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</si>
  <si>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</si>
  <si>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</si>
  <si>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</si>
  <si>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</si>
  <si>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</si>
  <si>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</si>
  <si>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</si>
  <si>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</si>
  <si>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</si>
  <si>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</si>
  <si>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</si>
  <si>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</si>
  <si>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</si>
  <si>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</si>
  <si>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</si>
  <si>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</si>
  <si>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</si>
  <si>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</si>
  <si>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</si>
  <si>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</si>
  <si>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</si>
  <si>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</si>
  <si>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</si>
  <si>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</si>
  <si>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</si>
  <si>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</si>
  <si>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</si>
  <si>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</si>
  <si>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</si>
  <si>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</si>
  <si>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</si>
  <si>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</si>
  <si>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</si>
  <si>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</si>
  <si>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</si>
  <si>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</si>
  <si>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</si>
  <si>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</si>
  <si>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</si>
  <si>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</si>
  <si>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</si>
  <si>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</si>
  <si>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</si>
  <si>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</si>
  <si>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</si>
  <si>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</si>
  <si>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</si>
  <si>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</si>
  <si>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</si>
  <si>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</si>
  <si>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</si>
  <si>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</si>
  <si>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</si>
  <si>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</si>
  <si>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</si>
  <si>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</si>
  <si>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</si>
  <si>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</si>
  <si>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</si>
  <si>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</si>
  <si>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</si>
  <si>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</si>
  <si>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</si>
  <si>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</si>
  <si>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</si>
  <si>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</si>
  <si>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</si>
  <si>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</si>
  <si>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</si>
  <si>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</si>
  <si>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</si>
  <si>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</si>
  <si>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</si>
  <si>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</si>
  <si>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</si>
  <si>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</si>
  <si>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</si>
  <si>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</si>
  <si>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</si>
  <si>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</si>
  <si>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</si>
  <si>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</si>
  <si>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</si>
  <si>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</si>
  <si>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</si>
  <si>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</si>
  <si>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</si>
  <si>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</si>
  <si>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</si>
  <si>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</si>
  <si>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</si>
  <si>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</si>
  <si>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</si>
  <si>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</si>
  <si>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</si>
  <si>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</si>
  <si>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</si>
  <si>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</si>
  <si>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</si>
  <si>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</si>
  <si>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</si>
  <si>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</si>
  <si>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</si>
  <si>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</si>
  <si>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</si>
  <si>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</si>
  <si>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</si>
  <si>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</si>
  <si>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</si>
  <si>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</si>
  <si>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</si>
  <si>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</si>
  <si>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</si>
  <si>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</si>
  <si>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</si>
  <si>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</si>
  <si>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</si>
  <si>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</si>
  <si>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</si>
  <si>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</si>
  <si>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</si>
  <si>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</si>
  <si>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</si>
  <si>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</si>
  <si>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</si>
  <si>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</si>
  <si>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</si>
  <si>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</si>
  <si>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</si>
  <si>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</si>
  <si>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</si>
  <si>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</si>
  <si>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</si>
  <si>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</si>
  <si>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</si>
  <si>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</si>
  <si>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</si>
  <si>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</si>
  <si>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</si>
  <si>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</si>
  <si>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</si>
  <si>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</si>
  <si>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</si>
  <si>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</si>
  <si>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</si>
  <si>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</si>
  <si>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</si>
  <si>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</si>
  <si>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</si>
  <si>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</si>
  <si>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</si>
  <si>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</si>
  <si>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</si>
  <si>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</si>
  <si>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</si>
  <si>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</si>
  <si>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</si>
  <si>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</si>
  <si>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</si>
  <si>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</si>
  <si>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</si>
  <si>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</si>
  <si>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</si>
  <si>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</si>
  <si>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</si>
  <si>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</si>
  <si>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</si>
  <si>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</si>
  <si>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</si>
  <si>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</si>
  <si>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</si>
  <si>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</si>
  <si>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</si>
  <si>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</si>
  <si>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</si>
  <si>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</si>
  <si>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</si>
  <si>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</si>
  <si>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</si>
  <si>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</si>
  <si>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</si>
  <si>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</si>
  <si>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</si>
  <si>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</si>
  <si>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</si>
  <si>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</si>
  <si>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</si>
  <si>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</si>
  <si>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</si>
  <si>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</si>
  <si>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</si>
  <si>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</si>
  <si>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</si>
  <si>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</si>
  <si>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</si>
  <si>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</si>
  <si>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</si>
  <si>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</si>
  <si>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</si>
  <si>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</si>
  <si>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</si>
  <si>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</si>
  <si>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</si>
  <si>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</si>
  <si>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</si>
  <si>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</si>
  <si>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</si>
  <si>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</si>
  <si>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</si>
  <si>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</si>
  <si>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</si>
  <si>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</si>
  <si>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</si>
  <si>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</si>
  <si>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</si>
  <si>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</si>
  <si>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</si>
  <si>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</si>
  <si>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</si>
  <si>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</si>
  <si>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</si>
  <si>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</si>
  <si>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</si>
  <si>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</si>
  <si>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</si>
  <si>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</si>
  <si>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</si>
  <si>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</si>
  <si>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</si>
  <si>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</si>
  <si>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</si>
  <si>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</si>
  <si>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</si>
  <si>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</si>
  <si>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</si>
  <si>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</si>
  <si>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</si>
  <si>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</si>
  <si>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</si>
  <si>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</si>
  <si>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</si>
  <si>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</si>
  <si>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</si>
  <si>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</si>
  <si>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</si>
  <si>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</si>
  <si>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</si>
  <si>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</si>
  <si>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</si>
  <si>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</si>
  <si>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</si>
  <si>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</si>
  <si>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</si>
  <si>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</si>
  <si>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</si>
  <si>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</si>
  <si>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</si>
  <si>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</si>
  <si>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</si>
  <si>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</si>
  <si>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</si>
  <si>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</si>
  <si>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</si>
  <si>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</si>
  <si>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</si>
  <si>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</si>
  <si>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</si>
  <si>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</si>
  <si>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</si>
  <si>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</si>
  <si>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</si>
  <si>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</si>
  <si>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</si>
  <si>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</si>
  <si>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</si>
  <si>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</si>
  <si>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</si>
  <si>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</si>
  <si>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</si>
  <si>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</si>
  <si>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</si>
  <si>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</si>
  <si>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</si>
  <si>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</si>
  <si>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</si>
  <si>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</si>
  <si>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</si>
  <si>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</si>
  <si>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</si>
  <si>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</si>
  <si>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</si>
  <si>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</si>
  <si>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</si>
  <si>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</si>
  <si>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</si>
  <si>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</si>
  <si>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</si>
  <si>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</si>
  <si>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</si>
  <si>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</si>
  <si>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</si>
  <si>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</si>
  <si>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</si>
  <si>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</si>
  <si>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</si>
  <si>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</si>
  <si>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</si>
  <si>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</si>
  <si>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</si>
  <si>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</si>
  <si>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</si>
  <si>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</si>
  <si>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</si>
  <si>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</si>
  <si>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</si>
  <si>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</si>
  <si>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</si>
  <si>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</si>
  <si>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</si>
  <si>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</si>
  <si>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</si>
  <si>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</si>
  <si>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</si>
  <si>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</si>
  <si>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</si>
  <si>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</si>
  <si>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</si>
  <si>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</si>
  <si>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</si>
  <si>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</si>
  <si>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</si>
  <si>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</si>
  <si>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</si>
  <si>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</si>
  <si>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</si>
  <si>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</si>
  <si>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</si>
  <si>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</si>
  <si>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</si>
  <si>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</si>
  <si>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</si>
  <si>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</si>
  <si>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</si>
  <si>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</si>
  <si>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</si>
  <si>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</si>
  <si>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</si>
  <si>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</si>
  <si>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</si>
  <si>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</si>
  <si>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</si>
  <si>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</si>
  <si>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</si>
  <si>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</si>
  <si>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</si>
  <si>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</si>
  <si>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</si>
  <si>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</si>
  <si>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</si>
  <si>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</si>
  <si>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</si>
  <si>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</si>
  <si>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</si>
  <si>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</si>
  <si>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</si>
  <si>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</si>
  <si>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</si>
  <si>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</si>
  <si>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</si>
  <si>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</si>
  <si>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</si>
  <si>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</si>
  <si>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</si>
  <si>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</si>
  <si>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</si>
  <si>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</si>
  <si>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</si>
  <si>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</si>
  <si>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</si>
  <si>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</si>
  <si>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</si>
  <si>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</si>
  <si>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</si>
  <si>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</si>
  <si>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</si>
  <si>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</si>
  <si>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</si>
  <si>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</si>
  <si>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</si>
  <si>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</si>
  <si>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</si>
  <si>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</si>
  <si>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</si>
  <si>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</si>
  <si>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</si>
  <si>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</si>
  <si>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</si>
  <si>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</si>
  <si>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</si>
  <si>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</si>
  <si>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</si>
  <si>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</si>
  <si>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</si>
  <si>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</si>
  <si>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</si>
  <si>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</si>
  <si>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</si>
  <si>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</si>
  <si>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</si>
  <si>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</si>
  <si>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</si>
  <si>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</si>
  <si>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</si>
  <si>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</si>
  <si>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</si>
  <si>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</si>
  <si>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</si>
  <si>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</si>
  <si>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</si>
  <si>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</si>
  <si>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</si>
  <si>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</si>
  <si>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</si>
  <si>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</si>
  <si>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</si>
  <si>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</si>
  <si>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</si>
  <si>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</si>
  <si>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</si>
  <si>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</si>
  <si>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</si>
  <si>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</si>
  <si>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</si>
  <si>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</si>
  <si>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</si>
  <si>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</si>
  <si>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</si>
  <si>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</si>
  <si>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</si>
  <si>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</si>
  <si>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</si>
  <si>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</si>
  <si>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</si>
  <si>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</si>
  <si>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</si>
  <si>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</si>
  <si>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</si>
  <si>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</si>
  <si>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</si>
  <si>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</si>
  <si>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</si>
  <si>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</si>
  <si>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</si>
  <si>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</si>
  <si>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</si>
  <si>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</si>
  <si>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</si>
  <si>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</si>
  <si>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</si>
  <si>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</si>
  <si>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</si>
  <si>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</si>
  <si>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</si>
  <si>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</si>
  <si>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</si>
  <si>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</si>
  <si>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</si>
  <si>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</si>
  <si>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</si>
  <si>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</si>
  <si>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</si>
  <si>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</si>
  <si>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</si>
  <si>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</si>
  <si>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</si>
  <si>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</si>
  <si>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</si>
  <si>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</si>
  <si>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</si>
  <si>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</si>
  <si>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</si>
  <si>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</si>
  <si>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</si>
  <si>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</si>
  <si>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</si>
  <si>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</si>
  <si>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</si>
  <si>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</si>
  <si>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</si>
  <si>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</si>
  <si>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</si>
  <si>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</si>
  <si>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</si>
  <si>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</si>
  <si>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</si>
  <si>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</si>
  <si>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</si>
  <si>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</si>
  <si>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</si>
  <si>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</si>
  <si>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</si>
  <si>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</si>
  <si>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</si>
  <si>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</si>
  <si>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</si>
  <si>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</si>
  <si>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</si>
  <si>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</si>
  <si>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</si>
  <si>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</si>
  <si>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</si>
  <si>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</si>
  <si>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</si>
  <si>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</si>
  <si>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</si>
  <si>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</si>
  <si>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</si>
  <si>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</si>
  <si>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</si>
  <si>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</si>
  <si>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</si>
  <si>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</si>
  <si>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</si>
  <si>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</si>
  <si>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</si>
  <si>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</si>
  <si>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</si>
  <si>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</si>
  <si>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</si>
  <si>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</si>
  <si>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</si>
  <si>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</si>
  <si>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</si>
  <si>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</si>
  <si>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</si>
  <si>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</si>
  <si>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</si>
  <si>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</si>
  <si>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</si>
  <si>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</si>
  <si>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</si>
  <si>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</si>
  <si>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</si>
  <si>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</si>
  <si>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</si>
  <si>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</si>
  <si>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</si>
  <si>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</si>
  <si>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</si>
  <si>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</si>
  <si>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</si>
  <si>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</si>
  <si>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</si>
  <si>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</si>
  <si>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</si>
  <si>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</si>
  <si>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</si>
  <si>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</si>
  <si>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</si>
  <si>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</si>
  <si>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</si>
  <si>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</si>
  <si>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</si>
  <si>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</si>
  <si>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</si>
  <si>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</si>
  <si>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</si>
  <si>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</si>
  <si>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</si>
  <si>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</si>
  <si>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</si>
  <si>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</si>
  <si>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</si>
  <si>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</si>
  <si>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</si>
  <si>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</si>
  <si>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</si>
  <si>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</si>
  <si>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</si>
  <si>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</si>
  <si>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</si>
  <si>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</si>
  <si>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</si>
  <si>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</si>
  <si>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</si>
  <si>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</si>
  <si>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</si>
  <si>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</si>
  <si>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</si>
  <si>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</si>
  <si>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</si>
  <si>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</si>
  <si>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</si>
  <si>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</si>
  <si>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</si>
  <si>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</si>
  <si>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</si>
  <si>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</si>
  <si>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</si>
  <si>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</si>
  <si>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</si>
  <si>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</si>
  <si>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</si>
  <si>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</si>
  <si>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</si>
  <si>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</si>
  <si>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</si>
  <si>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</si>
  <si>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</si>
  <si>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</si>
  <si>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</si>
  <si>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</si>
  <si>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</si>
  <si>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</si>
  <si>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</si>
  <si>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</si>
  <si>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</si>
  <si>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</si>
  <si>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</si>
  <si>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</si>
  <si>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</si>
  <si>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</si>
  <si>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</si>
  <si>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</si>
  <si>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</si>
  <si>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</si>
  <si>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</si>
  <si>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</si>
  <si>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</si>
  <si>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</si>
  <si>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</si>
  <si>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</si>
  <si>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</si>
  <si>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</si>
  <si>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</si>
  <si>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</si>
  <si>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</si>
  <si>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</si>
  <si>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</si>
  <si>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</si>
  <si>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</si>
  <si>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</si>
  <si>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</si>
  <si>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</si>
  <si>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</si>
  <si>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</si>
  <si>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</si>
  <si>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</si>
  <si>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</si>
  <si>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</si>
  <si>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</si>
  <si>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</si>
  <si>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</si>
  <si>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</si>
  <si>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</si>
  <si>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</si>
  <si>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</si>
  <si>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</si>
  <si>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</si>
  <si>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</si>
  <si>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</si>
  <si>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</si>
  <si>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</si>
  <si>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</si>
  <si>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</si>
  <si>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</si>
  <si>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</si>
  <si>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</si>
  <si>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</si>
  <si>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</si>
  <si>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</si>
  <si>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</si>
  <si>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</si>
  <si>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</si>
  <si>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</si>
  <si>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</si>
  <si>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</si>
  <si>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</si>
  <si>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</si>
  <si>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</si>
  <si>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</si>
  <si>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</si>
  <si>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</si>
  <si>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</si>
  <si>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</si>
  <si>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</si>
  <si>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</si>
  <si>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</si>
  <si>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</si>
  <si>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</si>
  <si>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</si>
  <si>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</si>
  <si>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</si>
  <si>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</si>
  <si>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</si>
  <si>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</si>
  <si>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</si>
  <si>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</si>
  <si>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</si>
  <si>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</si>
  <si>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</si>
  <si>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</si>
  <si>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</si>
  <si>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</si>
  <si>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</si>
  <si>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</si>
  <si>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</si>
  <si>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</si>
  <si>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</si>
  <si>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</si>
  <si>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</si>
  <si>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</si>
  <si>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</si>
  <si>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</si>
  <si>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</si>
  <si>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</si>
  <si>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</si>
  <si>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</si>
  <si>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</si>
  <si>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</si>
  <si>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</si>
  <si>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</si>
  <si>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</si>
  <si>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</si>
  <si>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</si>
  <si>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</si>
  <si>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</si>
  <si>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</si>
  <si>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</si>
  <si>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</si>
  <si>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</si>
  <si>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</si>
  <si>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</si>
  <si>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</si>
  <si>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</si>
  <si>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</si>
  <si>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</si>
  <si>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</si>
  <si>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</si>
  <si>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</si>
  <si>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</si>
  <si>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</si>
  <si>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</si>
  <si>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</si>
  <si>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</si>
  <si>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</si>
  <si>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</si>
  <si>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</si>
  <si>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</si>
  <si>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</si>
  <si>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</si>
  <si>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</si>
  <si>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</si>
  <si>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</si>
  <si>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</si>
  <si>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</si>
  <si>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</si>
  <si>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</si>
  <si>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</si>
  <si>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</si>
  <si>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</si>
  <si>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</si>
  <si>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</si>
  <si>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</si>
  <si>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</si>
  <si>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</si>
  <si>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</si>
  <si>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</si>
  <si>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</si>
  <si>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</si>
  <si>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</si>
  <si>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</si>
  <si>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</si>
  <si>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</si>
  <si>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</si>
  <si>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</si>
  <si>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</si>
  <si>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</si>
  <si>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</si>
  <si>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</si>
  <si>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</si>
  <si>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</si>
  <si>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</si>
  <si>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</si>
  <si>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</si>
  <si>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</si>
  <si>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</si>
  <si>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</si>
  <si>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</si>
  <si>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</si>
  <si>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</si>
  <si>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</si>
  <si>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</si>
  <si>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</si>
  <si>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</si>
  <si>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</si>
  <si>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</si>
  <si>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</si>
  <si>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</si>
  <si>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</si>
  <si>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</si>
  <si>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</si>
  <si>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</si>
  <si>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</si>
  <si>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</si>
  <si>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</si>
  <si>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</si>
  <si>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</si>
  <si>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</si>
  <si>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</si>
  <si>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</si>
  <si>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</si>
  <si>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</si>
  <si>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</si>
  <si>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</si>
  <si>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</si>
  <si>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</si>
  <si>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</si>
  <si>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</si>
  <si>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</si>
  <si>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</si>
  <si>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</si>
  <si>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</si>
  <si>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</si>
  <si>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</si>
  <si>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</si>
  <si>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</si>
  <si>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</si>
  <si>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</si>
  <si>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</si>
  <si>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</si>
  <si>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</si>
  <si>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</si>
  <si>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</si>
  <si>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</si>
  <si>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</si>
  <si>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</si>
  <si>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</si>
  <si>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</si>
  <si>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</si>
  <si>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</si>
  <si>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</si>
  <si>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</si>
  <si>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</si>
  <si>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</si>
  <si>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</si>
  <si>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</si>
  <si>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</si>
  <si>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</si>
  <si>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</si>
  <si>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</si>
  <si>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</si>
  <si>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</si>
  <si>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</si>
  <si>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</si>
  <si>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</si>
  <si>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</si>
  <si>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</si>
  <si>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</si>
  <si>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</si>
  <si>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</si>
  <si>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</si>
  <si>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</si>
  <si>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</si>
  <si>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</si>
  <si>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</si>
  <si>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</si>
  <si>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</si>
  <si>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</si>
  <si>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</si>
  <si>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</si>
  <si>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</si>
  <si>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</si>
  <si>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</si>
  <si>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</si>
  <si>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</si>
  <si>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</si>
  <si>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</si>
  <si>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</si>
  <si>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</si>
  <si>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</si>
  <si>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</si>
  <si>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</si>
  <si>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</si>
  <si>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</si>
  <si>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</si>
  <si>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</si>
  <si>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</si>
  <si>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</si>
  <si>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</si>
  <si>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</si>
  <si>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</si>
  <si>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</si>
  <si>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</si>
  <si>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</si>
  <si>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</si>
  <si>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</si>
  <si>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</si>
  <si>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</si>
  <si>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</si>
  <si>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</si>
  <si>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</si>
  <si>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</si>
  <si>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</si>
  <si>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</si>
  <si>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</si>
  <si>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</si>
  <si>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</si>
  <si>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</si>
  <si>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</si>
  <si>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</si>
  <si>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</si>
  <si>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</si>
  <si>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</si>
  <si>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</si>
  <si>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</si>
  <si>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</si>
  <si>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</si>
  <si>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</si>
  <si>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</si>
  <si>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</si>
  <si>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</si>
  <si>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</si>
  <si>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</si>
  <si>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</si>
  <si>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</si>
  <si>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</si>
  <si>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</si>
  <si>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</si>
  <si>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</si>
  <si>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</si>
  <si>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</si>
  <si>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</si>
  <si>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</si>
  <si>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</si>
  <si>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</si>
  <si>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</si>
  <si>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</si>
  <si>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</si>
  <si>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</si>
  <si>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</si>
  <si>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</si>
  <si>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</si>
  <si>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</si>
  <si>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</si>
  <si>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</si>
  <si>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</si>
  <si>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</si>
  <si>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</si>
  <si>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</si>
  <si>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</si>
  <si>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</si>
  <si>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</si>
  <si>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</si>
  <si>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</si>
  <si>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</si>
  <si>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</si>
  <si>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</si>
  <si>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</si>
  <si>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</si>
  <si>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</si>
  <si>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</si>
  <si>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</si>
  <si>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</si>
  <si>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</si>
  <si>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</si>
  <si>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</si>
  <si>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</si>
  <si>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</si>
  <si>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</si>
  <si>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</si>
  <si>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</si>
  <si>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</si>
  <si>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</si>
  <si>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</si>
  <si>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</si>
  <si>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</si>
  <si>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</si>
  <si>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</si>
  <si>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</si>
  <si>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</si>
  <si>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</si>
  <si>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</si>
  <si>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</si>
  <si>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</si>
  <si>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</si>
  <si>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</si>
  <si>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</si>
  <si>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</si>
  <si>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</si>
  <si>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</si>
  <si>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</si>
  <si>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</si>
  <si>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</si>
  <si>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</si>
  <si>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</si>
  <si>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</si>
  <si>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</si>
  <si>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</si>
  <si>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</si>
  <si>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</si>
  <si>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</si>
  <si>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</si>
  <si>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</si>
  <si>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</si>
  <si>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</si>
  <si>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</si>
  <si>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</si>
  <si>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</si>
  <si>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</si>
  <si>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</si>
  <si>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</si>
  <si>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</si>
  <si>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</si>
  <si>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</si>
  <si>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</si>
  <si>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</si>
  <si>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</si>
  <si>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</si>
  <si>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</si>
  <si>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</si>
  <si>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</si>
  <si>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</si>
  <si>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</si>
  <si>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</si>
  <si>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</si>
  <si>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</si>
  <si>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</si>
  <si>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</si>
  <si>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</si>
  <si>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</si>
  <si>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</si>
  <si>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</si>
  <si>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</si>
  <si>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</si>
  <si>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</si>
  <si>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</si>
  <si>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</si>
  <si>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</si>
  <si>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</si>
  <si>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</si>
  <si>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</si>
  <si>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</si>
  <si>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</si>
  <si>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</si>
  <si>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</si>
  <si>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</si>
  <si>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</si>
  <si>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</si>
  <si>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</si>
  <si>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</si>
  <si>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</si>
  <si>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</si>
  <si>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</si>
  <si>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</si>
  <si>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</si>
  <si>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</si>
  <si>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</si>
  <si>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</si>
  <si>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</si>
  <si>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</si>
  <si>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</si>
  <si>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</si>
  <si>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</si>
  <si>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</si>
  <si>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</si>
  <si>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</si>
  <si>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</si>
  <si>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</si>
  <si>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</si>
  <si>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</si>
  <si>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</si>
  <si>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</si>
  <si>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</si>
  <si>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</si>
  <si>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</si>
  <si>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</si>
  <si>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</si>
  <si>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</si>
  <si>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</si>
  <si>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</si>
  <si>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</si>
  <si>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</si>
  <si>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</si>
  <si>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</si>
  <si>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</si>
  <si>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</si>
  <si>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</si>
  <si>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</si>
  <si>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</si>
  <si>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</si>
  <si>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</si>
  <si>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</si>
  <si>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</si>
  <si>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</si>
  <si>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</si>
  <si>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</si>
  <si>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</si>
  <si>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</si>
  <si>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</si>
  <si>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</si>
  <si>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</si>
  <si>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</si>
  <si>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</si>
  <si>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</si>
  <si>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</si>
  <si>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</si>
  <si>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</si>
  <si>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</si>
  <si>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</si>
  <si>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</si>
  <si>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</si>
  <si>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</si>
  <si>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</si>
  <si>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</si>
  <si>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</si>
  <si>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</si>
  <si>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</si>
  <si>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</si>
  <si>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</si>
  <si>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</si>
  <si>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</si>
  <si>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</si>
  <si>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</si>
  <si>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</si>
  <si>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</si>
  <si>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</si>
  <si>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</si>
  <si>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</si>
  <si>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</si>
  <si>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</si>
  <si>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</si>
  <si>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</si>
  <si>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</si>
  <si>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</si>
  <si>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</si>
  <si>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</si>
  <si>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</si>
  <si>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</si>
  <si>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</si>
  <si>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</si>
  <si>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</si>
  <si>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</si>
  <si>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</si>
  <si>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</si>
  <si>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</si>
  <si>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</si>
  <si>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</si>
  <si>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</si>
  <si>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</si>
  <si>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</si>
  <si>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</si>
  <si>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</si>
  <si>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</si>
  <si>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</si>
  <si>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</si>
  <si>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</si>
  <si>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</si>
  <si>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</si>
  <si>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</si>
  <si>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</si>
  <si>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</si>
  <si>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</si>
  <si>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</si>
  <si>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</si>
  <si>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</si>
  <si>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</si>
  <si>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</si>
  <si>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</si>
  <si>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</si>
  <si>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</si>
  <si>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</si>
  <si>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</si>
  <si>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</si>
  <si>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</si>
  <si>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</si>
  <si>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</si>
  <si>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</si>
  <si>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</si>
  <si>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</si>
  <si>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</si>
  <si>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</si>
  <si>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</si>
  <si>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</si>
  <si>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</si>
  <si>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</si>
  <si>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</si>
  <si>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</si>
  <si>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</si>
  <si>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</si>
  <si>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</si>
  <si>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</si>
  <si>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</si>
  <si>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</si>
  <si>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</si>
  <si>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</si>
  <si>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</si>
  <si>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</si>
  <si>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</si>
  <si>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</si>
  <si>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</si>
  <si>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</si>
  <si>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</si>
  <si>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</si>
  <si>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</si>
  <si>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</si>
  <si>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</si>
  <si>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</si>
  <si>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</si>
  <si>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</si>
  <si>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</si>
  <si>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</si>
  <si>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</si>
  <si>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</si>
  <si>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</si>
  <si>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</si>
  <si>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</si>
  <si>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</si>
  <si>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</si>
  <si>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</si>
  <si>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</si>
  <si>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</si>
  <si>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</si>
  <si>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</si>
  <si>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</si>
  <si>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</si>
  <si>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</si>
  <si>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</si>
  <si>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</si>
  <si>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</si>
  <si>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</si>
  <si>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</si>
  <si>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</si>
  <si>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</si>
  <si>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</si>
  <si>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</si>
  <si>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</si>
  <si>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</si>
  <si>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</si>
  <si>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</si>
  <si>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</si>
  <si>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</si>
  <si>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</si>
  <si>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</si>
  <si>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</si>
  <si>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</si>
  <si>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</si>
  <si>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</si>
  <si>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</si>
  <si>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</si>
  <si>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</si>
  <si>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</si>
  <si>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</si>
  <si>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</si>
  <si>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</si>
  <si>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</si>
  <si>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</si>
  <si>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</si>
  <si>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</si>
  <si>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</si>
  <si>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</si>
  <si>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</si>
  <si>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</si>
  <si>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</si>
  <si>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</si>
  <si>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</si>
  <si>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</si>
  <si>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</si>
  <si>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</si>
  <si>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</si>
  <si>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</si>
  <si>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</si>
  <si>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</si>
  <si>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</si>
  <si>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</si>
  <si>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</si>
  <si>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</si>
  <si>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</si>
  <si>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</si>
  <si>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</si>
  <si>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</si>
  <si>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</si>
  <si>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</si>
  <si>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</si>
  <si>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</si>
  <si>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</si>
  <si>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</si>
  <si>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</si>
  <si>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</si>
  <si>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</si>
  <si>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</si>
  <si>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</si>
  <si>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</si>
  <si>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</si>
  <si>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</si>
  <si>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</si>
  <si>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</si>
  <si>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</si>
  <si>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</si>
  <si>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</si>
  <si>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</si>
  <si>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</si>
  <si>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</si>
  <si>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</si>
  <si>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</si>
  <si>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</si>
  <si>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</si>
  <si>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</si>
  <si>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</si>
  <si>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</si>
  <si>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</si>
  <si>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</si>
  <si>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</si>
  <si>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</si>
  <si>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</si>
  <si>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</si>
  <si>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</si>
  <si>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</si>
  <si>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</si>
  <si>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</si>
  <si>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</si>
  <si>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</si>
  <si>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</si>
  <si>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</si>
  <si>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</si>
  <si>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</si>
  <si>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</si>
  <si>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</si>
  <si>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</si>
  <si>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</si>
  <si>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</si>
  <si>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</si>
  <si>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</si>
  <si>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</si>
  <si>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</si>
  <si>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</si>
  <si>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</si>
  <si>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</si>
  <si>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</si>
  <si>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</si>
  <si>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</si>
  <si>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</si>
  <si>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</si>
  <si>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</si>
  <si>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</si>
  <si>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</si>
  <si>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</si>
  <si>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</si>
  <si>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</si>
  <si>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</si>
  <si>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</si>
  <si>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</si>
  <si>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</si>
  <si>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</si>
  <si>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</si>
  <si>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</si>
  <si>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</si>
  <si>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</si>
  <si>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</si>
  <si>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</si>
  <si>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</si>
  <si>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</si>
  <si>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</si>
  <si>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</si>
  <si>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</si>
  <si>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</si>
  <si>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</si>
  <si>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</si>
  <si>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</si>
  <si>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</si>
  <si>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</si>
  <si>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</si>
  <si>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</si>
  <si>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</si>
  <si>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</si>
  <si>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</si>
  <si>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</si>
  <si>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</si>
  <si>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</si>
  <si>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</si>
  <si>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</si>
  <si>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</si>
  <si>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</si>
  <si>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</si>
  <si>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</si>
  <si>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</si>
  <si>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</si>
  <si>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</si>
  <si>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</si>
  <si>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</si>
  <si>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</si>
  <si>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</si>
  <si>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</si>
  <si>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</si>
  <si>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</si>
  <si>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</si>
  <si>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</si>
  <si>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</si>
  <si>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</si>
  <si>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</si>
  <si>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</si>
  <si>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</si>
  <si>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</si>
  <si>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</si>
  <si>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</si>
  <si>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</si>
  <si>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</si>
  <si>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</si>
  <si>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</si>
  <si>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</si>
  <si>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</si>
  <si>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</si>
  <si>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</si>
  <si>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</si>
  <si>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</si>
  <si>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</si>
  <si>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</si>
  <si>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</si>
  <si>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</si>
  <si>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</si>
  <si>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</si>
  <si>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</si>
  <si>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</si>
  <si>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</si>
  <si>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</si>
  <si>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</si>
  <si>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</si>
  <si>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</si>
  <si>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</si>
  <si>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</si>
  <si>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</si>
  <si>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</si>
  <si>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</si>
  <si>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</si>
  <si>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</si>
  <si>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</si>
  <si>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</si>
  <si>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</si>
  <si>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</si>
  <si>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</si>
  <si>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</si>
  <si>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</si>
  <si>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</si>
  <si>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</si>
  <si>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</si>
  <si>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</si>
  <si>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</si>
  <si>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</si>
  <si>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</si>
  <si>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</si>
  <si>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</si>
  <si>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</si>
  <si>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</si>
  <si>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</si>
  <si>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</si>
  <si>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</si>
  <si>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</si>
  <si>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</si>
  <si>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</si>
  <si>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</si>
  <si>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</si>
  <si>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</si>
  <si>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</si>
  <si>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</si>
  <si>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</si>
  <si>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</si>
  <si>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</si>
  <si>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</si>
  <si>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</si>
  <si>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</si>
  <si>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</si>
  <si>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</si>
  <si>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</si>
  <si>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</si>
  <si>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</si>
  <si>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</si>
  <si>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</si>
  <si>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</si>
  <si>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</si>
  <si>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</si>
  <si>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</si>
  <si>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</si>
  <si>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</si>
  <si>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</si>
  <si>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</si>
  <si>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</si>
  <si>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</si>
  <si>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</si>
  <si>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</si>
  <si>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</si>
  <si>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</si>
  <si>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</si>
  <si>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</si>
  <si>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</si>
  <si>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</si>
  <si>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</si>
  <si>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</si>
  <si>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</si>
  <si>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</si>
  <si>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</si>
  <si>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</si>
  <si>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</si>
  <si>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</si>
  <si>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</si>
  <si>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</si>
  <si>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</si>
  <si>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</si>
  <si>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</si>
  <si>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</si>
  <si>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</si>
  <si>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</si>
  <si>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</si>
  <si>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</si>
  <si>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</si>
  <si>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</si>
  <si>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</si>
  <si>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</si>
  <si>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</si>
  <si>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</si>
  <si>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</si>
  <si>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</si>
  <si>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</si>
  <si>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</si>
  <si>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</si>
  <si>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</si>
  <si>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</si>
  <si>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</si>
  <si>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</si>
  <si>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</si>
  <si>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</si>
  <si>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</si>
  <si>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</si>
  <si>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</si>
  <si>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</si>
  <si>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</si>
  <si>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</si>
  <si>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</si>
  <si>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</si>
  <si>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</si>
  <si>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</si>
  <si>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</si>
  <si>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</si>
  <si>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</si>
  <si>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</si>
  <si>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</si>
  <si>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</si>
  <si>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</si>
  <si>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</si>
  <si>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</si>
  <si>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</si>
  <si>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</si>
  <si>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</si>
  <si>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</si>
  <si>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</si>
  <si>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</si>
  <si>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</si>
  <si>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</si>
  <si>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</si>
  <si>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</si>
  <si>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</si>
  <si>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</si>
  <si>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</si>
  <si>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</si>
  <si>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</si>
  <si>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</si>
  <si>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</si>
  <si>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</si>
  <si>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</si>
  <si>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</si>
  <si>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</si>
  <si>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</si>
  <si>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</si>
  <si>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</si>
  <si>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</si>
  <si>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</si>
  <si>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</si>
  <si>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</si>
  <si>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</si>
  <si>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</si>
  <si>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</si>
  <si>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</si>
  <si>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</si>
  <si>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</si>
  <si>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</si>
  <si>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</si>
  <si>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</si>
  <si>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</si>
  <si>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</si>
  <si>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</si>
  <si>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</si>
  <si>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</si>
  <si>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</si>
  <si>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</si>
  <si>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</si>
  <si>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</si>
  <si>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</si>
  <si>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</si>
  <si>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</si>
  <si>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</si>
  <si>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</si>
  <si>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</si>
  <si>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</si>
  <si>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</si>
  <si>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</si>
  <si>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</si>
  <si>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</si>
  <si>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</si>
  <si>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</si>
  <si>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</si>
  <si>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</si>
  <si>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</si>
  <si>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</si>
  <si>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</si>
  <si>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</si>
  <si>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</si>
  <si>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</si>
  <si>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</si>
  <si>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</si>
  <si>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</si>
  <si>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</si>
  <si>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</si>
  <si>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</si>
  <si>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</si>
  <si>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</si>
  <si>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</si>
  <si>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</si>
  <si>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</si>
  <si>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</si>
  <si>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</si>
  <si>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</si>
  <si>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</si>
  <si>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</si>
  <si>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</si>
  <si>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</si>
  <si>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</si>
  <si>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</si>
  <si>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</si>
  <si>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</si>
  <si>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</si>
  <si>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</si>
  <si>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</si>
  <si>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</si>
  <si>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</si>
  <si>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</si>
  <si>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</si>
  <si>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</si>
  <si>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</si>
  <si>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</si>
  <si>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</si>
  <si>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</si>
  <si>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</si>
  <si>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</si>
  <si>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</si>
  <si>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</si>
  <si>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</si>
  <si>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</si>
  <si>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</si>
  <si>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</si>
  <si>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</si>
  <si>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</si>
  <si>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</si>
  <si>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</si>
  <si>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</si>
  <si>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</si>
  <si>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</si>
  <si>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</si>
  <si>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</si>
  <si>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</si>
  <si>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</si>
  <si>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</si>
  <si>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</si>
  <si>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</si>
  <si>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</si>
  <si>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</si>
  <si>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</si>
  <si>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</si>
  <si>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</si>
  <si>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</si>
  <si>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</si>
  <si>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</si>
  <si>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</si>
  <si>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</si>
  <si>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</si>
  <si>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</si>
  <si>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</si>
  <si>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</si>
  <si>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</si>
  <si>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</si>
  <si>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</si>
  <si>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</si>
  <si>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</si>
  <si>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</si>
  <si>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</si>
  <si>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</si>
  <si>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</si>
  <si>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</si>
  <si>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</si>
  <si>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</si>
  <si>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</si>
  <si>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</si>
  <si>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</si>
  <si>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</si>
  <si>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</si>
  <si>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</si>
  <si>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</si>
  <si>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</si>
  <si>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</si>
  <si>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</si>
  <si>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</si>
  <si>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</si>
  <si>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</si>
  <si>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</si>
  <si>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</si>
  <si>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</si>
  <si>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</si>
  <si>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</si>
  <si>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</si>
  <si>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</si>
  <si>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</si>
  <si>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</si>
  <si>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</si>
  <si>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</si>
  <si>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</si>
  <si>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</si>
  <si>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</si>
  <si>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</si>
  <si>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</si>
  <si>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</si>
  <si>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</si>
  <si>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</si>
  <si>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</si>
  <si>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</si>
  <si>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</si>
  <si>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</si>
  <si>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</si>
  <si>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</si>
  <si>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</si>
  <si>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</si>
  <si>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</si>
  <si>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</si>
  <si>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</si>
  <si>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</si>
  <si>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</si>
  <si>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</si>
  <si>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</si>
  <si>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</si>
  <si>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</si>
  <si>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</si>
  <si>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</si>
  <si>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</si>
  <si>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</si>
  <si>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</si>
  <si>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</si>
  <si>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</si>
  <si>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</si>
  <si>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</si>
  <si>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</si>
  <si>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</si>
  <si>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</si>
  <si>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</si>
  <si>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</si>
  <si>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</si>
  <si>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</si>
  <si>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</si>
  <si>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</si>
  <si>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</si>
  <si>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</si>
  <si>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</si>
  <si>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</si>
  <si>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</si>
  <si>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</si>
  <si>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</si>
  <si>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</si>
  <si>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</si>
  <si>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</si>
  <si>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</si>
  <si>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</si>
  <si>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</si>
  <si>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</si>
  <si>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</si>
  <si>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</si>
  <si>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</si>
  <si>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</si>
  <si>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</si>
  <si>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</si>
  <si>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</si>
  <si>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</si>
  <si>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</si>
  <si>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</si>
  <si>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</si>
  <si>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</si>
  <si>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</si>
  <si>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</si>
  <si>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</si>
  <si>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</si>
  <si>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</si>
  <si>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</si>
  <si>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</si>
  <si>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</si>
  <si>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</si>
  <si>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</si>
  <si>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</si>
  <si>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</si>
  <si>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</si>
  <si>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</si>
  <si>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</si>
  <si>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</si>
  <si>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</si>
  <si>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</si>
  <si>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</si>
  <si>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</si>
  <si>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</si>
  <si>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</si>
  <si>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</si>
  <si>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</si>
  <si>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</si>
  <si>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</si>
  <si>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</si>
  <si>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</si>
  <si>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</si>
  <si>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</si>
  <si>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</si>
  <si>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</si>
  <si>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</si>
  <si>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</si>
  <si>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</si>
  <si>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</si>
  <si>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</si>
  <si>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</si>
  <si>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</si>
  <si>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</si>
  <si>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</si>
  <si>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</si>
  <si>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</si>
  <si>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</si>
  <si>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</si>
  <si>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</si>
  <si>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</si>
  <si>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</si>
  <si>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</si>
  <si>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</si>
  <si>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</si>
  <si>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</si>
  <si>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</si>
  <si>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</si>
  <si>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</si>
  <si>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</si>
  <si>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</si>
  <si>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</si>
  <si>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</si>
  <si>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</si>
  <si>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</si>
  <si>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</si>
  <si>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</si>
  <si>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</si>
  <si>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</si>
  <si>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</si>
  <si>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</si>
  <si>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</si>
  <si>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</si>
  <si>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</si>
  <si>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</si>
  <si>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</si>
  <si>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</si>
  <si>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</si>
  <si>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</si>
  <si>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</si>
  <si>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</si>
  <si>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</si>
  <si>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</si>
  <si>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</si>
  <si>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</si>
  <si>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</si>
  <si>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</si>
  <si>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</si>
  <si>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</si>
  <si>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</si>
  <si>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</si>
  <si>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</si>
  <si>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</si>
  <si>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</si>
  <si>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</si>
  <si>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</si>
  <si>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</si>
  <si>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</si>
  <si>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</si>
  <si>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</si>
  <si>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</si>
  <si>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</si>
  <si>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</si>
  <si>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</si>
  <si>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</si>
  <si>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</si>
  <si>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</si>
  <si>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</si>
  <si>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</si>
  <si>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</si>
  <si>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</si>
  <si>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</si>
  <si>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</si>
  <si>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</si>
  <si>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</si>
  <si>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</si>
  <si>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</si>
  <si>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</si>
  <si>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</si>
  <si>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</si>
  <si>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</si>
  <si>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</si>
  <si>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</si>
  <si>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</si>
  <si>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</si>
  <si>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</si>
  <si>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</si>
  <si>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</si>
  <si>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</si>
  <si>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</si>
  <si>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</si>
  <si>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</si>
  <si>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</si>
  <si>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</si>
  <si>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</si>
  <si>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</si>
  <si>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</si>
  <si>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</si>
  <si>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</si>
  <si>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</si>
  <si>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</si>
  <si>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</si>
  <si>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</si>
  <si>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</si>
  <si>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</si>
  <si>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</si>
  <si>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</si>
  <si>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</si>
  <si>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</si>
  <si>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</si>
  <si>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</si>
  <si>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</si>
  <si>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</si>
  <si>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</si>
  <si>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</si>
  <si>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</si>
  <si>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</si>
  <si>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</si>
  <si>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</si>
  <si>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</si>
  <si>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</si>
  <si>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</si>
  <si>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</si>
  <si>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</si>
  <si>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</si>
  <si>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</si>
  <si>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</si>
  <si>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</si>
  <si>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</si>
  <si>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</si>
  <si>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</si>
  <si>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</si>
  <si>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</si>
  <si>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</si>
  <si>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</si>
  <si>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</si>
  <si>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</si>
  <si>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</si>
  <si>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</si>
  <si>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</si>
  <si>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</si>
  <si>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</si>
  <si>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</si>
  <si>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</si>
  <si>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</si>
  <si>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</si>
  <si>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</si>
  <si>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</si>
  <si>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</si>
  <si>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</si>
  <si>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</si>
  <si>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</si>
  <si>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</si>
  <si>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</si>
  <si>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</si>
  <si>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</si>
  <si>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</si>
  <si>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</si>
  <si>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</si>
  <si>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</si>
  <si>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</si>
  <si>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</si>
  <si>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</si>
  <si>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</si>
  <si>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</si>
  <si>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</si>
  <si>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</si>
  <si>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</si>
  <si>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</si>
  <si>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</si>
  <si>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</si>
  <si>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</si>
  <si>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</si>
  <si>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</si>
  <si>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</si>
  <si>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</si>
  <si>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</si>
  <si>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</si>
  <si>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</si>
  <si>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</si>
  <si>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</si>
  <si>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</si>
  <si>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</si>
  <si>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</si>
  <si>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</si>
  <si>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</si>
  <si>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</si>
  <si>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</si>
  <si>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</si>
  <si>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</si>
  <si>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</si>
  <si>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</si>
  <si>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</si>
  <si>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</si>
  <si>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</si>
  <si>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</si>
  <si>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</si>
  <si>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</si>
  <si>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</si>
  <si>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</si>
  <si>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</si>
  <si>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</si>
  <si>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</si>
  <si>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</si>
  <si>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</si>
  <si>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</si>
  <si>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</si>
  <si>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</si>
  <si>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</si>
  <si>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</si>
  <si>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</si>
  <si>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</si>
  <si>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</si>
  <si>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</si>
  <si>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</si>
  <si>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</si>
  <si>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</si>
  <si>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</si>
  <si>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</si>
  <si>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</si>
  <si>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</si>
  <si>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</si>
  <si>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</si>
  <si>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</si>
  <si>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</si>
  <si>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</si>
  <si>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</si>
  <si>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</si>
  <si>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</si>
  <si>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</si>
  <si>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</si>
  <si>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</si>
  <si>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</si>
  <si>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</si>
  <si>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</si>
  <si>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</si>
  <si>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</si>
  <si>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</si>
  <si>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</si>
  <si>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</si>
  <si>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</si>
  <si>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</si>
  <si>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</si>
  <si>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</si>
  <si>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</si>
  <si>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</si>
  <si>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</si>
  <si>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</si>
  <si>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</si>
  <si>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</si>
  <si>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</si>
  <si>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</si>
  <si>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</si>
  <si>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</si>
  <si>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</si>
  <si>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</si>
  <si>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</si>
  <si>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</si>
  <si>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</si>
  <si>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</si>
  <si>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</si>
  <si>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</si>
  <si>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</si>
  <si>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</si>
  <si>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</si>
  <si>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</si>
  <si>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</si>
  <si>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</si>
  <si>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</si>
  <si>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</si>
  <si>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</si>
  <si>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</si>
  <si>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</si>
  <si>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</si>
  <si>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</si>
  <si>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</si>
  <si>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</si>
  <si>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</si>
  <si>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</si>
  <si>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</si>
  <si>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</si>
  <si>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</si>
  <si>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</si>
  <si>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</si>
  <si>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</si>
  <si>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</si>
  <si>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</si>
  <si>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</si>
  <si>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</si>
  <si>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</si>
  <si>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</si>
  <si>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</si>
  <si>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</si>
  <si>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</si>
  <si>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</si>
  <si>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</si>
  <si>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</si>
  <si>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</si>
  <si>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</si>
  <si>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</si>
  <si>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</si>
  <si>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</si>
  <si>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</si>
  <si>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</si>
  <si>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</si>
  <si>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</si>
  <si>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</si>
  <si>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</si>
  <si>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</si>
  <si>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</si>
  <si>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</si>
  <si>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</si>
  <si>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</si>
  <si>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</si>
  <si>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</si>
  <si>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</si>
  <si>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</si>
  <si>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</si>
  <si>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</si>
  <si>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</si>
  <si>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</si>
  <si>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</si>
  <si>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</si>
  <si>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</si>
  <si>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</si>
  <si>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</si>
  <si>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</si>
  <si>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</si>
  <si>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</si>
  <si>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</si>
  <si>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</si>
  <si>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</si>
  <si>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</si>
  <si>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</si>
  <si>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</si>
  <si>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</si>
  <si>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</si>
  <si>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</si>
  <si>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</si>
  <si>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</si>
  <si>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</si>
  <si>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</si>
  <si>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</si>
  <si>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</si>
  <si>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</si>
  <si>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</si>
  <si>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</si>
  <si>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</si>
  <si>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</si>
  <si>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</si>
  <si>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</si>
  <si>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</si>
  <si>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</si>
  <si>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</si>
  <si>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</si>
  <si>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</si>
  <si>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</si>
  <si>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</si>
  <si>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</si>
  <si>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</si>
  <si>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</si>
  <si>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</si>
  <si>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</si>
  <si>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</si>
  <si>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</si>
  <si>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</si>
  <si>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</si>
  <si>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</si>
  <si>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</si>
  <si>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</si>
  <si>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</si>
  <si>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</si>
  <si>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</si>
  <si>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</si>
  <si>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</si>
  <si>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</si>
  <si>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</si>
  <si>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</si>
  <si>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</si>
  <si>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</si>
  <si>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</si>
  <si>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</si>
  <si>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</si>
  <si>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</si>
  <si>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</si>
  <si>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</si>
  <si>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</si>
  <si>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</si>
  <si>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</si>
  <si>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</si>
  <si>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</si>
  <si>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</si>
  <si>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</si>
  <si>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</si>
  <si>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</si>
  <si>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</si>
  <si>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</si>
  <si>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</si>
  <si>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</si>
  <si>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</si>
  <si>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</si>
  <si>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</si>
  <si>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</si>
  <si>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</si>
  <si>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</si>
  <si>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</si>
  <si>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</si>
  <si>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</si>
  <si>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</si>
  <si>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</si>
  <si>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</si>
  <si>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</si>
  <si>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</si>
  <si>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</si>
  <si>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</si>
  <si>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</si>
  <si>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</si>
  <si>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</si>
  <si>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</si>
  <si>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</si>
  <si>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</si>
  <si>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</si>
  <si>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</si>
  <si>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</si>
  <si>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</si>
  <si>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</si>
  <si>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</si>
  <si>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</si>
  <si>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</si>
  <si>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</si>
  <si>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</si>
  <si>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</si>
  <si>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</si>
  <si>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</si>
  <si>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</si>
  <si>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</si>
  <si>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</si>
  <si>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</si>
  <si>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</si>
  <si>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</si>
  <si>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</si>
  <si>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</si>
  <si>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</si>
  <si>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</si>
  <si>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</si>
  <si>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</si>
  <si>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</si>
  <si>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</si>
  <si>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</si>
  <si>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</si>
  <si>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</si>
  <si>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</si>
  <si>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</si>
  <si>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</si>
  <si>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</si>
  <si>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</si>
  <si>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</si>
  <si>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</si>
  <si>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</si>
  <si>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</si>
  <si>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</si>
  <si>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</si>
  <si>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</si>
  <si>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</si>
  <si>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</si>
  <si>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</si>
  <si>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</si>
  <si>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</si>
  <si>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</si>
  <si>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</si>
  <si>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</si>
  <si>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</si>
  <si>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</si>
  <si>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</si>
  <si>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</si>
  <si>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</si>
  <si>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</si>
  <si>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</si>
  <si>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</si>
  <si>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</si>
  <si>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</si>
  <si>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</si>
  <si>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</si>
  <si>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</si>
  <si>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</si>
  <si>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</si>
  <si>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</si>
  <si>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</si>
  <si>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</si>
  <si>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</si>
  <si>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</si>
  <si>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</si>
  <si>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</si>
  <si>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</si>
  <si>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</si>
  <si>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</si>
  <si>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</si>
  <si>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</si>
  <si>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</si>
  <si>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</si>
  <si>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</si>
  <si>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</si>
  <si>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</si>
  <si>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</si>
  <si>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</si>
  <si>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</si>
  <si>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</si>
  <si>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</si>
  <si>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</si>
  <si>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</si>
  <si>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</si>
  <si>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</si>
  <si>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</si>
  <si>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</si>
  <si>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</si>
  <si>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</si>
  <si>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</si>
  <si>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</si>
  <si>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</si>
  <si>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</si>
  <si>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</si>
  <si>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</si>
  <si>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</si>
  <si>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</si>
  <si>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</si>
  <si>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</si>
  <si>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</si>
  <si>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</si>
  <si>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</si>
  <si>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</si>
  <si>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</si>
  <si>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</si>
  <si>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</si>
  <si>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</si>
  <si>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</si>
  <si>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</si>
  <si>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</si>
  <si>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</si>
  <si>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</si>
  <si>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</si>
  <si>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</si>
  <si>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</si>
  <si>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</si>
  <si>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</si>
  <si>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</si>
  <si>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</si>
  <si>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</si>
  <si>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</si>
  <si>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</si>
  <si>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</si>
  <si>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</si>
  <si>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</si>
  <si>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</si>
  <si>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</si>
  <si>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</si>
  <si>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</si>
  <si>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</si>
  <si>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</si>
  <si>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</si>
  <si>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</si>
  <si>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</si>
  <si>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</si>
  <si>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</si>
  <si>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</si>
  <si>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</si>
  <si>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</si>
  <si>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</si>
  <si>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</si>
  <si>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</si>
  <si>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</si>
  <si>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</si>
  <si>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</si>
  <si>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</si>
  <si>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</si>
  <si>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</si>
  <si>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</si>
  <si>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</si>
  <si>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</si>
  <si>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</si>
  <si>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</si>
  <si>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</si>
  <si>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</si>
  <si>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</si>
  <si>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</si>
  <si>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</si>
  <si>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</si>
  <si>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</si>
  <si>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</si>
  <si>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</si>
  <si>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</si>
  <si>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</si>
  <si>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</si>
  <si>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</si>
  <si>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</si>
  <si>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</si>
  <si>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</si>
  <si>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</si>
  <si>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</si>
  <si>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</si>
  <si>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</si>
  <si>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</si>
  <si>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</si>
  <si>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</si>
  <si>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</si>
  <si>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</si>
  <si>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</si>
  <si>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</si>
  <si>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</si>
  <si>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</si>
  <si>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</si>
  <si>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</si>
  <si>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</si>
  <si>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</si>
  <si>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</si>
  <si>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</si>
  <si>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</si>
  <si>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</si>
  <si>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</si>
  <si>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</si>
  <si>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</si>
  <si>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</si>
  <si>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</si>
  <si>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</si>
  <si>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</si>
  <si>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</si>
  <si>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</si>
  <si>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</si>
  <si>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</si>
  <si>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</si>
  <si>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</si>
  <si>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</si>
  <si>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</si>
  <si>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</si>
  <si>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</si>
  <si>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</si>
  <si>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</si>
  <si>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</si>
  <si>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</si>
  <si>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</si>
  <si>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</si>
  <si>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</si>
  <si>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</si>
  <si>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</si>
  <si>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</si>
  <si>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</si>
  <si>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</si>
  <si>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</si>
  <si>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</si>
  <si>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</si>
  <si>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</si>
  <si>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</si>
  <si>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</si>
  <si>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</si>
  <si>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</si>
  <si>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</si>
  <si>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</si>
  <si>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</si>
  <si>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</si>
  <si>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</si>
  <si>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</si>
  <si>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</si>
  <si>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</si>
  <si>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</si>
  <si>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</si>
  <si>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</si>
  <si>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</si>
  <si>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</si>
  <si>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</si>
  <si>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</si>
  <si>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</si>
  <si>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</si>
  <si>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</si>
  <si>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</si>
  <si>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</si>
  <si>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</si>
  <si>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</si>
  <si>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</si>
  <si>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</si>
  <si>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</si>
  <si>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</si>
  <si>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</si>
  <si>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</si>
  <si>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</si>
  <si>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</si>
  <si>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</si>
  <si>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</si>
  <si>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</si>
  <si>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</si>
  <si>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</si>
  <si>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</si>
  <si>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</si>
  <si>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</si>
  <si>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</si>
  <si>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</si>
  <si>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</si>
  <si>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</si>
  <si>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</si>
  <si>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</si>
  <si>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</si>
  <si>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</si>
  <si>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</si>
  <si>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</si>
  <si>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</si>
  <si>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</si>
  <si>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</si>
  <si>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</si>
  <si>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</si>
  <si>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</si>
  <si>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</si>
  <si>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</si>
  <si>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</si>
  <si>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</si>
  <si>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</si>
  <si>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</si>
  <si>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</si>
  <si>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</si>
  <si>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</si>
  <si>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</si>
  <si>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</si>
  <si>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</si>
  <si>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</si>
  <si>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</si>
  <si>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</si>
  <si>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</si>
  <si>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</si>
  <si>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</si>
  <si>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</si>
  <si>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</si>
  <si>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</si>
  <si>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</si>
  <si>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</si>
  <si>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</si>
  <si>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</si>
  <si>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</si>
  <si>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</si>
  <si>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</si>
  <si>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</si>
  <si>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</si>
  <si>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</si>
  <si>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</si>
  <si>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</si>
  <si>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</si>
  <si>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</si>
  <si>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</si>
  <si>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</si>
  <si>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</si>
  <si>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</si>
  <si>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</si>
  <si>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</si>
  <si>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</si>
  <si>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</si>
  <si>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</si>
  <si>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</si>
  <si>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</si>
  <si>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</si>
  <si>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</si>
  <si>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</si>
  <si>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</si>
  <si>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</si>
  <si>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</si>
  <si>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</si>
  <si>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</si>
  <si>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</si>
  <si>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</si>
  <si>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</si>
  <si>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</si>
  <si>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</si>
  <si>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</si>
  <si>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</si>
  <si>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</si>
  <si>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</si>
  <si>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</si>
  <si>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</si>
  <si>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</si>
  <si>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</si>
  <si>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</si>
  <si>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</si>
  <si>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</si>
  <si>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</si>
  <si>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</si>
  <si>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</si>
  <si>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</si>
  <si>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</si>
  <si>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</si>
  <si>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</si>
  <si>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</si>
  <si>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</si>
  <si>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</si>
  <si>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</si>
  <si>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</si>
  <si>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</si>
  <si>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</si>
  <si>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</si>
  <si>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</si>
  <si>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</si>
  <si>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</si>
  <si>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</si>
  <si>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</si>
  <si>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</si>
  <si>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</si>
  <si>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</si>
  <si>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</si>
  <si>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</si>
  <si>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</si>
  <si>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</si>
  <si>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</si>
  <si>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</si>
  <si>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</si>
  <si>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</si>
  <si>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</si>
  <si>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</si>
  <si>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</si>
  <si>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</si>
  <si>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</si>
  <si>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</si>
  <si>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</si>
  <si>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</si>
  <si>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</si>
  <si>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</si>
  <si>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</si>
  <si>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</si>
  <si>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</si>
  <si>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</si>
  <si>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</si>
  <si>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</si>
  <si>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</si>
  <si>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</si>
  <si>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</si>
  <si>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</si>
  <si>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</si>
  <si>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</si>
  <si>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</si>
  <si>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</si>
  <si>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</si>
  <si>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</si>
  <si>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</si>
  <si>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</si>
  <si>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</si>
  <si>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</si>
  <si>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</si>
  <si>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</si>
  <si>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</si>
  <si>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</si>
  <si>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</si>
  <si>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</si>
  <si>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</si>
  <si>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</si>
  <si>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</si>
  <si>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</si>
  <si>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</si>
  <si>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</si>
  <si>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</si>
  <si>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</si>
  <si>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</si>
  <si>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</si>
  <si>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</si>
  <si>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</si>
  <si>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</si>
  <si>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</si>
  <si>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</si>
  <si>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</si>
  <si>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</si>
  <si>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</si>
  <si>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</si>
  <si>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</si>
  <si>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</si>
  <si>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</si>
  <si>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</si>
  <si>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</si>
  <si>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</si>
  <si>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</si>
  <si>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</si>
  <si>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</si>
  <si>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</si>
  <si>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</si>
  <si>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</si>
  <si>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</si>
  <si>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</si>
  <si>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</si>
  <si>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</si>
  <si>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</si>
  <si>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</si>
  <si>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</si>
  <si>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</si>
  <si>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</si>
  <si>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</si>
  <si>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</si>
  <si>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</si>
  <si>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</si>
  <si>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</si>
  <si>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</si>
  <si>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</si>
  <si>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</si>
  <si>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</si>
  <si>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</si>
  <si>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</si>
  <si>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</si>
  <si>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</si>
  <si>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</si>
  <si>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</si>
  <si>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</si>
  <si>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</si>
  <si>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</si>
  <si>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</si>
  <si>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</si>
  <si>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</si>
  <si>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</si>
  <si>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</si>
  <si>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</si>
  <si>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</si>
  <si>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</si>
  <si>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</si>
  <si>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</si>
  <si>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</si>
  <si>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</si>
  <si>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</si>
  <si>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</si>
  <si>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</si>
  <si>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</si>
  <si>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</si>
  <si>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</si>
  <si>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</si>
  <si>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</si>
  <si>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</si>
  <si>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</si>
  <si>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</si>
  <si>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</si>
  <si>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</si>
  <si>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</si>
  <si>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</si>
  <si>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</si>
  <si>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</si>
  <si>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</si>
  <si>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</si>
  <si>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</si>
  <si>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</si>
  <si>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</si>
  <si>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</si>
  <si>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</si>
  <si>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</si>
  <si>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</si>
  <si>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</si>
  <si>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</si>
  <si>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</si>
  <si>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</si>
  <si>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</si>
  <si>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</si>
  <si>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</si>
  <si>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</si>
  <si>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</si>
  <si>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</si>
  <si>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</si>
  <si>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</si>
  <si>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</si>
  <si>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</si>
  <si>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</si>
  <si>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</si>
  <si>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</si>
  <si>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</si>
  <si>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</si>
  <si>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</si>
  <si>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</si>
  <si>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</si>
  <si>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</si>
  <si>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</si>
  <si>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</si>
  <si>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</si>
  <si>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</si>
  <si>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</si>
  <si>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</si>
  <si>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</si>
  <si>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</si>
  <si>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</si>
  <si>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</si>
  <si>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</si>
  <si>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</si>
  <si>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</si>
  <si>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</si>
  <si>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</si>
  <si>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</si>
  <si>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</si>
  <si>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</si>
  <si>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</si>
  <si>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</si>
  <si>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</si>
  <si>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</si>
  <si>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</si>
  <si>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</si>
  <si>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</si>
  <si>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</si>
  <si>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</si>
  <si>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</si>
  <si>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</si>
  <si>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</si>
  <si>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</si>
  <si>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</si>
  <si>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</si>
  <si>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</si>
  <si>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</si>
  <si>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</si>
  <si>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</si>
  <si>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</si>
  <si>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</si>
  <si>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</si>
  <si>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</si>
  <si>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</si>
  <si>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</si>
  <si>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</si>
  <si>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</si>
  <si>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</si>
  <si>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</si>
  <si>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</si>
  <si>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</si>
  <si>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</si>
  <si>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</si>
  <si>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</si>
  <si>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</si>
  <si>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</si>
  <si>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</si>
  <si>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</si>
  <si>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</si>
  <si>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</si>
  <si>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</si>
  <si>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</si>
  <si>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</si>
  <si>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</si>
  <si>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</si>
  <si>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</si>
  <si>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</si>
  <si>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</si>
  <si>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</si>
  <si>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</si>
  <si>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</si>
  <si>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</si>
  <si>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</si>
  <si>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</si>
  <si>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</si>
  <si>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</si>
  <si>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</si>
  <si>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</si>
  <si>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</si>
  <si>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</si>
  <si>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</si>
  <si>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</si>
  <si>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</si>
  <si>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</si>
  <si>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</si>
  <si>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</si>
  <si>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</si>
  <si>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</si>
  <si>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</si>
  <si>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</si>
  <si>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</si>
  <si>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</si>
  <si>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</si>
  <si>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</si>
  <si>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</si>
  <si>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</si>
  <si>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</si>
  <si>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</si>
  <si>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</si>
  <si>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</si>
  <si>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</si>
  <si>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</si>
  <si>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</si>
  <si>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</si>
  <si>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</si>
  <si>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</si>
  <si>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</si>
  <si>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</si>
  <si>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</si>
  <si>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</si>
  <si>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</si>
  <si>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</si>
  <si>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</si>
  <si>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</si>
  <si>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</si>
  <si>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</si>
  <si>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</si>
  <si>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</si>
  <si>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</si>
  <si>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</si>
  <si>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</si>
  <si>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</si>
  <si>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</si>
  <si>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</si>
  <si>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</si>
  <si>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</si>
  <si>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</si>
  <si>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</si>
  <si>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</si>
  <si>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</si>
  <si>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</si>
  <si>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</si>
  <si>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</si>
  <si>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</si>
  <si>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</si>
  <si>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</si>
  <si>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</si>
  <si>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</si>
  <si>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</si>
  <si>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</si>
  <si>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</si>
  <si>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</si>
  <si>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</si>
  <si>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</si>
  <si>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</si>
  <si>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</si>
  <si>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</si>
  <si>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</si>
  <si>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</si>
  <si>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</si>
  <si>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</si>
  <si>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</si>
  <si>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</si>
  <si>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</si>
  <si>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</si>
  <si>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</si>
  <si>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</si>
  <si>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</si>
  <si>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</si>
  <si>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</si>
  <si>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</si>
  <si>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</si>
  <si>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</si>
  <si>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</si>
  <si>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</si>
  <si>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</si>
  <si>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</si>
  <si>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</si>
  <si>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</si>
  <si>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</si>
  <si>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</si>
  <si>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</si>
  <si>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</si>
  <si>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</si>
  <si>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</si>
  <si>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</si>
  <si>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</si>
  <si>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</si>
  <si>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</si>
  <si>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</si>
  <si>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</si>
  <si>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</si>
  <si>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</si>
  <si>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</si>
  <si>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</si>
  <si>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</si>
  <si>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</si>
  <si>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</si>
  <si>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</si>
  <si>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</si>
  <si>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</si>
  <si>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</si>
  <si>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</si>
  <si>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</si>
  <si>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</si>
  <si>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</si>
  <si>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</si>
  <si>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</si>
  <si>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</si>
  <si>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</si>
  <si>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</si>
  <si>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</si>
  <si>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</si>
  <si>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</si>
  <si>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</si>
  <si>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</si>
  <si>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</si>
  <si>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</si>
  <si>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</si>
  <si>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</si>
  <si>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</si>
  <si>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</si>
  <si>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</si>
  <si>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</si>
  <si>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</si>
  <si>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</si>
  <si>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</si>
  <si>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</si>
  <si>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</si>
  <si>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</si>
  <si>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</si>
  <si>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</si>
  <si>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</si>
  <si>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</si>
  <si>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</si>
  <si>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</si>
  <si>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</si>
  <si>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</si>
  <si>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</si>
  <si>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</si>
  <si>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</si>
  <si>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</si>
  <si>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</si>
  <si>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</si>
  <si>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</si>
  <si>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</si>
  <si>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</si>
  <si>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</si>
  <si>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</si>
  <si>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</si>
  <si>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</si>
  <si>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</si>
  <si>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</si>
  <si>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</si>
  <si>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</si>
  <si>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</si>
  <si>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</si>
  <si>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</si>
  <si>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</si>
  <si>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</si>
  <si>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</si>
  <si>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</si>
  <si>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</si>
  <si>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</si>
  <si>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</si>
  <si>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</si>
  <si>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</si>
  <si>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</si>
  <si>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</si>
  <si>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</si>
  <si>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</si>
  <si>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</si>
  <si>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</si>
  <si>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</si>
  <si>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</si>
  <si>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</si>
  <si>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</si>
  <si>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</si>
  <si>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</si>
  <si>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</si>
  <si>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</si>
  <si>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</si>
  <si>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</si>
  <si>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</si>
  <si>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</si>
  <si>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</si>
  <si>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</si>
  <si>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</si>
  <si>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</si>
  <si>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</si>
  <si>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</si>
  <si>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</si>
  <si>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</si>
  <si>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</si>
  <si>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</si>
  <si>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</si>
  <si>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</si>
  <si>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</si>
  <si>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</si>
  <si>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</si>
  <si>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</si>
  <si>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</si>
  <si>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</si>
  <si>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</si>
  <si>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</si>
  <si>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</si>
  <si>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</si>
  <si>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</si>
  <si>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</si>
  <si>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</si>
  <si>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</si>
  <si>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</si>
  <si>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</si>
  <si>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</si>
  <si>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</si>
  <si>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</si>
  <si>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</si>
  <si>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</si>
  <si>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</si>
  <si>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</si>
  <si>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</si>
  <si>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</si>
  <si>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</si>
  <si>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</si>
  <si>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</si>
  <si>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</si>
  <si>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</si>
  <si>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</si>
  <si>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</si>
  <si>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</si>
  <si>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</si>
  <si>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</si>
  <si>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</si>
  <si>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</si>
  <si>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</si>
  <si>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</si>
  <si>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</si>
  <si>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</si>
  <si>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</si>
  <si>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</si>
  <si>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</si>
  <si>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</si>
  <si>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</si>
  <si>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</si>
  <si>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</si>
  <si>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</si>
  <si>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</si>
  <si>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</si>
  <si>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</si>
  <si>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</si>
  <si>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</si>
  <si>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</si>
  <si>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</si>
  <si>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</si>
  <si>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</si>
  <si>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</si>
  <si>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</si>
  <si>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</si>
  <si>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</si>
  <si>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</si>
  <si>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</si>
  <si>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</si>
  <si>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</si>
  <si>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</si>
  <si>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</si>
  <si>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</si>
  <si>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</si>
  <si>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</si>
  <si>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</si>
  <si>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</si>
  <si>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</si>
  <si>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</si>
  <si>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</si>
  <si>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</si>
  <si>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</si>
  <si>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</si>
  <si>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</si>
  <si>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</si>
  <si>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</si>
  <si>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</si>
  <si>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</si>
  <si>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</si>
  <si>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</si>
  <si>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</si>
  <si>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</si>
  <si>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</si>
  <si>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</si>
  <si>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</si>
  <si>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</si>
  <si>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</si>
  <si>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</si>
  <si>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</si>
  <si>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</si>
  <si>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</si>
  <si>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</si>
  <si>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</si>
  <si>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</si>
  <si>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</si>
  <si>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</si>
  <si>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</si>
  <si>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</si>
  <si>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</si>
  <si>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</si>
  <si>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</si>
  <si>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</si>
  <si>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</si>
  <si>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</si>
  <si>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</si>
  <si>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</si>
  <si>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</si>
  <si>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</si>
  <si>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</si>
  <si>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</si>
  <si>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</si>
  <si>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</si>
  <si>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</si>
  <si>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</si>
  <si>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</si>
  <si>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</si>
  <si>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</si>
  <si>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</si>
  <si>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</si>
  <si>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</si>
  <si>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</si>
  <si>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</si>
  <si>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</si>
  <si>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</si>
  <si>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</si>
  <si>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</si>
  <si>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</si>
  <si>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</si>
  <si>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</si>
  <si>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</si>
  <si>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</si>
  <si>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</si>
  <si>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</si>
  <si>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</si>
  <si>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</si>
  <si>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</si>
  <si>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</si>
  <si>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</si>
  <si>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</si>
  <si>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</si>
  <si>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</si>
  <si>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</si>
  <si>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</si>
  <si>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</si>
  <si>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</si>
  <si>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</si>
  <si>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</si>
  <si>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</si>
  <si>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</si>
  <si>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</si>
  <si>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</si>
  <si>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</si>
  <si>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</si>
  <si>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</si>
  <si>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</si>
  <si>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</si>
  <si>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</si>
  <si>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</si>
  <si>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</si>
  <si>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</si>
  <si>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</si>
  <si>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</si>
  <si>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</si>
  <si>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</si>
  <si>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</si>
  <si>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</si>
  <si>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</si>
  <si>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</si>
  <si>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</si>
  <si>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</si>
  <si>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</si>
  <si>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</si>
  <si>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</si>
  <si>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</si>
  <si>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</si>
  <si>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</si>
  <si>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</si>
  <si>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</si>
  <si>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</si>
  <si>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</si>
  <si>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</si>
  <si>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</si>
  <si>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</si>
  <si>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</si>
  <si>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</si>
  <si>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</si>
  <si>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</si>
  <si>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</si>
  <si>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</si>
  <si>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</si>
  <si>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</si>
  <si>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</si>
  <si>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</si>
  <si>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</si>
  <si>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</si>
  <si>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</si>
  <si>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</si>
  <si>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</si>
  <si>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</si>
  <si>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</si>
  <si>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</si>
  <si>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</si>
  <si>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</si>
  <si>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</si>
  <si>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</si>
  <si>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</si>
  <si>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</si>
  <si>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</si>
  <si>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</si>
  <si>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</si>
  <si>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</si>
  <si>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</si>
  <si>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</si>
  <si>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</si>
  <si>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</si>
  <si>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</si>
  <si>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</si>
  <si>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</si>
  <si>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</si>
  <si>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</si>
  <si>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</si>
  <si>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</si>
  <si>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</si>
  <si>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</si>
  <si>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</si>
  <si>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</si>
  <si>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</si>
  <si>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</si>
  <si>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</si>
  <si>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</si>
  <si>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</si>
  <si>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</si>
  <si>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</si>
  <si>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</si>
  <si>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</si>
  <si>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</si>
  <si>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</si>
  <si>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</si>
  <si>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</si>
  <si>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</si>
  <si>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</si>
  <si>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</si>
  <si>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</si>
  <si>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</si>
  <si>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</si>
  <si>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</si>
  <si>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</si>
  <si>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</si>
  <si>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</si>
  <si>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</si>
  <si>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</si>
  <si>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</si>
  <si>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</si>
  <si>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</si>
  <si>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</si>
  <si>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</si>
  <si>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</si>
  <si>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</si>
  <si>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</si>
  <si>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</si>
  <si>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</si>
  <si>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</si>
  <si>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</si>
  <si>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</si>
  <si>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</si>
  <si>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</si>
  <si>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</si>
  <si>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</si>
  <si>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</si>
  <si>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</si>
  <si>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</si>
  <si>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</si>
  <si>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</si>
  <si>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</si>
  <si>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</si>
  <si>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</si>
  <si>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</si>
  <si>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</si>
  <si>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</si>
  <si>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</si>
  <si>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</si>
  <si>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</si>
  <si>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</si>
  <si>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</si>
  <si>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</si>
  <si>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</si>
  <si>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</si>
  <si>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</si>
  <si>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</si>
  <si>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</si>
  <si>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</si>
  <si>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</si>
  <si>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</si>
  <si>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</si>
  <si>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</si>
  <si>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</si>
  <si>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</si>
  <si>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</si>
  <si>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</si>
  <si>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</si>
  <si>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</si>
  <si>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</si>
  <si>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</si>
  <si>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</si>
  <si>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</si>
  <si>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</si>
  <si>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</si>
  <si>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</si>
  <si>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</si>
  <si>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</si>
  <si>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</si>
  <si>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</si>
  <si>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</si>
  <si>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</si>
  <si>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</si>
  <si>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</si>
  <si>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</si>
  <si>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</si>
  <si>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</si>
  <si>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</si>
  <si>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</si>
  <si>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</si>
  <si>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</si>
  <si>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</si>
  <si>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</si>
  <si>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</si>
  <si>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</si>
  <si>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</si>
  <si>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</si>
  <si>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</si>
  <si>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</si>
  <si>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</si>
  <si>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</si>
  <si>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</si>
  <si>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</si>
  <si>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</si>
  <si>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</si>
  <si>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</si>
  <si>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</si>
  <si>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</si>
  <si>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</si>
  <si>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</si>
  <si>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</si>
  <si>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</si>
  <si>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</si>
  <si>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</si>
  <si>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</si>
  <si>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</si>
  <si>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</si>
  <si>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</si>
  <si>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</si>
  <si>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</si>
  <si>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</si>
  <si>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</si>
  <si>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</si>
  <si>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</si>
  <si>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</si>
  <si>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</si>
  <si>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</si>
  <si>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</si>
  <si>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</si>
  <si>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</si>
  <si>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</si>
  <si>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</si>
  <si>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</si>
  <si>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</si>
  <si>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</si>
  <si>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</si>
  <si>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</si>
  <si>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</si>
  <si>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</si>
  <si>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</si>
  <si>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</si>
  <si>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</si>
  <si>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</si>
  <si>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</si>
  <si>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</si>
  <si>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</si>
  <si>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</si>
  <si>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</si>
  <si>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</si>
  <si>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</si>
  <si>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</si>
  <si>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</si>
  <si>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</si>
  <si>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</si>
  <si>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</si>
  <si>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</si>
  <si>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</si>
  <si>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</si>
  <si>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</si>
  <si>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</si>
  <si>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</si>
  <si>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</si>
  <si>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</si>
  <si>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</si>
  <si>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</si>
  <si>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</si>
  <si>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</si>
  <si>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</si>
  <si>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</si>
  <si>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</si>
  <si>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</si>
  <si>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</si>
  <si>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</si>
  <si>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</si>
  <si>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</si>
  <si>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</si>
  <si>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</si>
  <si>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</si>
  <si>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</si>
  <si>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</si>
  <si>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</si>
  <si>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</si>
  <si>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</si>
  <si>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</si>
  <si>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</si>
  <si>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</si>
  <si>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</si>
  <si>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</si>
  <si>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</si>
  <si>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</si>
  <si>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</si>
  <si>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</si>
  <si>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</si>
  <si>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</si>
  <si>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</si>
  <si>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</si>
  <si>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</si>
  <si>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</si>
  <si>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</si>
  <si>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</si>
  <si>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</si>
  <si>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</si>
  <si>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</si>
  <si>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</si>
  <si>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</si>
  <si>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</si>
  <si>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</si>
  <si>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</si>
  <si>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</si>
  <si>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</si>
  <si>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</si>
  <si>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</si>
  <si>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</si>
  <si>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</si>
  <si>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</si>
  <si>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</si>
  <si>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</si>
  <si>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</si>
  <si>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</si>
  <si>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</si>
  <si>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</si>
  <si>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</si>
  <si>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</si>
  <si>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</si>
  <si>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</si>
  <si>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</si>
  <si>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</si>
  <si>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</si>
  <si>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</si>
  <si>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</si>
  <si>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</si>
  <si>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</si>
  <si>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</si>
  <si>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</si>
  <si>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</si>
  <si>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</si>
  <si>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</si>
  <si>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</si>
  <si>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</si>
  <si>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</si>
  <si>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</si>
  <si>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</si>
  <si>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</si>
  <si>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</si>
  <si>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</si>
  <si>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</si>
  <si>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</si>
  <si>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</si>
  <si>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</si>
  <si>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</si>
  <si>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</si>
  <si>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</si>
  <si>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</si>
  <si>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</si>
  <si>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</si>
  <si>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</si>
  <si>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</si>
  <si>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</si>
  <si>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</si>
  <si>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</si>
  <si>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</si>
  <si>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</si>
  <si>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</si>
  <si>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</si>
  <si>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</si>
  <si>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</si>
  <si>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</si>
  <si>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</si>
  <si>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</si>
  <si>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</si>
  <si>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</si>
  <si>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</si>
  <si>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</si>
  <si>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</si>
  <si>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</si>
  <si>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</si>
  <si>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</si>
  <si>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</si>
  <si>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</si>
  <si>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</si>
  <si>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</si>
  <si>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</si>
  <si>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</si>
  <si>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</si>
  <si>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</si>
  <si>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</si>
  <si>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</si>
  <si>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</si>
  <si>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</si>
  <si>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</si>
  <si>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</si>
  <si>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</si>
  <si>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</si>
  <si>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</si>
  <si>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</si>
  <si>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</si>
  <si>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</si>
  <si>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</si>
  <si>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</si>
  <si>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</si>
  <si>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</si>
  <si>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</si>
  <si>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</si>
  <si>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</si>
  <si>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</si>
  <si>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</si>
  <si>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</si>
  <si>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</si>
  <si>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</si>
  <si>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</si>
  <si>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</si>
  <si>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</si>
  <si>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</si>
  <si>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</si>
  <si>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</si>
  <si>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</si>
  <si>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</si>
  <si>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</si>
  <si>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</si>
  <si>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</si>
  <si>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</si>
  <si>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</si>
  <si>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</si>
  <si>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</si>
  <si>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</si>
  <si>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</si>
  <si>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</si>
  <si>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</si>
  <si>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</si>
  <si>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</si>
  <si>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</si>
  <si>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</si>
  <si>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</si>
  <si>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</si>
  <si>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</si>
  <si>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</si>
  <si>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</si>
  <si>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</si>
  <si>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</si>
  <si>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</si>
  <si>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</si>
  <si>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</si>
  <si>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</si>
  <si>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</si>
  <si>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</si>
  <si>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</si>
  <si>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</si>
  <si>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</si>
  <si>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</si>
  <si>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</si>
  <si>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</si>
  <si>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</si>
  <si>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</si>
  <si>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</si>
  <si>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</si>
  <si>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</si>
  <si>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</si>
  <si>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</si>
  <si>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</si>
  <si>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</si>
  <si>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</si>
  <si>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</si>
  <si>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</si>
  <si>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</si>
  <si>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</si>
  <si>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</si>
  <si>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</si>
  <si>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</si>
  <si>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</si>
  <si>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</si>
  <si>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</si>
  <si>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</si>
  <si>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</si>
  <si>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</si>
  <si>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</si>
  <si>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</si>
  <si>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</si>
  <si>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</si>
  <si>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</si>
  <si>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</si>
  <si>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</si>
  <si>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</si>
  <si>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</si>
  <si>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</si>
  <si>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</si>
  <si>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</si>
  <si>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</si>
  <si>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</si>
  <si>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</si>
  <si>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</si>
  <si>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</si>
  <si>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</si>
  <si>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</si>
  <si>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</si>
  <si>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</si>
  <si>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</si>
  <si>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</si>
  <si>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</si>
  <si>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</si>
  <si>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</si>
  <si>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</si>
  <si>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</si>
  <si>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</si>
  <si>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</si>
  <si>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</si>
  <si>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</si>
  <si>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</si>
  <si>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</si>
  <si>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</si>
  <si>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</si>
  <si>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</si>
  <si>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</si>
  <si>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</si>
  <si>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</si>
  <si>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</si>
  <si>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</si>
  <si>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</si>
  <si>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</si>
  <si>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</si>
  <si>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</si>
  <si>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</si>
  <si>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</si>
  <si>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</si>
  <si>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</si>
  <si>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</si>
  <si>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</si>
  <si>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</si>
  <si>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</si>
  <si>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</si>
  <si>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</si>
  <si>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</si>
  <si>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</si>
  <si>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</si>
  <si>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</si>
  <si>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</si>
  <si>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</si>
  <si>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</si>
  <si>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</si>
  <si>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</si>
  <si>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</si>
  <si>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</si>
  <si>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</si>
  <si>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</si>
  <si>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</si>
  <si>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</si>
  <si>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</si>
  <si>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</si>
  <si>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</si>
  <si>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</si>
  <si>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</si>
  <si>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</si>
  <si>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</si>
  <si>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</si>
  <si>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</si>
  <si>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</si>
  <si>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</si>
  <si>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</si>
  <si>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</si>
  <si>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</si>
  <si>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</si>
  <si>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</si>
  <si>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</si>
  <si>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</si>
  <si>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</si>
  <si>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</si>
  <si>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</si>
  <si>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</si>
  <si>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</si>
  <si>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</si>
  <si>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</si>
  <si>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</si>
  <si>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</si>
  <si>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</si>
  <si>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</si>
  <si>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</si>
  <si>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</si>
  <si>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</si>
  <si>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</si>
  <si>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</si>
  <si>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</si>
  <si>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</si>
  <si>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</si>
  <si>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</si>
  <si>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</si>
  <si>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</si>
  <si>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</si>
  <si>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</si>
  <si>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</si>
  <si>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</si>
  <si>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</si>
  <si>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</si>
  <si>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</si>
  <si>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</si>
  <si>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</si>
  <si>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</si>
  <si>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</si>
  <si>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</si>
  <si>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</si>
  <si>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</si>
  <si>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</si>
  <si>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</si>
  <si>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</si>
  <si>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</si>
  <si>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</si>
  <si>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</si>
  <si>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</si>
  <si>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</si>
  <si>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</si>
  <si>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</si>
  <si>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</si>
  <si>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</si>
  <si>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</si>
  <si>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</si>
  <si>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</si>
  <si>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</si>
  <si>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</si>
  <si>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</si>
  <si>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</si>
  <si>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</si>
  <si>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</si>
  <si>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</si>
  <si>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</si>
  <si>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</si>
  <si>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</si>
  <si>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</si>
  <si>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</si>
  <si>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</si>
  <si>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</si>
  <si>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</si>
  <si>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</si>
  <si>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</si>
  <si>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</si>
  <si>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</si>
  <si>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</si>
  <si>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</si>
  <si>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</si>
  <si>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</si>
  <si>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</si>
  <si>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</si>
  <si>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</si>
  <si>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</si>
  <si>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</si>
  <si>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</si>
  <si>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</si>
  <si>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</si>
  <si>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</si>
  <si>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</si>
  <si>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</si>
  <si>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</si>
  <si>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</si>
  <si>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</si>
  <si>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</si>
  <si>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</si>
  <si>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</si>
  <si>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</si>
  <si>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</si>
  <si>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</si>
  <si>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</si>
  <si>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</si>
  <si>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</si>
  <si>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</si>
  <si>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</si>
  <si>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</si>
  <si>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</si>
  <si>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</si>
  <si>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</si>
  <si>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</si>
  <si>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</si>
  <si>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</si>
  <si>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</si>
  <si>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</si>
  <si>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</si>
  <si>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</si>
  <si>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</si>
  <si>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</si>
  <si>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</si>
  <si>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</si>
  <si>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</si>
  <si>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</si>
  <si>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</si>
  <si>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</si>
  <si>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</si>
  <si>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</si>
  <si>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</si>
  <si>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</si>
  <si>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</si>
  <si>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</si>
  <si>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</si>
  <si>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</si>
  <si>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</si>
  <si>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</si>
  <si>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</si>
  <si>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</si>
  <si>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</si>
  <si>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</si>
  <si>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</si>
  <si>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</si>
  <si>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</si>
  <si>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</si>
  <si>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</si>
  <si>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</si>
  <si>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</si>
  <si>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</si>
  <si>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</si>
  <si>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</si>
  <si>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</si>
  <si>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</si>
  <si>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</si>
  <si>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</si>
  <si>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</si>
  <si>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</si>
  <si>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</si>
  <si>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</si>
  <si>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</si>
  <si>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</si>
  <si>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</si>
  <si>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</si>
  <si>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</si>
  <si>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</si>
  <si>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</si>
  <si>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</si>
  <si>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</si>
  <si>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</si>
  <si>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</si>
  <si>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</si>
  <si>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</si>
  <si>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</si>
  <si>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</si>
  <si>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</si>
  <si>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</si>
  <si>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</si>
  <si>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</si>
  <si>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</si>
  <si>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</si>
  <si>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</si>
  <si>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</si>
  <si>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</si>
  <si>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</si>
  <si>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</si>
  <si>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</si>
  <si>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</si>
  <si>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</si>
  <si>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</si>
  <si>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</si>
  <si>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</si>
  <si>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</si>
  <si>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</si>
  <si>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</si>
  <si>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</si>
  <si>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</si>
  <si>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</si>
  <si>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</si>
  <si>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</si>
  <si>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</si>
  <si>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</si>
  <si>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</si>
  <si>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</si>
  <si>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</si>
  <si>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</si>
  <si>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</si>
  <si>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</si>
  <si>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</si>
  <si>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</si>
  <si>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</si>
  <si>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</si>
  <si>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</si>
  <si>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</si>
  <si>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</si>
  <si>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</si>
  <si>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</si>
  <si>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</si>
  <si>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</si>
  <si>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</si>
  <si>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</si>
  <si>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</si>
  <si>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</si>
  <si>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</si>
  <si>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</si>
  <si>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</si>
  <si>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</si>
  <si>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</si>
  <si>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</si>
  <si>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</si>
  <si>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</si>
  <si>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</si>
  <si>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</si>
  <si>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</si>
  <si>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</si>
  <si>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</si>
  <si>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</si>
  <si>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</si>
  <si>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</si>
  <si>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</si>
  <si>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</si>
  <si>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</si>
  <si>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</si>
  <si>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</si>
  <si>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</si>
  <si>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</si>
  <si>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</si>
  <si>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</si>
  <si>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</si>
  <si>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</si>
  <si>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</si>
  <si>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</si>
  <si>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</si>
  <si>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</si>
  <si>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</si>
  <si>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</si>
  <si>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</si>
  <si>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</si>
  <si>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</si>
  <si>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</si>
  <si>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</si>
  <si>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</si>
  <si>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</si>
  <si>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</si>
  <si>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</si>
  <si>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</si>
  <si>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</si>
  <si>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</si>
  <si>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</si>
  <si>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</si>
  <si>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</si>
  <si>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</si>
  <si>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</si>
  <si>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</si>
  <si>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</si>
  <si>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</si>
  <si>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</si>
  <si>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</si>
  <si>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</si>
  <si>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</si>
  <si>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</si>
  <si>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</si>
  <si>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</si>
  <si>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</si>
  <si>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</si>
  <si>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</si>
  <si>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</si>
  <si>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</si>
  <si>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</si>
  <si>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</si>
  <si>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</si>
  <si>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</si>
  <si>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</si>
  <si>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</si>
  <si>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</si>
  <si>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</si>
  <si>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</si>
  <si>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</si>
  <si>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</si>
  <si>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</si>
  <si>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</si>
  <si>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</si>
  <si>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</si>
  <si>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</si>
  <si>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</si>
  <si>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</si>
  <si>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</si>
  <si>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</si>
  <si>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</si>
  <si>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</si>
  <si>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</si>
  <si>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</si>
  <si>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</si>
  <si>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</si>
  <si>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</si>
  <si>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</si>
  <si>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</si>
  <si>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</si>
  <si>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</si>
  <si>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</si>
  <si>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</si>
  <si>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</si>
  <si>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</si>
  <si>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</si>
  <si>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</si>
  <si>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</si>
  <si>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</si>
  <si>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</si>
  <si>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</si>
  <si>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</si>
  <si>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</si>
  <si>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</si>
  <si>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</si>
  <si>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</si>
  <si>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</si>
  <si>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</si>
  <si>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</si>
  <si>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</si>
  <si>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</si>
  <si>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</si>
  <si>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</si>
  <si>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</si>
  <si>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</si>
  <si>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</si>
  <si>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</si>
  <si>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</si>
  <si>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</si>
  <si>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</si>
  <si>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</si>
  <si>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</si>
  <si>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</si>
  <si>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</si>
  <si>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</si>
  <si>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</si>
  <si>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</si>
  <si>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</si>
  <si>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</si>
  <si>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</si>
  <si>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</si>
  <si>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</si>
  <si>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</si>
  <si>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</si>
  <si>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</si>
  <si>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</si>
  <si>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</si>
  <si>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</si>
  <si>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</si>
  <si>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</si>
  <si>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</si>
  <si>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</si>
  <si>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</si>
  <si>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</si>
  <si>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</si>
  <si>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</si>
  <si>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</si>
  <si>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</si>
  <si>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</si>
  <si>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</si>
  <si>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</si>
  <si>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</si>
  <si>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</si>
  <si>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</si>
  <si>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</si>
  <si>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</si>
  <si>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</si>
  <si>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</si>
  <si>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</si>
  <si>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</si>
  <si>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</si>
  <si>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</si>
  <si>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</si>
  <si>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</si>
  <si>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</si>
  <si>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</si>
  <si>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</si>
  <si>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</si>
  <si>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</si>
  <si>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</si>
  <si>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</si>
  <si>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</si>
  <si>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</si>
  <si>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</si>
  <si>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</si>
  <si>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</si>
  <si>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</si>
  <si>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</si>
  <si>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</si>
  <si>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</si>
  <si>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</si>
  <si>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</si>
  <si>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</si>
  <si>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</si>
  <si>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</si>
  <si>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</si>
  <si>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</si>
  <si>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</si>
  <si>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</si>
  <si>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</si>
  <si>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</si>
  <si>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</si>
  <si>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</si>
  <si>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</si>
  <si>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</si>
  <si>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</si>
  <si>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</si>
  <si>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</si>
  <si>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</si>
  <si>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</si>
  <si>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</si>
  <si>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</si>
  <si>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</si>
  <si>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</si>
  <si>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</si>
  <si>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</si>
  <si>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</si>
  <si>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</si>
  <si>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</si>
  <si>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</si>
  <si>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</si>
  <si>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</si>
  <si>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</si>
  <si>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</si>
  <si>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</si>
  <si>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</si>
  <si>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</si>
  <si>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</si>
  <si>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</si>
  <si>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</si>
  <si>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</si>
  <si>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</si>
  <si>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</si>
  <si>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</si>
  <si>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</si>
  <si>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</si>
  <si>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</si>
  <si>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</si>
  <si>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</si>
  <si>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</si>
  <si>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</si>
  <si>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</si>
  <si>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</si>
  <si>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</si>
  <si>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</si>
  <si>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</si>
  <si>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</si>
  <si>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</si>
  <si>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</si>
  <si>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</si>
  <si>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</si>
  <si>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</si>
  <si>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</si>
  <si>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</si>
  <si>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</si>
  <si>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</si>
  <si>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</si>
  <si>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</si>
  <si>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</si>
  <si>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</si>
  <si>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</si>
  <si>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</si>
  <si>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</si>
  <si>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</si>
  <si>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</si>
  <si>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</si>
  <si>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</si>
  <si>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</si>
  <si>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</si>
  <si>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</si>
  <si>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</si>
  <si>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</si>
  <si>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</si>
  <si>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</si>
  <si>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</si>
  <si>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</si>
  <si>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</si>
  <si>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</si>
  <si>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</si>
  <si>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</si>
  <si>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</si>
  <si>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</si>
  <si>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</si>
  <si>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</si>
  <si>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</si>
  <si>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</si>
  <si>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</si>
  <si>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</si>
  <si>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</si>
  <si>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</si>
  <si>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</si>
  <si>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</si>
  <si>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</si>
  <si>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</si>
  <si>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</si>
  <si>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</si>
  <si>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</si>
  <si>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</si>
  <si>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</si>
  <si>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</si>
  <si>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</si>
  <si>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</si>
  <si>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</si>
  <si>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</si>
  <si>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</si>
  <si>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</si>
  <si>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</si>
  <si>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</si>
  <si>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</si>
  <si>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</si>
  <si>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</si>
  <si>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</si>
  <si>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</si>
  <si>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</si>
  <si>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</si>
  <si>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</si>
  <si>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</si>
  <si>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</si>
  <si>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</si>
  <si>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</si>
  <si>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</si>
  <si>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</si>
  <si>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</si>
  <si>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</si>
  <si>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</si>
  <si>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</si>
  <si>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</si>
  <si>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</si>
  <si>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</si>
  <si>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</si>
  <si>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</si>
  <si>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</si>
  <si>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</si>
  <si>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</si>
  <si>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</si>
  <si>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</si>
  <si>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</si>
  <si>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</si>
  <si>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</si>
  <si>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</si>
  <si>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</si>
  <si>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</si>
  <si>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</si>
  <si>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</si>
  <si>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</si>
  <si>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</si>
  <si>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</si>
  <si>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</si>
  <si>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</si>
  <si>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</si>
  <si>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</si>
  <si>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</si>
  <si>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</si>
  <si>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</si>
  <si>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</si>
  <si>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</si>
  <si>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</si>
  <si>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</si>
  <si>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</si>
  <si>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</si>
  <si>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</si>
  <si>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</si>
  <si>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</si>
  <si>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</si>
  <si>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</si>
  <si>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</si>
  <si>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</si>
  <si>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</si>
  <si>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</si>
  <si>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</si>
  <si>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</si>
  <si>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</si>
  <si>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</si>
  <si>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</si>
  <si>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</si>
  <si>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</si>
  <si>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</si>
  <si>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</si>
  <si>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</si>
  <si>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</si>
  <si>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</si>
  <si>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</si>
  <si>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</si>
  <si>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</si>
  <si>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</si>
  <si>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</si>
  <si>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</si>
  <si>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</si>
  <si>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</si>
  <si>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</si>
  <si>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</si>
  <si>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</si>
  <si>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</si>
  <si>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</si>
  <si>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</si>
  <si>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</si>
  <si>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</si>
  <si>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</si>
  <si>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</si>
  <si>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</si>
  <si>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</si>
  <si>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</si>
  <si>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</si>
  <si>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</si>
  <si>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</si>
  <si>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</si>
  <si>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</si>
  <si>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</si>
  <si>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</si>
  <si>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</si>
  <si>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</si>
  <si>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</si>
  <si>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</si>
  <si>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</si>
  <si>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</si>
  <si>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</si>
  <si>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</si>
  <si>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</si>
  <si>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</si>
  <si>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</si>
  <si>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</si>
  <si>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</si>
  <si>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</si>
  <si>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</si>
  <si>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</si>
  <si>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</si>
  <si>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</si>
  <si>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</si>
  <si>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</si>
  <si>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</si>
  <si>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</si>
  <si>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</si>
  <si>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</si>
  <si>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</si>
  <si>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</si>
  <si>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</si>
  <si>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</si>
  <si>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</si>
  <si>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</si>
  <si>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</si>
  <si>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</si>
  <si>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</si>
  <si>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</si>
  <si>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</si>
  <si>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</si>
  <si>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</si>
  <si>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</si>
  <si>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</si>
  <si>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</si>
  <si>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</si>
  <si>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</si>
  <si>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</si>
  <si>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</si>
  <si>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</si>
  <si>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</si>
  <si>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</si>
  <si>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</si>
  <si>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</si>
  <si>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</si>
  <si>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</si>
  <si>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</si>
  <si>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</si>
  <si>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</si>
  <si>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</si>
  <si>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</si>
  <si>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</si>
  <si>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</si>
  <si>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</si>
  <si>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</si>
  <si>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</si>
  <si>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</si>
  <si>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</si>
  <si>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</si>
  <si>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</si>
  <si>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</si>
  <si>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</si>
  <si>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</si>
  <si>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</si>
  <si>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</si>
  <si>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</si>
  <si>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</si>
  <si>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</si>
  <si>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</si>
  <si>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</si>
  <si>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</si>
  <si>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</si>
  <si>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</si>
  <si>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</si>
  <si>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</si>
  <si>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</si>
  <si>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</si>
  <si>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</si>
  <si>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</si>
  <si>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</si>
  <si>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</si>
  <si>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</si>
  <si>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</si>
  <si>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</si>
  <si>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</si>
  <si>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</si>
  <si>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</si>
  <si>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</si>
  <si>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</si>
  <si>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</si>
  <si>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</si>
  <si>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</si>
  <si>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</si>
  <si>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</si>
  <si>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</si>
  <si>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</si>
  <si>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</si>
  <si>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</si>
  <si>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</si>
  <si>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</si>
  <si>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</si>
  <si>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</si>
  <si>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</si>
  <si>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</si>
  <si>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</si>
  <si>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</si>
  <si>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</si>
  <si>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</si>
  <si>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</si>
  <si>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</si>
  <si>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</si>
  <si>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</si>
  <si>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</si>
  <si>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</si>
  <si>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</si>
  <si>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</si>
  <si>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</si>
  <si>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</si>
  <si>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</si>
  <si>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</si>
  <si>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</si>
  <si>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</si>
  <si>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</si>
  <si>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</si>
  <si>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</si>
  <si>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</si>
  <si>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</si>
  <si>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</si>
  <si>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</si>
  <si>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</si>
  <si>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</si>
  <si>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</si>
  <si>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</si>
  <si>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</si>
  <si>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</si>
  <si>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</si>
  <si>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</si>
  <si>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</si>
  <si>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</si>
  <si>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</si>
  <si>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</si>
  <si>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</si>
  <si>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</si>
  <si>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</si>
  <si>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</si>
  <si>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</si>
  <si>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</si>
  <si>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</si>
  <si>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</si>
  <si>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</si>
  <si>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</si>
  <si>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</si>
  <si>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</si>
  <si>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</si>
  <si>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</si>
  <si>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</si>
  <si>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</si>
  <si>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</si>
  <si>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</si>
  <si>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</si>
  <si>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</si>
  <si>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</si>
  <si>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</si>
  <si>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</si>
  <si>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</si>
  <si>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</si>
  <si>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</si>
  <si>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</si>
  <si>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</si>
  <si>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</si>
  <si>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</si>
  <si>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</si>
  <si>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</si>
  <si>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</si>
  <si>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</si>
  <si>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</si>
  <si>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</si>
  <si>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</si>
  <si>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</si>
  <si>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</si>
  <si>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</si>
  <si>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</si>
  <si>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</si>
  <si>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</si>
  <si>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</si>
  <si>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</si>
  <si>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</si>
  <si>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</si>
  <si>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</si>
  <si>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</si>
  <si>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</si>
  <si>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</si>
  <si>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</si>
  <si>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</si>
  <si>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</si>
  <si>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</si>
  <si>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</si>
  <si>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</si>
  <si>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</si>
  <si>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</si>
  <si>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</si>
  <si>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</si>
  <si>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</si>
  <si>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</si>
  <si>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</si>
  <si>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</si>
  <si>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</si>
  <si>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</si>
  <si>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</si>
  <si>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</si>
  <si>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</si>
  <si>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</si>
  <si>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</si>
  <si>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</si>
  <si>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</si>
  <si>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</si>
  <si>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</si>
  <si>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</si>
  <si>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</si>
  <si>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</si>
  <si>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</si>
  <si>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</si>
  <si>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</si>
  <si>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</si>
  <si>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</si>
  <si>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</si>
  <si>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</si>
  <si>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</si>
  <si>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</si>
  <si>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</si>
  <si>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</si>
  <si>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</si>
  <si>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</si>
  <si>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</si>
  <si>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</si>
  <si>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</si>
  <si>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</si>
  <si>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</si>
  <si>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</si>
  <si>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</si>
  <si>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</si>
  <si>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</si>
  <si>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</si>
  <si>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</si>
  <si>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</si>
  <si>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</si>
  <si>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</si>
  <si>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</si>
  <si>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</si>
  <si>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</si>
  <si>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</si>
  <si>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</si>
  <si>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</si>
  <si>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</si>
  <si>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</si>
  <si>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</si>
  <si>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</si>
  <si>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</si>
  <si>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</si>
  <si>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</si>
  <si>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</si>
  <si>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</si>
  <si>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</si>
  <si>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</si>
  <si>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</si>
  <si>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</si>
  <si>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</si>
  <si>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</si>
  <si>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</si>
  <si>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</si>
  <si>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</si>
  <si>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</si>
  <si>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</si>
  <si>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</si>
  <si>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</si>
  <si>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</si>
  <si>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</si>
  <si>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</si>
  <si>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</si>
  <si>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</si>
  <si>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</si>
  <si>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</si>
  <si>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</si>
  <si>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</si>
  <si>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</si>
  <si>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</si>
  <si>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</si>
  <si>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</si>
  <si>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</si>
  <si>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</si>
  <si>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</si>
  <si>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</si>
  <si>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</si>
  <si>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</si>
  <si>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</si>
  <si>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</si>
  <si>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</si>
  <si>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</si>
  <si>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</si>
  <si>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</si>
  <si>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</si>
  <si>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</si>
  <si>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</si>
  <si>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</si>
  <si>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</si>
  <si>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</si>
  <si>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</si>
  <si>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</si>
  <si>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</si>
  <si>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</si>
  <si>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</si>
  <si>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</si>
  <si>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</si>
  <si>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</si>
  <si>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</si>
  <si>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</si>
  <si>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</si>
  <si>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</si>
  <si>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</si>
  <si>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</si>
  <si>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</si>
  <si>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</si>
  <si>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</si>
  <si>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</si>
  <si>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</si>
  <si>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</si>
  <si>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</si>
  <si>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</si>
  <si>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</si>
  <si>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</si>
  <si>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</si>
  <si>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</si>
  <si>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</si>
  <si>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</si>
  <si>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</si>
  <si>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</si>
  <si>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</si>
  <si>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</si>
  <si>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</si>
  <si>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</si>
  <si>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</si>
  <si>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</si>
  <si>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</si>
  <si>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</si>
  <si>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</si>
  <si>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</si>
  <si>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</si>
  <si>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</si>
  <si>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</si>
  <si>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</si>
  <si>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</si>
  <si>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</si>
  <si>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</si>
  <si>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</si>
  <si>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</si>
  <si>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</si>
  <si>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</si>
  <si>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</si>
  <si>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</si>
  <si>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</si>
  <si>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</si>
  <si>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</si>
  <si>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</si>
  <si>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</si>
  <si>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</si>
  <si>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</si>
  <si>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</si>
  <si>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</si>
  <si>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</si>
  <si>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</si>
  <si>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</si>
  <si>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</si>
  <si>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</si>
  <si>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</si>
  <si>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</si>
  <si>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</si>
  <si>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</si>
  <si>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</si>
  <si>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</si>
  <si>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</si>
  <si>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</si>
  <si>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</si>
  <si>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</si>
  <si>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</si>
  <si>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</si>
  <si>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</si>
  <si>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</si>
  <si>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</si>
  <si>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</si>
  <si>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</si>
  <si>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</si>
  <si>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</si>
  <si>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</si>
  <si>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</si>
  <si>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</si>
  <si>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</si>
  <si>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</si>
  <si>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</si>
  <si>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</si>
  <si>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</si>
  <si>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</si>
  <si>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</si>
  <si>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</si>
  <si>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</si>
  <si>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</si>
  <si>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</si>
  <si>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</si>
  <si>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</si>
  <si>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</si>
  <si>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</si>
  <si>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</si>
  <si>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</si>
  <si>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</si>
  <si>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</si>
  <si>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</si>
  <si>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</si>
  <si>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</si>
  <si>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</si>
  <si>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</si>
  <si>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</si>
  <si>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</si>
  <si>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</si>
  <si>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</si>
  <si>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</si>
  <si>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</si>
  <si>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</si>
  <si>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</si>
  <si>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</si>
  <si>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</si>
  <si>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</si>
  <si>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</si>
  <si>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</si>
  <si>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</si>
  <si>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</si>
  <si>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</si>
  <si>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</si>
  <si>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</si>
  <si>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</si>
  <si>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</si>
  <si>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</si>
  <si>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</si>
  <si>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</si>
  <si>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</si>
  <si>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</si>
  <si>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</si>
  <si>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</si>
  <si>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</si>
  <si>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</si>
  <si>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</si>
  <si>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</si>
  <si>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</si>
  <si>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</si>
  <si>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</si>
  <si>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</si>
  <si>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</si>
  <si>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</si>
  <si>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</si>
  <si>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</si>
  <si>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</si>
  <si>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</si>
  <si>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</si>
  <si>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</si>
  <si>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</si>
  <si>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</si>
  <si>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</si>
  <si>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</si>
  <si>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</si>
  <si>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</si>
  <si>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</si>
  <si>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</si>
  <si>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</si>
  <si>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</si>
  <si>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</si>
  <si>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</si>
  <si>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</si>
  <si>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</si>
  <si>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</si>
  <si>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</si>
  <si>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</si>
  <si>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</si>
  <si>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</si>
  <si>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</si>
  <si>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</si>
  <si>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</si>
  <si>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</si>
  <si>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</si>
  <si>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</si>
  <si>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</si>
  <si>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</si>
  <si>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</si>
  <si>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</si>
  <si>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</si>
  <si>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</si>
  <si>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</si>
  <si>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</si>
  <si>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</si>
  <si>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</si>
  <si>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</si>
  <si>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</si>
  <si>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</si>
  <si>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</si>
  <si>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</si>
  <si>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</si>
  <si>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</si>
  <si>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</si>
  <si>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</si>
  <si>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</si>
  <si>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</si>
  <si>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</si>
  <si>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</si>
  <si>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</si>
  <si>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</si>
  <si>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</si>
  <si>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</si>
  <si>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</si>
  <si>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</si>
  <si>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</si>
  <si>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</si>
  <si>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</si>
  <si>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</si>
  <si>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</si>
  <si>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</si>
  <si>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</si>
  <si>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</si>
  <si>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</si>
  <si>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</si>
  <si>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</si>
  <si>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</si>
  <si>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</si>
  <si>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</si>
  <si>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</si>
  <si>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</si>
  <si>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</si>
  <si>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</si>
  <si>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</si>
  <si>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</si>
  <si>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</si>
  <si>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</si>
  <si>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</si>
  <si>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</si>
  <si>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</si>
  <si>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</si>
  <si>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</si>
  <si>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</si>
  <si>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</si>
  <si>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</si>
  <si>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</si>
  <si>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</si>
  <si>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</si>
  <si>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</si>
  <si>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</si>
  <si>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</si>
  <si>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</si>
  <si>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</si>
  <si>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</si>
  <si>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</si>
  <si>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</si>
  <si>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</si>
  <si>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</si>
  <si>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</si>
  <si>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</si>
  <si>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</si>
  <si>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</si>
  <si>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</si>
  <si>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</si>
  <si>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Sum of Sales</t>
  </si>
  <si>
    <t>Apr</t>
  </si>
  <si>
    <t>May</t>
  </si>
  <si>
    <t>Jun</t>
  </si>
  <si>
    <t>Jul</t>
  </si>
  <si>
    <t>Aug</t>
  </si>
  <si>
    <t>Sep</t>
  </si>
  <si>
    <t>Oct</t>
  </si>
  <si>
    <t>Nov</t>
  </si>
  <si>
    <t>Dec</t>
  </si>
  <si>
    <t>Sum of Profit</t>
  </si>
  <si>
    <t xml:space="preserve"> </t>
  </si>
  <si>
    <t>category</t>
  </si>
  <si>
    <t>profit</t>
  </si>
  <si>
    <t>state</t>
  </si>
  <si>
    <t>sales</t>
  </si>
  <si>
    <t>Sum of Quantity</t>
  </si>
  <si>
    <t>Count of Order ID</t>
  </si>
  <si>
    <t>Sum of profit margin</t>
  </si>
  <si>
    <t>("Sa)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</si>
</sst>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Green]\▲0.00%;[Red]\ \▼0.00%"/>
    <numFmt numFmtId="165" formatCode="\$0.00,&quot;K&quot;"/>
    <numFmt numFmtId="166" formatCode="\$\ 0.00,&quot;K&quot;"/>
    <numFmt numFmtId="167" formatCode="_-[$$-409]* #,##0.00_ ;_-[$$-409]* \-#,##0.00\ ;_-[$$-409]* &quot;-&quot;??_ ;_-@_ "/>
    <numFmt numFmtId="168" formatCode="&quot;#&quot;0"/>
  </numFmts>
  <fonts count="7"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6">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5" xfId="0" applyBorder="1"/>
    <xf numFmtId="0" fontId="0" fillId="0" borderId="7" xfId="0" applyBorder="1" applyAlignment="1">
      <alignment horizontal="left"/>
    </xf>
    <xf numFmtId="0" fontId="0" fillId="0" borderId="6" xfId="0" applyBorder="1"/>
    <xf numFmtId="0" fontId="0" fillId="0" borderId="2" xfId="0" applyBorder="1" applyAlignment="1">
      <alignment horizontal="left"/>
    </xf>
    <xf numFmtId="0" fontId="0" fillId="0" borderId="8" xfId="0" applyBorder="1"/>
    <xf numFmtId="0" fontId="0" fillId="0" borderId="2" xfId="0" applyBorder="1"/>
    <xf numFmtId="0" fontId="0" fillId="0" borderId="9" xfId="0" applyBorder="1"/>
    <xf numFmtId="0" fontId="0" fillId="0" borderId="7" xfId="0" applyBorder="1"/>
    <xf numFmtId="0" fontId="0" fillId="0" borderId="10"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0" fontId="2" fillId="0" borderId="0" xfId="0" applyFont="1"/>
    <xf numFmtId="166" fontId="0" fillId="0" borderId="0" xfId="0" applyNumberFormat="1"/>
    <xf numFmtId="165" fontId="0" fillId="0" borderId="0" xfId="0" applyNumberFormat="1"/>
    <xf numFmtId="165" fontId="0" fillId="0" borderId="4" xfId="0" applyNumberFormat="1" applyBorder="1"/>
    <xf numFmtId="165" fontId="0" fillId="0" borderId="5" xfId="0" applyNumberFormat="1" applyBorder="1"/>
    <xf numFmtId="165" fontId="0" fillId="0" borderId="6"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67" fontId="0" fillId="0" borderId="0" xfId="0" applyNumberFormat="1"/>
    <xf numFmtId="168" fontId="0" fillId="0" borderId="0" xfId="0" applyNumberFormat="1"/>
    <xf numFmtId="168" fontId="0" fillId="0" borderId="0" xfId="1" applyNumberFormat="1" applyFont="1"/>
    <xf numFmtId="10" fontId="0" fillId="0" borderId="0" xfId="2" applyNumberFormat="1" applyFont="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0" fillId="0" borderId="0" xfId="0" applyNumberFormat="1"/>
    <xf numFmtId="0" fontId="1" fillId="0" borderId="0" xfId="0" applyFont="1"/>
    <xf numFmtId="0" fontId="0" fillId="0" borderId="4" xfId="0" applyNumberFormat="1" applyBorder="1"/>
    <xf numFmtId="0" fontId="0" fillId="0" borderId="5" xfId="0" applyNumberFormat="1" applyBorder="1"/>
    <xf numFmtId="0" fontId="0" fillId="0" borderId="6" xfId="0" applyNumberFormat="1" applyBorder="1"/>
  </cellXfs>
  <cellStyles count="3">
    <cellStyle name="Currency" xfId="1" builtinId="4"/>
    <cellStyle name="Normal" xfId="0" builtinId="0"/>
    <cellStyle name="Percent" xfId="2" builtinId="5"/>
  </cellStyles>
  <dxfs count="6">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D3FC845B-091B-4AC1-8DE7-5B9C4D6F3271}">
      <tableStyleElement type="wholeTable" dxfId="1"/>
      <tableStyleElement type="headerRow" dxfId="0"/>
    </tableStyle>
    <tableStyle name="Data-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6B3-4953-AD33-22BDAC229A4C}"/>
            </c:ext>
          </c:extLst>
        </c:ser>
        <c:dLbls>
          <c:showLegendKey val="0"/>
          <c:showVal val="0"/>
          <c:showCatName val="0"/>
          <c:showSerName val="0"/>
          <c:showPercent val="0"/>
          <c:showBubbleSize val="0"/>
        </c:dLbls>
        <c:axId val="1064019743"/>
        <c:axId val="1064020703"/>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6B3-4953-AD33-22BDAC229A4C}"/>
            </c:ext>
          </c:extLst>
        </c:ser>
        <c:dLbls>
          <c:showLegendKey val="0"/>
          <c:showVal val="0"/>
          <c:showCatName val="0"/>
          <c:showSerName val="0"/>
          <c:showPercent val="0"/>
          <c:showBubbleSize val="0"/>
        </c:dLbls>
        <c:gapWidth val="219"/>
        <c:axId val="1072585279"/>
        <c:axId val="1072583359"/>
      </c:barChart>
      <c:catAx>
        <c:axId val="10725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83359"/>
        <c:crosses val="autoZero"/>
        <c:auto val="1"/>
        <c:lblAlgn val="ctr"/>
        <c:lblOffset val="100"/>
        <c:noMultiLvlLbl val="0"/>
      </c:catAx>
      <c:valAx>
        <c:axId val="1072583359"/>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85279"/>
        <c:crosses val="autoZero"/>
        <c:crossBetween val="between"/>
      </c:valAx>
      <c:valAx>
        <c:axId val="1064020703"/>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19743"/>
        <c:crosses val="max"/>
        <c:crossBetween val="between"/>
      </c:valAx>
      <c:catAx>
        <c:axId val="1064019743"/>
        <c:scaling>
          <c:orientation val="minMax"/>
        </c:scaling>
        <c:delete val="1"/>
        <c:axPos val="b"/>
        <c:numFmt formatCode="General" sourceLinked="1"/>
        <c:majorTickMark val="out"/>
        <c:minorTickMark val="none"/>
        <c:tickLblPos val="nextTo"/>
        <c:crossAx val="10640207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9-4A14-A421-192333523C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9-4A14-A421-192333523C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29-4A14-A421-192333523C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442F-44C1-BEA4-0CC2D7AC2D14}"/>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bar!$A$4:$A$9</c:f>
              <c:strCache>
                <c:ptCount val="5"/>
                <c:pt idx="0">
                  <c:v>Binders</c:v>
                </c:pt>
                <c:pt idx="1">
                  <c:v>Tables</c:v>
                </c:pt>
                <c:pt idx="2">
                  <c:v>Storage</c:v>
                </c:pt>
                <c:pt idx="3">
                  <c:v>Chairs</c:v>
                </c:pt>
                <c:pt idx="4">
                  <c:v>Phones</c:v>
                </c:pt>
              </c:strCache>
            </c:strRef>
          </c:cat>
          <c:val>
            <c:numRef>
              <c:f>bar!$B$4:$B$9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8BF-43CE-8025-34EDC665D615}"/>
            </c:ext>
          </c:extLst>
        </c:ser>
        <c:dLbls>
          <c:showLegendKey val="0"/>
          <c:showVal val="0"/>
          <c:showCatName val="0"/>
          <c:showSerName val="0"/>
          <c:showPercent val="0"/>
          <c:showBubbleSize val="0"/>
        </c:dLbls>
        <c:gapWidth val="182"/>
        <c:axId val="1100733487"/>
        <c:axId val="1100741167"/>
      </c:barChart>
      <c:catAx>
        <c:axId val="11007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41167"/>
        <c:crosses val="autoZero"/>
        <c:auto val="1"/>
        <c:lblAlgn val="ctr"/>
        <c:lblOffset val="100"/>
        <c:noMultiLvlLbl val="0"/>
      </c:catAx>
      <c:valAx>
        <c:axId val="1100741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3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6481020649226041"/>
          <c:y val="0.11602485421619851"/>
          <c:w val="0.64198969550595653"/>
          <c:h val="0.83788858782782938"/>
        </c:manualLayout>
      </c:layout>
      <c:doughnutChart>
        <c:varyColors val="1"/>
        <c:ser>
          <c:idx val="0"/>
          <c:order val="0"/>
          <c:tx>
            <c:strRef>
              <c:f>pie!$B$3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C98-40E4-8B7C-8E9A7F1732B2}"/>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4C98-40E4-8B7C-8E9A7F1732B2}"/>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4C98-40E4-8B7C-8E9A7F1732B2}"/>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C98-40E4-8B7C-8E9A7F1732B2}"/>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
        <c:idx val="4"/>
        <c:spPr>
          <a:solidFill>
            <a:schemeClr val="bg1"/>
          </a:solidFill>
          <a:ln>
            <a:noFill/>
          </a:ln>
          <a:effectLst/>
        </c:spPr>
      </c:pivotFmt>
      <c:pivotFmt>
        <c:idx val="5"/>
        <c:spPr>
          <a:solidFill>
            <a:schemeClr val="bg1"/>
          </a:solidFill>
          <a:ln>
            <a:noFill/>
          </a:ln>
          <a:effectLst/>
        </c:spPr>
      </c:pivotFmt>
      <c:pivotFmt>
        <c:idx val="6"/>
        <c:spPr>
          <a:solidFill>
            <a:schemeClr val="bg1"/>
          </a:solidFill>
          <a:ln>
            <a:noFill/>
          </a:ln>
          <a:effectLst/>
        </c:spPr>
      </c:pivotFmt>
      <c:pivotFmt>
        <c:idx val="7"/>
        <c:spPr>
          <a:solidFill>
            <a:schemeClr val="bg1"/>
          </a:solidFill>
          <a:ln>
            <a:noFill/>
          </a:ln>
          <a:effectLst/>
        </c:spPr>
      </c:pivotFmt>
    </c:pivotFmts>
    <c:plotArea>
      <c:layout>
        <c:manualLayout>
          <c:layoutTarget val="inner"/>
          <c:xMode val="edge"/>
          <c:yMode val="edge"/>
          <c:x val="0.11430005014392697"/>
          <c:y val="5.0513412156132184E-2"/>
          <c:w val="0.84108595915311912"/>
          <c:h val="0.83929898719614271"/>
        </c:manualLayout>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5-77EC-4B80-A2ED-188AD142A283}"/>
              </c:ext>
            </c:extLst>
          </c:dPt>
          <c:dPt>
            <c:idx val="1"/>
            <c:invertIfNegative val="0"/>
            <c:bubble3D val="0"/>
            <c:spPr>
              <a:solidFill>
                <a:schemeClr val="bg1"/>
              </a:solidFill>
              <a:ln>
                <a:noFill/>
              </a:ln>
              <a:effectLst/>
            </c:spPr>
            <c:extLst>
              <c:ext xmlns:c16="http://schemas.microsoft.com/office/drawing/2014/chart" uri="{C3380CC4-5D6E-409C-BE32-E72D297353CC}">
                <c16:uniqueId val="{00000004-77EC-4B80-A2ED-188AD142A283}"/>
              </c:ext>
            </c:extLst>
          </c:dPt>
          <c:dPt>
            <c:idx val="2"/>
            <c:invertIfNegative val="0"/>
            <c:bubble3D val="0"/>
            <c:spPr>
              <a:solidFill>
                <a:schemeClr val="bg1"/>
              </a:solidFill>
              <a:ln>
                <a:noFill/>
              </a:ln>
              <a:effectLst/>
            </c:spPr>
            <c:extLst>
              <c:ext xmlns:c16="http://schemas.microsoft.com/office/drawing/2014/chart" uri="{C3380CC4-5D6E-409C-BE32-E72D297353CC}">
                <c16:uniqueId val="{00000003-77EC-4B80-A2ED-188AD142A283}"/>
              </c:ext>
            </c:extLst>
          </c:dPt>
          <c:dPt>
            <c:idx val="3"/>
            <c:invertIfNegative val="0"/>
            <c:bubble3D val="0"/>
            <c:spPr>
              <a:solidFill>
                <a:schemeClr val="bg1"/>
              </a:solidFill>
              <a:ln>
                <a:noFill/>
              </a:ln>
              <a:effectLst/>
            </c:spPr>
            <c:extLst>
              <c:ext xmlns:c16="http://schemas.microsoft.com/office/drawing/2014/chart" uri="{C3380CC4-5D6E-409C-BE32-E72D297353CC}">
                <c16:uniqueId val="{00000002-77EC-4B80-A2ED-188AD142A283}"/>
              </c:ext>
            </c:extLst>
          </c:dPt>
          <c:dPt>
            <c:idx val="4"/>
            <c:invertIfNegative val="0"/>
            <c:bubble3D val="0"/>
            <c:spPr>
              <a:solidFill>
                <a:schemeClr val="bg1"/>
              </a:solidFill>
              <a:ln>
                <a:noFill/>
              </a:ln>
              <a:effectLst/>
            </c:spPr>
            <c:extLst>
              <c:ext xmlns:c16="http://schemas.microsoft.com/office/drawing/2014/chart" uri="{C3380CC4-5D6E-409C-BE32-E72D297353CC}">
                <c16:uniqueId val="{00000001-77EC-4B80-A2ED-188AD142A2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bar!$A$4:$A$9</c:f>
              <c:strCache>
                <c:ptCount val="5"/>
                <c:pt idx="0">
                  <c:v>Binders</c:v>
                </c:pt>
                <c:pt idx="1">
                  <c:v>Tables</c:v>
                </c:pt>
                <c:pt idx="2">
                  <c:v>Storage</c:v>
                </c:pt>
                <c:pt idx="3">
                  <c:v>Chairs</c:v>
                </c:pt>
                <c:pt idx="4">
                  <c:v>Phones</c:v>
                </c:pt>
              </c:strCache>
            </c:strRef>
          </c:cat>
          <c:val>
            <c:numRef>
              <c:f>bar!$B$4:$B$9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7EC-4B80-A2ED-188AD142A283}"/>
            </c:ext>
          </c:extLst>
        </c:ser>
        <c:dLbls>
          <c:dLblPos val="inEnd"/>
          <c:showLegendKey val="0"/>
          <c:showVal val="1"/>
          <c:showCatName val="0"/>
          <c:showSerName val="0"/>
          <c:showPercent val="0"/>
          <c:showBubbleSize val="0"/>
        </c:dLbls>
        <c:gapWidth val="66"/>
        <c:axId val="1100733487"/>
        <c:axId val="1100741167"/>
      </c:barChart>
      <c:catAx>
        <c:axId val="11007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crossAx val="1100741167"/>
        <c:crosses val="autoZero"/>
        <c:auto val="1"/>
        <c:lblAlgn val="ctr"/>
        <c:lblOffset val="100"/>
        <c:noMultiLvlLbl val="0"/>
      </c:catAx>
      <c:valAx>
        <c:axId val="110074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10073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4759405074369"/>
          <c:y val="0.21698855351414403"/>
          <c:w val="0.6965853018372703"/>
          <c:h val="0.53774387576552929"/>
        </c:manualLayout>
      </c:layout>
      <c:lineChart>
        <c:grouping val="standard"/>
        <c:varyColors val="0"/>
        <c:ser>
          <c:idx val="0"/>
          <c:order val="0"/>
          <c:tx>
            <c:strRef>
              <c:f>kpi!$B$3</c:f>
              <c:strCache>
                <c:ptCount val="1"/>
                <c:pt idx="0">
                  <c:v>Total</c:v>
                </c:pt>
              </c:strCache>
            </c:strRef>
          </c:tx>
          <c:spPr>
            <a:ln w="28575" cap="rnd">
              <a:solidFill>
                <a:schemeClr val="bg2"/>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CEB-4376-86FC-4CCA89B03EE2}"/>
            </c:ext>
          </c:extLst>
        </c:ser>
        <c:dLbls>
          <c:showLegendKey val="0"/>
          <c:showVal val="0"/>
          <c:showCatName val="0"/>
          <c:showSerName val="0"/>
          <c:showPercent val="0"/>
          <c:showBubbleSize val="0"/>
        </c:dLbls>
        <c:smooth val="0"/>
        <c:axId val="1112304335"/>
        <c:axId val="1112303855"/>
      </c:lineChart>
      <c:catAx>
        <c:axId val="1112304335"/>
        <c:scaling>
          <c:orientation val="minMax"/>
        </c:scaling>
        <c:delete val="1"/>
        <c:axPos val="b"/>
        <c:numFmt formatCode="General" sourceLinked="1"/>
        <c:majorTickMark val="none"/>
        <c:minorTickMark val="none"/>
        <c:tickLblPos val="nextTo"/>
        <c:crossAx val="1112303855"/>
        <c:crosses val="autoZero"/>
        <c:auto val="1"/>
        <c:lblAlgn val="ctr"/>
        <c:lblOffset val="100"/>
        <c:noMultiLvlLbl val="0"/>
      </c:catAx>
      <c:valAx>
        <c:axId val="1112303855"/>
        <c:scaling>
          <c:orientation val="minMax"/>
        </c:scaling>
        <c:delete val="1"/>
        <c:axPos val="l"/>
        <c:numFmt formatCode="General" sourceLinked="1"/>
        <c:majorTickMark val="none"/>
        <c:minorTickMark val="none"/>
        <c:tickLblPos val="nextTo"/>
        <c:crossAx val="111230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91033311378722E-2"/>
          <c:y val="0.21653061955292877"/>
          <c:w val="0.83180428134556572"/>
          <c:h val="0.71354166666666663"/>
        </c:manualLayout>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934-489F-A289-0B7353ED9446}"/>
            </c:ext>
          </c:extLst>
        </c:ser>
        <c:dLbls>
          <c:showLegendKey val="0"/>
          <c:showVal val="0"/>
          <c:showCatName val="0"/>
          <c:showSerName val="0"/>
          <c:showPercent val="0"/>
          <c:showBubbleSize val="0"/>
        </c:dLbls>
        <c:smooth val="0"/>
        <c:axId val="1100745967"/>
        <c:axId val="1100746447"/>
      </c:lineChart>
      <c:catAx>
        <c:axId val="1100745967"/>
        <c:scaling>
          <c:orientation val="minMax"/>
        </c:scaling>
        <c:delete val="1"/>
        <c:axPos val="b"/>
        <c:numFmt formatCode="General" sourceLinked="1"/>
        <c:majorTickMark val="none"/>
        <c:minorTickMark val="none"/>
        <c:tickLblPos val="nextTo"/>
        <c:crossAx val="1100746447"/>
        <c:crosses val="autoZero"/>
        <c:auto val="1"/>
        <c:lblAlgn val="ctr"/>
        <c:lblOffset val="100"/>
        <c:noMultiLvlLbl val="0"/>
      </c:catAx>
      <c:valAx>
        <c:axId val="1100746447"/>
        <c:scaling>
          <c:orientation val="minMax"/>
        </c:scaling>
        <c:delete val="1"/>
        <c:axPos val="l"/>
        <c:numFmt formatCode="General" sourceLinked="1"/>
        <c:majorTickMark val="none"/>
        <c:minorTickMark val="none"/>
        <c:tickLblPos val="nextTo"/>
        <c:crossAx val="1100745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88379204892963E-2"/>
          <c:y val="0.15625"/>
          <c:w val="0.83180428134556572"/>
          <c:h val="0.71354166666666663"/>
        </c:manualLayout>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7AFF-4387-814A-022F4EEB4E68}"/>
            </c:ext>
          </c:extLst>
        </c:ser>
        <c:dLbls>
          <c:showLegendKey val="0"/>
          <c:showVal val="0"/>
          <c:showCatName val="0"/>
          <c:showSerName val="0"/>
          <c:showPercent val="0"/>
          <c:showBubbleSize val="0"/>
        </c:dLbls>
        <c:smooth val="0"/>
        <c:axId val="1100745967"/>
        <c:axId val="1100746447"/>
      </c:lineChart>
      <c:catAx>
        <c:axId val="1100745967"/>
        <c:scaling>
          <c:orientation val="minMax"/>
        </c:scaling>
        <c:delete val="1"/>
        <c:axPos val="b"/>
        <c:numFmt formatCode="General" sourceLinked="1"/>
        <c:majorTickMark val="none"/>
        <c:minorTickMark val="none"/>
        <c:tickLblPos val="nextTo"/>
        <c:crossAx val="1100746447"/>
        <c:crosses val="autoZero"/>
        <c:auto val="1"/>
        <c:lblAlgn val="ctr"/>
        <c:lblOffset val="100"/>
        <c:noMultiLvlLbl val="0"/>
      </c:catAx>
      <c:valAx>
        <c:axId val="1100746447"/>
        <c:scaling>
          <c:orientation val="minMax"/>
        </c:scaling>
        <c:delete val="1"/>
        <c:axPos val="l"/>
        <c:numFmt formatCode="General" sourceLinked="1"/>
        <c:majorTickMark val="none"/>
        <c:minorTickMark val="none"/>
        <c:tickLblPos val="nextTo"/>
        <c:crossAx val="1100745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89054726368161E-2"/>
          <c:y val="0.10128913443830571"/>
          <c:w val="0.86318407960199006"/>
          <c:h val="0.79742173112338854"/>
        </c:manualLayout>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C4C-47A5-BC33-7EA91E712E18}"/>
            </c:ext>
          </c:extLst>
        </c:ser>
        <c:dLbls>
          <c:showLegendKey val="0"/>
          <c:showVal val="0"/>
          <c:showCatName val="0"/>
          <c:showSerName val="0"/>
          <c:showPercent val="0"/>
          <c:showBubbleSize val="0"/>
        </c:dLbls>
        <c:smooth val="0"/>
        <c:axId val="1241443775"/>
        <c:axId val="1173201055"/>
      </c:lineChart>
      <c:catAx>
        <c:axId val="1241443775"/>
        <c:scaling>
          <c:orientation val="minMax"/>
        </c:scaling>
        <c:delete val="1"/>
        <c:axPos val="b"/>
        <c:numFmt formatCode="General" sourceLinked="1"/>
        <c:majorTickMark val="none"/>
        <c:minorTickMark val="none"/>
        <c:tickLblPos val="nextTo"/>
        <c:crossAx val="1173201055"/>
        <c:crosses val="autoZero"/>
        <c:auto val="1"/>
        <c:lblAlgn val="ctr"/>
        <c:lblOffset val="100"/>
        <c:noMultiLvlLbl val="0"/>
      </c:catAx>
      <c:valAx>
        <c:axId val="1173201055"/>
        <c:scaling>
          <c:orientation val="minMax"/>
        </c:scaling>
        <c:delete val="1"/>
        <c:axPos val="l"/>
        <c:numFmt formatCode="General" sourceLinked="1"/>
        <c:majorTickMark val="none"/>
        <c:minorTickMark val="none"/>
        <c:tickLblPos val="nextTo"/>
        <c:crossAx val="12414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7802890889552"/>
          <c:y val="0.19857036979430678"/>
          <c:w val="0.86318407960199006"/>
          <c:h val="0.79742173112338854"/>
        </c:manualLayout>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F40-44AB-83F4-2704605816CD}"/>
            </c:ext>
          </c:extLst>
        </c:ser>
        <c:dLbls>
          <c:showLegendKey val="0"/>
          <c:showVal val="0"/>
          <c:showCatName val="0"/>
          <c:showSerName val="0"/>
          <c:showPercent val="0"/>
          <c:showBubbleSize val="0"/>
        </c:dLbls>
        <c:smooth val="0"/>
        <c:axId val="1241443775"/>
        <c:axId val="1173201055"/>
      </c:lineChart>
      <c:catAx>
        <c:axId val="1241443775"/>
        <c:scaling>
          <c:orientation val="minMax"/>
        </c:scaling>
        <c:delete val="1"/>
        <c:axPos val="b"/>
        <c:numFmt formatCode="General" sourceLinked="1"/>
        <c:majorTickMark val="none"/>
        <c:minorTickMark val="none"/>
        <c:tickLblPos val="nextTo"/>
        <c:crossAx val="1173201055"/>
        <c:crosses val="autoZero"/>
        <c:auto val="1"/>
        <c:lblAlgn val="ctr"/>
        <c:lblOffset val="100"/>
        <c:noMultiLvlLbl val="0"/>
      </c:catAx>
      <c:valAx>
        <c:axId val="1173201055"/>
        <c:scaling>
          <c:orientation val="minMax"/>
        </c:scaling>
        <c:delete val="1"/>
        <c:axPos val="l"/>
        <c:numFmt formatCode="General" sourceLinked="1"/>
        <c:majorTickMark val="none"/>
        <c:minorTickMark val="none"/>
        <c:tickLblPos val="nextTo"/>
        <c:crossAx val="12414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8285776355733"/>
          <c:y val="0.1297540194303462"/>
          <c:w val="0.76296629797049409"/>
          <c:h val="0.75654633984175201"/>
        </c:manualLayout>
      </c:layout>
      <c:areaChart>
        <c:grouping val="standard"/>
        <c:varyColors val="0"/>
        <c:ser>
          <c:idx val="1"/>
          <c:order val="1"/>
          <c:tx>
            <c:strRef>
              <c:f>combo!$C$3</c:f>
              <c:strCache>
                <c:ptCount val="1"/>
                <c:pt idx="0">
                  <c:v>Sum of Profit</c:v>
                </c:pt>
              </c:strCache>
            </c:strRef>
          </c:tx>
          <c:spPr>
            <a:solidFill>
              <a:schemeClr val="accent1">
                <a:lumMod val="75000"/>
              </a:schemeClr>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2755-416B-B865-3AEA1B0852D9}"/>
            </c:ext>
          </c:extLst>
        </c:ser>
        <c:dLbls>
          <c:showLegendKey val="0"/>
          <c:showVal val="0"/>
          <c:showCatName val="0"/>
          <c:showSerName val="0"/>
          <c:showPercent val="0"/>
          <c:showBubbleSize val="0"/>
        </c:dLbls>
        <c:axId val="1064019743"/>
        <c:axId val="1064020703"/>
      </c:areaChart>
      <c:barChart>
        <c:barDir val="col"/>
        <c:grouping val="clustered"/>
        <c:varyColors val="0"/>
        <c:ser>
          <c:idx val="0"/>
          <c:order val="0"/>
          <c:tx>
            <c:strRef>
              <c:f>combo!$B$3</c:f>
              <c:strCache>
                <c:ptCount val="1"/>
                <c:pt idx="0">
                  <c:v>Sum of Sales</c:v>
                </c:pt>
              </c:strCache>
            </c:strRef>
          </c:tx>
          <c:spPr>
            <a:solidFill>
              <a:schemeClr val="bg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2755-416B-B865-3AEA1B0852D9}"/>
            </c:ext>
          </c:extLst>
        </c:ser>
        <c:dLbls>
          <c:showLegendKey val="0"/>
          <c:showVal val="0"/>
          <c:showCatName val="0"/>
          <c:showSerName val="0"/>
          <c:showPercent val="0"/>
          <c:showBubbleSize val="0"/>
        </c:dLbls>
        <c:gapWidth val="132"/>
        <c:axId val="1072585279"/>
        <c:axId val="1072583359"/>
      </c:barChart>
      <c:catAx>
        <c:axId val="107258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2"/>
                </a:solidFill>
                <a:latin typeface="+mn-lt"/>
                <a:ea typeface="+mn-ea"/>
                <a:cs typeface="+mn-cs"/>
              </a:defRPr>
            </a:pPr>
            <a:endParaRPr lang="en-US"/>
          </a:p>
        </c:txPr>
        <c:crossAx val="1072583359"/>
        <c:crosses val="autoZero"/>
        <c:auto val="1"/>
        <c:lblAlgn val="ctr"/>
        <c:lblOffset val="100"/>
        <c:noMultiLvlLbl val="0"/>
      </c:catAx>
      <c:valAx>
        <c:axId val="1072583359"/>
        <c:scaling>
          <c:orientation val="minMax"/>
        </c:scaling>
        <c:delete val="0"/>
        <c:axPos val="l"/>
        <c:title>
          <c:tx>
            <c:rich>
              <a:bodyPr rot="-5400000" spcFirstLastPara="1" vertOverflow="ellipsis" vert="horz" wrap="square" anchor="ctr" anchorCtr="1"/>
              <a:lstStyle/>
              <a:p>
                <a:pPr>
                  <a:defRPr sz="4800" b="0" i="0" u="none" strike="noStrike" kern="1200" baseline="0">
                    <a:solidFill>
                      <a:schemeClr val="bg2"/>
                    </a:solidFill>
                    <a:latin typeface="+mn-lt"/>
                    <a:ea typeface="+mn-ea"/>
                    <a:cs typeface="+mn-cs"/>
                  </a:defRPr>
                </a:pPr>
                <a:r>
                  <a:rPr lang="en-IN" sz="2000">
                    <a:solidFill>
                      <a:schemeClr val="tx1">
                        <a:lumMod val="50000"/>
                        <a:lumOff val="50000"/>
                      </a:schemeClr>
                    </a:solidFill>
                  </a:rPr>
                  <a:t>Sales</a:t>
                </a:r>
              </a:p>
            </c:rich>
          </c:tx>
          <c:overlay val="0"/>
          <c:spPr>
            <a:noFill/>
            <a:ln>
              <a:noFill/>
            </a:ln>
            <a:effectLst/>
          </c:spPr>
          <c:txPr>
            <a:bodyPr rot="-5400000" spcFirstLastPara="1" vertOverflow="ellipsis" vert="horz" wrap="square" anchor="ctr" anchorCtr="1"/>
            <a:lstStyle/>
            <a:p>
              <a:pPr>
                <a:defRPr sz="4800" b="0" i="0" u="none" strike="noStrike" kern="1200" baseline="0">
                  <a:solidFill>
                    <a:schemeClr val="bg2"/>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2"/>
                </a:solidFill>
                <a:latin typeface="+mn-lt"/>
                <a:ea typeface="+mn-ea"/>
                <a:cs typeface="+mn-cs"/>
              </a:defRPr>
            </a:pPr>
            <a:endParaRPr lang="en-US"/>
          </a:p>
        </c:txPr>
        <c:crossAx val="1072585279"/>
        <c:crosses val="autoZero"/>
        <c:crossBetween val="between"/>
      </c:valAx>
      <c:valAx>
        <c:axId val="1064020703"/>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r>
                  <a:rPr lang="en-IN" sz="2000">
                    <a:solidFill>
                      <a:schemeClr val="tx1">
                        <a:lumMod val="50000"/>
                        <a:lumOff val="50000"/>
                      </a:schemeClr>
                    </a:solidFill>
                  </a:rPr>
                  <a:t>Profit</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50000"/>
                      <a:lumOff val="50000"/>
                    </a:schemeClr>
                  </a:solidFill>
                  <a:latin typeface="+mn-lt"/>
                  <a:ea typeface="+mn-ea"/>
                  <a:cs typeface="+mn-cs"/>
                </a:defRPr>
              </a:pPr>
              <a:endParaRPr lang="en-US"/>
            </a:p>
          </c:txPr>
        </c:title>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2"/>
                </a:solidFill>
                <a:latin typeface="+mn-lt"/>
                <a:ea typeface="+mn-ea"/>
                <a:cs typeface="+mn-cs"/>
              </a:defRPr>
            </a:pPr>
            <a:endParaRPr lang="en-US"/>
          </a:p>
        </c:txPr>
        <c:crossAx val="1064019743"/>
        <c:crosses val="max"/>
        <c:crossBetween val="between"/>
      </c:valAx>
      <c:catAx>
        <c:axId val="1064019743"/>
        <c:scaling>
          <c:orientation val="minMax"/>
        </c:scaling>
        <c:delete val="1"/>
        <c:axPos val="b"/>
        <c:numFmt formatCode="General" sourceLinked="1"/>
        <c:majorTickMark val="out"/>
        <c:minorTickMark val="none"/>
        <c:tickLblPos val="nextTo"/>
        <c:crossAx val="106402070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4759405074369"/>
          <c:y val="0.21698855351414403"/>
          <c:w val="0.6965853018372703"/>
          <c:h val="0.5377438757655292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524-46D1-BE67-008FF4CBC0A7}"/>
            </c:ext>
          </c:extLst>
        </c:ser>
        <c:dLbls>
          <c:showLegendKey val="0"/>
          <c:showVal val="0"/>
          <c:showCatName val="0"/>
          <c:showSerName val="0"/>
          <c:showPercent val="0"/>
          <c:showBubbleSize val="0"/>
        </c:dLbls>
        <c:smooth val="0"/>
        <c:axId val="1112304335"/>
        <c:axId val="1112303855"/>
      </c:lineChart>
      <c:catAx>
        <c:axId val="1112304335"/>
        <c:scaling>
          <c:orientation val="minMax"/>
        </c:scaling>
        <c:delete val="1"/>
        <c:axPos val="b"/>
        <c:numFmt formatCode="General" sourceLinked="1"/>
        <c:majorTickMark val="none"/>
        <c:minorTickMark val="none"/>
        <c:tickLblPos val="nextTo"/>
        <c:crossAx val="1112303855"/>
        <c:crosses val="autoZero"/>
        <c:auto val="1"/>
        <c:lblAlgn val="ctr"/>
        <c:lblOffset val="100"/>
        <c:noMultiLvlLbl val="0"/>
      </c:catAx>
      <c:valAx>
        <c:axId val="1112303855"/>
        <c:scaling>
          <c:orientation val="minMax"/>
        </c:scaling>
        <c:delete val="1"/>
        <c:axPos val="l"/>
        <c:numFmt formatCode="General" sourceLinked="1"/>
        <c:majorTickMark val="none"/>
        <c:minorTickMark val="none"/>
        <c:tickLblPos val="nextTo"/>
        <c:crossAx val="111230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88379204892963E-2"/>
          <c:y val="0.15625"/>
          <c:w val="0.83180428134556572"/>
          <c:h val="0.71354166666666663"/>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2B3-4B71-BF3B-B2BC3546CF03}"/>
            </c:ext>
          </c:extLst>
        </c:ser>
        <c:dLbls>
          <c:showLegendKey val="0"/>
          <c:showVal val="0"/>
          <c:showCatName val="0"/>
          <c:showSerName val="0"/>
          <c:showPercent val="0"/>
          <c:showBubbleSize val="0"/>
        </c:dLbls>
        <c:smooth val="0"/>
        <c:axId val="1100745967"/>
        <c:axId val="1100746447"/>
      </c:lineChart>
      <c:catAx>
        <c:axId val="1100745967"/>
        <c:scaling>
          <c:orientation val="minMax"/>
        </c:scaling>
        <c:delete val="1"/>
        <c:axPos val="b"/>
        <c:numFmt formatCode="General" sourceLinked="1"/>
        <c:majorTickMark val="none"/>
        <c:minorTickMark val="none"/>
        <c:tickLblPos val="nextTo"/>
        <c:crossAx val="1100746447"/>
        <c:crosses val="autoZero"/>
        <c:auto val="1"/>
        <c:lblAlgn val="ctr"/>
        <c:lblOffset val="100"/>
        <c:noMultiLvlLbl val="0"/>
      </c:catAx>
      <c:valAx>
        <c:axId val="1100746447"/>
        <c:scaling>
          <c:orientation val="minMax"/>
        </c:scaling>
        <c:delete val="1"/>
        <c:axPos val="l"/>
        <c:numFmt formatCode="General" sourceLinked="1"/>
        <c:majorTickMark val="none"/>
        <c:minorTickMark val="none"/>
        <c:tickLblPos val="nextTo"/>
        <c:crossAx val="1100745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EAA-4D4A-8F40-2FB0CEE5D93A}"/>
            </c:ext>
          </c:extLst>
        </c:ser>
        <c:dLbls>
          <c:showLegendKey val="0"/>
          <c:showVal val="0"/>
          <c:showCatName val="0"/>
          <c:showSerName val="0"/>
          <c:showPercent val="0"/>
          <c:showBubbleSize val="0"/>
        </c:dLbls>
        <c:smooth val="0"/>
        <c:axId val="1100733967"/>
        <c:axId val="1176205343"/>
      </c:lineChart>
      <c:catAx>
        <c:axId val="1100733967"/>
        <c:scaling>
          <c:orientation val="minMax"/>
        </c:scaling>
        <c:delete val="1"/>
        <c:axPos val="b"/>
        <c:numFmt formatCode="General" sourceLinked="1"/>
        <c:majorTickMark val="none"/>
        <c:minorTickMark val="none"/>
        <c:tickLblPos val="nextTo"/>
        <c:crossAx val="1176205343"/>
        <c:crosses val="autoZero"/>
        <c:auto val="1"/>
        <c:lblAlgn val="ctr"/>
        <c:lblOffset val="100"/>
        <c:noMultiLvlLbl val="0"/>
      </c:catAx>
      <c:valAx>
        <c:axId val="1176205343"/>
        <c:scaling>
          <c:orientation val="minMax"/>
        </c:scaling>
        <c:delete val="1"/>
        <c:axPos val="l"/>
        <c:numFmt formatCode="General" sourceLinked="1"/>
        <c:majorTickMark val="none"/>
        <c:minorTickMark val="none"/>
        <c:tickLblPos val="nextTo"/>
        <c:crossAx val="1100733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89054726368161E-2"/>
          <c:y val="0.10128913443830571"/>
          <c:w val="0.86318407960199006"/>
          <c:h val="0.79742173112338854"/>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00F-4A90-BE40-F481E03A5444}"/>
            </c:ext>
          </c:extLst>
        </c:ser>
        <c:dLbls>
          <c:showLegendKey val="0"/>
          <c:showVal val="0"/>
          <c:showCatName val="0"/>
          <c:showSerName val="0"/>
          <c:showPercent val="0"/>
          <c:showBubbleSize val="0"/>
        </c:dLbls>
        <c:smooth val="0"/>
        <c:axId val="1241443775"/>
        <c:axId val="1173201055"/>
      </c:lineChart>
      <c:catAx>
        <c:axId val="1241443775"/>
        <c:scaling>
          <c:orientation val="minMax"/>
        </c:scaling>
        <c:delete val="1"/>
        <c:axPos val="b"/>
        <c:numFmt formatCode="General" sourceLinked="1"/>
        <c:majorTickMark val="none"/>
        <c:minorTickMark val="none"/>
        <c:tickLblPos val="nextTo"/>
        <c:crossAx val="1173201055"/>
        <c:crosses val="autoZero"/>
        <c:auto val="1"/>
        <c:lblAlgn val="ctr"/>
        <c:lblOffset val="100"/>
        <c:noMultiLvlLbl val="0"/>
      </c:catAx>
      <c:valAx>
        <c:axId val="1173201055"/>
        <c:scaling>
          <c:orientation val="minMax"/>
        </c:scaling>
        <c:delete val="1"/>
        <c:axPos val="l"/>
        <c:numFmt formatCode="General" sourceLinked="1"/>
        <c:majorTickMark val="none"/>
        <c:minorTickMark val="none"/>
        <c:tickLblPos val="nextTo"/>
        <c:crossAx val="12414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2189054726368161E-2"/>
          <c:y val="0.10128913443830571"/>
          <c:w val="0.86318407960199006"/>
          <c:h val="0.79742173112338854"/>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1-FCF6-4299-A093-23E85B959CA6}"/>
            </c:ext>
          </c:extLst>
        </c:ser>
        <c:dLbls>
          <c:showLegendKey val="0"/>
          <c:showVal val="0"/>
          <c:showCatName val="0"/>
          <c:showSerName val="0"/>
          <c:showPercent val="0"/>
          <c:showBubbleSize val="0"/>
        </c:dLbls>
        <c:smooth val="0"/>
        <c:axId val="1241443775"/>
        <c:axId val="1173201055"/>
      </c:lineChart>
      <c:catAx>
        <c:axId val="1241443775"/>
        <c:scaling>
          <c:orientation val="minMax"/>
        </c:scaling>
        <c:delete val="1"/>
        <c:axPos val="b"/>
        <c:numFmt formatCode="General" sourceLinked="1"/>
        <c:majorTickMark val="none"/>
        <c:minorTickMark val="none"/>
        <c:tickLblPos val="nextTo"/>
        <c:crossAx val="1173201055"/>
        <c:crosses val="autoZero"/>
        <c:auto val="1"/>
        <c:lblAlgn val="ctr"/>
        <c:lblOffset val="100"/>
        <c:noMultiLvlLbl val="0"/>
      </c:catAx>
      <c:valAx>
        <c:axId val="1173201055"/>
        <c:scaling>
          <c:orientation val="minMax"/>
        </c:scaling>
        <c:delete val="1"/>
        <c:axPos val="l"/>
        <c:numFmt formatCode="General" sourceLinked="1"/>
        <c:majorTickMark val="none"/>
        <c:minorTickMark val="none"/>
        <c:tickLblPos val="nextTo"/>
        <c:crossAx val="124144377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32FE-4261-9826-473CA000ED4E}">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AF40-4243-837D-1C601B6CAB89}">
          <cx:tx>
            <cx:txData>
              <cx:f>_xlchart.v5.5</cx:f>
              <cx:v>sales</cx:v>
            </cx:txData>
          </cx:tx>
          <cx:dataId val="0"/>
          <cx:layoutPr>
            <cx:geography cultureLanguage="en-US" cultureRegion="IN" attribution="Powered by Bing">
              <cx:geoCache provider="{E9337A44-BEBE-4D9F-B70C-5C5E7DAFC167}">
                <cx:binary>1F3ZctvGtv0Vl58vFPSMPnVyqgKQGixLtiXbSfyCoiUFMxrz9PV3QZRkCaFtnYrurSLjCosEmtjd
q/futYdu/ftq+NdVerOpXg1Zmtf/uhp+fR02TfGvX36pr8KbbFMfZNFVZWrzV3NwZbJfzF9/RVc3
v1xXmz7Kg1+oTfgvV+Gmam6G1//5N34tuDFvzdWmiUz+ob2pxoubuk2b+gfXdl56tbnOonwV1U0V
XTXk19eXpm3CV6tNYprN61c3eRM148exuPn19ZM7X7/6Zfl7f3v2qxTiNe012nJ+wJkkXCilb1/q
9avU5MHdZYvY9gFlNtdE8vunnm8ytHyuPLfSbK6vq5u6Rqdu35etn/QAF1evX12ZNm/m0QswkL++
/pRHzc31q8tm09zUr19FtfG2N3hm7sany9t+//J0/P/z78UXGInFN48gWg7bzy79DaGzTZTf3A/S
C0AjDhiXkgsmdkIj9QElgM5WfHt9AdBPxdmNzF2zBSRn672E5Lcq2eT1BjPmpRSG8QNHa8dm5A4V
56nCaAqF0kQI4di3L3H/7K3aPEei3cB8a7nA5reLvcTGM6mpNtfmfnz+ucYw5wDQCGFzuh178hQb
YosDwZXDJLt/6BaU54iyG5RvLRegeO/2FJQ8v7lqoqu2uR+if44LJwdCCSIYEztxUfRAMYc6hC6U
xTPPkuZ70DxqvETn416i81u6+brJXnD5Zxh5LDGU0sW678gDh9uMUZtuFxd9Px3uzNjPJdmNykMX
Foj89nYvEfl9NKBpwf3gvICuUNgwLSllfKsrdGnD1IEQhHOo0haZ+2dvgXmGQLuBeWi4AOb3P/cS
mHfVTWDy+7F5AVzYgWaOdCSTDwrxhChTG7g4WGI4VGnLNraI/FyS3YDct1vg8W4/V/uzqK7nf0UR
3Q/PPwdlNl/UdpRzx8U0rNRjUBx9IIWk4AN3hEDeP3sLzTOF2o3Pk8YLkM7gj+yhB3NyvQlfkI/B
uWSOthXlZKszC65MCAc+minHXiz8PxVkNyR3zRZgnOynO3nv+78yf70CzWyzr9FLrvzgyja4MGFw
Gx/rjFIHNpFUS0B3+8L1x+bsvxVrN1K7f2UB3MrbSy06v+lf/Wmq5H7c/rmd4yAFTFM+87HbF/yX
J5iJA1g5WyAasMVsYeeeI9FunL61XGBzvp+04K1pozra5C+pSfaBxrpvS3ln5RaLkCaIGBCHUueO
sC0U6lki7UbnUdMFPG9/20vVOUnTKDdR/YKqYx8QrD/w+e9UY4EOKALhYHXigUPcP3tLEZ4j0W5w
vrVcYHOyn67O0Y2pghddguiB5HD7EVzeGRZw2AHnnClu34XSYPUer0TPEGg3Mg8NF8Ac7afS/FZF
k3lRi8YPqGYwWPfLySI4QAg5mAPTGuT6FjnyFJhnCLQbmIeGC2B++7KX1szbpNFfpspfVGnUARVI
C2iidyoNIfB5iKKK3JPup9g8T6bd8Dxuu0DI20/VmenN2c0QXb2g14MMAaeEAYCtctgLskZseUBs
h2nbWejN86TZjc3jtgtszs/2Untm/9q0VXQ/f/85jUZ+gEmFxAy/W3AWsbU5d6MUkKN3TG7hlT5H
ot3ofGu5wOZsP9MEZ5tqTDf59YtiowVVyHUuXBt5oGyC5Ujf8bcFCXiOJN/B5KEPS0xWe6kvh0in
Rdebl4OEOgdCI9b84NcsoHGgLo5inDpsuxQtoHmGQLuReWi4AOZwP4nz6ibd9Jvq5uWQYfrARthT
0vvSgAUyShxwhKo5I3cxnIUhe45Eu6H51nKBzWq9l0rzOYJP89IETRDqaKw0O4OeyjmQqB8QiItu
ry+05jkS7cbmW8sFNp/3lJyZ6v+i4knBq5QM5Ittx3+hO3PFE5ez+/MtnPPY6zx/plS7MXraeoHT
+X4uPCf59QtH1PQB3BvNnfsamgWDRnIavinU5z4cujBvzxBoNzoPDRfAnJzvpXE7Mf0L0gEEoVFq
JoXid5npBSqaHczlHZLYd9cXQeifSfMdSG77sMRjPw3a6UvXojkgYFxRrdTOWICGv+PYBMVq3yoI
H5uyn8uzG5P7dgtUTi/3Uktmz/nNTVXfjC9H0DiiznDwtWC7PU2FxCey1qgevluDFjmB58m0G53H
bRcInb/ZS4TONnW9uQrb+qZp6hcEiR4gUMaUDaBuX4v0tEKU0xYognIWFR3Plmc3QIvmC4zO9tS2
wbC0V8kL6hBDoRNV1JHirgRtAY8jwAIU4jXkzv1csIDTZ0i0G6BvLRfYnP65n/oTXYVRsHnJaihU
QSuuNOoHdqoOsFHM1qBod9cXXODsGRLtxuZbywU2Zyd7ic1srY83WVGH0UtGCDg7kA7qAfR9ye2C
rMG2YcsHyjxg/G5fCIU+pgbPFms3SovmC6jOj/cSqrMIBcX1y26/kdjjoQl2DNylOMnT6KfmB0Qj
vAZv9Ck+z5JlNzaPmi5wOdtPN+fM5M2LVnRwlEChVp1opJ5vXwvlITZybBxRHjkXTz1Wm2eI8h1Q
7vuwhOTjXqrK+c3XalMnL+l9wmAhqclgtB4M1uMSKK0PUISjUDd9t8dgseI8R6Ld0HxrucDmfD9D
nuc33eYl0wQIRjMhUZCOBX8XjSZEospTgEU7WyMHG/dYZ34uz/dw2fZjicrn/dSY27Cit6kMKqBe
UG8YtjwxlNg+oLOo5VCof3IAjpR3erXUm2fL9R2UFu2XaHl7idbvG/C1PGhedIcBAtOEMKGcu8TA
Ailyu8MAFVP36euFHj1Ppt0oPW67QOj33/YSoXdh9II1HYjncOzpBCPYbeOQCsUVhmToXSQOjOGx
jfuZNLtR2bZa4PFuP8nzuyTF3oIX3bsGy+Yw5HLuFnwb+vCEESB+gDIb277f2q4XmDxDou/g8tBy
ic3pXurK5e3RAv8Haw/2TNko3KDkLgq64NGOjcpoVHeinnDLHBZrz/Pl2o3Tsv0Crcv9XHve3+R5
Pabd5kXT1rBwjkZZ4Z0fai+1CdtCHOY4c6rhgeU9tnDPlWo3Uk9bL3B6v58r0OebKoNXd290/nn5
GrZT2UpQ/LfQI+yflpJKLVFUePtaREKfIcluWB4aLhD5vJ9e6UWIw0JendQvW7mG3e2SOlSLu1ob
vYhTz6E2AtdnLpi+fS24wXOl2g3R09YLnC72Myb6ERYOp8Xc3Lyc7sANcjjyCPadD2ovSj9RUsA4
o3Pl9Da8sCDXzxJpN0KPmi7g+bif8baPN8OLnqhCUG/DHA4a8DD0T3gc4gvY+IaV51se6PHK81Nx
vgfLbS+WkPyxlwzuU7MJX1BZMOLIiyI9cEetF8pyu/9DYUcblQvG9jM5dkOxbbVA4tN+rjG/39TN
q2+VeNuJ+s/XfpSu45gOxAZQCn37WgQHQKUlgqOoOfhGtR8rybPF2o3QovkCqt/3M+T2e1RfmbyO
XjYvKsHBBJN3LBk+52Nbht2GCqZMYNP71tYtuMCzRPoORN96s4RnP1nAUYUNBq8+It+W/sy0veCh
blc/PHfusTo/ufO/PHYPMXMUlqCUDtUnt68Fo0c2A3VbOKfqftcDvx+C7a7UxXF43xdr91xZNH/S
k/+ns/a+D9nDcYWrTbNZ355z+Ogovh9fve0uTmBcNH31eICeaMf9sJ5c//qaciTMHwE5/8hdy10n
uTxqcrOpm19fW3OmA6XDGiRSK4BH4Qn0WA/mS5QfCLAcxxEcPjbuev0qn0PjOIIR1azzeQsawUWF
c+XmQ7DqOSKDS2Q+DGjek4RiftRe2vrhjMn3Jh1xwM3DcNx9fpW32XsT5U3962vQ2deviu19s7AC
Z9MgUzO7kDbSZI5NbVy/2lwgko3byf8kdTslfauj93GiWaw9VK8NpVsFiXyn/YLzD1yWVX1kUjuv
Dn0fxR3C7btIeonfmX44L3GUZOGqpEzcuomShl2ETmqlw+/C6azE9mRSZW7R5clxMOV2/75JS/s6
s4ve7l1V55HjVSR0bJe2xASha0KaON2R0TxYZ2EZv8ninPzFgjw0rq5L56tFk8gbpBO8UQkvXWOC
yRsalV4Ip/ePgslMK6ZT+12SRKbzcibb1i1plSXulBaVcCfGrU/Ktr46gwxXmbBiN2dancuwi06i
aYrfDgmPTlQn2i993NI1twst3SqX4UWlnCRc1WYY33ft5OtVQfusWrMCPXaddmqcdV2mxUrbYXha
+slh0EWB1wS9/Br1XfOp7mQYnws6WCuciqPeRZXNe3eMhjDyUjkKr1FhGLq+HnTn1nYTjZdKNE2+
AhLjH/5octeydde64+AHl7AkvnZrM/qJN0L8k0j64enUD8MfPIqIOJJ8sE+CnHVrLZM692wSZ+RQ
NTIMXBWx4vexGiovCMq49hzVZW+sOreNawmnaL3Mn5x3TtKr1mUpx5SIp4jGrhrCelrFoq6rlUzV
+GfTjqV8j55Q26NJlw0rnYbDKrJbtq7tSrqZFYd/qSrl6zCIkuM64u1hHzC5EmXUrloTqg/lxIfA
zcMkWNGxMR8SmVVvRsN9185K8sESul/nXSbf+FyNlltVQl73hSarAUpzriiZCjfEqVxh4gYjDmY4
LHOreMsDOx7P7Ly1VfGGJrx3Ck+LvHacNQaCF17WhXnxnidlaE6mPCLctVk0BrkbOpGs3Dar+dve
T3ISuWEOdz5xC5Rt8FU2YfQ+tHUArCbSqcusyKN+paxBF5/TqlOlK0xtr8ZQS9+tbMTAPTYMql5J
GtTmTWz8Sr+VRRBeZ6UaCy9OVaLc1Bkz620noqD2fGcw57XlRG+7vAlPpZ/3G5qFsnCTum/XY5Fn
48kQjKHwakPzyrVSaYfHY5xSc4xDXlLiNmRsiNdPgdUc21WmDnHCa/Q+GkYyeWHZhbFrKj+DZvuO
8l1WjFGzqmLT9l7hF133dpqitlxRizPPhEBzVXRZRzw7t6rJja1cB+9lbke1V2Vtps6GKevP01rY
R1Wi2lUYsGDEjONW58WqcFappaJzy5i0O+x8Pw1dgU2x1SpLnf4PirNdjxo9lMEbbtcX09DE0wfd
WlfWpHPolCXN4DkiHsV5Y1g9HTZlmDWHQTuaPwbf2Nx1xjb8OE0ONUfcL6r8CF/GgautvGmOYYnG
S17qwZxQIZvSi9KUyqPUDml/omKfnTBTVH/1Fv8kWum8ZZGop8suoV1x3CchMSeVPw4rp7DIKatr
+2zyY/qB5z300ec6ztZxAGsmWjt3k7GMj6aBOW9iyxmTldNbw/B2IL05VazOpxWelBw5jl+vUxL4
lhcBK3MYFFO8ohNnH6xitLtD1obpSuqYnhqZ6zVzYkuvrajIwhUPB/KxmHi0sllKgXPCg/hrVap4
E9uN9YlVafdnbQ9dta4M59A1PnQrK57YOiPSak6qIOBeytq4XsuwDqpT3MBbl1iFlbqCymIMXOlM
WfiG15agmTdyJQrbjceUd6uhlaFHa2kHrpBVwNy8K7pjq6yYWftN1geNa0TWcpTFFK3jOrmffiRj
wD53/fQ7xxRu3KgeEmCT2/RYOr36IEVEVkHjj6uGhuWJ0rmy1/nU0HVqCT/wzNAPF7lf8/M0o23n
ZpXKyFlfGXM2NZOMj5zSsD/KZvgjGIZOu42MJrIikZ86XtfZTe22XTy0Z1mRkfNpJPVFFpu48gzW
r+ADGTq/om7M03EajzOmGiVij1t+4L8pa1iNc+4k5PDxYcNPFuIrU4xVFIR35z0/fPzPR5Ph3+3p
w9++nI+L/vYJlY3bc6Z/eBfOrpjJSL28aeZTD7/17ZzjmcM8HHq8YEXbk6m/Q5l+ePEJn3rCHp/y
KbDWh9Oo/8amFiR0S9G2pGpmu1tKJeUBqBTDrhOwYRTK2aA0W0oFkoW4KgoYsdVO4EQEB2TrjlEh
4spwDN8tA3tMpwjOvGIUWVxNUEqkcUjCf0WnwNEfsan5iUjJa7jdVGG/GA4yecqmUhJXOekTceMQ
v2n1mhYcWuXZRRdNn4Voi2TDrUrUh3k51iPHhB9EOHiW8e2vQV7x3PIMHRL1RodibFcJDFh53Oss
rc9SkRXW6JpkEMVXkTTxYFaWlGnMvEApTm7UYMb2AouvSjfgnIV/xTJWyvNARmXB3IxENUThhaiy
dyGxmz5fBamoksI1vciyt0SNJUQOsoyMpzRjefyXVXcGbR5BuoNzIizxZIxQX0q5RnnQnFvCcAHZ
x4xTkSxqQxk6Nz4MaFweNxlP+TFsS12p46kOmqj3pqjAORqp7UfU36re9pjvHY8niFQ9ff68n5/h
5CykRrAzSc/XHzHeKWYOzJeMrmOSMJBJLCmCha7W1Crjw2rogworYdgEPHQtbk1F/r7nbKypR/gk
e/YGBCqvE1DPklXkHEmAEtd+PEZPWTkqBhDexBFE2DGK81bmaflURhBCi4YVs66lVXU2XQWTClR5
mDq8YbabV42UXxJh+w38/Ad12zE4C2zm53I4F3R2B1BkunxugRVVGYs518GIOSfdzi7S+o+Q+zQP
3D6O2uhd7uOw/MYNQ4NYoPvjx8PjeQwNHq8Q88UBQJoLxBLVPCyPoAlEF1n2ELJrS6WqZJ7obSk2
UCQsW2aKVHoeWcSQM5aUY3uZ1LY9hS7KclIMyo8lgYP1VBIsdNhsKLDVAAevCrYAAEsIyGOS+1e+
nnJRHZmyyPxxbYEx6fFodKoBqPz4kX/vPMrhJGoXcCjYnCJfeGKhCv00Hu3qmsseWn44EjmR5FBU
fVvzdeT4XH6pWox66dYSkdovxh67Sq+7yMCd+slEIAtLpubdyMh+zIqKU/+wZ2wBhZ5ioYvG+ooi
dZVZx0MTzgqRDSbEQfxtH/OJe1FWj7RwB00ZpBKRHbYgwzIevdwiVX6pszCr8lUpTEUvsi7K668/
HrPZnn7zXrlCcZSNvYcovMVh0tCWhS1pe9+p7HIavg5VU2ES2G1iY7DsoWfCcoeKddZlQZNyVpqm
N/NbVATtfztY8PLhijMbuXI4ADBtTwfLKWndjLU0X/NUWLDhMazX1LvdaDejOGW+gN2vgxYn02ex
yGFRqyKriDh2rNjqEhdslt1a/jFEqzya0u6UD0kBv+HHw0WWcwxVFdiETrHRjAJhKRfr08D6vND5
xL7WPpUWiGtTF2n7vpyaqMi9vhxLCGeprMM1M5aZGVdOMo3WZV8U/kmtqzQOvGya7PEU3nne+G6u
bek3XitsK72QmQ6mzKNMDzCJ1IpHkr+xJ42AgJdEfl+WP1FTgmDMkwmA9BxqFLS0USWHc0PFwmJg
ZuZlBwr6RQkjYuEVNrbYla7vt1pXHpmUBdPuj1vrmbYc19pbc1IQ38GloW+YLA/bnv1cofnSiqMY
HGREaEIoojV/mxbJkNSZH5riS1FBi8o1qxOHn1ESshGOBBzn0tV+l06fs3AYR+W2YdWXoQeD38uL
oJx867jKeDx9rqy2lufwSmeCMPAuS/VR0ooZHlMzjSk0dkp0F0UVJ9PnKZVJn7h2ms6LVoTRB0Am
1yG+ZOCq02cnGwZgx+BS4a2e7KBxVoWoWX0oVTtjlwxBBIJR3j5eO4E19q5jhhg/YUAeIHlk5TM3
aAqRJZuhlnlZHOquIt0lZ2Zq3lZV4ldummYVXAgr8LPhGI5GH/yZwyfgnzu7I5hkygnAM7oyN6Ao
P57sSxOO0Uf0TCFmypXErsvF1GD+mAdEF+mXiWR1FbgDRSCgdnsTm/SEtWUPQ/HjJy6tEZ33QVOC
dRsHPem/PbGu7DrsM9b/yaZ2nox9y2fzR2u49+Wh7Eohv/gxmzAJe9o2dXCmYFgwT38sxhwdfKIU
DAe4U4WFC7tJKQdLfmqOJta1paVl9jnjedYwtzGtsG5MGZawRiFCQWRd+cpE77vaCWBxilCYYB04
De2Mi/11fdq5DQ3K09R35OUAj9IZ3bonsrtoHMuOvFJMgznFJLJDN7a5HxUu9yWZlT20MQ9NF4Jd
nPhx0sya36FQ/N184Hwxuiyp2NAd/bjHS7vmYEOmPace6e1fcoBP8LTHCSJfeV/W6lPX5jZIrKgq
ChLbTfO85SBZ/Dgk/YBpOyDMibeguWW2lizmKQ1nuKf+pT/IeUrTMpqy6jgqKJtNZDnVNkJKaVfU
0dEkxgRa5/fZzKnJ6GTQTkVKqNGPu0QXls0BA3KwbMKqAUHkwRemumR5Npk4p5+cJmTQraYIZgEa
i7Wz6t7qMQoXRsjmh8Os4rCVs0mpihILjRUS0HgyiPkrUybYmZHqWPHjqE/ncSjH3shzvxxwVxSy
uYtjkMn6MLFUxQ4Lp+pY7Y1YL9Ddn3RtwTLRNY0zhimBqiD+DL73FK1mSIhKWzN+YkE3W6qmKjG1
pnSKzFVjOwnNXYQBy+mzovm8PmaWIQBkkFkajOspk6QJDjWz2v4TWGqF4ehVzDD7WDfBmuSRpTHF
eJ8Ws3VrYTaPI1r0MGsNGAkeGDW+jU/wsQiGIgs4hqJB8NVqPJG2MVQi1DTGp+34zKZw3tjyI6a9
0FEHdAHsSlHhwO20/0Z1ST9xOcrS+thlysA6bOktDZ2hSzx4lmGQ/8wsLJaj+ZEI9iMQi2UJpUdL
x8tG3JHLYlAf65ZghjQjtlZHR1j7MT48LrgRa7+3zFC7MmUjBjzt/ByUBUYPo9RXQ9q8V7J2/PjQ
b7gDYwCF7C4qZDuxAmQWFL8ZcixUd7AFZZ9jKIfUyaEr0KIZjiAZZiCsOCJ402OsuwvbZAaSCMTs
p8+JbGY/9cejzTV7ahPR+XkRgJHACeNgQUvPBnSwtgJ7GD+G4ShT323ahBWe39t+fC4ReavGdRlW
snBcTamOQ0SZy6h8Y6ctG4SLwFtpnVZBZvEzPwsV88reDMGVHaX2ce+3XK4SlZv0msfpVF1kBhHs
TT+RtH/HO2RUppUT51oUXgn+WCMA3iMoeV6VoT8YV2Z2Rt4yuyJ6leeVJl48NG3lu2ZwyilG8Lmr
+OAFQ9JBGbqp6sfUHSwR8/hQU9LyS5k2Iw88eyBt3x4Vug+JD/7mB81JEyLZkXpqSvtpgluLqVic
DMnoIy1SF7E87LQK2Epk1jB97KWh0eeWp4G/YryhxBvhn5rRlUFT65WOaJ94gUiDY2yib1alsfvp
1Eckzz4iPQnpYWDVTmivi8Rk/NMouiCxPmljD8PHoRlYc2bVTW5dYMVQ7bWopKw+TaoLcuMWxpCw
/qCHKU2O/AjRjcPJcCdD1icxjIaeqqY5/UOy2MmvQ1qYblhhqozljW6bvre9JO1rEh83fl4KZwU/
QKTyyM+sRJ4jO2clyVEnC1qn4U3o5KzBKA+EORU/m5jpMKUnUtVF+AFp/EYi/JjzolAnrfajMH2b
iyEpg3XcBU3fve0RlIyiQ59nfSsu/Jyy8kTGPAycQ8wVyZAn6CYby3paO1Gv3cBCDq1ZhX41xeNJ
H9RWGB31UYbVxkt0z2FguyJqxR/GaqWoTzA5esv3egbaQs7bAqwLQc2RIWP1LqVK4a3ZfmlFUYpr
2IbA8bjJ1Lz8OrWlpt2bWFZFQI/JYFlKeWMsklYdDXlMMgR5eTevi7awkJZ6GzCBRWUz+COSjV4s
Qi2Cd2Nf9IV6H/tW3KeHKmEWLU6SFtmV7p2MmYi0W2o9xyRU1Ygw+awC37emU87TGiNljSVM9hms
dhmKU4v5lUrfkqiMSPo+jvvY8dd9DEMQrE2EUzMqDyZrFmnsrNSmazsIx6hc2UUSV84qb2xL5H/Q
gOZ4XhanWn9qA6csvQp+MEaWOm2EFcQjMpx/BPKDsrglIv5w0nlYo/deERIkAw/jsJ9HjKVNgjdT
h411mWdqNvm8awJHebpvDCbAlINvIClRZbiv2HY1bMSE4StjHEGgsJbUPp6WhgROJpJEMzyk4CEV
v5N0mMc5R3IAsSSrtSpAYeWJE/KbsoRDUx5WUQSm5fUOGRUyEk4oWgsI8rZsPzdx3kY5xssKJ3MU
thMnw5kTq1nkCEgX06XEzMITGC6VX31rmCeYrKwZeTFa+C7V2Tw0XUdwK5ZYp+whQ4faF/Txrj9V
xVj5FQG3EN+JoTDyMhHc18zjvUYAyC1USDAWd7PHn2qNn1SxNXfOb8bbwWgxaypkBG45rhaTmD+x
WiRnzI4q6/JuqK3t7feDvL0PkQKanClaZBCA5FbYfU0iWUTVUZSzEZ0u6YQ/0ugGlAWRfQkHPDDa
FVugzNQ1mGrwvNsqOMmJHn3hkiTsRqSus9ZglDqapbiFIlcIqRDm8JEeSOxxJr1BhkMmoKMqsMuv
ejuCpoAGwa5t+xTSCD6aV5hc9uR4bJ3ZO7e30G6nh/QT5N3WkkdosRYqnTs/yDHEPA1INT8m5KHE
l6MpbRV+miykP5s36Cmbh3c7kaZ2bCElOjn/ComqGu1QKcIwu+omnEXfDqg19RM+mJQZrtaWLfIk
PplQIjYUR4GNiJa97qPWQKd1HMyRj7oHvlGnaPmVyCDH9KkFGCs6X3Ugu+9qxLLnH6Td/Ma7wMFb
mtuzOmSTmOXPWxmE/ac2DdIgQg4RWf3LsGQkYMdJPSrSnLLtXIniWjfq6G7IddxVEGeIWIIfwQpg
8PC4iBKs8x0pJ2l/AnOLnW5VlFaTR55dBz4eLuIQpyevmrRAbDNFwAAhG8AUtifKBLM6t1hf8V0y
tjJ2DhOQxWF8w3SdDua44cbOMi/VPM0616+R+jwhmrS4P2zKGm8gjSI9z8oW/x+zHkE0YfcEoaIS
sfz0vEsaH0GBvorxdBIGpvssc3+AF+CP0zz3ew1THh8ODCUFqetUYdo66zTDEputByv3dX0iNJaq
4U9bDjHsTZAakyTHd+HkuEnDKj5Ecg/+7tXIa/x5h+MiDjEcR+xWZ0rjpBiw2u8Tf/rMQsf0zaeS
9WEvj5tt1wcd1BgiVgxTgh4lQV+LtZyQ3UcBQcXn4SNDMc8axKvmKb6Nnzp10mMESEvn/jZRRPFW
YYLj/jJCKNRyo3RCXBmbd5JcuwhZjDI7YwWpcIccyezDoiqixrzaBlkmItLKP2zzsvLpSeCXE35j
2obefLjliBqWgieIl/okgeubZfCdcq9JEZgQp1kiZ31qeB8hCB8kTgNTyaQ/Ys2rR1ia+BCe7Tx4
bcTmUAFtnQSx+DjNAzTHYbTo5Z896Jlvven9uqqic1SwzEFK02K5O1OJz2TzgSOMNfrrwY+tMTyU
fSHSeoXQBf66qasQBJJfeIAKnNLFYqgB/mTxCb2SyLBjQDPhz9OtohXB5NuOZNwYRKJZZEese9NP
IvPVh2Rqe+uyAplGVGEqSi2/wN5ifll9MWEEYm7PffCL3ILxh3s5R6nSCHwVzFpnpi++SD2GJfnK
h1Sm51KWxegfcmrqxvqrj0g8+GusaCwVbp0i/m15TkpU9RkRyT5pPtqo4ggCzxcjC4eLXoHblNe6
i7qS/ln7DkITyMu3XaY9i0518nniLeXGbbE6DHD2CTHglEoJ3ZIWszyLNfU6fGmpzlU9MlPD6q4n
WyzLIkaA2MMe73Hu1q25SdNutn96DGZrAvY/K29UZ/Md+W30Hnnz+Tuk/i3cMQbjfKPPEJ3I1vDc
59xGlPoFVDkAW/TPp2YkxTqGos5aqbP5yt2UBaeEJdI40QSXtvHw2ZxagVcNY8WUS2hlO+/bUAW9
cXs7R/ScjyjaoSd9mc9aHljTHA6skSfCGwcta07Kycb85jbyD+eIW86SJxEyjV/uHiQqjSWtxFSx
LrceWx7Fk0rcGNlu/iHZGqxkG2gscToBZoOVlnMQsq5kxVE8EmSl8d2wlK112UaiQJ+bHlm87k1E
g5nGhXzAM1SXzmK1twpnmQTriOuLdlbygs5pxlXeD/OcVP6EkihXhHWeZeswTqGNh9sBQRx4NnoJ
/tYFfpfXxIpPQ8pS5fwk8LVw6BHLgX3ADKYwbpL8LawcNv9L3Lktx41zWfqJGMHz4WYihmRmKjOl
lGRJtuQbhGW7SBxIgCABAnz6XllyT5frj65/OuZiIiqqLkpSHggCe6/1rU14CNCr46deyhzvuug6
h7thldhmpyC93kHCQnjpa0un63v/N93d773d9eXx7AGEPj9GE/9dftfGyWCdC0hVH1sjgwaMd4E+
AHfSP7/U3wR03E0A8kK8FiQr/Du/tvV/cajWkk8lQSn5n2sk5E7KZlIkTe8xG+m6uqu8v15UQxmu
sEx1ikv2a3P85/fyu4QADh/rp8QjNMscdjjWefz7eyE2AS2FW+8JQ0uwjdEsutbj84wBzbtNonT+
d9/zv74gSHMIB3lZAU/Esx5+f0He6zASQ0g+TW7EQdFxnPjHwnNsc7/u7H/+gNFVtvsve+f6Ca/p
6QzT18sYMyT/LmQ6wdJuXET+6deOsfbbVbT3eeKzbO/SubR7psimH82aeNYOZrzu54nG1hDMW4rz
6N+8o99XOt4RWqnro3uSosow3+LvtpivwmAtfDJ9Eh831Yq6Dve4M5xgX6elpbgEfWo87swqweGA
0iLor2+EqWQyW2MndPb7bEhkFtYOW4tvsNVP+HHcHyS6UJ+gn2zWDz9LfWyz//wh/n4ZceHwHM8Q
D5GGJBthZvTfLmPeTwsYRHvpZ37dmUBu4QqqORvNow9Kk2Lm9v+91AXEFK+X4cFif1LN16ESv79e
4VCN4ElI5vLr2HMdwM46lNhZZa1njCn7n70eJP9ruA43Boj69M+nlP/1Hk1WAiXaUnb5OJZQJF+v
RsEF7otxnq4Hxj+/4NXe+8syxYKA/XRFcsGjpFA0/6Znrn5zVG8ZvykAx/GsKYahSL7mGjfMv7sF
//WlcOlKOHiIrqHJ/PtWN5B48KbLu5uPUsRmUEewjuJpwH/++VP9zVvDXwehgYm78TWXgOe6/N1A
GcOlJ8yp6nvIIFP/uq3inF9LRZ0M13ZyLe04NOGQ6rioAXmiC6wFStG5WZLRFS9sDbEJ/pv39YGI
/OULh4aJr+DPWb9XYACP4Px9RYUh/KKC9vNBb3HYz7s4c1dKwuCpj0b+MW8jjPZGzh0036oGyYou
tl6ybomGM6oIQKOAyriCInUbp9BEwoeBZF0nbzxqlkxeiKM8cr4hMaywt3maBrRnmsXpOO0GYbZ4
aUIZ5vPQljqDBHibuEgm+UP14TPyHE1Sck/GIZrcHe96WwHlMTanEbQaBoTkBg1QQQdAkQywYvur
cCoC/Fpf849yB51DiUMs/3N7/WiB+J/f5toPMY4UtKzX8mS1cYBCW8Yl+pcxNvi6Ufrlprgks7gW
mcFHzaVg2uK6haqMNgqKdBmirR5nXY20zVUhmKn/U4qZcJz39a8C68/KDo7fiu93m8prcVFMFooX
eh6exztVSrzkwNHt2FMIFwXEs3ADHvt5gM8gmHhJUI5XySX3S5WqI8vD4CpSzFZD//Uf/WG1+jmZ
2p6bAXIwlKEC7kfN+qWUpAmM7NZwqCeg9Fn8UE2VKtZdN2HTmZ4zX9lNPsMHuTptqE3DOL/IZYa5
8UwVVPCuxToH5rDv9RRFrBkiFMN/eLTEc3nKcrfGX6PM+QWY37AS9ThWFePxjo1zEKJDx3BjtzSA
9uHx70bpcW3b1cWb9nUYQDGxDUrGKCsBSXqy3vJqXuathk2+UnT5Vanh19I+nA9pKJb1PQ8H7vuW
AFIdx3ooxkG/jlCEAlOXH1bgrz1ygk/f5bflgPOE7cde5LFBdf9n/QdB/lq/+nG5HoYfS0P8WaWO
heBoJXUFUkfVVof5EGGH7WSBtxFzHtcrD2z1jMNFlk9qrAKxH2jWZXXfdetT5mnGWk8B0tPUJjc0
TLbjoJ29gcIiPxU6jxtXZf2loIsIoWVb/UywqG/SDsBzjbuvf2daidcupLJ1VUTQI4tkOaAJh9QV
j9m5VOFXyXE7jqvKb/OVqrZI+x5XNwz0nhUu3TFJzf3GxBLu0C0su9IDdMWKzYfvvTJPcZSqs06D
7jzYedllM6RxADLdjZWmavtqLR8L1U/gDRT9QeeJtKJXXe3TcWwzUk2ncouHvScj3OlRZSn+dOnH
JmVjsV/xJ48l+sR37aQ5xL4nP6aKiwN3kdhqX7Fs37NQPqkUnkEtIB3NdZDI7mV1W/lNBGMGicEM
z2sZ010YLyGA5qqntQyC5DaFfLjXy4ygMyvII0RNCo5qSaofESwo9FmRij7ZmPV0r/wY7KJ5WD7N
NoUQgq2gnb0zp2TWntfZsJYNKSrSl6/UxpU/goww3+c4ZdFOGrWg/aJD72uLzMfPcsmKoQ1IoE9D
BUyiTaOFPTqbcPRvgzxn8xJNQM57+S1ks7p1mIF3nvPoukJJdvV2O7ueHMrsu7Dg9ghVPjhRnvRx
W2L3+xGtazLWoK+jHu28Ct5WNa0/pyBwTUyj7ds8MxmDdFDAGrdtxsrthRI1SC5tWrWt3J1y001d
HUaKXnxUYCNGq9fYNRHJCcOPhDppN+l9rEx8zsTgaijQn7PVfw8NIZc0wu1jZ7O0kDxDWndusEWb
eZns0mIZL6pP9ZtXDrViCNu9Aw/MwWbwpqBdpurAJOk3OOayTmIBchwCRh2Hw/LoopE/zr1feMOX
pXuZej+9aqeGuJ6ccQ2JtGI1w/uDE1xCC8SN5/qtSV25PlTx3Itm3Cyw7EFtNcyn4TOeczjVStno
sYK5cVSxLhujQ3JK6Zh+m8vc3TL4EBZ2SGrwomSpiQkmdMqmu83LQNJaRLz6pgMUW22JupHVGZun
h3zN+R4bfZ43Fd2KmyWS/QP4ITAna69fYsDYB2tcdGDK5t90Ql5W9O8v2zRs5WFSqa/ZNHQ/Pb6Q
Q78UxuxQnvqnRVcZEgzpBCeZg+wOe2uPecXVYUJ9HNVdMVcv1bhU74lTyTPTRL7bzW4/DRZ4awsZ
36UAHg4hTop2ctPyhLo3qLN1tLeBnvnXLZTjIRERATEGmfvS+zDFWeawI4WMltCpMp7fFDCMGjWP
7MAzo1/AnCV4/zY+ReGY7FmezG/QC6eHauz1TeRF9TQMejt3M5t2rsCWi/Z8oJcxDZeTNun6MM5E
P+uyTL8n3GJziCdvL6kfcPNAa7uPksWcnS7WI11dIqEnleOB5EPaom0H+Qk5pjpugSa3hPT6cYvL
/qWEpPM2beXyjAO/u8HNVtxtUbCArcrpXlQku4XzHiXNMlSiLTc/JljvetwjoCEfOKyBh85JNTUg
VsK9Xtn0phaTdmj6t+1WV6k5A6BCwCUY5HOXbNWAPXtwu6Tg5U0EL7KxCAXcl7ZL4Bjo4EdAYrBx
tz5LN1o1fnCowdvCQGovb3mW2GLZhXhirVhqUSlyuwaqe4D6Iy5B6sfPYtHf8DsdBGgafZ4HVDDM
FOziKgYsNFMRPVVSxV9NQJAYEf0a3gFBMi80tnY69LFI0qbqo+KcEqnLfRUOY3Ua+lK18JfTrbbw
4duy2oYCwaIFcachIeNFBuAQzj6YCnzXebgu+naqLAyoyOloPY7pNNwnLg0ei7Giqsmd7uWur5T+
xDpqhx2saN+fB8olbQM9ZiA1CYmCQ2Hnefvky1Gb/nAtPcK2mpwUkuNbk2vHTxxagRZNVKByaZBf
IPYOKg6CUYmJuue12KRvZCjyW2CEJGrXCCXieYFAsHzOKLpSjX1EqyXLUTh1I3CnG7vkxQlZr3Bk
z1viSWwR25rCypxibHbhsUzhVBwm4Ufd9nbOzFMVdJyBDOpEpWuNAILgTZBW7okmoHnquE/Fo/RR
sB1WNMCsCYspDm/XirmxiTX8hbtCYDttAe4hZwLF7cTihTYYcMFPS+DdzO6FD/JqS/D1j6EbWuhH
A7/SYyrOhvtlSVm5tD5nuYgh/M8S90MJ27UxkY+HXRoZ0d/yHq5xPYyQn5ttcdNYJ4OHIVUYxm9G
mmZy163Zescp5NuWOepukg5PY23zMuwLSHVMR0feaQWb1GSFr+MVrny+xMsFQS9XNAMj6VwXKU8g
EUJL/BypQP+wFUqTRCsfH6QkUbLrbB+buEEJ1weyATMARA6Rwj7/5INUFijMTOmpaLCTLvgBGQYU
D/3DJjSV+a5XQtVZN0Wu2vGhiIp+p2Ins+wuCmxuXmAyD+SGTWX6rbP267b13UvXq69dpTJWo00Y
nlYwJztSEn0IcXiE2CRyDVuu2M7Cx+KiE2r2ttdVoyaFfFoBfFTVw5ANT3oUeat17mtT0hT7q12G
70tHtn0hBezFzpE7OJ9l2ERuXqd2w2GTPlRznyAOqLVuqYUGhfWABVOD01t/RFLxRzUh27abi6K7
neUon8w0L93OuM6SI9TsrqiDwVXHQTLEusZJ7PlEsqeRh9GuWnp55iQL7mLu0nOsYKbKboapXqEt
auOYYPSUKQySTXEsaowkEkOLJOI071SUI6nGy3U5Kr0ShDTX0DUT75ChyWer6ioaEHOSADXNcc7x
4XYe4vvTRvDkMgI/fjow+H6txk251pvn+oJTHoc/zbloKUN9gbdAPuHUoXtTVHljRtV/ZrSLvkIR
dHvARBXiXtWwL1TBHgIW6gZZwf41HIcXwUCodWjc9kVM2Jtc40XWWSLlWxISfTJxQlxNtGMlQmEm
PRGFGCPvQijv1NkGTXhyz9CWnOwa0e+8T4qvnHTRK4+S9dbCUW4zNcljAin7M0yBGIGvanOqTlg4
3eWEJKhbsTleF2H6PeXXJt2Pw/XUdvH8Lm0Z0J3IKQxaiNwyP47ZSGUza+oWeGCbhIhZrCxqEoF9
pM4DyrI7oeb4HTnRhdexwHuoER/sy4bj7zaQ5bAmeq+y45CbuGjRwluBeCCO79Og5PJFoWvrG66S
JPyKg3fVCMmVKxJcC8/bRbHghk5Z/HLlGfbRZrmpqQ/UfZY59m5sqXA8oPPcS0NAaUmSJbewFPVZ
ecAuiA2jpLl1s1HvPF4cbWbIn7amVrjvy+Jxr+CmRJ9mFNTVHxZumq3hFNrdyGxygnjeAeWibkMx
D5z1Zwq0leyHol/OqUf/VgcoR5ZWkCnIdsE0gEUON5t9XmYh3gplXcPnZG5FGEzhxaxF9ATXr6xA
K6GGq/Nl7cVhRVF1wu43rjs39UhBTq5C6Qm6JJCXpF+joDHkSgj6IczUTiO63NUgZbCImrQfepZy
i1xvDotn4A3jKNL07trG2ob4icaoqZORbK/jbEZ+H8tonVt0FYRjS6tyualGR6YT/hCEMRvT+9wk
pKx5NNHkmwDOGoyNDUrHyB5GHnfhHe9lLqsG3bZLVW22fphNU+DAzXzbw1crRW1Amae+Ha0nAz/7
kkDSaWaDBkw9CAvVKqkd8PPK7LVRE33tOp7Krl1xq8DeQUooQYLUuknmCFWiVhuPpjfB8Mc8zc5m
ux5c1jDusgke4BMJY3hCBwWAC8Fk7dMgZA/MKI7rkAbAuAwDYQ1vwgK/x8f/OQQV4nxazWz0baV6
l71mOov7pw8ROVBXI2QR1VWyjSPi1Bn59ytSAI7h6s/gPtyKH11KQpcfwHtvuN+maK7om1FrH/T1
WEKAC9DZErbmOCKwHS+fTQ9BobxdUFC6S8iq0KeN6WYz8cMG1w1XC0ceUoDvSWkQLW4zsRg/nhOD
j7fVVIL+mBvAOMlAnpIlUzTf5QBoaXIKjZm8BB9FF9Q46B26aa9UybAfB4tsOeiouxiQGUp3VWHH
9BVFEVWmB7oUg/cK6rCFwksboF5GrOmuG11KxU6tIIEqaAejLG83lH7ljiDVS+DOWVIpBDTTqUp3
hd+S9AA/cvisSiNeAlA/Sx1LhOLq1ODe2YGCGX6EI0eVBSq/13wn87nqW6vBz7h6iyeYoltu/J/0
/6minX2AiGtvoE/TWxmSpOFxbu5Y5P2wU8kAiMxWMKhVIJ5Y5dbiiFzkVtTJqHxau3Hl40EvIehK
V6p1RGjI8h9qCwnH1poOpM5xjpp2STb/aabB6lAgBGKHChQdImEqyw46T5ehJUPp3oONOK/qqFun
6FPJKc/aFVP4v2s8W0LXM7NoDcYtsOhGNIv6HcoJPd+YPuP2Rxe4q+KCijoem4333R75MUuC/WCi
EtBQPFVjQ8JUyl3qw/kmmmXxJqxIIVgWJO5kA0GRZuhQCz9fhjIPTRuHmVlegWQA56i1Av3XgDWZ
LAqkKAbvBHHr0qHzHup0Qh1+52AEunpNeLEreC5OASLfQOxNhtAHmD81ACmJvZnbcswqWGXB0h+Q
p8CFKVwX1AmYv5tJiYk1BoLZ+waQAmuDVI8mCCU+56b2mLjgHjwudptWpKx2DMzHzwBQFcRDprrb
ANvw/BXN5do/FgxxWVRdSUxvUMHkJ400L33HFpn4Q2JT9kmuCbkDvtn96HSEb75cNweMjhgoIwiB
u1rRcH0pXWYeVi16fATE6+BaF4PEbloMCFHwrPoUQT4s2orJ9RhBtKDtCmbny5ogr9xkfE5vxpQx
YJM6e5pIJ/dLPIavuZ6juirAR/ZabEgOzJuvkcvyF2Q9Y9rGZrYIm4kR4H5FbWWPXa5BzSFJDUy1
I6vD28XAASAb6IYbNRY+3sO5gv+LsRp0bjubWGy9AXIYtF5UAewx6eYJRcHo57vEKHPbxZEt2zDr
VLEHoKGeV1csoKGXEZ8SlELxNdV92dUDCvD7KbhWvDNGl401ampP65yTCpgMn2jf4kBnIMIglzxs
AxSAesuVynfcAvxrk3Cgu21y+J0uA+YHnGVQrU3UH+vcj7uYzK5Zl8y/Fdgt7Nkto1atmGz5ac70
YvByWTahIaBQgYZY3iWCxOeyF7wAvkT8UOuIVOcg6ON3Lyg/uUDND2AIWQM2Lf6GtI4Z4X8UlW8Q
cEf+uVhT6luzejbXQpcL2ZmelgL7r07EmUWxz/ZLvmafA9Ird4FyxROIAXLwtUCU+o1WIDHqAYDI
RYJ8CXfFmnk0BVWMtMVEwmxA4pz1zzxzem1wbqKqQ33e9omeyuv3lt+vyQoZOokluZRiQIgb9EdX
WyPeknmQr3qRssbUbWiPID0BcHUWS17oty5YEUDnswuaAJXHnTaIHc3QXb6OnQmOmuGmbjXlxf1i
FnlasgkZFF3wW+gCxU1AwvIzFGNaYBl0+buKEY5319EDVvv4yPHAj7hhtlyv1Vo4AOkZIfEU81ze
zEk/5u1WBSicBlq5w5jFVnxCipe2GuJWq7HU02ZKMrND+RKdRy97MItr9NpjiMBrRZaoVrMJEenM
+G4oBfkDuHPYplm6vJQo9w9RSqJ3CTL+NcSvZHXg8MUhivCKLFB55wAfHJRdcNeV5hvA6eVBmdCT
ulxkGOE+2B6qLkC+XkfpcMB5oEe0GXPSlgWgGfz27TrF+guD2NGWDo3KhNExW+0w5uBzUIr0ifVJ
OjQpVP2jUmMEiw4EKE+S795A/dc7rqAH6XccUHywLbx5pKte0dHKQX3S6SzT7H5h/YRdHpM2rsyU
npDLBrzgPBsmeA0wQuV96oH4+MMaI0MSt4kM3dIfQ9MPbDsCMPfLC6Fuzb5nYyr5DZPlsKQNSXW4
BG1ps3TV2Lw4KBt4beA2WBXRPGwBBEYbysYy9LTRPNehOxrvoGLWeeyyfYqhDeXXfMRUiKWeFBdO
YB/L+jDDdIsR/EQb+LzrANqkYL+ASaOMB+3lkdHGTQO8Ps2AqPZK/gynwF8HekDWL8AgqtXz6zQQ
2nFQTKojV7gda3CCDdKxbgunR5uUC1oYmrhc688S02osa2EQl+j7EGWijl0Yk7OR7bziQb7RLlSJ
mad3wzcb+Rp/RVHfrDJFSVZvqsfOcIPpExlm9kCxvn6SNO/CShz6zmEEyRcTdFuc1ZSUHP8PjH6R
u3OwzGiYz8zPROSNCyvMfdn/sz33u0MO1xAECB4KeWUOYJMjnfm7NweprFxCpBd+DlJds032g3FJ
slHDKJ+LPjVA0mzoAgQwKINF92/ewO/29vUNABRAeBcj1+ASwhT6/Q3QzCMb1dHiB/94A8MHeTLw
SmDFBRK+2IdT+mse1cOH8/gxVumv8xT+Ol7hf/13Qxh++6H/l5EP//+mOfy307Ew6wmppf+DAvzL
OIf/jRTJOH+b/zoB4uN3fo1ywOw7uHQI22OiFQbmVv81yiHAY45AEmFEAEIyiGFnFdbRr1kOSY5J
aUAXscjCGJGWAisAnu11OlaSYEhahJ8Gy1tUCFCV/5NxDsic/+7sI3aFf4BKIGgMwOlfEpxIgMSp
ik16zEQJqT4DNKHHxR42RK5Oopuymy2QiDvLdfU/4IEVtxmmUnUw86L1k5QGGNCsgm+iEGjkMAbs
sgE9e84Z5Is6VzkmMMxpcemFnT95ZunzMGcwmwxGUQ1dHn2VigAvZQU7lXG+Q8R4erczYzcuKDWt
KVsdKmKjtu8g5TFKhnQw6Ijj8ROoCn7CqTWeSZGIg0lmFJbLeCezmDaVINjoGAa8RHaGqkoHQLND
kCeY9tMVJ9CxcGeIcPcSg60OSpTVrZ87i+FPuYsfXWAqGIA8vIs8heoLANDWVibTPi4icYhk3L1G
Fa0uUcAfIodGgsTRMypc2UY5yq9xgoBQh4jP/ZF4j8pt8HlTRnaMGz3oBSY6BjFFDKwGktYo8rSg
5pCJUP2AzTTtE418xUS1OIxG8pcpZTlCfSJlBzU4dgP/FZRuukKeKnzULFFsvsiSEtQB/fq4SLp9
r/zqX9F7JY8dnL8bKKn6kifMPWY5vhwQmXQPYcyc0W9O70NiXAsJoNgrK+yhiDg+BsbM1CkfBXD6
FV4QT82PoEpqqjPfJJU6Y1jCMQWUvzOIB4E3l2M7Z+Ru4Go4BmVwRMnGW5yYGIhj9XSYJpv90aFy
RnezUKjK6XoAVE+OmPg0PCDDvMX7KmD81GPbDnbJxswZlg373HlavRVTjpAiqHmIV/n6pOw6PVck
pXdbmId363USUG2gRn5BZmu+ZSYUT6lM1QHFRFzVKzI8N5kTBau5SJLHzRf0DgOCtr0vCoiRgSqL
T8jMR+h3lqls6ZzYq20bPlQaa0V2S04atqXiuwHmcyEYSHIDnzI554sSh0HlaNPLgr5OyF9cxk5l
jyh5thvXe7TlgU3O8ZpdmU7Z3YPenp8xpqhqgA+I4xCYoxrJVVIcs/ISTyp+G6sov5u6lB8RJFE3
jAm0XQMktv2a9tm9UOs57tcUy3HSN0G4oKDtMCbXoB6A+M6jXaxI8Q0Wz89scsOx8wrGgx+yo5xI
ui9KzKnyxRh/TlL+3a+J6pqgS+O3ohyfpU22z/OsPJq1MXyUfZ6PqJrAHiNZBpHxOkLh0tsow8wt
IL7f4DCxh6LjE87lJKm+4xzuD6PFL3UbFS8lDYfGJoHeoVkezqzDRVyThB5zA3G4BMD+hHlRC+QJ
ZKox4yl6xoNnjl285ieJGnEE59aAIRlGALOMPyJAigl4RNzkfl1OOdnGI8ozlBLKcJR/VfK2yApT
7cAq7yFWTW0xLxA+R8c+qTlMf24Qf5qEs77ZevjL6Mn5KwAP91KMKnhU8SAbXNACIHTP4eShAX0I
tNuvIp/Ok0bX01TVPlvYcCDQf+9Q+AlYG4+Y9GVfA8x5QVQriR5ZiNQAJqmFcyPW0F7G0OrvyYLe
l6RhC924OEAvczsrIhPskLIrXxcMpVHAMDZBUal5CZDYd/fbLPkhcAtIFu+zotHW5dcyCKRvhykd
Ztxm9F7SmLKtKvvSbT5lteAV+indXYeazVTUsI3Ccwd1/s6PBLmLKHhlMddl3XVoB6ioiho7QNhU
eswbEdAvELnDowjR6MiQTXXMuHwXgNjPRPbVYwa54DjPmRvq68y1R7oEHOzJ2GRoXr/lQBsOLMzK
hxAgw9IoSMEXW8qwKcmwiRrpg3wHc7T6XOHUuGxgIr7oMqW3w2a/Voho3uBE3Bq0avYydynFUlrZ
7cxy8PQ+qG4xcUs/LIxMdyxcJ3RsVECVH9RORnO3jyrIfVvcq102T8kXvg4YvbXgU2pSyn3vWPwT
A2bM3YqRH9/SZLoeLrBjX/tB0BfEAK2oc8qrPQZEdgdIkJCUfLc2QUT6hyiiVzYblbHtJvcUGnz1
Y59trfeL2s0uLs/ltUxtnZD9fVKwFQstWsEvpRnM8NBsB4wHM4cRmveRV5t6EQb8SaTYDinF7YHb
JN1hIB3cE7+EG2SRYEzh3bh9Pkl7iWwXn6qo41/R1/B2BTlX2wjHLcUtfsaYC3UDXhApSz7p6o3n
OW2HcQ1fBdHkBjtTfyRL3Po4zx42w4LvChzjSSHmvodjMt9HdBTHDNPA9kCJ5kfh1/KlW0uyj8Ip
fMLMSMhutoDB4eGs7ZO+0Bftp/cROsb3cDPY/o1eNvTXLu0OGL8RtRuwxTqeg3OGAWhQsUaI/eC8
rzOYgjrCtEKKHY2Gj6itNc5+xrpng1GJGMBoYBZiomW1PE7dJG5kj1u6dqrgmG05awhvBSmnPxAP
40cr+rjGtIXglsK4g/E5PNjrDM4lM29QX7saey1EkBJx0Xe+5G/wML+FxPxRiO0NYx4+jRH6acSN
FF5vGo4ausoOedjneOrUSfVF8WwVjz9zto7fMWXJfdEEv2jHPMBSp37R/KQ6fApzUtM82eUgcgcj
/A6lFhpuaJCIZ+5oLJcUsirtbx1CTFAinCkfpmXy+euckz8MWNgSIeQVFw5MTqz2AeCCBgP/DkhM
qe0woBO7o2oK5JvCBoraq7LIvmDw5sQRZj+VAdfoplgMozPh56jz48loWrxlPpu+hgXp2ANxvTgX
fRbpZ2hrPTmIjYttbOC8QVnFnICM/Sh7Nwcv2URctot6hKLB88BjPk6YA9mOQegBfshxb/P5y4y4
Qa1dJ1ok86E4dekXNDrrTY55nzDhF3PBT7p9BQa/gZt6ojq9NVUMeSkMZFZzOPufoa8HN6hFXsat
F7seQw9OOEEQuwpoBzhHRE03Rv5i+266aFzN07YgR9PT9ds1bHPSVR7UcxqYQzQ6D5nyWm5h6IRB
MDLRZ0qPnOzBbCN1KslyA0ArbUC108MMP63xJH0ctn5u2RR0xy1FhBiMDTnpIaanJQSGEgkMNAOr
dNuTHG4xmPOvJslFA4XQH+hkKVS0GdMK4aLtNBVyt5JUOYwN+Q/2zmvHciPbtl9EIWiCBri4wKHZ
Ps1OV5n1QmQ5eu/59WewSnVapdPqhnBf7kO/COiW0u3MzVix5pxjZhxkYY28zq/5MIhac/tcK/Zg
rMQ3Y+DS79VZjUjrslRQv5h2adofOjGUVvd5MKwmk89hg27Re0mTJ8Tnvl9N/tYl7v/lfvbLRe+v
boP/H17idFPb2BJ/fYv78PWf4Os3KN/vH/n7XY42IEvD3Q33RJXbtYxP+gPLp9iU0Uh4YoA2IKMI
ogP/c5ejYwjhm4WBjfqlk2TgBvbzLmf9RtEtFYSWCYpqoyH/nbscVce/3uU2DgpPeoNEkEpo/X/R
WaIFIESZRvGxK6zhXLF+B16p1d0Z1oHh50bP2z0bdPWBnAzqX4TOzR8jaqI6HXByK6j94WBh4HPa
RyCzCiNf7rwkds/KZVPiEfyd6lzNEpwQR3zmzVksj124Wu1uSIdw9aRiTCZ/3ZIQl0Eizh8dEKGS
i8uB+fNU2tz83HaJWsKpdvSslp0TuqNsQ88x01dnml7ULg9NWCvd8rz2I1azKV92yagIH+/GcCXq
pJ4YFDmRATFMQY+CNHqrEjYPcECSCx+i1n4rNgGvUq5JWKedz/E/HVq9gaY5Lcy0RIY+rG07nlNd
LE9hvei7pe3ie81BvncdTE2uk5cZruuCw5RkWg40SI5gc6eleIxikhkadjAPo1DiW6JRzyznnquM
xxuImfHGNpadPea9h0pbsaCvRlxGidE/ZgS47sNK1a+hoQueGASm1B1QQ37i3FZW3xkAHrOxMpjj
RxVrdJP7fM+Zz6SMOlvhiUKctFg16h+w+NUHRpOLZWAZUYf4LrIJDPsaDrPctzCPeIbkqlDm0Wpc
eoVArNuV0Eltc0W6K/qDM5X9s9EtaYoCsqqBMmqEqNJFZ9PelZLfhxwuIGcPfSreklST/sDPEmRh
/xKWizg5U/u8ZOiOziLKjzi6lpMa1xYXDjv2ZbYEkdpLH6BW9NAZpV5ufrmcmHfR3OZlXPBS55Am
3BqYxF2EueWeEH7oK7E1vjG7aFci9mkgIzyDy1p/7YlI87BfVjMImyS6X6e0O80Omjz+OE+31fkC
FirEP2iG/lAq4RWX2yvaFANqb2XH2GzD6Dz1Ih+vxKiq5h1ObPeRYXL4lqQ4Fs2iltxTGv0xM43U
J5E/XGTXNSbLvIKXbAJpdjNo4uM0G8OtUmtKoE3iKwSij9Y0VZ1XyLI5jimo2TzRxd2SWyrSeLvY
b3YUD08rPm+W7mEemE2YD95aDENxEAYkpV1oVmVOMHmaPsYgvoWvon4xXCoI1Eherequ/JYJYPdF
AGRuFNexWgEPQSO6INSD65jVJbyOtXY/SfWNHPubaAe3BcMXtBgE64PDAe14hhU37X7EYLgXkWZ+
kKH9FIX1V2yjIRZJ7FVBix/1IPNxtO/iHEG+dOzESzmkDxHPnAc+A3BtvYtvuyY526YzHbGRFh1/
zJsQhgQ9aTed063R3g7nNsL+Wb8ViVIPD20PAgyE1C5VhvCeOCThmCbjdoKE5XejOe8G4ewXQ4+P
GTvh5qphPCwOQ6iS6rSHJT1nukizIOnqEj6IqORNJ/UwsPQqPsZFqAZNzaBgWoriqzVnq9EWyAv9
ei6FpRwgfMT7zM5xHJqaspPhgjdDLNMO3W7z1ObZ60za0y/SZjrbibUzyh6ye7ioeNc7I3OzNpVX
WNdZUJvZ6JrkFDx7zAwPa2lzSjMdU9ow4EM1uoRsaRHdTKOceAXSdX1qciGPsrfbm5kV/8sU+fGQ
nwcBEhzED/uoJKpsItZ6QeDrbKKkaATY/YoQwXFewzUg1VufcymqGzVHXXeZ2VmONRUWOV8OUreO
mTnaPKna5koaUn+ypR17JsAXn+EPi85SrwSVlbACAZFn2duaOgMjtDWdpaGmuPvGj3mGzB+PQzy7
ktU2QqOpuvM63uZrtHxjfBz5t5a1i2WErdxK6mE/h91n0FjoHlbsZG5slqpfaWI4hsWCNw0S+AXj
0UcOFnM39fl4KNeGlUceVtgQejwBplcUSf9ZKzltAsuwuguKurMbI/Uxskz7AKJKnBPIZl5b2uk+
txSMoWt76Gqg+oBw7KC08C4CVxgPWluKoyC074VOFh/NyZgDUIGCZQ1SF9tXe9fVQrsMluqc59JK
AgSih9BcF8/qIms/1U5no+kn22g+VKjktoH+x7N34opI3k1rjg1+L/jgLD58Mev3rVpBt521xZO8
RW9w4ie3iZixK+U1l6Y1c3xWkupp6ZtwNw3NeS4wLQvUXdapLdCbop6CNM/rS6/rkbsORnxsV+eT
7fTsb2T7pXGiIRiy6VNRGEMg1EUNhoHjRm3jo0304TBMue4XoX07quED5nv9FvW05OozyisCaLFr
le42WtKHgejvdYrT+5nX9cSsr/FuzG8jq1h3s5k5HI3Yo4Vrjp25k9y4fMZtaPESv4nXGvPybGTL
4k4Dr+sDVorIPK0pcIqbpRNRFWicnK2rJbNeu73AMRa7xlQt0CNKexVBjMdjfSwS4SivAJLmxU8s
y159pFrNY0dUWoh0GbM3FhDi2suhlsmjtFoz9TFcM8p0WW4AMFBxsVZS5YrJ1bHaLMbF16WCAwYb
c20wJGlK7Ndpu37Q62H+UKC8naw+Vc8D9sF9syhTj30OxoynLtl4EqAEefTnJa/BGPcY8wUOk4In
pp0p5vuS2imFCEN6GnG26q7UrOLBXofkBNOo83VdBlSxTruFG86XRhuUfddP8r5b7GY32Y3KOhfY
CW5SHq9QOnmBsgX0aSyi6IVADeGQtOhxXWQdQ0ehw/FqVyDkYpUDIL9BnVxONygCLDT1c1sPRRz0
WlurnYvFwrFZkY9iJzvONtdeYtZUnTUkLje8+LR0aslSxO7G4SjiZTjncaYclaYxGfxCQKJcmgzn
TpWKCT2xX5tkl8nGwRHrrDh2YXX4GT7etw5kBU0EqUivNh61h9RJJ8wKJgpkhRiy75Jw3rV0AR5W
NWYX22Rk1VyxtBaOsHbpP4Czcfywc9QLbKNCujm//NdVT4yd2ck9MfgBE9SKPQmYOtGEBpAm0H99
PER4aUawBVB0dBgVGNhNmPdMQE3uFcgtRyMxxAcs6qkX1SKMvWjQ7YxsiVFSL5H1wkvavn/l4b0G
Oi/SuXLAD2zrhMWSBK74jYZACuClzK5DmDGY+iFdYEZIrD69iZXNwGp0V+KxU+n5iIegl/FNLSdA
kFPRX6bBkkdAz/W2tbDltcvbIQuImeZ7ozTbgDiYfrIH9gN+XhrLl5kV6UeHmftZW0zrHBpI7V6C
rfzSCUYzH+Nl5Nxgy9Mx0FivfaF3Hyi/QEmJpLHLlTXyEHnFsdWWtfXQScw3vTbGyevsGpwfrhXO
Es25gbK7fNXwV3s9QKJ3nqfJiUC/GiyNYb7C2OoWL2sLK9wpmDpsn62TxiKgaHdErvQHikr0QJrs
W6rFygLaQpy9MxdDQAhxPMOzmm6RS6YHspAtwYNphqlE8orAYfyOc5hlj1ZVxk5Nqt50a7Vug4Y9
kFdU3Hz1sG8CxYzNnTYK64tWavMF6t96CwisfqwnMLgez/P0W9Wr3ZNTCrJWqsgj0i6pc2IpF56g
JIuTIA4BtUk2Z9FE5lVnQ+BNoqYAASk6UFaSgKpl1MFSWiqzvzADKcPBq6w+JuySF+VuMmu5T0k0
HWfBLF47+fRUtbm+U1hL9QRP7pKohf6YFuMt3AXtzENi9HkD8maxRtJKI08+YI+JFytNjck6NYPF
UFkkZ+PSuBVsKyYGIz3XCTMKqfKGAarPP8eZKdeDhWk2SJrB/Db21fTFLGYcrnXuzDejps36bsKG
8kM2/s/9/582zf0DrW+zTPlX13//a/4+vbdf/yji/viYnxd/+ZsAGq4L27C2jOLWY/T7xd+Sv3Gx
h2j9g9P/h3s/bVfcx9nqkaeXcL83SvvPe7/9m2GwQxAmSwPYG0L/O/d+AMd/uvdD4DXRhMFT2MjC
iF6/+gGylK4TFXrPYQHM9NqnfVnjQtGngdGNP8fZaukSqZvlPq+0dcuyjB47CcdDFKh3iLJl6q76
qr6GCX/dbllmPJQcMX2de3PzovB0tUM0yTzq70tb2Zg6+UdDgVumc0eBmOR0+0UXBIhnDgWXFzE5
hIWUjykE/suMiHGbp5LB3B4Ef/hNF2J0wbR3wmaR0Y+DQR0aCcm6zQDNrrU9z02bumZBKFKZZbqf
+OY0V4ddeLTWJDxWSts/UM9inFCBP6ZWo7wmeaE8RU3JRRrX7Z6FYxSAE9Xd2u7qO4Yt2y/m7jpy
SEsl44fE5ejC87sa2pLtHIZFf5E6DANoDNyMsm81giIsLAfDaylWUpjckHda09e7ZuWrx6N2NSEq
u4nV30Dy1N1B066Jaj+F43CDTY1lwVw+Ts2qXuaJEF2ecSRp+ND5R3GpluJi2PUrt3DNW9V+PrHO
/UiZznFb+bubTsmY8LGRmyZdVY9zqqxvGdwqv9bj2M/seuCutIxeknC7tZynmUdMaBFbwXO2fQvE
qiWfmgyQvrdWS9zpmaLs+jGrHqPOyV/YORgv6qyTTStzoI1RqGO6tGc00L5xY4E1eq3vSRevWHCU
Uw9j6L0yWCHXTs8dIMGA7el1HhADxYE9yUNor3ShyL65wz7UvhqZ/WR2SUXYsE32arewVg0xjK6W
ox6cxrRJMtnP+VorgGn06Rn3c3QygGRanhV1xVVzwuGzIkA3eSQe9WtP3uq2SBoGkUmLZ5tla7MG
eVw+6opKRqwt29jXKv2hy3tn19kh+Cg9NgkUc4FJkzHx45yinrGYG2ffNjoKQlSr5PuSBfsX8Wa3
t0dyHpo6D+cIdQuCZavIZwt409koTPHR4Af3u4W4UcEqJPElr2W1U+2WlK0+L+I8LY0E4o8E5krJ
WPyNrOyq7G1aXMJvi2NNN7nWYhOLSiMLchbrravmETpZqv7gB/znQf9vHvSq4En6L/a8/5W/f3ov
YG3842z48SE/zToGdfA2uN7taaribIMb8nPByyMbSIvOflUjTgZ9438WvLQs87TkTWYzLpscD/jF
fj7oxW+ahgmSbDKPenYt6t950P+ZjMFn2Wgxqia07cz4s+0rVWvN6HRDOTiKgtqbpMt6GByje/rD
a/K71euPjXl/3iJvX4ZDi2MOAY6Oij+5y1aVADYqlHIAL6M+wTnF2DsI+66YYOb/kCT+sqqEF/QX
rghfC3Y8lRwaDXQYpbaT7Q+wIX4XMPVGPTwsauXcCbMdb8B0EIlexXxfmwVr3n/9w+nq//7xKIw1
OXyhMqvw0xkN/vgl56yTjWohjSYL+0A3bKr+Qkw7IgRL8FRiwZ2cFwH7RtuJAXM1wQnG6b1Jsqrc
NzIaPDmOxuQOc4lNNU3ag1PNCjK904pPJZgUAp2ds8cB7uynlYdfYS4aR+1cnrD+Ftc8A22fc4I9
q71ZnjA/oPqFhHdDni23NF1JHl20Ae6XBmNuEnVge/vtiQi17SvYg/Ulzoz2xaqjGzEsSTBZeenh
ZxKHVdOzG8NAH/biVB+uWjcU3zjYq7tVn9JnTSQ0AYow38kmLrFMF6M3VOV0EFUIB39ttL090o7X
As5GBCTjlfd6d7bUvrrF2I8Ah0n2nVFcOeTmFtprlenQsOREa52dEIuTolWfO5uiHXMtZgLgazxg
g5qQ/hD6d6LT2rckU5wp8+eYyyHRgGWKpu7Nobxx6S501aU7q6Qdy5tC/s49euXQxIVelJ+G1qrf
UpioH1In0x4cfKAx837nfEk54FMXGKDFLVtbqgweSMJ9dLTxT4Nfij9lcW5Lj/x5fsful448hO7q
YqEMnxdyPC/2sm1Sw6QlBrjF8dM16lyDINpdwr4znhOB5SxdHmKYd0GnivYNoPW4q9jjseY3FenO
0JC/tEUR7+My/ry0ae1H3AfPkWMPBD1WGRdBx4sT0xV20+QFtihdU646RRgXsQKvc7tZzcgwjkLx
syQNhatUUNrMRB4xjhhgaMou0Jcku4g0Gr5Endl/ylTK8II1Ws0yUPrEOfESoHWE5uemz9lXTe1t
mQtCSlb+Regze9HMOIcKrpgsi56dDpd1E2JhwgCFr5fkJPbyqQSVaeAICRPTter+nCqtQbaqp+rO
FHb6Di8q5D+2PuohhXkEtxby52bzEE65dqFs7V7O06S6tm0Z/Gnz7mHJNHJLMgCOqOPXubBYvLZK
f5Np5fqpp9DJ4zcrP9XQCu6w2wOJWvv+gZNU8aB/PAAETIJBrq8KDq9bbY21gLtvd6tY6xpMDnaw
snQGL1KdcYfIdS2n4oOlh5V2SDCzjAb69Bgvn0vMHZrLXIT52BxAueTuYte0Pa5dOrLlKDIZwB9Z
6JnMG3O92KhO8zF3BC1BHiq0EG6oYDd+yboJiCg4oqGbWNYpVeMPC47FJ6NN7ajP8fXN9jg9WUsf
B46KWM7FlYSSp4TAoFzZCOSx3i7L/TTibnqdFQOoMoQxjTyjjZfNT3JlYUuZdkljoJL1EDYzOg4f
xkxu+OU6GaNbCksHIJBFW073EXlI/Ba12XTx2QmVEYQCcE35ptWk5KFQlaHCYoPZXHtJh0mRuwbC
ifWFnkt+UXEPH5jhk8qY9jErIPpgz3e67E2RdfbojEWyb8WmtlWFJQ+j6PMXK1yUjWmosdFiFaif
2ApUwp3WkQuHVGJnL3udrKMWNhd1nuVBKxSB0yhbyGIUq6M+aXEVpW7XbP+3FZrh47IM02dTK8kJ
lmpZ70hG68cqhyvjDgahumzIjSM2rvKEZd4J+mLAv1A0Ifkrop3VuTEMMtzWaKk71ewqPFAJaT5G
Va/sBEMt3grMHnS7fiRPX3hNr5SPawcY3ZWlMhBRGafiOutG/dXAdn3hG0miXQY+ktSnU6w+hNg8
DloKBY6wMJy7XCbme16wO4GzPFJP0FnFVZkwPXoZ9NnSo3WBfyeVvvgGoyB/0UU/3+dZaq6AEQpm
8CKGOtIxRrBerzKTOskw978fdf+ZAv/NFEiud7uG/7Xc//S1BEDTff3lwv/7R/2cBFX0fGR0g7aj
zXz9+xToiN8YKCgf0WwVbx7//McUaP5mQivcqGUQ2YS69fT8nAKN3/BzbFXHCN+2zoT5t6ZA68/X
fVyrDDAO131Q7Q4e8F8nGAv4pxJPsjzSHNGpyE2bzWckSznh1e0LiIouWwxtuvTasnhF1yy+2m33
wCi0Dk1hJBA3wg7crLQA0bIRfJozkQUUguHWjljJelNLlSa66ysFKE3jL7rU3xEC1KNWi9wbHDl5
DWVZgRVaXwir90eaNKK9pHLZN+FHemqY4bNko7tfRh6d24qkclcqk3YyJqeU4wPIadusXo26sd+J
TRTHYY7WnUjM3UC+3xfEJ7wRD/mdioHvUII54KmhjwkUHKPHiaCZ1WusDs1eG5X11I058U/0TPNT
aMNGcueCfKFbIPDeVGygn7O0ty9zuoqHYWo1v8yt6ziozo1IcYraRRR9zGOwPQ4h58NqDRwJSRO6
IfHhfWuF5WFKcBC1+nKt6srCLKaVO1PJFtSaUb1jYjlFJTaHas7uFTtUeKhpmavipAvyLRs5ZI18
bIVeBlPD4SpWw4BfPXfHoVsVQCqrejKyWDnlXckeUWuor6XN1O/gMN00JrVpAfwsapynaXhSkxpz
gCqtC4VDcm/UasFaQpd81m691qPW3ViJEuLz0J7MuZg/L9nA1DLR9xBaWXddCRG7EwURO3OoQN7W
8/LArGN9GsKZdOHykQxft1drPT0MGA/39D+FL6OdVLs0Dc0vNDRly82waOlNJMHO5HY9xx47niKw
t/Uo22QiZGbb7hr8XT7dLVoAWZXtMi4SnB8twhan1rdoWpwdPmN0sibcotfcfK7GMnX5ZUnr5xgM
GIHManlXWBLhYlmluIERO55p52HTTL127CYOds86YnoytRCRc80QtYRZ3unqWN3kk/ockxDswVcZ
zcHGS3+dq0Y50Y0w3mlF65yNJjFZ/GKtb70EeLF1GBR0v13boT67DvmvzFuHeTpRt7qjqAa0+jpT
HRMbte1paoPA1VRacSA3lgJCgsrvagYduV6uDYUPG5MtcdpElt/RCMnMsBb3iiIPjqRKPAYqfdOa
2nuVN1Z4aeAfxOdazT+YtNFRryFRarHgHImb0024ZxRPM8sdsWw4n9EZmyTAB7zerePc3XcDO6XP
TqmH68UoCSDY/fAs602ctGncGgLs+E9YatLAaQc1iHJINVNlaQXIqi5f/Do264cagQXnKmpEdMAi
mrXPGtntbPalyGho9kuTFpdT2Um7U/xCpho7JcvkdS/GesW/kG6CRxWF4m0lGwc/sFai22axCusD
pmCtadFFFvVazmguX7Dx4pJLVsflCefGqqFQaTdUj/zlysy1gdtTcoA3BovRmHNSit5JP1lkQJWD
zZBcHWWVT4pb2cOQ+SO1c1zk5ngwbqaocF4K6BDvGbd4/lLEokaAznsG4RJp4r7sLeMLFoM+26Ov
03+M/drCmaIkiNe9yowQlBKyGmXqUQsFZhbqk44joyCSmzO1iKlOCKAZfMU+o+YZOl1HZ3ERJSnQ
GSbY6s6yF60yvWVoYr0/09ohhV9VowJMaiZKJxB97ubN7UDIj//JnSR1W8lrDMgmXJ5ydmrnFp8p
8kEF9AafiDOB19bNm9IxmmOWoLkZswyx2ODp8rRBt/aDqmG+t0Z7XzFt3pdaflkjmHSEJGV1mWMZ
n8Oa+C+wdTDLuQFBl15jnKU4ZZhB+tTUTrbV7qXCMpj3asrzKzKTACqeruyERTcB3pCUIblbgXVM
yCumUpa3VjxUD/Zo0S5kNuObTEMN3o3unDG26i6kZtXPNmMw6HM8wut3v3CxWYcbPMScUS3BFANj
wGYwZkuH11jbbMfRqoa7WaT2s9xMycZmTxabUTnfLMvVZl5mTBankfvs53WzNi8wiwAkR0ceneGB
Jkbxmllq4gN2st9GFRYS1kys0ulmmmYjut4Y7OZdDN2ZT7Yx/RhrunqSm+HawHnNhEjwH10shfMZ
q7ULvgNw32bXprQ6hRjh7DtC28+rVfXHxRzxorblupdjITEyA4zz4G2M3rRZwol54Q5vN6N4AlIg
cDSdOGYLUm7aDOXzZi3XNpN5pGE3p5168sbNgm5sZnSTH2BXdxkOdZUMCI9GbOv6dwc7MPL6fbS1
/ka1VvXrOGgVEQVM75kaqgdzM8IrM19P28zxSMbRLk1qDD4Ah2+zzUQ/bHZ67NvtvZSqc7EtFahA
XKYgkGZuhzpReExt2Pq03Dzk+PSbzbC/bNb9cDPxg55y+CSdySSwefyHze5fbcb/bqa/3Eu2OIDc
ggHgltt3m6xA05m42ea1v7bfkwTGFioo2JhcN1r+Wd0iB7Sm4JufC4E/vhJHtPIP4RZRwGYkGB7w
vynKQoDhe5ZBkGqYt3iDAZvlRiaJOOvf0w+c/o2Pn6aGBhizL5vV/lmBjkd1Thdh4TesOSDlTCbp
e7aikcIi2Q1RyS0j+KdNQcOk6QILUSOyFGKy8bXzpoZl5FdhIt+1Gc7YbMTp6loi5UlAHyD+PBIw
tGM86r/fB6OC5uynzlzq5Pqf+b7sk375N/M9k++/HO//i37Hqvx1y/v9Q36f7VXhIOehoZPg1VUC
zczXv8/3qsoGmPXvDyA3Shqa3c9IpsWWl49CGLQ2jW27Yvyc79XfdA0cM58OWLmj/q1Epqb9CmCX
JJIl39cW7SSaafBY/3W8Lxqroz7enGjHqQHMmvAfeuwpiCtmJc5VzRu+wHFm9euwz6h/KcQHMKnE
qbOyLronrTD6FWmB5S718m3a1lPK1ZjySvsxMUnqYPYY0jJRB6/GyFjukF8gHLNGWQ4pVwgF+gdw
+WI8IvMV3chTG6xCX9+U+ZJyUI4JA5dj1+VFwk4+sTQdxZF03nKzGGH4xEBdw4U1X5WuGvdTNVpb
axfNWjKtL2lBWrxIZ04ciWPgKWawKr0kZi2B+WXiTKWUzyEm1jQTl/iVpaxJruJhhb3zjp2e+37Z
d+MNNbwwibS4Z+PQjkOyMrlHgsAk08J+HpGWfOlURM2KqLFuHZQbfDGkFfYgO+EtmPXScyJl4+Aq
W3FrXBjZoQ7baZeuLS4kEEV8YlyBjMTFGDItyrB866dFfZhoxh73FRqrH3cdm6AIXhubs2hZMZwU
rc/5Mr72rbG8hGtlmR4PoXo+zhXtAfjKJD8onJ9Be6UJuaFnizxpx6MxYNQZA5Oslup2anuZKAvb
uLFggAWo4tpNsgmnCXuGFydd5ovWT4iuSWo0/S7uMHHBQVUNn+bERVwbMws0DrACa00eemYlZ3CE
aW9RVZGmCvtr6KG4gI228sXA2QMMrTjQ2RD7oNQGe6dN04QVJq08ENhjhLepF7zQUV1LD3/29M0K
E/G+QuPHMMS7cbctTwMKKJb3gh56spwtVxOuF/Wjii53zsw+fyVRZrqhGAlGMRn2pF7iSPhaa93R
mtL6gxYTpogpCqTIKlf5o1FndQyiKG92jKQzYbnWucN6DpkzbAdvAGBwip1wttxKL7JHCv0kwDs8
lV9EqlRHagO0Y1+AheWiH37k3QB0lHIw51NYjCrr+g4xdB/1jfYUkr89TthhdloOvoM0Ztg9Aij5
LBhz/HHBo0YJM/gR3gHJsbJqvfAWEASOF7ESuBRmbpwwwuPyRTTAWxuboSsZk1Q0Qg3nN/sv3e/C
5gkUb3vb2GL9lPcFHuUmWl5Q0ItDuLJ48xRFODixFQ7wsVa6u6Way9tG0ibm9hWBalcbMUbJLrN9
NQ6rZzNqMCUrTnmEFRl96Fksz0AywvwhI9LtdSsU07Ev9n1FlJJrLL5kaWTiyh188JZ+1p1dVRoa
urwM1fD8HfE0yL6+azf/ZWeK/GupZguGR/qw541oP86Lg3Tef05FYvi0N02eBPB32ArLIMBp7/O0
fKAyBwtPFjmz74ya1WY+11N+j7SwNnE9mPdThzOJL0s+YFjaHwLPf7Ze/+5UpAkVwfCvt14Edtoo
+fVY/PExP3de4rfNQuIQ/4MwzeLrD/EW+Rv3MDZboC++Z0z+qH7+4xxkOyZpCaejhElxQw383//z
ixL4AzARfa3+iQrJ8ck59wcEPqczRhs+mdjKazEac+D+UahzQPraIWVRB92O3iYmUhc8T4WdV7xy
vjzSgHGgCbd5tQv1lb9EFXbisgPndsJlbger0mhHnej9scthjpUqz09nyPJ9uwierEpDrHR04KSH
Iybr2LL9yu4EYKm8/ojdRjwoGh75FSOAr1Ms6dX2VoiolETeI+sB04x9P60JToy+OJdTMvHZwEnp
EP4w7WvkLSejPQkw1c1Y3NFSzVO2N3pIhvOx7az1KrtQ+pU10Qq3sNbRuH560TKHxzjhcW8o6nVa
dbyVffTBNNge8EzO91aRxze9SFSSK3xPgs38PQvvNpAEsu+ZXAI4ay8DmbiBERuKpykPhTW+s2bm
zauPk98SVPuU4J05ZxP4NN1ZaaZE8oAZO8GwM1o80HCjvMnI5wAbyhd6KvWdMWihn5CKYIc0vGvj
QjK2p4HRyQro6pzV6YoYuvZlFPBbdafYKh+Kptv1ZHfWSrkLN6VqUJr5UOugpGarUh+cWstf+1HW
HzC57LjiXvHBFA/g/mwM4zbhhdTGqelB6bppaz2aAg150mvKJnsd1iq5guc2jjqdRh50P+StOhrb
x4YEyaNmqPJsZAsEN6WQLcZ/s7lAeEpuW9YGrzQkdV82ZfplLvQMk2M1TL5ZWfYlHh2Euikzjs2Q
21dSHQwcdFFFWFZHeeh1u36zWJaZXkp70UuZwXuXOYqH0HL11ihXBA0okVUGZLBuL1YDkBj3n8qL
52gMPfEAdrHT6hLjUsgejqBHeWqUFbtOY1P9SNQ9Y0JQK+RgARkK0qGuchxb6UeLRafpz2HErkxL
wpdUy6tH0ES0shVJ9Qi1Qb3VTTqrjSl1LvAb0o8U2qNLswRAzEiyVQXSBLGhRwu8X+SY3A59hrl7
iPDIdwmD2ToV7UHvJ64yMhkXv+W29475Jn9BuRGf2sHSj4pOk7QXdT2vakutZxuP8z0voOJxNmxz
mGBfMlayPM1b9a6Fpjb4AorWvcYt6kWSMskOsqOO1G2WaHnAysn3uHm0H1BBqnNXSZN2YFQXehdy
PiHeqLhhjkXQWUasCGwa67eY998+IVSHrETU0qfOAmYzFM38pVZLCOuN0X1JmnUkFqXXX6Fzzfch
fYl337+zFCKfvWP/y6fPNc26RmvM9oGcqenpAOev4M3ti7GJN+STSK0RBHrqUgPIKYXGeOP+m70z
W24bSbfuE6ECSCSQyFuOIkVREmXLlm8QsmVjnmc8/b9Ad522XfW7Tp/rjo5wVVRbAgcMmd/ee+3l
jbcwgS8Tj8v3CkP/tzRd1htOz01k49nFtDV10+/jQcYUa3Gm4X/jaIxkWHOCGnZur0IWsfHifig1
YKUwiHEWzFX6LPUgPgy5ERUIXVI9EmaWhyLxx4s1whmoa3xdIugouqaElbseCtnRyOZlFOVjTE4x
Jr+1KoQGbpKrwucy3Va+JS4+45TLUNGoEXJGkqgGNfoJkhmgOwc5iuc6FgWj9ziimvJklwbhUgFW
wYJx4+KJRDYUWtxV2+u3lQ3IWFEwNd66Sfy8XVtt762LmE9uUtI5WRAU4SJ6mA039CtGKyhswVql
I2f9zB+Rx3qJZfJagOfCyjyfmzw895gUO6N511cs/Xun+JRHzGhwUKy1dyfa7t4cgoewNxk8t+FN
FtffnEHfartIgcdhaBTqQrpvZ/fhHvv2c1A3LvPL0Tu59GoS5XG2i89elFOx9gTQtZbnWMe8iioE
K7Lciyzj93TsWmcXF+4msTwEDdZ7ULNzuY6y6RyxlRlGEgF+cbRz5T9YrTHeW6Ogy68gY7EaPDfE
LALmGq6F3E5lkiGkA+voe3x2LepICLjbessDWHGV+FrlPfolauBtPHfNNheZdbCF86W22pscSzmP
yaVfvrPvSab7L0YgPjaGB6qsgMKQN9kOBldL4i7vt0ZGeClu6BdeiVrA/3RdGMm2lGssnPNb1jtr
BHTiHISfd2U7PuVQTY9aJXs7ZvjoODNfcORau7HqfJhoU3Ji+PHenZi4K83gcZyyA44h+2bgJrwx
8TZsx5zEHTZ6wvBgG9lcvVRsKchmFoDZE1Mda078fUzxLoth/8W0QPgaJP/gbX+zJ6bOlLV+jQSO
UTlU5iflGtBnkuRdazXxK8QBm743tqAAPbw1QemGzkvdHoFCyoqe6Jn7gd2nN0E822wpPVNSMLtB
sXiqsuYNQqnPrsSbzthNhnJLF3uEItwKWCn5zFic+Xx+Kiz3nHLPf+S0YhPj+taDDU1jOwjyaeus
M+KbJE8YIjHOY28myq+NI5LtnInDlOE2scvytcNYu6k8CqQxOXw0fTL8ZsHTXovK2Rtu94XJwgvT
4L05VRQTWOW0spGaVo5N2zQ8OeOulmS/QfGtlzZODIt58NGDYYZ+bW9aStJOg9cFWxYJ3ptU1JAr
J7LeJzgOWUMgr4Ehdqcj5N8BSAViCLGiPn4fKzIespHZ1wZv6Ne2rlNMIgDp86DxQTka/Y5n+rAj
DnBkcG5vp7k1z8qPi0fSz+OGFitWVhSKEn2svXPZl9AHzSn9NAjLPrvgbNYOK6xVzTZ+k3IVcSdv
o06twxyOo59kHvP9MQ5O/Qjf5dgI3xpXYTO7Z6GrbucFFfO81gueW3c07l2LrojEFmPFl8gc0a8D
Y9sncXdSTi05Y3LsWkXlkKqX88BjcOyKc4FQe5RAX8iEQmP0aUN51lXUXoZkjuLt3FR0fLQ6N85U
HzsHVgrJ3jKLahuNbI0ZzRdyG9bjtzwT4p7EXvt+qKPhBgBE9cGtQGmn3AshGS5uIwXo2JAlBCU1
H5KMVVjW98bRLLiB0f9V3QCLbtYleZ917FNtCS4Uwm0F/3uS6WfVpN6qqf3hPnEN867283pHzS3A
aIEfuwPui2RCOLCId9Iw9oEIYLJ480tc10W5ifM+XY9DRQe2lVgrmqHotZEmUYQ6kfu5mO8wS0Bp
KAweA+Cdd6QF+4d5QeQmPdHUgmjg/TRU6VMVN8ONhx34xW5BWDEQ+joo4BsV9UU7XbrBrqOgEtFs
YUbT4bzp6plL3LbFCkvVhSdogeI5dgQmCOw07JGf7XLcj8MYbBp7fppcW53HSCAqeMT1ptzaQ1OC
h2MhD/VF8BU+KIMJHnl9VcDIpURwO1LFdIx6GLUMk33qK/1TFFQX6TsO7Y9efCD0O976sRfqdgNM
Hc4RoaiLTri7WreqM9yo38bL3KDcJ9kQB4+2CwOeS3hx6fCGF88OrkkMPMHVzJN8d/aoq81nvFp+
nKv9J75agabFFQTqF4OQ890txHMb6xBxcGxEzdVSFH73F7lXsxFPww8j9iN28P2OIggcSbIbnvzF
pWQtfiVsfSioYB3vqMj5WBF+okPVvUS6MIBL4XgKF+9TypTsvlr8UM3ijIoXj5TVWO3dsPimIgxU
dUAKeFg8Vd7iriKbII9QUHDyUI/5oBcX1rD4sYLFmSUWjxYFp59I9PqrKuvi12FxckVXU1cO8yIz
8HkFsQkSvmrgcvcRvOLFD1YuzrCxBcNjevqdXlxjcN9u58VHhh/yDemmx2qfod8g0qWF/BKmotn4
iw+N8mksafHVnhZMdfvZlEP7RlYnPg2Lj02Qx7qxF29bHesns++0uapYy2B969vkMF8NcTMi50lS
r/1YLn65lBnXXRNmX9iABtm2ECDcVkM7O7egjYpNhO2uWvx3LdD0N3U15Q1+21LdG/W7evHssXxx
t4Lc/qX14QyxBrrYi8fPvtr9rMX5RwgEbtTiBhwXX6C7OAShuOWn+WobrKY2vU/yioTSUtL4mVgY
FkN/cRtmVsijAKY3JkS2hgXrgFR7b97VptgHjnWJFu9ii9ftZV78jPPV2thfbY7u1fLYmUP+LmfR
v3Ws2YO41Ba7hhvjljqzQ0Sb06oc2GTBd0vOUdANL1Y7Wxu3UiQznDyEBsqgqCBdUHAKgYm+Byka
svGNdPsOO3Ed+FtyCvlM2wur55bE6xihUF/RAgz3qqb/FjZZdqPsNrqpq6G8oe75azJCoGomH+nZ
bk5J3RGIDmrv4mZm/xCEbXmBmDRvEoIOqzmWNN8sKebat6NNrD3/yAt7z8bP3ygdFjuQfN4hxbD2
36nPvzzq/zD1cRzN2OT/P/RZv6bRNzD6P899vv/Un3IImodlQw1B0xBXDuW/5RAh/0DyMIl5YHgG
bPJvu5MUYCjpGGRJtUx0r374P+UQ8Ydj8wuJVX8XS/4j07vFMX4cAy3dmpaw4MEqG3+9WLSfH8dA
yJlFWXXdeCYaqrf9wD6eiW+8WO3U0D9iv52O8Qj6CSU9aaHAyf59IhtCiI3Oqw8/fHp/M5Wyfma/
OsurkSZgThCsJvhAd3m1PxjWMSOWiQ67Hlpfbp2DBNrlqlMFhRMjOT696gfZvSjGt9Gqzry2WlMG
vJgT5kZJrOUqf9Nta97zO0LA62lqvSep6Fn7yXX8r9ZElmX3+1csfkkNXF+xS55bC1ydrM5/CYfJ
iOoMirfbsz0yhd2445y+7yWGtV0LbY7l4jRaMVFsvJczyCQm44lp77O+niwqS4r2LRybxuKZUTob
qpJIJ7VZiJtC1U4SbIMiDh+SjuajRoNUorRLPzdhdXU9jIAaDPcuYkaQ7X//rv76NSjieIovwuXc
sK9v+oevQU1GQJ1T2pxzbubPReBh9ZAJ+LdVmXfjA9RQ/VT6Vvrx94ddzrUfRpIwn/AEYo1AoDeX
P5aX9cNh2UkGsmyC/Eyg3TpbBILPFEyuI7j0z78/0uLh+/VIsF/BDHtY/dRiNPzxSCVaylwhh5y9
0mQIMxBM3fstxpIVIdutyXhqXgOv8QCK2KzB/+mk+bWWmHdJysQhu0KihbvDL4dXyo4AHDOFWqBU
r1nc4adJl9fgzFmzBVAPGsHkq98PaXUFhBbqKw0XzWHQkzyNrl2bmERi2qdiRUmNXZcCt7hHKrk0
+nJjGtRirZHoZH3j2O7c/UPK49eQB18UoUxuG7guheRaXWbLP3xRpts5OXlf487q/OyVEHgTrKC1
tpg6QLLmwXEIo+Rz4Gm6AOcq3LlApyMsXb361rJmK9ZTGCh4O3H/Napt9caYMlTH33/F0vnLl8wu
ipMIZyj3Vq7OX9Ivbg0jsw5b+w4dr/Q1OWwdzqy6FmWGcXK3hmYO6AWGSbeiDgcKpJUjF9blHi6L
IMVcZZcydVB9VDoEH4Y4Kw7oWu2qRCZ7T48bkzGa4El5LOoRbR4oSX7c5OdhkZeYO9IxhXMe9MdV
fxJ9mN3Q95VeRBw8BPS3jau0U9W5RbtqryoWYxE+yGgS3BtkN8+LLSI+pYv4haopj+EiiM1XbWww
QyjrnPMRRNhFPRsWIY0xvLGZ4/FL2VTtU2ca6G0MrBQW6qoDKSvEOzJ+Q7L3lYFKhwvG/6yv2l2U
V8anbhH0yhIkSkLh38GqdPoW9aXLdb+IgNFVD+wXaZBYHiLXIhdakLfuqyEbt3Koq5111RVTvK8U
yg2BV637RXrMGhsRstT3AE/RJS2raG941IhhnS/Cpdeq9COOlPBW1Lp8cmhM2Xc6NgQ6WTa/em6B
v83EYbrrEy/YGUDfX0WDVNpcVdP5qqDiK0FNHRdh1V4k1umqttaL8Iq/L7vJEVjhKiy6LIosGm18
1WuVP+CTv6q4chF07au2W6PysslA7x0W6Te6qsDxVRFmhos6PNpqPLkUXKT+YzdUbZatsNFSxvYW
+qEQ80szGONSbqFrbuXFFzFlcWvXdO3AsDHPbdLSeXvUjFH31Pu2Pj2pEb646+DZVIZ9ABRlL0Is
tGWkBlNT8BHSvbdhY8HzkLTQUG2BawTmuk5x1t2HlYmH8CaZ1EDadkx1e3Kb1uaMGmBiNcO641mI
rzaM/XvcVrYbrCuAtZxwdsKgK0+jWmMp4+Hlb0fas3D0a/gTq8lHeqYM2QfyHOpuALMCjppBvs+q
YAeOMZvX3uxwx8wFJON1BuoMwZxMKtbJyMjYTgSR983oemxuG7MQLeWwXuedHXRKlrC2apWDwXNs
qnm6aUzubpSpBaFa5g39XCF3N3m0m1I3m27MpslKDFMUVKwVvEAEp6iKDPhmUnwwyow1u227CbJ0
kpnGPfVdBm2dbZ5/iLNMZwe7hhGwTcLWvcxda1P+SNWLdRsOYcPeQoWYHvZ+3Zf5Ew9j+wh5XyS7
ruQVbIsW0hfbhXGGlhRP5XCXgQTxtwaXSk1zsNUda9tx0g1h36DbqMX/R365YX2Sz7E9fyXfpUHz
8gJwr05ZWB0sdF4oHNS8rCnXrexNVET+Zu78hNaGoS71Q+wPsVzbUYUNKqPL3bglYQb7ofQDh5er
VckGOJwLdC0Lt2OiZYhUw99bLQhtkmtVQBn8OEQLDWiMjE81fRKTQaNW4omzha7EBsTrpWG/m1I2
9Ge31IC2c3oX7pwu55EUgKHgB4Cn8Gn5UWjlL2gweXispiwdd83gzNGt1QbtOwnC7NUZfQp7PIuT
l93hCIW7cWdm8xToxPRV21XSrKku2EZWVL2k7KwFofC4f2oAYnwu69C+6dXAZspLHOaiSJT8Hict
4nGX1711nqkJlY9N61jvGA3zNwacnB6Y7gm7WS+ymM0VFXNAyck5i/vIUPo5N6vl5IzjqtmrtGEj
P06yZeBZLZaYcMh5YQXILuuWJ5h+hsPM2Z1xl6w3nqVHzA5g9MRDDHwkuQgPl+hhlPHQ3bXM3Vh8
gqJ+cIDZjNsCLu5wKIoZf/Mosnbem4la3vzy0gfuT7wuik/O0sl5Fx0jNX8VJkUyr3XSc+mUKczT
x7xWXPJ1x6og4P/jniraPLyvLDnRxWGXIQbdkMRRd5cZIb02UFIrauxMKAmIOEBy+Na5mNa8I24g
lHgt6+Q2z55Jleuj10cM/T3qjjgvpsB9HXI6qlZjTQTPbkezuQ1Y5sY4oei9f/J4Wuyb3LTOlQ6q
F2kKEH6hDCNxLLxAd7c+YaN+M9WqonxPTfa+FHysS7Xk9CVJE+dh7BpqhyrS9MmHAcdQc0OdX/Zt
mqHTIYxVKcFyovGL33BaBucYMj8Ypo/yOZT4FEmIV9upHsILuJPmls602Nk4DOADbnuOZOMcCv1c
x0YfbFORc5lAK7T1QeaFVX3NuCFPR4aYXBvDcsfexg4FYKCI5n7LQ2aobq26EwTZddr2PGlt0Dqq
ruJPtabm2phYph9n3aIoQH6amlVmWaqn1VXwq0bGEgtBMcAWW/K1oNpSKIIi2/ft3Tip9InZegVv
sLmRGaUbN/OwlHAnptXMUPHJt9/l7ihPRkuh1Das8qy/DaahDNeeg+n5HSuR5s2kX50mbhU1/SoJ
m4UMNPRexVNgqp4oELCij1aBdbJHGSUy8b5sbUPzy8CH4+mhx+Vo+OXwGTMQdtlUYQ89AJ+wHkdc
IvO+7qom2kbwlugsE21sP4zAa51z5pZLkWTZm+7dYu8c1xOrm2Y70HsJZ9zLqR+gCAfh3GuadAvp
YKw3fUoYaz9DmuGlyhFj/uRPoLpBtrrVhwF7+rs4xPzC5RDpZ871rHnINR6YXSdKjcKThRRwjt2L
ACtMyiZJevXeEfjKN4MTtJIq4NTrLxUaBY15AWf0FvWXb5ONA6atCNM5udO6DO0HWlNT9+CPSx9a
NI5GcJfURjlssob6ObDlWdfeoSny+mudBLsm9CBUDKNpHtA2ue7RIVWElSxUd9dV6X/9M/8wScHx
8ntI7CFNqWGKmp/oAd9/6E8DjfoDNU58N4Eu8XnW+38GxywKPcjV2wughVzVD8ExJimMXjRsGUJZ
/D7JpvLPSYr7h3aV8tifkzi72lH/A0cNg4qfN5Xk3QV7V4c9OBoRAf9ftq+RG8k4tZrwOJKAhzZf
sv130OZuy0qxCmEQIDdL29tTmVRQ/Vuq0REles9BCmoYHt6QX/f9tVekgN9mJaEaQaHEnWaa4yNC
Yyb31FpMxmOi4/pDlUvXoX3Ypih1ooyHm4RouIUNmQdzi/4JsepgreEpoViWPBRrw1VDu9NhtuYW
bGlc6O2cKrve9oRqQ5bMhX9sGr9k8OwZ1WeMkOrLVV9uqc3aUkGEoZ7Lv23Wk0einBaLQYqTFoRX
Gp25d4PEL5D1HYwQ8I+qscDtTWlvEvF3reipjOPpcQzN9lwHIrssZol8q8YCQ2zsLX3duWMGtHrF
5SV1SqwFATd+i9rkm2Bw9VGUNcuM0NujfdTGKiyITLEJZeHUhKTd2kEkQNQcqFWyVQImGkoCDJD0
yRKju9Wh/BT0EzWkxaQ3TGnth07E9aEvJjq5LfEQulRvOYRwtsbEzH6kqvDBVkZ6tvPh4pgDcZo0
rVNs8yr84pJ02EtV2Nj+crDgWUbRLHzyS89mlo89jIK7pmvkeQhzIDttN3cnc9hWoijOflln3+Le
hcCYwLFtnMhbB7VqLsLVXxyfYTvhAlylRghjhlHPChL+B41haVVT1sAKwTn2A3EZxeruKa4b+2KP
ery1SzU8RI1ZPZZJ+DkWdvjqFO6wYbN4Cxlz2jhLWJkgl0ROLA3wpmP2lNYJzuSEOQ9oA7YUfCIL
2PGxTuP2bIxJt2Y92rxnSO2jc4rxPEUN+0My51vL4ZUaI5hNs/eDd7O3YCNTb1l8xDkc3WW5hdxb
ltatzcbkOJndW8rfvw86SqjxS/PYx46lL4p2p0dP0OM6137sM/6e5zPL0XYdl72xT8yxwCbW5RdT
cEYrt2tP7DLk7UTDdFnbLIU57e+K0Z5f+hrZdmu0bQhkAJJNKdnCowT3clMlybAnjsHWsepuXVs3
RzN073qez1iKXHCnVUHIzItH4wZiD43WDefgZqTjbdUR6l/D9H02jBQ38HzxsOvsfHUre/ZkKKCI
uF38ENr1vYFDxiKEt9GpvFiVmW5zr/zSlEodsrh4nuh+wxLTfMpUTXsyD1zyo5G4JaiUrnEsUPz8
RvM3A1irJSHVmR9kp/ExTNq/KcGD3A2e1lu/K4NNbMoXbobNvQD+vCPMVKzTJHB4fDXyWbrGsB5j
cAWZX8M6QFt0Y+Oo/NBZ+ZF4IdFabTuV1dA+sfHB+Z1b2M4ZnXBVi68Niw8eXZ5/rgZbKrMNxTg8
9Ylm7ZIhHmnii5sLK/P0sfScACQvHzMkTvtAsHZ8zMZ03uctNR9lWbIeSEbWEHUPnsMeDvS9+pQs
sB2Fndk+d8xkb4xqcs4Dywy2G6uikYOJdcKQqd5UVi1iskeDneHZZllSe5+LqgAm4M4aLzxlqFLk
pP0o6HkgEhXdI9O95rKkbwlmLHVq1qtb9k67Cmuz/dTUvGUT6P+mLlNxS1Av2zGm45Q2gxR4kUy3
6RSmDxO33VUIvYnWM2Zxa0Vuc+7oSqCOxF8zOWpP0TROn/QE0JMWP7N6qmr8HiZr44CqhPsCXxPD
ap125UOA+/dg0zTbsDSWCuyHwxqzmePiQOetX6wi8kIbVtv60sbqW1mYwzoQo7UbQi/FUuyxUVqB
kPTwkedZ4a9BjpLmXRedE6MSR65BzXI478gpZbsprEYu8bwc0rF7DlMYlfJm6vNrY3HY8Wwxqi+J
ERcTi/i4M7dQCoR7n9RegSGwGL2bhLDlTO6mdh9HHtgEbXwukWTg1DvU+Ak/NlZUH8M5YzGMeOB8
bjn7o7XFRjNcW4avJFuyUl2qFKo7u2KzPoKr9dgt0qJKzDAPbvyKSFdkB/CPu/TJM2LKNrGbqj3T
KE5cPQ/hS+nJhv2czEBwB+Grt+RDVpmHCIeNs5WnwK6ZXylZkiGah84/9KXH9WH3PX3E44ysya39
Gx22dIIjewx3bd80D9MoKnPDGB6y74w2j3jtYOVcyXHuPtBbW71WtRm98EzGuTdk3R2Ke3bvEwT7
ZpJ/pGQ09e0LufD+g8E6+ZyZ6gDSLv2aZbb75uTaYQ4Y2lW36pw+3QZaRkQpeyrTR9olWT9Mm4mi
zCUYyqcI+zD0nrt+ciBrN+mbAQIUzbgT9H4COBgeaStwn3mO6G1JpfWumyZBEbpSpb/GpRAGB5o/
xi9JFGnJzSjAmgEFDfpshW6aTaHxEMVuU66EndUvZOuSs52WAe2YfivVWkBewLJbJW+yrZIL6udT
ykRNrMmM+IfEYobCBJ6LldLv6n6u7Apq6NB45A8hktIJIrR5V4JZfHGGafgKerP65EnZ73Ij1hSG
BzrQqxEe7LG24v4hd7jfrOymNr5Ic8J9X+d0dduG19xgLAavqYyh/KSDMScFNvtUN1mtjfM1iquJ
gtcs/kDDhJQrr7DbSyyXclljtCtsMmV64JqL4n0nTEihk0Sb4pXrra1q88XXrS+3eWQStbV6g7Fi
KqMLrFyTAN6k1nnXEcnEiomXwg5jb+VYfUbBjFCnaWgriOutC+2PeqGpp3M3XUJrRDXn9Yi9bluZ
OHHcWACwC5kLrKymfLS6pqWuy9EnkGgIugqteTOquDwgUrGBJ2xUv8C6XgIjQYf2041N8TGZ8K1u
W6lhW5ZxNX91WUDd+eZQbmzhfpZBqN+rMM9eCyLvOztc+km5xftMHSGlGetBJ9wRHUhph0iZ6k7P
Un3qnTrFbEPkEUujM+eryZ7sz2ogNNL6lv2s8YmwhcvsUa6qGiNYXojiJvBG/jWZu8S7ie1wokTZ
r/r1KELrlQZdQY7dKT+BlGsfHY35Zx2PwnzpZhaQ28AcOs4ls4HpDRr0TVeiovcgcwOS4UXsf0Qv
z99jhHKbnZ2H423XdNO+jw2gwnPN0CJDcD9Af34w2ZR+rHIFWrnHQZ5Bl/MMtp4dAaqp1Y+y1XS0
Y1fYBDpTAONwPN+7KWtDzwI1XWGAILBS9/Kzpv8McGFRBs/oPgoOezYgpVuGbcG1biJzr9MgODet
gHkjZmrTaH/dz9JpN3Npp7vONLuTBeXF7WAhh7GgfzLqXPXVBU+FzwZnJfVUbf0+IArz2ZWFv4PY
gm+Ab3NeHEuyuwvFCBKPZRYWO98BuxTVQQyAJpHxW4mrJWcjyh+lEabcWuzhrvCr8EPqj+m7iA7u
vRk5BvsDvzvV5YikYCWudwtjlpCMyRoxG4KjN2dGw5Ss6m68SFPOk4sg+diQJahXoT/0mGAjB8te
WQp3W/nzfJsYVnkcXGmdeIfpScgo+uLPUYvpvG1vsrKiqF7b+aFKA6r9kvlDOY1Dt0YYql8ZK6oH
gmTGV4aY9eG/u+T/TfZyiX/8oHL9pQ8TPaeoX9+KHzfJ33/mT7eBiXGAaAlIPCKJ9pWg8mf4csll
Oi6bQvbi103y/4QvpYXbgFD0gj2x5M/hS/bI2qJ6xVUOe1rCnf9J6uTXLbLpsdtW6HEKGyttlXKR
7H4UDll7mQA5jFtyVFWsd5gfvKn7WPda5vUxNrmQq1VCeDOM9wp7TuScbOaEwxbuABjYdsX+TZag
LKktT+y73EBJholKBXpgxjSPY2Rv9h04ktGniiAirnxygqHnYuBuFvsda4+ZY703nR5LDfHCjrVU
eOKWT/F0grtYsbWkBm5t9NQHZUcbnZyJnT2k0UQjtd+bLyKvfXyBXO/l9MSNGv7e1pPBoKB3j12o
76OoJd2nGVaxYBFGtmaOviwlMfoZE0w2UFXrwCnQXv6bzfr6v7lqbIfhzu8umw+vDR3fAb01P144
//qxP68cizPdsiFJOrQZOkyO/2e6ZOHTUTY2CBZoWBb+lViWXE6mkFTI8kNLzJmX8K/BknT+cKRj
2dpmIiTlYuz5DwZLP7si6Kpn1PX9urS4NLl4f75mMJ9WePY79zHrseqtqbnr2KFzcawwrDaffvhg
/saB87Nmfj0Y17tejCRgOrEo/HywwBllStBDPobGVL7QnS3eTQS5npOorV3mB2b5EuCqeNV9XN/8
Hw5tmya2Jgw1fKg/HzoyEmtsC0s+QjLi0Lpmjk0UikG76lwoId6IVtSYNWhcOpFwAP3+8Muv/7cl
ZHnnSkiB15sRIl/cr4cXdhTkOk7tR1DHSQRtsUc2MZndlMeoWA43Ir6efn9MsRg9/nJQThVpsU2A
efXLx53TT9oFpRaPjLnFOyD3Np2tLiNtBaTquWwdgjKRzcE7q6ubfdh27ZtbkvxJDZfPoaL7bl+q
IB5vGmOxIM74Ol9dT7CQ8tlmWrf90q+yIdGPJNsAMyKDnOa2vf79+1gmm7++DXzHjkNuH17Q9bb/
w23dGzy7YzAmWPsanCsssQ9jirN35wFefMe9s7gdE6d5+/1Rf04wfv/GCDAyw6X8QPDPn08YbN4q
Hp2aWlCrt97lxkwAXeXhNzMeq8fJmseLI0vrDFoWo+YUdtH+98f/64WpbIQprDCm5rz59Vrptc4T
yhhoNkL7u0TLBTNp7FFBX1nn3x/K+psTBWjB4leCTKsI6f38Xv1JtTmLNOtRRnq8GGWI9N5HFs8Y
BNLmbWQk9opYs1ydJjo900AuFgM0yEMM+uofvu6/e+MUs3O3tJZB969nrZBGoSsqLh67tuIikcpP
CzLzeFYZZiT6/3CRqGXNcv2fwjX183unyNOMDLsXj3UDXSRnQoPqFpDF65RZ3GZ1TE6xb4j5YASg
lTXFO5YxmgsoO7WMAWTkXNwabj9eqNse0chN4Z3aBBCChf/3IQx7BKZ8irnKHI+k41GHrIZ3//AF
/s3tRS1+M7i4DjBe7xefYJwGfudN2nokmGhWOzrd6pvreXNN3NV1ZhBHGLjvTXyAoCr1NojorIWr
AHi+nDKE5iiRVUqMcE5rhsRm8+bV5Pp+/zr/7mUSWSKpzLQe0+ovL9OAvNm7vrQenVnxgVw/Zqus
yxfL9C1Klup/OrOXJ+hP946FBiLp87WB+sHO+/WIWRuI2Eym5nEo7eLWaTPn1dfj8odNGUm3xClr
2yV/6Ec+mqbZxwxRB/hmT1G3gKRsdoNvdkFOMja5A5iwIV8iG8ykXM6J60fU8NRw8VWF+tT0itgn
lryTYUTyIBRvaCbtdfv7j5F38Ovb4p3wPbNkxlSLP/SXk3b2Eq2qaAoeC26ka13SKLKJlYF53E4n
smd9SK8IMVdIF8IxUmKPfeaHOx1Culql/G6aNEcaxUQs+q25WLj6pRX4JnSbzlrnVJHaK2he/ryh
mlOD4g0H431pELHZmCDta9hHU+isUdTwjeKE5MogqNFteQQgFSVxWiDzlPkj7JHw1muy+CQyrzj3
sa9A9hU1RAoSxMZHjBXJvVVM6RczaaxNyjogXMGIpbxlotDnbWJF7h7bKcw3EX6I4mhqJ6Nkxo7L
hwrCcAbaAPA+22/gq44KEadouDLK5y5P42Fj+0o9aXarZBTY9bsrknUVndpOUJN2xVhbr91WeJ8r
g7nZmh60NrmZwRvRmk4ysz6IaoqMgw915kRoczGo9j6dQ1o/TUMPg0UxF6thh+LhYtbX5g6EJIHW
kYVBWVKvnaU1DgkZ+hsvHvQzPXI8dhPOETV1XHIuctG2ykLsAywN9BZaM+I2+DjntdGSZcLVqcoS
kBsxPrnx0kQTPzaRRgo3vp0ba6/BrwMcKU7VyYNg2vFktkILTPJMVa8qj5BV4unOtYvqZIzUQu6C
ifFxwmR3pIAniEI6mXT7xaM2gnJqEZrMAuKarqwsONdC1ruawTRD8fJlMM35o9V40VH03rjBXS4+
TyQeIMEtzhct/J3A7v0JHJTzEe6YQyipDN84UcavAfWpLQazIN+YHV/POvTbfA+TxNlkOB4IFQaZ
iaBH4zftABOAKCZx7ZvEc7YenSgo3xmgKpLbPveahExvnursnWK8bdLGzhy6UBu8hfTprtoJa7tL
cM7BVMM/LTEIp1zTgmNYQAcnY3KzjZdYuvxohL1r83KTOEeSx2/k7QxzWfzMzngpEjjLK1rJilt0
QxZD3MGx8nrDYjlKBzKAWeCn70ej4Rub/JaHwjSxmeuV5r4CPZuI88RZyX7P4mEq84rfQZq7fMFv
xjfrWkvmN4qZrZkmZRyDxvywRPv46pO+fKkjGTx2NGy163ly5avvDAN9Bybr1Tb1uBtlg/M6+rN+
HhjovjUzcXq3c7nxSO5DSmYkfWt8GquKK9RbM0Hm15M45MWx4wCNC0/0uSNXtkkIQt4SksS7aTrL
XypSfWpbmHorbmc+ZW9SZwGeypb/Eswj7wnrmXUGT8F/mBUGo53n8OHUgic1nHGbv1GHVnwGksgt
hgS1dyIsqE/6/7F3JstxI9mafpVrvUca3DEvehOIWSTFSZRYGxgpipgnx4ynv5+HsrIkVVVmV69r
kWkSRRIBwP34Gf7Bw7oZrQgO9dQgol5iJDmcfxU5HKJeBtEWzYjurQ30o9QSgo9dN/DHy6fFcBEJ
P6u14ayTdjIJddLltr3kInkB8PJjVeYw22PQUMPKGxltMsNFTnDaxRpAHwKDNKSUG1aRyUfE7jie
+xncxqKzx0Xy7EW5cFNsSa6UJyM89JrFkOk/gakHDRVnZJ+mVjTyC07RQKdHTcFpewEwZTk4Nqg5
3XJ/SRTWvAUghGC1+3IRHMu6glfb8mGQk8vebIsJWZh6Wi8ZPeUbxAUNFH8iFNgUAJ4rlhHvTupP
W9UtB09X45wX8YnMzCQJr2sMvxyRN880rDnNl1waahfJgCy9W4HCjBDJ8IHugPpsRn5mRC5hAszS
GgrJmkuCM+hUJccJ7u178WPp1Ae3Jg2nc6A+hraRIx7jNe6AQKOzoLNQOvZLwmi/OHDs8AEbCXR2
46O7lO3An0WvhYGf46a6bCEROaDrxhlSEsqtptlv1XTn21P3BuKcd9RESDb3/DWIBQdwZSPJsK11
qZIn6FeLRZAYgNrEW8WbAOzjlMjt1B+s0YCBtzC12NDV5NOiJKWO08SJ2+vliY2XuDHjjJMJ2Ci/
ORtJV22glcN1M8UGBHTAwmRpcHbRvksghe2YA/FhIocF3Ns5z6wXPjoTY+o9ZrnfFru+RYYKUVXW
SJEUzgudUZ7pjAsIJYAOAnkBRW3B49NnYJoGVy6+NEjwsMMaV1++nEAGYnxHOtYLNPEFMhG4mUIw
55TCZdfiraYSv5uCg5znMJGCAtGKngwNA7wA6pTfs18BEaIBnK7ISsQOO16pjk9yWYn2nInuw5QS
AhwQHfNOKOi95LRt3N0GcwRM0KfjDUm8tQlNkl7wsVRoAcIrmwPUilaj261uT1IEVIocSEIvfljM
zHmxskw8SsOnBggyyhC0FsTjZGlEriUXMTLNzvB0XdKgeUYPSyMDxTTfXu6Qk4gcudMecKrGWeFS
8K4QQQB8WmzRmBI1JXQjRk5J+zi0fLFGlNnaXUQvVmCdxfeM8XJsLisAy21TAGW2fE1pWZEMv6qk
jw3QIMstAEcqGf3UVDPC+88mUaxbpT9O4nIX2NTZL40G6YZVEjNNySu21bpYsN2sFXRpVwjGNYgN
vrVpzuaStk90RK/LsQCqSDi0sOfne9x0XGs3jR4GTqkDfM0JhsK5nzG8V2GFBusaGsp0XjBgZNXw
3SBGtSxpUQz2KW9ro97RpZyKczm6/HQxJLJ9EKacWCKQsMtw1esKnq2OfSgVGIc6FgR5UpFYl+SA
yuFDlqyJywP4Hot04T5mkrigA6uKPU6cy9qN4pljbe6ZiM1eurwqjqG7y/q0IR4fMhoBB9Tm7Pza
G3yWiG8O6mg7OC0mkEHR97wsCAiz/nvjMagMwZ6qo5FVAbNtdFtjCCmPl1XhzjmbIoc1fuPaUB+F
plxlju42oOKQ1nDlUYvf9E5FJKI7amAVJGlCKAeXjE2qb8iYSlZfqpwC/8qJf1tIhBTjfQl9x+YW
WHLi0Ulw99hixsPOAnnACQPKy9rXDan9AAzpybJS8dHx5HpHpc6iNg0BjqSfCNqXCGjnPdPIOvJ4
2DhS6+MbBVVkqr2JbaMPICZbMXpZYTP2BIU6xox53xo+OMFq0J82G3q2mdVqVHLMFOO+XJhwQ+Sw
gqcA1a2n2Im5b7wGMD2dpN0b28xWswbdGM36MAo/nY/9MALDRTkB/O0Fxquw1YwpGrX2SJzWrHZT
RKt67B20XHYxaNAn5nfpoUIrmPvFx/IWqR/vYfDn8iMN8q+JERkhaK4OQ+BWA0+J7GCSs/fYQtfa
k4hkQ+St8nCswRFZM8cjEqOcSAvc0hA9oD7QPjXuU54BrnRSgN+b2pnW+WAMmbXX4gwjGqw1+Idx
xu2kabJry+4EfLPaKU9U9vOxEshSh0XTVNdRbdXvwawFdlw5EwxJMgEid7LHOXfuevPc6uB/BkdD
IxKOHTnVYDPdlAXasRpI/1jRZRvCtogm4yHOJK9HlQ3/x9WVh2Q563xLBxBNNGtCDAfYLsibkRyn
1Cldm/jo1MQoWiDMaIBintgzulDOC6Is/EQNlAYnC19e8fEi3K6eclmTH9jRxCedL4dJhJ7s8+qk
df6tJsfkdAmaYJfpM1wgXvsU+REr6FIYxmZcNWcI1yABVE9Mq93Ziz7QT2MendTBVYoL2gkFGbiI
sxM8CaPv3uS6+FsXz40TNRjvtXIl56fSVjVDGROtVjeVjyNXRkyAEBlk+Xy7BhyY+ENW7IlC55ua
kHQFniUtt0DuiNGz3WBBBv+7ZmD9olq2UF+weNLIyM9G7ezdWEdm2FOcQNR2yVE6SfrNHl0g204z
sOMugHhw3cGV8T3DaOmRGJzMZV759snzEFA6UbDN/bGjvtkg76wOoKqHfWFL6VOr9OhAImX06PuC
lp0TEJXo8/BIvMzg2IgiSSVRuhws7ri4jwkd6+0KR/rUOLO4QVFSh4NLyoz/57sLjmVDl6w0Mdko
UQ1DA0HuuXLymKhh/jSDurtK7CX91Axxjg2shy6RQ7Wz7jkQB1g58KAlE/3GuFWGW0OeX4PK31nK
mo8MtI2vQ2M5b1kwQK4gq3zH06Ij3Z7woCavkh9Eg+aYICk7FDRXvmAs4MJCQlYaoFNbZe2uref2
7FhzepN6GDnHmZt+Lps+foDdNeK2DX58i6OReQDyuNwEVhN9Sgwv/1q3C7/JqUyUF1IDva/btTKo
WAsznkTo9SZgOwa67vOlrfBf9PBfoIcpOSTsvX9PxL7Fc6IDTPryCxX79x/8fcbj2b9BWPQF7RjS
ku/+Er9PR33zNySYhUAoGaAlwxw68X8f9Mjf+JLrM+2hBWsxJv1j0IMJpScc6cKHZNqDd8l/ZD0h
L06S/+ijO8iCI0irp6y0jIT4p6ZRgSHtWjbmcnTAlS5bjGJTVC6LybpBTB28biAzYVEqpqrcT73b
BmBxlDrZfi3MPYRWpGgTFL8Cmhx94WwTKjsD3VTYSCr4ytkYfZxc9KrKRZhbOx0439bSd8QG4ECn
FSXs7eoWUquTdMLYeeuCvD/sPUwGVAZ1kmO5flLdos5L1iY3gi7izjPW9VMkDYtmIZOjnQpMdMzp
+7QPca7m6mi2QYuiJvSUF1hQbhXmok4y9qcF2N9sgnzLCBa1zqQ6pthPfjOEiL9ODFyuIfl5X5yl
zoZtYAQ2ZQ0qYBvhdfSmAGJ3FAVOLHe1MTm3gR8XH0YrwFW2TvrrceqMg4iyNYzMCCv1uh9Repii
fJ8xLRlDVD5jbBWQoTWU221I1YFyBg3GUGPhWJ98xWMWbHQuQcflXLl4hFeeax8lMlE75HUCHKxs
cZ7WoLztDcvdo4dV3plrUd9mg6+gOeJkQkWXV2cSmwaI8xqFOcp9exlIdGUAgV2Dj4nN3eJhdL9R
eYMWOhDoz3Ck+6uhtr90cB4eRNdVPiaH8FO2ksyngUjl54dKDdbTXORynw2WfygbjixEzaPo2q5z
fCEsM8cPuFqvHWfs7j0XcCuYycg5W8ZkvkMbr3Z2Ke698bYMimqLgkt7sGOT9GQg8etqad0IZo7P
AueiTwp80EdMmJwQmPcOulUfOmWODUeC+qlVzageFSq6CpqsunNMeBrYUX1OJxt/6xoH0gUZ0n2F
utYDem5QFg2nPE5miYST6MM8z7L7aGjNj8w4PZTm7OkUu/Uhzyx/V9oooCaDWW8R+y3R2hvr6JgF
kbMf3DJ/D6bpK1agxr62bXCUyNOJexY5krDYqpxQiEXCqwisnfCdaYvykb11K+euZrWFwgs+1Dha
M6Fv3a2RdF/WEv+odUYHJpF4WlJG8yk7OqjxAE5NoGZ3RlLX+AIdGrZPkbT3DjkTosxOcPb8rtW6
OctOiRmWja2SG2sE9VyxbGG0cBQdGqiCmwG9Dg3dBQFAte5AJiTrAWaGTECc2jVq9Ha5xOKTH2HO
tO8CMeH17ojVxsEom5I4QWHOncH6h4uB99mDlLkzPeC8bTo25ld5Ip5Iu+NsZ5Kjf3CV6d31PnTU
z7O9YoMOBQ//5QpRHKpjN124PjqFIDDkZ442TKaKTKgxRF4k0ZLJteF8mcH/ZKepllRWRb3CcMao
fLVpDeISOz7AJbOnhz5PB8BW+Hpm1k1u0aJ/zvNerRXO8hff+cTBg35pXKRMRnDkRDbc7ePnEmxn
EQLVTnk/Rl2yPC+G9vOyCsw/xMXq3p8WXL6KrPJ9OrEWjLvj0vv2s/bW6796eQAU6plnFAwYuw40
oNO+shycVqO8B9pZ4Yt6ImPHeWHDXKePHqt8QPDObIHVhbJXSG9K7XH635P6/wWLgRoak5B/f1CH
NeZQX/v069D/iMX4/mN/P6YFps9w0FzKwO+oiz+gGJ71mwe/h/GHB+ZDK9j+eEyzyjnUXTylLqf7
H8e0beIQFQDsANfhCag+/xEew7b17ObnY9pCnoJDmlSCEZn8ZUgG+5h8oU7HY13FYiuTtNglaxWE
Tt9/Wdz81WcHbJoaW2PUMoIQX7IOIc0lh4iYN6HZ+4/+6JPUF31+PQO8GwE7o4qOblurcPUwWape
hv71MtgoTg/Vuret0ty2cUNjw2+DfUN/KwzcIQjp6t81wJK2SLZXm8z2851ovXkTo1sLBtccwwyc
Mx1scM9Z3n3ByemRrmwNt6+Woetkr67RmNui5NtzgbAeivLq1Izqi6CZEq7OaG0yeOO7MvKeODvu
M0u8jorLu07zpaiRx4l7HAxrDz62CwAgQb5eVtyP28z9zlTtF1dk9Kxgymwmg9ujgy7DucRrGcj3
SSn/hCd0D9WbR0PRtIv70kLrKH+XuTFvXJdHWfuKGRaio5ti5BHY+CtyCzwG0z9hp4QuluK7RmxU
wrGxjV0SSUjfCVBWivhmXxdxgZKTy7/m9h0I0n6nfxIQsb9JgwHFTOlWm3jhETSFBZS3F+tdXBd3
ARnnrui4JMxvpGhtfKiRyZG7oeUDWQ1WG+Yaf8o7kgeUe/1tUFfvS9VCd7WUDB3EWLcTwF76FUX8
NSog8fQKuS96rLuLL3RngmdP6E1CWvIxXTYB1yLa1T1So+YYnboRYu7Fum9WnL0nn6dnaX+PyfFO
mBc9XhZJ2lKOLnbbben3oKywWACFfPSqzOARFuUIs5z/laZzN6Z8qDijcLUMBfYuA89cx+V89oJe
7kbInluz53txYrhJO4GweN3JnacNyt0IJ6dVsrAwLWhC3MdvWM/vc5BbGypHf1NM6Svmurz7lb9l
dMA3ozCqLd3ULvTGmp/RKRZ+av5Wes16bbZdEKpOfbm87xLaBKkXy6qfuN84Ycl4AUVU3YLdY2pS
nE0Rv7PJWdUg8+Avszp9j6VS670Qt/3yqUj4q+tnrxY54oad5zOTyxHi5XF5tve4wPjfIX7H7vKm
6DxhJXiNlHITBl73xcv5ha7HG/YHFpPPbrw8jKphU0wIwF4jhvdaYlO7oyBuz9B4nB0HeUMbuYvO
SxWI+7LLmlBiCLGZ8PgNrb5p9ghZkj2TCG1LZfNIzZHPECcdM1djPsQAvq5A1qcQtFe5Y/DIOTlZ
V+mUVZtqqFllmCXC36/ya1+yUS2TQIBnPBoGS1zsTPaJWYzp3ZhAodHbC7219WiKQe5AcuHFUuPP
WNNl25glr5vRU36OE7M6zACUYf7pbZgjc3N5tyiH6qFydeWOqGTGgiVQNW0QWky+8Gfi/TFMWmnc
Kdx58GjaoQAQ7DFQKLaTgfzqZQHoFc4Wv0vtFffzhTAWjOxvew3W4+U198NksQ9YRnMOcH7MRPTS
aHizk3Crq8G18EzCuC2wiF5O+pou/GES+XuMRAJWFOwepvwYhaOwGMpKMPBVQ3WFusR848zOwZ+y
VyMGsGl4U3UV5ciJFh47YlhN4xg77NMacwV0dJNg77kssqpEhM7oAq7O+JLYW75UHcEBeQTYw/Yh
SIqOpuTMLxPTGNqd5eoa30Is2GF+Rw12mlxGAkg++Ns5LU08fx1rZxQxQTEWBLeJV0c5ERyiQd4l
eBgeoJ8shwZ5jl1jjxQkaPeH0chHmAbBLvKa+gh6lP95hfU9NslghnenNy3iHExkY+OR353cOool
oRz7Ti7aSBlfs42DVhbHDmSOpZ2bfeemvL+6MLdQ8Sr0g+wZ5DwJNH1jusLsgMuzpi7OtzkssNtB
8F7tCgkUe+5R5fTpqBc2zkteYUS3Uqzoa9RgUfyofW89voz24Y5NTw6YEk9so0j3Qqmvvmk4u8pA
CqZuvaeyhuaeG8mtMQ03HiYfG2vy4/OS0rfDKYR2/pZSwdzJfCIXrWaUXbdrsf4tp2k/bkCB2RA5
fYHC8Lqq7FXCV9oCDgowHzbloxPnxbYDQpNdozwynNPJ5BVaJhojmygW9rADd5Np4mh/i8GYi9qp
S0/a26tuxr9kyXvYULhMM1mxk0aELtj2cxMNLwYj9DdstL/aqQlLKrbm/N1HCH1FtobitwvZGNOx
r1S9R51gDpqNMlorbDLFns/s0UDoVSKbK/zoOpiY3aBLWk3dDXpavneCNdKVxx5GhPFlie2Reice
C+TUA6vfoCgr3LBd8ja9cUZXLrsY81TjvqIGPCee+/hDKnb7PYP5n2oob2s4Zd3//T8/Y1Z0+wE9
KvqQkNtx2gx+xXUVgSFXu1bDkcEDYqdr8p7mHC5W5T8OqrZYVuw6O2Wl//l1fwYd/X5dW/impMvi
AQH9GeCFppVcgr4ZjmK6BDv2oJXmb9UEXGBu8vc/v9rPgKPfr+a5wpVo62EH9MvVVkaLNhyn4Vgs
LBCdCQTwzmjXA1C5XOm/7bq/aNehC6bhs/++Cji+TC9p+mMB8PuP/F4BCAejKK1X4mF96oDFpRv3
dxqDa/4msQkGMouoIt8CUvL3Rp2kUcfRjhAf0DVbU/r/qACE/xuvGoVq+AD/eQXwi7KYVu/zHRTF
aBUCVgYtp5fYD3hX8EXFmtF7eui6pgEohWrbQr7D5wzXAhxFYwM6oixQXxsP2EaS5MY9TaPlUNmg
RMMixTC96GayTtR8pi0mnGEfGA2aywBLOtPk96DiSd6o7aYRnmETbBAIBISQzKhl0KzfNWTVV9Iw
GZYG1bRNs3w51HLJ77XU0DGIyYASYQzfqtXAriqxJ/ujgYbxxxmdp4IhaT+9BEzCXjwIXikRiscW
JrHGlKhcrXuMA2iML0bzSgMse+njablFXoRqh/n886JWBaYtzr3QInJ9G1UsNrIBeBHjunUXJ+6d
BqOASyo6+QmG5Zr/Rci4xKJ/1GCXV+DqNq5JtkzQ/1VCr1xtOzOizn1YFWovjkU3hZEvM72gngkb
lmw1v06WwS2OQvKqmiS31rh+zWmRm9C7kmzZeZ5Tn4J1GK/XyEluJMOsN5Hmxueqdbr7ZMHPwUmz
7HqgJEjIOaF3oxriH+KEsmLorPqj76tPAGqco9NMV148SXx05YHM4i1r3fb1h03yL+LzRUHip5sG
lKkXMGxXE8rBr1SABkgXDqCIU9l1GT0L/fZjrKy+wGAArOOZ6sTYT8E1n0i4IAtKOrsMUzqSQgrN
2XxtcsFjwGB4/hhXdo5NqeU8RAt/oh0iv8mmFh9iQ04fEyD3V1bczreOHz3hYSEPQYrDRF6RALnM
445pNVWHxFBw9EfL3S616nerWbKmrd4cP5ir9Va5w9WkpGByGjnHhSquR1MFlStqh93skErT/032
TvpcoP9ytu16+pomHDTItU1fG/pQJ28p1FFRlSCzhI53Mw77Pp3mezZlfuONANUKwFrH3HrDWDdT
Gzein7tlsO18gJRThmnkz8M2TdHhqb0sOJgrNZBMyQG9CjjBXPGWNn2VZtclvN2rxS/k56Wvmm8+
6n+Kag+LA8zUgH7MK/bnVdJ1R+gJ6YcCndHri/STX4nxmqkbNyctyqNdm6zZcVHUMOFqx/LeABj5
sesFD1Rqr5DVp5hz9N408pVibeo+20mH4kacx1e2rYLQxGDkLxDkv8Qs2hT4WruA8y0mFbzLgHnK
jzFLxpDX49Ez7hNsN+/6YKjo53fFE5Q+f6s8egmMe1k7ql6/TtJfw67voNPa05K8ZU093zSoR5zb
3mw/e63dbIHXQKH1G1qEuq6hI/upbPkt+QgcQPt5VoeCd39VR7RZzR7pNBraMyVDLe9nU+U2VChu
dRmM5Rr8ZRoSrpb9aDtSB9Q6Pyun6QXFuCF3WuGK3zmP8w2l1Hp3WbawZIMw1c54qiWdF00dMQD0
zS++UXafAyA2n+EEtJSyKTl+2SSQHxCoT18rMz+0tTLAV+GWi8f8MLgHBEFzb5f7if/RN9t6+d4P
/Ml/6cfUSuqs4h9bVz9+Zko+CrEuVAUMnH4Rh5la8tYYiYt7qRrXwHTAE5tFtcZDtgbcgcgk5gRt
ZzxmSwpV0wH721zPCorswWfKiKMBexAvjaKNzj74w5d8dBXMaJSkY+TxVfSM2wc3o61yTm06GPs/
jz3/6gZsfbySN3EuS23r+OP6qda8U3DOvfvCpbEFgmm+aWGTY0QN5GPTVcSZqAW7w7iMEFMl9Iwo
1JsX5sfOBzG50Tt7j/pULvWLNXviyp1mkljZDEA1Cj96BGnHDD+pYoT8//yzX87jXx6+TYUvhJQ0
xADg//zZJwSn1GpPzj2iCQ59KGRu3lnNWJ/TgUCyA4G6awzD548FyiSHHpwqjlBV5Z78Jh3PdUnx
OAVSnQpnUjjUtcZj75bBIZjsnkZLO1QfV79LrzzJ/U9MVPCJ76bufeSY4BWl9msXTcPJXFd/RAke
DMRgT3l18Oi1USc462bWPjH9MESfIVlnR8M3/DPaaPQaYJ/si86K98wc5mflYoKrpjFCspwe/Vp5
0OV7KedvIu6IV7hTIvPVNVLsVqsJ9ladvwpsh7rEqtqNlTfNqbAxCqk8tjo5ARgPvfUYosRvKgJv
i6IkXxwATp3XWcl72hw4DJUZFXgg2+TNbDq8umk2PrPyxm92UeoIoh8NXPTzkDJysk3NlrLxNsR+
BPmRRZb5o9nINd7YNOG+wOX/atVoqaIYMZ/ySXah0n4qKH7Iq2TGBcLBx+YmE+iy/MVCIEn8dRsG
Fow9TESJ2Tod1P/+Q+ZGrKYNko/tPWYGvRcuJhtsc4nNxTTjJAHrOvSAHQIEAwy9JxVrXlzZr7hn
EZOgoXY4ILceQhBZcW5TnE02S2mmIHSMLC0ZgVR71BT0dhWe+bpMZvGJ8N+/yskevw2pZxtbGtUl
nuWJDwSsIh27Rp7D2ZWeubAO7AqgT2EVUbEvBOjpTbCW8LljY94ua+OdZrv8hE0R40lQw0sRGjI9
BK1r3GEgsUzbbkBnp3U4VlhfyVaBCz/OYu0ONrv26BU4lG5M/V6bKe0/44N6dIwcL6oZoCJQ2eWz
AAe0tWrfwnR3ScoNTg3VARAMizWTnR2iyuV9hRULfG8c83MtMvOIkh8CkThGtIcVt436WqJBEoTN
kCdPnAPpU2dkqMmtzWTR40yRcuhwZgIskbdufARPYeIDahENNl0CHt0IPIHGxqQTHABRZ9OfOaq6
0t0qxkmgvhLaeNhW0fXohpyQV9QdDwptK/4c9QPbYEmg8Ye+29n2FjpQ9RjHfXeKTJtTZxWZ9ZpY
UbqENMmb/AOCQTr9CZY7kEe1sVuxsHgtC+QCQOSV9FaJ7GZoVKu4ip0pPy8sBFyT8BD9YNhLArxe
WJYW4UPJCZmj9Q6sXYQNlZfN94rc8oieLASNrlvXdwDv/skfVgMYYQnbwccPB7y3WqcdXSB0RWnV
4FOuMASYFOjrDch9HAXmWCFejMbkxmFGvUX0rninh3mPaBi4R4e0NdpMOfbPxZSXNx6qs7ey9KaQ
wwDzhy5Y1rtLRP1vZfsXlS0HoNak//eV7c236X+eMYX5sbb9/Yf+Md0CUkEq8H2ABZnvj9rWA07i
MlZyEREhQCGv9EdtC6UYfpRPHgHYxPIZjf1R2zLdsmGs4oxsQUIMoGH+/7ONKSkclzYtDgMO0vYk
K790R8TotqNpxvUJtQ3QX3kVOx8tNTU3a0Ge+MOj+Rf1zD/1fbgWwzitChDYgqrm52A8dgiVt7Av
ACJO0LDGBfzpACLzws9qNQj/z6/3T/0tiNomxTH6J4hSo+P68/UUQligvEyuVwoCyWQ2JBzZDF+w
n23rhNg9QGHrgpjWEL4/v/jPHNnLg6Uv4VK58vbgI/1ys7AHMJ3pVHVaVd+/4StNYVGI0b+6MFUv
RJFImn91y//iERN+fN3XA8Lk6WXz43nXd32mUDUoT6oU821eJP3biFgO3KoU077YhN7057f5Txd0
ofGZXI7VazJv1f/+wwGb0SZvaIgHxPUIxggC09sl0a52vmX8zcIN9PnPryf+6bkygrWgMmHVwcOV
vxLtULhiBhfN4xFD5DZnVhSh+7uuDFpw9rY1dHlIxY1fVAAgl1zct6NTPSEFTnhMkO9m8Od13n2/
SLJrNTqgCJom6a4EqnpfFun/xSpwLon+D7koTVaHPJThtc3bZLPbPz+gqgSqlJX9AMbLiu1Ho8T9
+kMX02/Zx4hCbMs2FtMZjNQCihFAJkB4/B3vgV8CHUW0zj3TgAXSuWgwN3pK7iZxC9ZSF0nIsKsv
cIei1DmPBP9ydxFNLqXJc8BqAHXsQXa6265SpJMXhnX7C3LTAOesdhewdWMAjxY9zNgIvXeObVwq
nFd/tJpl66p1HneY7KEPrABZ3EJPgt+Q+lDUjpBXjM8Zdp3RfaukYslFWQsy2+uwk8A5Z02E+MYq
1ZppIk2z+Rp9nNG+m6tluqrMhJOMefS0QZ8D6NQlEKBrzz6dx47uxtRDU8hbWIBz1DbPgwbPr8qE
djLm0BjmkdYZSkbjrdl1sA6DdiV8zWYG9FcoyEAKcgMWC7CS8Bxvni2IRfdGawCb7ukGIIONdnUA
Df9ULcH87NY9OGbakDBNLnweyIbcaZOD5ykRX2jDC+lDZjlqsYMP1asATnfjr7CmIgUtagh4aWjh
Qv9qV+flO0U87mATWpNj7RfGEH4YzEy7IHHBUvi+VpMshkyVWOk0XKf5DAUHMC3JtMPNymVsukM3
jdAJDLXkCd6CUVpCUcCUqUebAUQQAlIy+Qy1NHjyG+Lpts8HgO/f0e5jBU2t7vzmGfIjm//C+KIG
R4q3BFkMB4CVMeeN8Z1drUxkRZGbrqkHBuTOtwwgeKTs7uYZ/1Ow+N/VqcdBW7AEibBOQwI8HeFT
TYefbADDvmbOXJ4/gyQntAYfP7jc87aBD+gKt1k0nC7f00dRFZZQWIgba3I0uNe7xOvH7RQHwX7A
PQvxeb093D7HO6nrsij6ILrRBDQArXWbt7Mf3OveGTVmjx35AM/NN7ObvkUCzUHjKpfzAwp6ODWh
iDpH4x5t+AX2/AWTUKTCPE1UBCNzz9JA3bxD/904kM9BUsXvaYnuyYxpbCRwP6EBkoNGV5LS/RnE
6fQ2LkbLjBJ3yPR2Wmigfe54/AnK2djZdzKpEMc283pj+CMKbmaebgwHv0g77h4bPFF3M+Uc3Mpg
2QdWEbZJO58meHT7xgdR5SDOF47jxER0mT/0cT0/uuVQh0kTpbx2Y0FPHAX5zkvEl86U7bZJFnfT
ozf70XCT/n6CZRgjNzs6f4M0Fdisr26ywjhI5w80hMYj+NEYnUtT1sXGrNcb3IHjN4ShQXmXqXeu
0sS9aUyy2s2wYhsmqqnkhcOsrAFqxJrfsPZvQZpAgOiMIU63LO7gjD7YXG0De+wCkmEverKqrq+2
UGM+IdeDI6xqXyqy5JsMgVL72E4Ax/hGi0X3nVhxIf0lgr9siMvzPccca1lGgOigzkNHn1ZYSjhy
NOC/+uAJyTvAHF7sl+jujvD91zmJnlA4FDeNDSdg6fIZmm4+vcxol+MZ6xIwa5k/ZoaZfc4Us8Yw
WOiyR5pkeiH9+U1g4uAQRBWkOL9+pHTbYXwIYpLbiPfCAj57xvrADD6vyGv8rSRpR2E3sQf/ZJVq
taYQDPq8t5RQ+RmQs/W6xqPj7lSVnwsAp1fQq+Jb1WXJKcYJzkuS9qno1ctSzjr6p+KpKwPAfwPP
Cd0v3YxsgCIGdSP/NhjRMIUo8KHDF0zeA9O13Num46Tb4ca4tWg6wZcQKJVGtfL3QSWrj/MAMWq/
2vKpTPxmW88dHoYjDOetvUiUHg3mvDCcrQgXHs+wXwth8f0NJ5b6BI1N4hfiT2gXtm0T1fuVIhZH
xDgfbAACuXFVFunAoysRMV17J/6CV3h9TO3K/+glFhAkbungiUblqNNH3TOKk+QijdY5sfAoABus
qRBtAHGH2tomWNhFrG6U3y0nFMh9VGkh66iyhk4IaR559IIxiBM5HIO5uxKHoIXDwkbCfhvPhl5K
Q0whHCfav/lCC2xdSUzPAn7PKPk0bq9lASASWWFRaGows2w+k+cv0yZtbL6Q5BVLcLbgoLkwMspt
DOzypdC8qiUZiYOjE3fdgXmRDwi2wHHQr7lyxmGCkqAHFxhlA/YSavN4jOuGNr1yWIoRWi3rkhHw
LyHQSzQJ0jPoAm904yC57acKqMvQTPbVNAwm5gUOXGbVG91bhWBvsxGWbk/LtXVevILzsUPzDpFz
J4WEtWD/qI1PHI+MYaGuOXz/WKJCFPDQJhmZRGQYHF+eph0h7QDHcUG+pB/JfS8KFGItIMfCz3Zx
hh2W0p6vBZwOKzRVUD9Psm2SjxLfWV5W2XCv07hyyUqli3eP5U7RcVq42JiiDJzELWDqCWSc54Xx
bLvnIe8yqJStszxE0Fue3UQQWBdlYGPYqBkSWoFbJUeGiB8nDx1o4mbhXtmr5eMSgKrdQ1Eb5rkZ
EuO9V5gnJ8MEQoXPTJZz8X2Q88SyQBNMM5KCXjxaquV4ikGl53vlaeJfPKf6ieKRTDvCWTjWh8Z3
ODAZVVQPkX6jWWbxmoZS0207XqMhdJsSrUCT+b7TYUW2K3wnMiEHAQbGSHUhtXxwrdQYHsbvYN30
O3S3yMEvcVQ1Ab05jkakC/ZLnhoAfjOfbDnG5RMoMIyD+R7Ck0PbWyOFo6JMt8CiKPE1kLi8YIo9
DUvPL0Djsh/hoAA+5r92O2tAcpGtzTWvv70H+J2ccg1cno0gPRs9aIhRw5ptDXCOJVDnRYOei2Fy
uA/A0JWGRZvgo+2li0IQt//L3nksR45k2/ZX7g+gDMKhphEISRGUSSYnsFSE1nCH+Pq3wMoqSzLz
kq/vuCdl1c0iEQHh8HPO3mtfRx5LutVGcmvo6B3bRVjdLhLrahFbR4vsunxRYLMNAWqq2gQ8ITsS
eqTZM5QNe+stwm3/RcPdNwotREUcDavCM7TCZy2fTv6i++a+ZmOwaMERA+gnuwD8qBCKO91U7MdF
O87eOLwdFz15uijLMSEMyJzESeiozmmPl9dcbd7LiyadN1+xEy86dQ2atId0PfLzC0l4HdjReDrp
E9r2GpHJ57ZC714pEM1rPLBsIOkE5osu3lFXFjJ5dn7lxlyU8/aLhh6iNLPNwvRTHZWWOyAkxGE5
/7AbB+W3kDzCW2h6xPAUUge0wY5A1WuNNzAUeKmWFSRm8Ps3k8glr+hMNqZ2cKypqS86rKyo/BfH
a+K03JGzCrn2kCDj7mqCv4yMcaECvF9GLVXHq6qEvh0Fh01jwaAF8bbsJ6o59Xnj1fv6xTLHNpac
hHYxsr9/nN+qNQzaEPHoZVD2Cwq319WPH4KwSqu+3uflMiaQBMLd4X7HBihGLGeOWEqXl+Xw/eP+
VvpzXGTDtuNQmQoqxdfHpSTPLfRCpG4uVv9eoydedCP5NQPdXpJzi3K6cZyYtbhRyy73/aPTt3l7
dkEuUhXzgPMhjDffmrxbuieGUzH2w0yzmr3WvPOWVTd9iQfqo5o1X69bypLF3P+3kfnlI/y3Y/dB
x27piv1ysX5DapLc1bfJt/5/quf/Aa8pi6+vwzz//v1/encwAnVE5x6xgf/gAH/qUlz3L8Ogj4Ui
hVQ8A4rmv707C/GJT4sORRU9LmBA/OifCAoPnQvjWH7o4AMy+dF/QApcTGqv7jO0EDb4TyxpzLgc
a/nmvzZfJoylBoZ6fZ+NZKtHz3mkncYpPKRLbNhQ7kGVHzs93NCffjToJqdW98E6sqj9f/sICMho
efOdTQYtrz9CxRNYe16ks8eZ9MtQPE6EAHYq28BajzK8ZXrf4OeqAWyLPLyocavsXFOUm8H8LJA/
z2wgavJaGCKtksrb9j4oHJf4oXiBCLE1RfEXEPbDO6r+JsaC/wiBcBmvtOwpRa68/OsEJ1ok0303
V7ukoIDXNpPt73EqIyYGMnROc6icqMh69HwaGQpWoBN2MFnlp8nLMG4a1n50PHbBVMWmdRZJEuKS
dIY53C2QUWTjwMZtG1q01VvdpsvOhSav87gka7uMVqbm99eO/9mwtE0X4Xvr+ARFagA0gvLguOsC
/5gexxtZ5QHG7DXJUjfsVu/SZmg3WVdssLE/SVaUXZLLq6hzz1DxUzlgik8zqH9DvnNmPsbQ91To
ZfmtGIWOZwo496QP38oFiuzI7rzsCKzPqZFrp+Ng8zbJrFNEsf/3+vbfxeWDxcVcnvj3VpeLquy/
lF9eTQP+/p1/lG66+AtR2pIfy+uJOD1G0/8o3QwHli+PtOXoxtKx5mn/qXR7YY/SPVwEk8ucYOmc
/8MeFX9ZDns8l9Bpuq90qP6TFYW14/XzzBtT52Fenmcbb83icH21pCxKDAblU3xya2zw61wrNOTt
sWkjWXayae9WmVVuYWXR+iFwpb6ITCqgHGj/dyTUMxSDqMD/6OlLTyOem6JcVZ3rfEOHQ1O4TDwe
1aKezqsma/OHZBbNedXN+veUNyF9AyCScsUb1Z2CQlPK2iX4wO/dvnfNQ9f4Sh1HK2mHC0QV5Sbu
sxEShJlPqwwfzkVt0OwgohRs8KSd6+zMUbeReLg20nI2g2Zqn5Q0W7hDcX4QbHmgx6ee8cOxdUnu
Ie3ZLSHbMVP4obRjntw4uSCSZzjIXLp7rZVLgEwBd7hNyvFaNdrOhGwSVKb/MJSjhToq7wvW4Wr5
VNOcPozUC1Q0Vh1IGD8xTAS6Y7PRGgY+ESPskevn6BBwt7ZkVhgAvFf0ZNoOVXyILR8YhOAsQ0Y3
rhIzsYk5mburDsOBczYYrv2NMzKdIdRPw/Zudur50Lei08SZ20ZjtklbY1ULDIT1rvVqLATmaAIa
T0WeiJzhMKwOvdw6s1coYz2IOO6tPenrtN3GNe4cJd2zWY5lS7y7AUPCHIkDyyTopZVPTWWqg1Fk
hq/OwC6lidMDPeNNCvXc01y3DmrTFp+VZRo3XQfzJW98bfzul26dPi9anWdiJs3F6Fx2dmHc0kEw
tk6fuNTqtRu6jyRaSCD1ha/Ohyijl1LKmhPVZmG8nqgUD4nwS2sDlemacFE4gQlz4DDOhtPiG1/p
NJy5LcesCoiYjpibG8bRS7OKiFZ93s5Jku2yCrpHUo83vSNFEoRabgaJ38aMVZsevrrXEzItyN3F
N5h64V6nLdBvcmuyDwWKpi0Oh+5LhQzym9k3hrX1s86xKS7nmI5k6OWUSindyRJf57Gz+mElrCg/
pujWjL0o5VOMWByYWCXsK40zaK8qvJxPUSt0iBSCQLzR1nbKEmXgcriL3LFIX52N8bqsemMXD5mX
niDRuasCCpqE7KJnZ6YREcyHxkIFXuaUBzXo9mXSh6kJYyYX59hl5mMZzjqdPB3WgYy/8BnJYtML
Yyvz6NKJGbIHUjjnuut2j+hPw6e4xTlRFbPa1RTHGyCo5VEabn1P/xOsk2tfL3f2KTRQVLNfKjcA
Iy5moqug69SUYlZNSZjUZssZqPXnypj0U0Xc9WNUJ/NZ24jhvFJZvu+WVCvimKJdmioya5OOOqgh
FM8cMtJUnNa/jYRmIz3wzAWu92k29VNp0VZwtdA5z2Zln9dJo+3TtBse7KbCaA2MYzgfE8v8DPJ7
xM/EOJ9RYK5bNwjG4SMCsHrWXC8GNcPZ2C7grYPs828OmoV1m4So3zU58QJHgCVua3QL8drE4fRN
eFN0Z6fYqFdV1hKMUiwCD7/r+Bu1dsiRFq4tq9ZoUan8MOhOdczGpiB0KCUhQcEQscrI24/UmLTQ
sZIwyxrTLV00DCGu7Im/Ihr9ro9pnuWcnzvK1Gtu6+rGM6dz6HTa2s5Cf0/mb03AI3z+o4dRz1/5
GIG+IzaOr/zcS/ZA+crvmGX8INcnk91VwdB5M1UCqY5uHEInvekBk9BvUyO26cm+NbSqLlYG86K9
L61wPfTzPb11I5jIPIfSAeiSJq5iZZe69YTdjhlJLLVgHAyRBqPu2J9tiKaBZdTzTTVichFuOzwQ
Z1iubMqyCzOvCUZQ7vgNk43aKNPqMfsAWMrsZt7QyCBul43Yo1kSxzIbiX9SozdfTaVdbReu0JXZ
tvUZ4TH6LQOAOVt3TZs126rqok1XNfoXr5ZtIEZZ3aTAa3s8VrG1jlOprYTRR8+kq+j7UpXuZwut
DwnK3Fob9Cr5Ou4nRQ8poj9aQmY7eMgy6A0q58KEHw/6ULO2IjLM+6jx6zPmQPGx8lvQl0asgp59
JmfWj6cfydT2t7aKmnTdmAQSd/pEaFJsdMU6HBvgpMRYMRmeJrkWJrmVRYJvHeQDyByzuhjTOl1r
VtOez2U1XOeutpFwYi+oVUmccackDg+Wo2UXsW40gUHkxlPeKfNuodlduLU33eqD0Y1Y52L/Rvjw
X5TXjwfGIIlYVaEY1ipO9FOLXe6h8KvmATtee1XKPPxUZ2FyJsdmJCjVm+8NVIYbAkhJS2nVtAlp
ma102oNxIPi21XrsoRscynxWNNpceS+EzpQlEV0ZaIldMuHDAwQXVL9qOjeyNq4XVkeMHqJfF9kw
nZGXV2SMBkBOeJWwOI/98ChGd+nox85uGgtFXhzpFUcjMZxvjFd1BiphmVxFPQGcTkonfprtbq+L
mRe9V4LyXYEIS7ZOwsbfBYF0F7ro1RnAEPG8ikJSZQJvGM9lU7Xbrhay/O/m+P8Ly89uYVHt/+9a
mS1hFsn3V5vjn7/zc3MMlIU/we4O1az4Gev4c3PsuX9RgTsM/WGJUUEjevlnc2yRZsFOGrUyH0A3
8TT9uzk2xV82m20kGMhoXkAv/8nm+LdSF0i9sIRBK4/CTX+pxn+ROkTDqM9eXcm9acqoxwfqMwtg
/uqfCwmeZOXabXmeOYgiAz/+sGPHF/y10LaRDiwEG84PnTsHk+3rjXnTRLOv5rHfDRJCsDvR3zQS
Mw8mNyn2v1yWq7/bgL+Kl/94KH8RH+Gr4dS9ORT7AWUYhd3vhMHALTcNMrWQ6m2I6mw+6B/86VCc
St9amDo4+d90ytjNZDXlew8BbIRAiKYwQC6TrfvRlYf3v9WbptzLCUTlBOiaNZTq5s23GlUvs9zm
BPog/1ZqMglels7zqAA2lmG6dkHkLpkfsDrI5/2gI7iUTb/0W38eHKXVchdT9r35nsgXw9Cq+36n
VYLVnwDOTWlQ+7z/FX8/mzZ+G5PQFTRlC6j+9T3SRZ7VqSaUu5a0h5Z7kwks0vLGVZu0LpjYvH+4
N81dvpSNixFV7SJ11wnFeH04m9eRFRu93OGlBzmXtT+oUp/p5rJ5yIszJ6RUev+Iv59G28TLQOmA
osrQ37at2d+nZA9UcpdSDK9LKDlcLL/avH+U5TS9vlgchWaWTwsZT6y1nOZfHnTgpDTWmkzurESh
7NW0c8yCpwm1OQIThs3vH+1PZ/HXo725aEjYoiayc7nz1GCgVYDpq5im1GlGMKTv4wrNsq/vH/JN
DoX9cuVQ4Tk20kIQWG+XsinOHG9Azb4zYodxSiXyT5FOqp5TzR7CKuBssoEWNHmg/UT33elJ9MOP
tpdRW+2U9NVGUkuu2sGtv42jpR0gIgOnCvsGf9a0AgxF0Y3y/YOFyfjD9beI9IUVgqXC/O2O8zoM
9FXPY4RgRsCU1lDBrsbRVhtNs/QVFINmXXvQJy3O3sbMR/Gkzy6CFgDcly75heuojvwTKQ8/W2L/
q+HD/uNHY31ennB0jm9TC1I/R11m5/1u7GNEC7EdJG08rhvP6TcdoNd7ipB0rZNtS/pjPpfHsUzb
8y4sFESssUfzwHCJYRXhdFOpoyevwyAswVPSFZhoSZrtpenM2mHGLR00qu+DwYWj3eC//ySZpX/q
lReufStp1q3Q3C0CcQIsrdajETge+6zt4HHkdBRDm5y+3D6LRXYvBw9jsoAtP1kzQ1JLJsGg9aeK
DLV9A5+L3ip+9JGJ1LkeT/qD1jZql5bAQUN7es4m66b3+ozAvijb94zgTvzlcvv+3fr7A0LTi40B
Tz2TnN80jWOHh9+m9blLuvhSo0hbJ55+gBZ0J+ew3khZGP/xI8kRiQSi8bN06X3z9QLgt6Py/Dnr
d20YHoxObHIYZX4pzlurRPjgO4/vf8Pf122PVBJm2D4BWGx93vTxu4gsOK5Nv0unHLqvYjgaVQP4
Y7OdgvcP9ftt6tHYw9MDE38ZXSw//2VtiwiqTAdV8Rb0lH1GPKhxqAbQi/+Ho9CnZJti0Ul8K0Mt
CP0q+oETqDmtjnjE9bU9iaHe1fuHMd50K1nH+DYMGJGDujiB30ayMEyf0fT7lItME4MKVuvWGWGj
O11J3kHYuWwpuPFxWUbH1ntozWhXgfH/aFmiafvmhbEIsVHCAvCyDIZBr09q01RiTpSL7WLM3Q16
lnwbDmm/FUOPScASszgY5ehvWr36kVeDe5P16bCLbF1dFPNsHe0MQf/7p2bhJf7+mVwXwbVn+exZ
37xWaJRoWhhb3a6MZHnQW3vj6xJZWtk3l2FXozp0Zf05x2RAu0ubTrLGIeFAVkCrV1bYJfMfOXSz
y4xogXkenmSqmesm6evbqZRYa/sEEyx18rGc8ktNp/H5f/kCIBotXOEkk7x0qn+5U0Oj9YvJGzip
RFISmY0DdxDRPbkXvPQbNw1CpMDkRzo9b6y2OE7x/MVL3Dsksv5B1iT3jl6rluLVv65mt7rzxPxj
tsPyCJ7a3+Kjm+jCphrvij7ftklTf/ANjOWyv95HcFv88g3eLCNDn/OBqwlMMiS/48IyPfY2Gjn0
Z0G/WKUsyGSkwuoHq4IfQzFafHAXWH+8C2Ae0Nf3mF68fdzhAWPotGW3S7WYjGmJdOUr26orlwp9
hVnke5Wr8QGRQPyta9cQj6N1CvyNPlAMoCfqtqbeVUHrCAwqiTGQbmpKwiI44G60gRmhlzJ+TKVh
sFS6t2R5bmw9rQJH8x/QMrZ7Q9n6uWYb+X6uqi8Ai26diQNFgqyOeiCY4oNz/vvWzWPibpDAAZJA
p1p6/STa+DAyiOfdrknzhzLEcpfmgTYj6oMBY32wT/zDso12AjIA+/oXr+frg3U5HdaWRWfHdPPZ
TzzozQYsIdKFP1LZL7XJmzuJIzE08gEdYGd48zA3YSTpitvcSW10lxlWhPB6iatA6ItCcMqwW+kO
HsLQwbf+/nP4h7evg4nCcS2LFxMb79dfso+wJRJhRMyiO30Oe+9qdJsbhErPudt/peR1PnhBvR1q
L2s6/ELUy4ZJwe28XdN9pXVjknDLUoaXN9Ji3zNhIp9K/OCWmn/oYXGHCnEMoqlmcyMwa6oOw5TO
buX9r/7HmwkPCW8WLG6/cd8SSf51rHh+kYISs1O7pMpCV1wBS4/Wdpw+v3+4P7yaGb6hM1jsijpF
/usz7QCOjgo5cpGnFlRUbYTrWXrxBzXiH88vUV6CO4nT+9uEL+2MiNS9uttRI7drT41xoEq8607o
aYehs3g6lZCBNhGvMED+XtMNyDej0s5mZkwfPK+/F+XeSw4eRTkxMPbb53UAETrHHd19S8HjwW4c
bbt2vpgUEcZRYWjruivADri9SZOd/PL3z7jxpyeY3RAnm327h6z+9SnvIxWaFhpxQPYi/lq7LdOF
oY36E2Jou0CAVznOupL8gZU2LSET2KUA7ZI9muErIMklgxU2DRcqthDamX1PVpMdfZh894ePiZJo
4V8wdFks2a8/Zqx5yWSXTrNzxrCFBzKrjWD2t2Evn3xwSv5wKJ/1E9CGSxsOwMTrQzGb6uqmdZtd
P4fFsyAy+3ouY2ZrmkMC2fun/4/H4k5kIMCz/NuqVi86coLfm51tJu21j45qW03Ax9O2p4v4b6Px
6u+V8teO1h8WMXa7tEXYIro0td7senGHRmklOVJi6VFA1FF9W0TYrXm7zRhkC4bSGHA+WD7++PWo
rwXsIYMR/ZurxqCx7P3YxmVsLkQ+G9Z7khZm0Opm98GhXnQDb98Q7DR0onYJm1uoOK+vm5eJSkaz
wS0iWqxFzjT1pFbHYpgDuwjLfO20nRk47MnxG1hq0LZUjnLczKNrFdfI2nm4Eose4yFkgPrJrBXS
XlTrngzqHHgsfoIm/lLBsbjIoOV0MPty7CNdSczaquQr4VAGOwwTUdmDsUXcb9Hd12J/xyjEZaiD
djVFjBMbd440kezmYrTBGRvF6Gwsv47NR38wkoKQbZol0aqmgonPxrgl/qNNsja+73IGh4e8pLu2
ixOjEBtNr41jMY+jtmNoqbpLu4CUdSF6OYXXTmfk5Zb/rQ3bYiDiidmf8LMyKDMlogvPJaE+kLZV
pVukpvmt0sAvHttSq/Zo98kcmCJcTfhckk9Y9ywyvbDdpgeYLxHyBlkRmoCYd4o2qBnK9jxVlJM4
mnymSLuuI549GBUTx6BSTLrPIG6HOn0HwhGCuiA8nsgmiOVf3C6kX+JinVjPHiyu29pGy7xA+tPp
amBycVsmAtIKfhPfvdFBE0SMglQkl4yVcdt4TNcgt0UMThkez1A8OqgnJXPAapOHS/tPJxsgWzWd
7d2ncZOvx7yoCNEQsTJWaV3bYOfkNX3erVR2/RDWZv6Ya55+05fOsAoLoka1Kc03VuOfZL6Anbvt
CEXxJnRpooqYfMWZMBFTZDB9/QzRl1RHixxXwIjdlzRzABVLmLsyHa0tWUxELGnDBjkWHDXRujun
G/SNLxKIHAiG4UpiT8BQHZ11oh6/uj0eEyEnmH2u+jI3jr1X0IVWapxWqN4/LZNMrFbNle0X7QY5
Q3JFePO8lnpinHlFHl9YA9eDaoHsLEJ7xtmyd7ZmMEdFTo90LjyE4EzWY5pJNhWdSyijsIOuc+dr
whkOTS/6VTJPNv/IThndpXEQLXPc0Qww+DSbsW9R/schnAc3K84GK8aQkXhX4MBvCi0m6mfw4i38
uhmEcy+D0ETSPbN1vQmjvH4CP6ifl7GLaRLjEqPTvn12tKZEPKzqwKNhvSPczz60uY9FoQzHg6Un
KGGwWWxoUhxNY9ziATC2mT09FlBTHokm2ru2ICxxerTHEJ2d7tOok+FjAWKq5QksvAPSjnKrtCYM
QL3ekb8dHrvQSgInqryNzsiU69DMK5ECcEYWUt8kraaumqj1bjqJBm+wuvN+QnmQj3NCOlz5o4NL
svesPtknXVHsy8JTz6LrJeP8ARd/kCmyjKa1rJqSSDpUdvoSX1slfn+XVR55rSY3zwPGRWsM3IY6
gpcpi0SKFO8zIoHsshm4y9IJmCdZcQddRujfq77aEtvmnfEv1WbkgdiEtmlP3TlmjmjoPsPMcLsG
hRAjzyyYO7P9rCHU0FMk7ivN5DPvXM2svo3unNV7KyOEIii81iVArkLWRWakA7Uwcz3mh/mkbO1I
e1bvaNI2yb5tOVOrPivzYJHQ3AHyGK9eosHCosySA7qRdmP7SXNpwNfZwg8eAD6QQHGMk07/6ugh
+0n6uzXgfT0/g1fTfus7L3JANEbVOh3sxDonhsW5FSoLn32a+3LNLqCg+F4IwMSSjPfMmYrntoYT
ApeiM57K0W0DSjT7hPun/pwsrLAOcsSuZ8dy500i/aw6/s6k5eMGz2NznIkKXicjdllTWN0DXTjG
IGkXz9teSe4E6JXNYxx5zbemFtk2G7Xm0W3MZJ+Si54frLHPtsmkdw82IRnUh9UwBKjmC8RNM7CV
VW5q9joDxYBE0bHXhLzhGwRZEbi0kPEw9H67zaibin1R49dc9UmkPjXhAEDIsxMSn/xooQRWugD/
UzAaPNRlnC/3oDYcIz+Nb/UihvjvttLcdpxO7ROMRb6iW2d+fBaZMx/VyRTun1EOFxFUpFPi4Sys
dLC0FRzecxHjBq8twleEnji3qjdBtLATaY7kJcandOjqJ1p35obGmX2KEOk7mxI9zHaW4NmGCkjH
zoUTf8rzWrnr2o7tEw9Rw0PF1aUJ3xyzwhdYouL6a7sEVIq5Ne66hPP9AnKbJ+CgXsxJ1Zi3n2nc
mte13dZf8fktoVXOXCssjynuJXZ8e3ss+LMa3h3G883xBQ03q67+2k91+6hizuuMSONbZURgZmYZ
c1qbsgiPEd2InfQJtfGHzj6JuSEvV1V+dBoT0oTY7xbF9B2inIAiW5uDRZQCVv0QDyCv5TpA6IWU
CiR1s8JlhS3OA2EDEbXSjbvamOxTYlfhfe3E6IhsWT0RYZMFPVFuRIhqc2islMcm0pZQUKPea45T
q4dBpEl11hZ8ecJLx3tPS1kXozDZWwtwuda16CRBnsygsG124CU+g5OwmvyAFmxx5vg0cYIkg/BL
6Bb/AVRVcB3RkPcBthgUvzPPOW2ssnuYJprWnkt2oBsJe43OMT8Ybb/c5WSJwqFKTfs2KWL1Ce2w
dNdDxYfMbT278fq2Jmwtdm41f4ZNVZdDfCK5sjRWnSjbx3yh/AAgkZ/0esxuiHoTJ7MlSc8Gd3vT
CBRACLCxe7ouRgs2GfFJdJw17DrTlY7fFFoS8iFtFPCKaNrDjYIlekA5AZ3XGviL1ZzdsGUf732d
icw8KKEd8UN28UYr4unZrWnzrUMZk4xAv6WDZeZoAwIMrYLEjXCQwGG0lOGNiCm5VrXsmulQKOXE
fHfupFlrWpZeR3CnsWbFpzxLK2NdgMG50qyUJq6acq613nmxOhBf6pVrv+ufK0+jZsK2g9ClGHD3
VKnxSUSLfXjokFaqVGJmNZEusVrMz5WZ1sAOTWKPIV/b8gf5ZbPNNXO59+ua0+LwJu92OvpI6G5s
ee9mBKY3fk8SfeI66sdYe811H5Y0/huzvuzVhD05DZtro/eiU+g0yQ7YGQ7vxTXPOoa1cPIW2oMW
9Q9NkpT6dat5HWt8lRX2oZoqTh5O0wtq4nALnaplEYPYQd+0tyQDYct7IvSxvwxJ3dipPMc/6xRc
Gl6b5xaMZ7my3Si5ckRXb2tI6PctmbSrhaaKdZf/C2RkHYSqtr7afmRvRY3ttCYIMzCtsVwDXHd2
BudrxURTBMQo8Bz2VjHdwHFaCA5UDaUgxsrMI4Ect7rtfXFBDOhidtdRLfYtAWzSTy/JPzvqMlYo
DOuWw2bOSR8K4zJ2SW2E1sN4nVztixEA/Kmc7PDWgSBw8MdEYhZOihn9KcPGBtzDwU76o5qmHF+d
VBdkHLXnZeSWkKSR0bPVZwuICxrVWvTFt+PmAIqGIK9KWd9VLsAk6caOtxP/sLpmUzoG6OdenGEi
Fw/stxfd2Vh99YdlzlT125jO8qEJK5dpWcyGVKXV9OCNQ3QDrWnYurh4nCpvAn/QQAkkII68Yf5C
/6/4TMrUjCCt4iSZGHRZ6Klw1u40CVRDWdYdMk23VirU9FNWCMjIUjL4MmQdsEMdroAK6jsiFLtb
2WgOS50f3ciOg0g7dK+k7qNXo44h35eILj/xnU8OQTv7JHE/jale7GiXxuwD2cqtCkLvgR0N8UXi
0bipDPMQWrPxFePXsIWaoO96OMqBl0grGBQPY1fHPRAfWoXRNDlnbC7EQyrsXWmP1ZbHiQW4Ql+5
ioj92fm57z+rTJoPI9bmS7/wZ1QLhbir4zEFkOCLrc3adVaEEP4M23WvJ8VVsiEpNFuXfeGq7dto
A2aw/kFyFcrEOuqTyyblNkhKuNUrhHg1yxqxJeiz8WGO8IzXDBAAUvUmwaQOG3oRpV/SCYpbhLek
z5o8XdlCO6+mdLyedfMBB32x5VHcAiyCZ86MjQ2ZKy8LYYf3xKeyzRBqCw5AJy6BFL0bDxJSQEKr
d9YR0Ul2T7yJ7TxbZeihT0Vtk2UcDz6pRQjMDtNUqQvHJtqQPZqW8cA55bGOxvSUp1ZMwgGmK567
tqQszaFzIUirBnXhh336WADh2dkGDXhaa0iMm7mmpSETDcZEuHAgaWYvfHmVQBRp0+zoD4l+Y7vi
2JLXuQ/R6SqCji9yrvJZV2IP6USFoY8BD8zIrj+n7zutnC7dG/guH31mptQ5X9qqlERP2/O6qUF4
p24Zw6hXvfE4kkd4qEz3K9SzHyHcrid2rDkqPjhpKfaRe7y/2tZSMtr0riyuJ4cdSz61BkNv8tIw
soYAxAt93CuzUBg9rWoQgXL1zt27GWJtFg2nOmlopwlNntzqRPsGahY4V9gcZNOyCFWGnT4VBSk+
ZuMV1wTEYNlNJhbQNB7676Bc9a8lTvXvTagT/22ixD81qACOdptWt5MwiVhr2fFw3RKKHILGAQMS
Amsd8hoT9Aw38zNvS3pnMxgOSdOfH1Xh4jYuMyrTrIjFMVqoF0VGtnQnO5oI4OeK5ww2Rbzq5j58
0rvU+JrFLW/6SqAj75oxfDIzkqrXIkyIvqrnsPuu2UShY4xWvruZM7u8zRv4nfDFYKdt3ahX1Vb4
Ax0NOcbcHrFJJOOqKvPqNnZkZrPHrMInwMT8jl+PuKlhh2Z2IAh8A/5gTX0WqI5PuUlt5FJBiUrL
pYgZOWiKr7U7S2a7p27US2XE6wHaWgTm1OAvz5o3VqD3aD8GsfAnbadNyxaAXEu+EsWUf57GOhpv
py3YtOahw1XSZl51qNdl+KRaFWNikgle5zCyi2dTSo4qGwvaxyAs/+nvk2krLZKoRy0Dqn2no0xz
DaKhkbKSrmT5drS2IGOQEvXSFLAMUd7a6MeAdiYp7R6UBQhLywxCXG3QBTqZjT0aiJFn+wwpa3Vr
DygquITMW9dD2PD9MtemH9LWepaedagY1K6YEH5cgP9Xz8qhN7qSpl3HFw5B33fZpMxdKcvyoTB8
9zpz/YawC+hMd4QNdBP+K6TsJyH50ntT6dwe7Mr51EkZcvGcaSw15n8VyaNckwX5VnsxgBpLcBaV
BveIRYLY7YTqJVnxYf3zqVPdjyTt0nzny5YcQ+kjvd8B4zDHdY7rmf0ul3Pel/T/jkPSafqK+5Ad
nR2LOj3oTksTpWW2QppCk9gtj7qg4OYlzPtrjdU3zFYlcS3F2iSiPj/FytLXzbKFzN3S7CHom/E9
wDxz0+SVfmQmTRxyIcnriLwR4nuWfJrneLgfTDDwL/3O/xq0PjBoGcwzmML+2xr+zf55hpRVfsum
Xx1aP3/pHxGq8Rc9VAO+FPIP2K3/+rM8/y9EBkhQzKXFymJAP/enP4tcQGMxP+qLeYsID50xx09/
luVAa8MJSveamSQ+6P/M8flmRoQEFO0TogdyCaH7mm+VIphA45ZoueiosA/F+AsM93rggd1aQ4lA
BqHFUelfU20YD3UjxLBKKzg5Cuf+vnULtbMaWsR6n+j6B4McBnR0mH+ZUfLR+HK2jhxwIe0zxXvd
gR47e7IzZnsHl0ZidfL9TD95s4PmAHC3neHtqm4TQ2hik7SUbZHlwzhX3boAyht+9wgfvu5QWDTt
pp7cwn3ARBFdTkBm+jW4ZONzQSeKjgqRQBTeimkncehQdE8Frc1OC4TTa95+yMI5EMTw9TEJxIQ9
04AVbtbexzRN96DCYWWvfdJ3bzy2SlMg3M4q8JKWPuYJaWxAqqebkUiTxqNslht/8Kwr1jx5D4IF
oEXbEE0B8BVWlxzS5msBDfQGxnVFHpFoUe3Ds0YA72XL6slwKc6PvVXltEgon+gUSktc00INMvpT
27KlIxlG2q5N5vbYRKmxk9LqviV63J58BgaBk3ZnjOuOdeV0d26ZUPETX7xzO9mfwVnGDaeRN4FO
q2mZ5qfOZcPEhr16vNVoLNDhJFLyRhP+Z91KSdIhGbUKZqhwj3j8aneF7W24ANalXc8y80cYo1O3
GRI1nv8/9s5ku3EsW7I/VIiFvpkS7ElREim5XJpgySV3tBfdRXu//m0oMupFxKuXWTnPQfokQx0J
AvccM9sWe+rGkq24b8GprRC0S56mo2vEWz/X7B+tFBlPyoSeK6YW9q2sJd2r7uf1dUhLKisjXzw4
g/IWzZZDyx31R9J6zuI2ISampQuwbWPPkbnFKzM+zbpOcxvM2sPk1g7lraLc1l6Huma0bh9KizUv
7FtjP1kYvjwVaCtL6Wxf9Zpnq+qg7jSx+8ir3px8N29pfSz0YwwZ+xhQu3lMDL1A9in14nvdGZIW
8yr71SwRujDvtfoG+0hdrNKcztage5+xl7hbcEYLgIK/vjU5/rH+IziYVp1Lymywad+EH7uq8zp5
z7ns4Ry3U9hxpa2UjMer7g3jBTTxcHJG2W8KOw12dkMGr9NA0JkjcQ+cOBZwboGgpysTTEmacEm3
wou24wBSNlSN7X53+CahNhXaKvKDnn3iaLybcZaEIpvnnyaAjLuGc9Tan+gwtumWGckMZ+6rNGeY
/RGMqIM5uFlLc701J6HqPFZNQ2WakJMcKSkQb4RHd1XAM2qlQ0Vd054VK86ykfbkTHI55xBrZE5s
jVPAkdwh8qwXh8FTGKuEUSRnEtYlSg2ZCgvrrArtgXIYOSTbYjYdNvd+ZH+IkSDiKi1GgoqEnc7L
QMPLp5p8yVVHgIuDKDT9dPl0sV+yV3FhR8OOBnaLIkx2PI8ez31n5+WVe2BIfg6SUf3wMMQT1pT2
IXB5SKfuHIh1TXzpwp1wfB0SGPRMGu6sr0SsSmOdp20ehIwv40wstfXeSmSMfu2w+6B7Cp/ZcLFE
bR9g6I7VCnSfRwHp0CXiPFeLBh3Mw3CoOFJx1uMmgjZOzu+eOcXl5JvG5r0s7PHRbQciXMim0MXm
Uhb3zJn1jiUwCthYDZW2baXBnqVulXtxuR2cRBIU0DFAv3xDnGyuTIkdG+3CtO6AbDdnrenohvIs
WCmpn1VP9EZpxdroybLoFf+/yzWKvcyY4QAqp70bzSQhMjrmz7UAh+s7nUGHdC/Woh6x6NQVN19H
5vlHFkOrJa9D6TgtsK0LUmgutO81SuAYTk0TXE1r9NONp4uYN4VFc7u1dRH8hHXF/k4Y42vsJ0UI
e26AIjjAza/qtdJcDamhr5K9bmaDviKIb5+SYMi23ji0N1Q3la0iw00eYRuYL7BY0qtH2MfYy1bG
Dwi4dc3CqcsLsnaJfKsANwuyWyV3h3aRoyKO7e8JVbOc1nCp3XVs4CsqrAhkYWX1GWTyuUuowOi0
fM0YzI8jN0ZjNM0z10BjrdB4rnzDp8SPiANdnW3uzdsM6BR7RaKuzQh/hnvDdMhwFH3neGvwDxcd
93k+5LmFRDHrjBAw0kjiBbowS9qrGu9sxOx5CGmZHIB1DMlH6oLS6DB0TX/qILB+vW0gv5OT0FsN
mAEEOHMwvI1M3I/M0sf16Nv0NzWT9S01uvqQ1Z73EOC056eKD7ORAReiQ7J/0uoz4za3HKc4x7Mf
fUySjQ7z4oo5eYJ3LLQ1/NN6UwO2utAE7u3sSqv5AjWZ95DXeU/H1B8vSHR6aJqEmdklmozA/IPJ
VnvLxrx5bNlUnWynsYtla1G+onUPH4NVyFOO93MNnmvaLeeSH4WWVx9cpQ7YA3Ip3Doyb/A3VKEm
Z1kNcO55nLYny28IPTtW4tG6K5VnI2kCU1rDbQ9AJS7i5XpSvf7Nzbqu3DRuk/+wOyzGZOtKOj5j
WhYi2GLarKD+dYLSxMQb6fDyC7WjAQ7mXj/o7SvL0fwbRzjeruRds7PhXkOHuM66e8unyCFlKmKx
sZAhVUikzbqT6UiQATXfvI9yFBGOWNXbXEXdtmPoWledzvsV6RmrHnai5ZvlNILvmQ6fJomBje5G
9vIQbcWd30jjLLmd8SmSM/M6xJ2BNZsOEaPwO8qo8Dnn74xCr1Iz3LUzG5YdMrbUR6LGmscuytfs
lYVCmYTk8sYSuasRsP307lJl2fyI6yC9TcVALRlSN+QKKtQZkaS8xsDhVhyKnLvEqZL1VPERO6ek
AJx1MEkpyXqncDodYceboCC3GGWz9zFmU/PDD5oaPpbSKLm15bgcMB0C85CSgg3c2s7G8t+qg5+5
XkXzSu+eO6Ere1XDrSBhrKmlHIzw7rkxFHSvkftIFrasIui/CbL2xSQUrD2SaRb2ruehTxtGpVh9
cg1AKakK9zhkLU8CeEtls88bXk9SpVES8WhlcUq/jOXf8PraawrGNMn1xerMb+luXyUB8Wi/covs
rk3mfCId4olLVvrTN9ADzdWwRu+tifxsV7lIOKuc3pcPZk7t6EP4L3eNbCFzaLFgYZgYikcG9h7Y
dqI2HqjxSMSRcoDgPu69+ldQ6nbKDBnrB1yOhR6W1UDxtoVRaD31TWJ1J5eW3cr9z1j3/xcttD3D
+mdj3eHzPan+MtP9/hV/UDcMMoJE9wjv2ZwVWSX836kOiA8tUhYNVNSl+H+KFf4z5gYjYoCfh023
AyOWSPu/FSu0/+ZOImNAcJFfC6c2Q+L/4FRDgmjorIzcC4sH7RBH5dScSpbYyKM+qpoHEpdOBYvI
CLCi4qZSoF0/iIH9TDC13hhvLCc0KusJTM/0kntaesLuNrGAMH02onXp+oI1rgyqtWapubuy/40J
I8fj2DzrZRNpq3JIC0uc8iCVu2EosuwCcI4DGgRDf8tttDyIaMbhk/VNSJt8vC5FYa85LzlbrDjU
U2VB/wjobuHB6WN0LqwaClBvdrvZHZqjGbTjpzKKN1t0/qcdSP21GHkY6XVav7Ui10PbES6qkny3
2gxCPlo+ng/PbJOTmpNpzznf3gJH0S4lwyQ6lTdsE92nBiVsA6puWtTe3hDD1pEFpgOTPs17LUnM
lwHuBunMek1cpA5lmujXmWzAteubco3l8KVw0uB5cqaZpiwQHjUsj2ny3c0AHCSyBvFoZ1qzt/vW
vLRCULjkE4jXszQ9c+uCvLkwQgKteA+6xkFA5FnrIFueGkH5I8DC4YfMvegwRzCA89IofgLMpMdj
oY5YhOoaGgDaah+Y6c++50bL2nn67hj+CKY6BUXZLPSSRhT+Gw9nDm5exvzkVy8iFS+Nxo8umxoD
WzIOWHPpXqTvptoQcPBCp/ZAr3hjCYOOOkUHmEgaiJunYDHyCEvqw3JFPjeDdLcIFqxbo77I99i7
G7owPI9EJtXA6/ILwqIjUs34wKaxX7m5EV/t3Mgf5lmq+4gnUpgsGJfEMrkjp/rk8FOsaoPUae/s
rMDfJDQrvY2uLM4ObqkzuFrrjtQNYY0kGh8YqtttKeX00fl2Ua6I+XZhn2vcZ3Ez0cA42sZOeNl4
bhWy8OSU8tx9sWYmd4w/E/TBkG52Z08WERrTjFX6ZFA0xUDQefplLLmXE/BXwEFLyNjwlIZgFfto
tdY0s55glWpiQcibGUnNS9dmnAzbYUHe5F/0mwry3wnuJyNC95UXH5boeMC8kzb8Ul7j1kepZvkc
U3osAM6aya+qV9XG94uAbkVy6K2jfbrKwfGfJBk47ihGbWq1kWemwmFrYT7YekuWnTVBvhpa71Qv
GXfhs1cvyIn8GOiu3JpLBJ6HoqKrZcnFu0tEHkAB0JElNh8sAXotjzys0H60pRs9iMNySdlXX4F7
f8neMx6P9VrQ/bKZ8eE94BWqNqoJUIpdogndZGEvYr8OkdKhWrUY+2/YGSoMUyUGySyCIuYFcXrS
anQxhwkJoEXAn+RWbOaoKwpY6HgjroMWXAAF0xl5uGjepAtMYFiwAsPYGNuEPdI6CWbeks6O7pIF
P+C6oAwiv33iwexeA6vft6Wl7sdeH8Nq8o6cUVN2SYU5HdJIjIiAbvWAn1LDY7XADkDPz7dcQkAQ
CwvBXKgIKJENdXs5m/axhebwRU4oKTy+TVljhkEFcHSq9TsBYUFfUAuxDXRhXvAL3Dz1C3phGVZO
mYRA9C1uCk2wjq1RP6jG+GTYcCENN+UBf6d5ELJnwl0ID0hpcDZ4k3e0zSfrKK2fNK+esRQCurip
hQ8h9Jq2bc2b93Mm7EdvbgSLhgUiQW4vCY3UyXcYZOp1GnEj103VndKkn57LQre3TV3GobtAKXTW
4qtqAVUEC7IiQpN+tSo92cPvpixmKhgK7W7WOCw77isPQYXJItB+GlmjraYFikFws/+VQWQFKp1W
V9m4Buq0WFE1or/HSsSbxigYwTm9E1CVGgVGGEFfaffpzq0ormyU+mMSuCV7HpgcLMa6B7VwOsaF
2KEv7A4JwWRpO4rUxo7ddifsKg0ZKfy1zP1h3XuJ/TOe4YCMAEF6DqRhzj2zWEU5B9CWSeacaHaz
qmpnfKm/aCILV4QAa7Bmt+a+4pHns2G5zJ2Oj88CkPodwG6NGxZkEmxU9lu+0Ep8D26JEZXlTumV
8T4y0a4n0CbRwjgxF9qJM7iAT3TWlbc0NSbMJ8o/0O90VYBSOD1Qz9NC1t3k+gJSKdkhr710eBwh
DL1ok8M6oAc/Ny/olayQc7nSmnj8piPhHoOFz8KoDKqFyzHYc99EA+70s/Q066pU/wBIG/m9wArG
5jEPHa49ysFMsXjOVnwkFriMgRtExckBnPo1Z9mBHbGtoNJZURziAvX36eT229jvig2nURHqfnRm
D5hz5pU9nGsIdqXCNTDWOBj4QCXbfqHWxEA6V+ZUsFHzI0HtTcvte4zGdygh9U4bdPeEv8j7MLyi
YPdXaxdHto9sTp0brtVnfbZJkQZRcx5Hi453dlw7v/f6TeN4w7OEDXNErH/PFrROkmHxb/J0iRHP
+b5XBS64SYvlMTWjfmOnsX2VcVk9qMUjxlTvDCSkHnFImK/4WcYzei1zpGVEw4uRptoe9IhzFnWa
HSFkbSsLGpDOVhjj6bdJG+2Vjg10w04ygkw2FE+0MdS7HvPRPQq0wXBW4wdsop9+HnMLjJNk58uA
ySWR8IjI6Z4TtuineqEVDYFEI5PwbGuFHYGhRv3COfyUiLIMzTzzbrBTnG1n5F3I74cenFl3A3fV
TZ0Yb5HEZkQlMn6yujoXxAawYkznOTLs52IhKjULW8nW2mFHcDjYpgt5qYUbRqgwbd8mrXRXcdAH
m4pJ8uCNWb8FiP02GtxX2D4Y23gcyA8z0BZAnbTemdftTCbaW4hPQYDJOI+L09SdvIoEKn53MVzs
giALYS5kdt0rnjO4tzcOVfmpbBailLPApdIvzlS1IKcCL64v7Ay2YkFR+RNQKixiOKonQFXQrMRW
T8z47OHf3bSg0fZxtGCtBpyQD43DKgW6t7GdfNg8c5Y5zKHjG4uwLMS857AgGw11X49eBgaoNY6V
asstHKHpvf+iackFrBXlEsZWXsRNuXLnxl47lZo+SuDYby4ROn1Bcok4iNb8Ir9EL5ptJsqgCudS
aw+z1H32pjmt4KqFoO81OWtsw87Lu3oy89DKaZweB0EnGGaST6w1JhKwGnmkuUyMTqDjcsmze869
IaN8sR3RTbd6VPMEHSPjqBbSGA/hep34vr6na0D/5SMlrboFSdZ3BLcrt4s32NzbFUePdkOE7NHB
fGqtAARNrPQlCmJpIj7yVr8RLYv3lGtFG++LfhZDtD+26ORhnGhy3fyOSFtoaU2it8HW6OHmpEp/
9GoeSKtxjjO8p53xMdVecY9PnhvCYBahRUf6NiqhfRs3f4r6jKT54CfVR9oLIFcrURaBePKmJM/t
Y+T4aX7qqFuonkbgSHAyus9J0yi6Kzkpr7IWCy7rh8LwhrBEUV3jeYVLPycxDCDIYx05wnn6WeOl
/BwDfkPOCM53vqZ607B2bmdzqA/RHE0tq1bCpjjM0mM/+M1dU/NfV9KtXi0+eVY+t1t+IgEEdsdr
HMDmLiUCz9qvnkrq7HTjrkon/4BAp/gEI9BdvN59UrguV03ruJ92UUMUU56CHcUifeOooL22gpL5
zBXtURO1eNTHJEFWruZ4VSVjv7eLDu4mDto1pz5YfzZHGHOUS/Vbmu/dtrA3WDXMk15KzCI6APIU
y9DGL5Jp7bizsFaexs/T87qCADDYLxJXABV0aS1Y0hiauWr0Ig91XrkrfWm01Rbd/Ao3+D7OoBSs
9CKYbhPGpPVA9QJ7kF7pd5CszTDrpFy3VoEMwbLH7bEH1JRZ8hRGi5qaHh8J5r2VhNR+nESWPcV+
0b2yenKZmeRwmUsV34Sj5NZfXuxIJNkOkCnTl2MKgvbRMLZ4JCiAcftaP8yZbG5RJPRuDYI12/Uq
cA45BUfXLg5Y9iIsfmuTlnJaDHrfyyr+FtFxd7ZNzBDswnVtb5k1HksqQMihDvrJC0R9w6wKKgox
qvTu8GYgjiXNO9ICJqBaTVBftURXoY+JPQ1TFSNo6lgk7vNiLl4yvc6e/WyMdlSh0jk/94YJFm/o
nvO2p6MDq3dYY1rCnRDX4Lzo6svajA8hNZtq1bqdM0Prw+7XNWQc1yAbxh+KUx9KgObIVVtN80Pj
+TmEWrbz1zbGHqc3CkstpkZzI33N2JiIUYcxt1NYlyo7ExdMD8IKvAv2HQbYyeVi0rUfhV+pZ1ro
I+B1hssfZ83cNHQnn19ybhUmV/6ohyDz1L02V2pdkF/edeZQXNl30siuuK5otGQ32egkiRdidc3J
lzrUoNqXWWTgdkMnZP5cDrKG054di8M1ZsfFxKLY880N5Gsuu0w036tu9MW9kWfSwmvuMoyBL+P0
PlS0FIZ94kp9xNnlqk9tLvURzVHL9m4C1iUtB21+6cqpntBxtIznq9Yx8HaY5SQtosAYPNOrV4HV
TuOJl6T1cb7HwHxDSxpVn6/+j7Dh0dudNl1UPO1YdTZP6H3Ttz+tf/4fga8v7vCf1GhkaFA/7Dg9
TmVsdxax/s+cg7qZxqywjPECusVZa4GZrAw2sN4kDhoppSh+M4W1GzLzaOXOVrPbrZMYG98DUdxT
XVt1G/7UXaAyfNfp7p//cn8Lhv3+u7ko+WR5wTD8HRUijKGBum+Ol7puL17NWTHap8O/KgD+qxz/
9UNwK5Cq1IHKen9/AZysmxh6USFTEzAK/3O1Ylt61fbrb/mP0+RfOU1s3ydj9787TQ7lZ/o3FLDx
+9f8YTSxf/MCB2cxyWJWk96fnCb+b7ofQAIBfeAH+pcJ5Q8SsPGbhzNF1z0PQwluFwwifzhNvN9w
TpIApPqNpDhX/r+zleRC+esFBGEJfDnfjawhmzXz736O3pRJqpJJW3ys0xrDffGOUoty0X+pGMmX
ojEv4obsqe8M85j2Z3cRP9SXDmIskgjWwOHTYzV3r6KpfAu+tJM4yHGc8lUCcQJxRZSqfBMO9d/6
Ir20XypMNrTWHTtDmqnzL51GQtjZpa5/AwJbXNupH+714V0s8k6yCD3dIvlUX+qPGgp6c3O9nt7Z
B6IPYe5CK9KsRTeavjQk60tPqhdpKdFyHrRWK3AGzpj2FxNIeoDViUgVFUF/x/ElslDpKXBZOy3U
5E1R+WhXNNFnhOjobNo1wRJygPKVnK0vzcv60r+0EmorayRkscUH/oqCpC69nHUcE8hncSDHD2Yc
JDVwGqioPqgfDtzN41xn8TvV8shwmYkS3fTboRd1SHZSD6dFslP4hB+4y8OMHP0JEXAWowdGLc0v
viWmR7g9alvP3XpGE6Q8FJc3SKtwKHt89faMHJ16D8aXmJghK06yYEU4Cf/BdQzOY13W3ayZct4U
xWgDRMLaR6o2CrILzCpOF3vrbFb9CZ824qZadM6lDQbJ80v+TBclFKgsomirzcU3VPX+BrKJ/XBv
IKIS1zS+p4uy2i0aa72orWUZaOdR4UygoN0F2DCjiFGUeFax0b8U+Vw3+BREex6jtjlxxB5+Baz1
SJXOi8qL9J7cD3ZZbGrWWRkA/IAhgf3/cFdouBegsaMZN4t6HGOLdnZxKnikmdko3zIKa4vF19jU
q7yx4ofSD0pjzwMnvSZ1br2YsUgfA+Xw0yzda29GzfYSpcc+GV8Cd7Jo3fSOxIz/CODmooSPiyaO
cET2Fjv3q1bG7dFatHNWUV67db8kdWQp5PVxUdrx7yC6S1ID2nd64dyH5EuWB+uERB9IlX/YX8J9
n5g0E+tKrINF128WhZ/3MX9mDZY8eFMm7+TiBPC+TAHG4g9IotJmDzbHYs3lCgplcRKggmEq0BZ/
gVHFNnRRu682POZrZDOPNORqFHzKv0+lkdmLfk4DAC/PxBGpPgYDHrL6WJVG3IF+DoY5c1kGBZNe
UO7HXqpbmVLr1F6MrFijAZf8dR4Haz4mkBNo/3IfDHjM69pGfLUsPPc4ogMETT49Gzn1xWtE/Rkc
uWgoiIqhGYR5bVbs4aRzw8XfL6Rgows7e27CpEz1i12L6dyxkMdokzkrWcmCRRIB3SCijoDwHJci
n5drJNnyrlJkjucpGi1xdvtOzx68VKoiWNs1wvPNVhIxuiAIUjoX0wApPPbtN5vurUeNVh+yva01
Hqx2OA5x6d5VPMh3osvNdTEtEnQv5sem8s1Dn0F9rXwnZvUoi8extVisorSGdp6l28gKio1X80bC
sFzh3adIp0kuIuPzIToaD7r0PGRHDtB8J0trdr0XNZsgNV9dDqsrJ9OOGWBnSKb6yvANybfRFteG
tL8laGEkudsqNHhZtsCn5D31Qq9BX8frUVmsEcZBu8uUETGlo1rPvf5S4jZgiqDLK58/WzmcOsVr
GHX6KUvNbg4NLH1bXSbP00KHwRb7zfdm7yD8+sPhHdtMqXnVKRgklAJPzmrv3THLHrqm/M7Bl7Fp
PnkkBbdCr25Diu1OTF4XjjqpQeI+w9osiwHPMAGfPbYlGsPcxV0xSFrKVOLeNexWj60lT10WxdsZ
ftXOtAZUKDmzXrTh7a+9gJbENvbslD+vVq8MF/IO+4W9dUHrmVxGJ5d3+6zHrcmary+vOoHMneaU
2s6eFVcTh+/LTJFlxPVj0ChKuPaxmfGMcARnEGBFVzzm2jQSU2o/vWopZUpj46RE0Gw0ybGa9N8E
22YoG1zaPpffk0fUdY2dFGobiXfq5CR9QG48XwjPshIejPaZIrM+1By2aGaQPjqt1vCRyFl+DoTa
RZvTGEGB7G0ooujRIcy6Qo8ie4HTcG3xNgURppEcFuN7MUXvidSbR5NSqgeTTtNT2krr6hIEvWGf
BnJtuUeJNBROPZcOJKIXRybNiqQ+imA2QZBz+U3NHEPANMirTzs3FJJp3lqzophx9IpfWMPKCw3W
slf9eexsGszbXtoX7jHaOYPhzkybiObqFEmxbjCVnyzYmqETmfUOA0LyYRcFny2W7zL08v7KRVhc
Atq+HoijMCCVrrdJXSXRF/UFVGSvOzNrD0JZ1kMB7GoNj7u+d0bjzRlal/20lt9EgAfPoSXgpWNE
38rRzA2ujAQjEOcCNzRsEs9zakJzpkllZ9QtEsbgBkdHjvO+9NPp4HY8IqdcuQetwAKy/s85uezS
bv6X52RMcv/0nFyNf0UCY5fmC/5xSA703wziSpyc/3JCDtzfWFIyKpsw8wBBLtPNHydk6zcyGIbv
2aDPlgPyf5+QbZ2ujOXMTUZj6eXhq/6N9h2yFH89IZM1Bl5iuZzeg4U7/AXf+hOhbBZdB0M8JXbX
iOmkZZKEbG5S7WI5+acoB3UYo872QhZEccw9NcovFi2Rr/gz6ZWJPKk9GLGn0zhYz8ODbXXRt1zx
8T416TR9JB0K8KFqLIISUcn9PyTTEm97Iwo2tIN532anGx/7trbYVcyiIP+a+cXnMMzOeWh6/1sy
VRlWr6JF/u+gLc3sQFgBdjy5EogLB1brxSZLrAZRtwwAi5fCcj999hM/S907xGSELlkwDeS6Gvua
R1qv1v1QR786Cyx7rA13VPbxIJjLNHtVxKje7SgeXqYYX6Q5y+SXZlk1xaGxQ164nbwHMlD4M6fZ
knzS4+lOeS1o4YDI8y9PaNpjVYImXHmDiC+DZkIjtWvEgVj6Ropv0rLPZpLlMDS5YYCwHFlzK8hb
+4IK6A21hMmrQYfHFFq+8HfScyzCPAK/xGwQ4ubEcHAq0Kb7dCziHREX/0it0rDTaQmz1koI90YJ
GylJfJuFR39HYhIRIrdE8BjlHsuDXQWfMwncOsRW6qF6F0N/4jnQhWaUN8c+yhffq0FS2cQQClVv
Ck4t8AMe1DzKVnpQ+xdynwA7iLv218ETzT6ek2pPSFEyhUR+FwapKKrQBrR0a4qxOxqeD++coNFj
FRRFh2O+LO4NVr46yR6V3WN5pSw2Rmf5XvQYz2my6PyTkVQsexK1FB5EMZkATDG0jcRizDYFMZR7
5DHoMFPagLd1a7SMkdoPSjNkd+wyYSUrN5niB7+rfwECmPu93qkmXWugd3+RKCswpo00nOEbVd1H
2XLs2EcYYb9F/ZQdBqtsNjTlZktS3x3eayNgqBjbYV3RqLsNsJl6NFE11taoAgavCa7cveqoqf7W
6DnN3o8K3lFVoB5rQD89Y0iv4+wlD8jws1F88u6aI6W2ok15bSe7ZBd+1sHOVukFDLiILrFEphVG
xVrN7gaWqaPL+csA2u/zMyLZrKGn3Ww5xZuxZHkUduD4y31UGvVWqyKxKvmEhgNBkONMg+6W5Jfg
4w0Za67QP+N8JCpFPNkO0M6lXtO13RnRNkvyeaV5nblJiTSs2tiiQjI3TtiX2UzrhreaKht0WrAv
aOU4q9qOwllvdWzs5bx3p4bXvSehiYUAa/y6pDVuoqW50S+aU80uVJLeQmWN0IYy1R1N0YpNinUP
BkMwnnsSvusR38mucfq+W8EnaE6ubPojSoy4zkZpY/StXGfnZiUeoEA+qoQPZo4VXvnWs6FxGyj8
/NNvK3tNkBZkHumpJ603i0sxTl4oS+q00skxbqSeuWv56ATMJYB/dZcjLaICdRtj7BP3ZlM59PkD
4tC3wG5x2JJXX2kV/TJdfHXRRzeiMrIwalDOslQfnBXzp7/HD42kmbvLq12NT7oFTkUf5uDgAdgE
5+uiQZuZeXWJr6+5PWEItVvngIdBgFkIOGPGtuzvHM6pm2bKUNfYb79YhW1/94STrUFUF6sJpsPR
6zvviR1Lf6pHt5i4SUnuKRxTuFemTqR96ITnyE/ksbrX8bez+YyzB2Inxc+cNfu+Ura977WA8lJD
CyYmynjaRqaCr1tSYQldAX5ZmjcXQf/jzmuFf8pb8113mWkQeoftFJG4xnXfbXAr6CyEeVEeSSiy
MlGEJZAiC15t08r4oHIICz5SWEO85taQNrwJ8IISxsJz6iTyPpM+627d0eDq5IpBxNQ3ul8DmrS9
Hq+5L74zjfgPCcWDcxjz9n/PcG6ZTo+QS4XSvTHA/aV/Xn/ClVP8krPdvXpGbN+8ZiofmwbKz8zm
eVtgf7kbVOcfMiAE+apgs7EBN1tw003S/pbaFg6TRFrvluSStqyG7hWzKe98WpH3E1yCeykdcDt4
oflUjfMNi/JSvKYZKUn+gJM5w9oZaz1tO4mThUMmczQXn1tmEd8bAQHbNNJSXC6959PI4lMuyz1/
QXiyKsGuq456UZNFZWXE4rOInhP0u2RFlli+cfwj3qu0IT2bQy730owabPrG9EOAhg8paVVP1mCR
jY4yjzxNkVJ36jXyGRHfPCusSmdSAQNSl6tnXG9NcnXc3rjhPzO3qsrq9Tw2jEkuzvOXmt6aB0u5
00MiK5Zm3JiaPU/06T0hOP1kJSSPKHwxKFUaLfQfkxRNxlVJuLZ77HoqJJnPLaPrvuuNuxxuZ0aY
XP8+a3FR7vHDtOmLzSxQMrRUbs+TKNfpA1JVgvJXov1vegNDzVLqIja1PqlPv6OcJMpnxuA25Rac
4JbE69uO0SpO5n436uJppOZ1B0sDyBRi04G3sliT2SwerWWTRNXPsY+1ek3v6T8qM/+zR/5X52M2
mrhR//c98gnf+rv8i7f19y/544RMxwU1lB6OqYWPbRqcUv9RmmHo5m8QO02Ou2xzbUj2/31KJiX5
x96YkssAryQyk+VyusMc+2+cillC/49TccAKzMcHA13edP/O6G9ghBZZPLkneuB8I4QsakAEok1o
pG1ZajUNMh5APrZCJP+r6FKVM4/g1tE1Ngeq46qk6bnRNXGU0kVH2mhqau1o70dc0exNB7Q5rykU
TJcEBLW3Fe0g7PHSkexNCNyYHqcDatBQ2redLIR7HuxGfuTx+NjZqReFhql5RApdb1tghpq30NnX
tanmm+YrZZxVR2tV2OC10ZvV4lJUO9NoF07XZBQAjCSpjZXXylTuC1KCzQOO1PzWNlHwKgtlMbXz
0DX4kA1ZfQLfk7BQnoPvGizuih8xu2ozkSBMdzXrfGAvc0kGoUr9+7wp3deGVS1yVTW+IRbzxGGm
3Vb9jC6MuNrRtmziB6sskJBYtLR6lytRHDJcU2+udJrvprRYFxuAtT6qwP8opvni6y30syEX84F/
oruhdy1APam+ByZobLrMCsKJveRCiw+axz4DuhH+F3tn0hy3rrTp/9J73iAJjotedFVJqtIsWdKx
vWFYHjhPIAkS/PX9QPLta5Udct/9F3HiOGSViyQIJBKZ72BrjUbxnKocXTk6tVg9tYREL0GweHZ8
tW+stb6dnGl4WrI6OSBUPp+ta6jv4sHV52yMpiIN0xreGgF7n1VF/o354N8VpVIg6SAw3QCcic4W
P5AgbRaHsu7YPGRrSAqOvt4tW2y4VfSAyYej0b3yfOX+Y7XYxG+C3hU3rZcaY1HS5RrxpYPKnfWi
oqerdvlkjL1c3DktEw1nEMOnYhbrvvIKjFJ10q+fLV13mJJV1hnN3/XgZe76lXJ1eMhApHxYbZ1c
T1bfXrbQ6uszb0Uhe5nWAGOU00V5o4uX0L//pO7nqezK8k1/e5vbdcgW3asYXaDzooMN2JxT25sr
RLURUSziU6oQFFZA+dJynathXk/sLHHsr/9Tcfj/qjjg8PJeQP0/1ZehfFtyePkXP+Op48YQwOEp
U4YQNgEEHvNrPHVC91+eZ8PuRkUUKeaASPuz6BA6/0ITi4+HXoRfiGPqET/Dq8+vfGxEjBD+a6vv
vwmvgr3hF5a1uR32Cx8qOfHas6NjwxwkSnSN9ID3HVwEVopVzcHb3s2zC0VwN46Fq58K9FzG00GL
qt4Og/b9r/g3wLl0WiTa3NPOMpoJZR9ZLRhGaoeIvERVmS2P0sbsU2Mf0QUrOJZkSWFSKaGQr9qK
Cuc8scsLVDo4gIYdGVJqd9b8iMM3jtpVgSdStPM05WmjOUZv/kwMad6T2ueFH8stZwgLWHJDTtfl
W+oDSWNtf3mRf+r6v1Vc9wLcmnGUNFLnGIsJ9jNG75eKDFghpx2H1f/eDbOKUeWBygvaQnqUU68o
RMRccnHypv5hUhj9gK53zK25HId5nsaZ0+Xx/Vt6YeT/B4jALYWoCfihBxYhoCJ1rN0bFu5St4NM
vzkgqvEoBeFYnq/eBOcYw9CAbt+GgIF4ICS1LsLGsVg6TE0At7Tll3YZNGe0cAJNcl7ZakAhB/b/
Ou3WauFVnIzjmq1PmQwSazkJ1rIPrte1dPgYCmRsCLTjhgmlzvcf6q0KgQeiwsxB/HHw6ooD1sLb
YUa6Ysmtsmq+28AYgw9+k1vtPRWodr19/0JvK2zmQqbEhusHnAcGz2g7/Po+dVX3KB0tyTca6K4j
TroqKfEtdG1W+CLCwrsB5gWRkOzYr6xxi3ZJqO5LnOf+Js79FrPxciccZLCqMh37gMLi2zuBYKft
eCmCb2qIJEydTsNN3EiYDaE4TwfA/cF/O8gUoiNCiUDVLWQUjp7dclIrbKtQfK2mXrYa+9rOouCh
kH/Q81+u9TZnM09H4PKw4WLCU0E/Vg920YAqu9x3vy0O3nned9couWSHpJuYd2nbmyEGKTQBP33/
Bf82kyjGonbKf4haEHSPRCOErAaJ7vnwFWrTFCH9GlaRuk9cK2d037/Ukdi3ecj4xT4NSXlmVGwf
DWjRtk45K7f+RqfYr8N9HifNY+VS3aQCFKbA526WeE3s+rLNZRPY1BSzcn0qhrDrxAbiTrIkG7tI
6viO+lAIXzNTjVtdlig6Rno/zZ5Xy/37N/3bizGWIjEgHt4Oyh/HAY2OW+QukFa+Nug5cxcSwnLx
Qzna8j+2bR20YoeDUDv+zT7kyGmJwQLNivxJEOEnhqrNcdhKLFPohLbyvCKX665bgJto8m9DjISl
vXVE5QKQZpmU4ReNEvRCd0tKGaNJZS2uekBPbpYNko3LOj6nNJBj3E4DOoA+lgVYqv5llKLj5ckN
cgIyyySOcMk7frd+OneynmT7nEW5y1LEGn1cb4dgQS1lA5kz1eosHrohuLZEkrOahsbz2AwahLIJ
ljHAaf2VCVgXtLeMmwbbn1dCTVUOqs8/XgOwh2aGuqfVmQYf8exBWWyr6rBkpqpqBEiODvYYsA1T
U1S8EfJiE6KtIcu4oKuXKrpDdWhcPiEoTAqxoZ5v7GXdgmookXrNg744db3eZ333GVQwKuZegST2
POF+uaE/MKy3LP/YR+aXSs+TpOrAPQKhjpsJ/b7J+VgObVc0J1NAI/qJ01SoHpSE8XQ/FPzNvMma
ggiyybKg5Z25CGRxaSq+eam3hegsFnoS8R1i09pFkdFozRqa4Ih/FC6fhHSc8JE8CIcaRTXMA6hW
zGHNZqapuBGCB4kniD4p0phLW/kMcX2zCkRSYR/i2BBci7jM+089rVW1TzzV47HtNRGAFEg8zUXW
W3o6n5ZpYS7BRjCRD0VlR19E4AbZLO1kNHtmHyUUQPdgTcfBBXTddGW5//kAYN8yHrXB3S0odjZm
RAyobzdMP2q+JohVQFOt+qQfkoA/8rDT6FcOXYljyc/v6LvekiciR2812zLl2nmBvLWaVsYkcs2l
qSMSHLVoeab0dVS9EnKV2PgRCAC0nmYUTM6bSk4o7DpZbK4oIAIVP3SXIOSzQeem5/EI9Ga6tPHI
riVKNOOGkwJb3vq+GaHsh6eFoEgdbDq/cFlTqoljZk3qApLV0JdAwf7ACxCs/umYjmUkzi0YA/or
PSnFGLaLKri+71ICSD5ElR0wJms4Qe3C+7dRQEmRxjC5W+Esgt/pgGyRh4CLHixXvUhUk560ljTv
PXQVUeAE8QfFw7SoyHAnUvQeP6WASoQ6B1rs8S3oanoshanAga7gzY8he5fEvI1b0jw9fzlPVJmL
nRdTiQq2AQK6+quO+pKZQuEs8PYqiAS3h2N2ZPI2RI/L/HrwIuY/Rzx+wO5Mh9xW4cVmjHtVM4IT
nSGGc42QhWx3FSmgR9l58RiflEI1U9Sk1uqhixr+3zugokdI6yOxgdRxJcvw5px1rqVeTfDIShKx
ohfSLGkvNl8qbZwxYdAP5I0NpEBHqAd4fi6jQOelQ85MLQjX1VfIYTp8YS8Hyf2t5GJmVos8l+MO
eeLV8fdLhCml3BX2A14Beax2Dq1LE5myKivWU9DDp34Zp9BURtAEHqfyDJzVLlXIF9/6Wi9M/2ig
EOOdxPVc6YZEYW7RFfF9BdwKvYCqtzH3KER+0zoZhtYgNybzhhvIhrYDrRZOi3XIBxt1w80ijdTI
dqkQIZwvymQIucfEGng3PXXY1qdc5aAgCb2+QKb6Q1xD0m+uWwP9ibaBnXtzdUIgJtycjLD/Qeek
3YSP4YbqTbSoTeIGYwY3ophMUzQqCbPB13VG/jIzwVbzzHFBGx5GqsyWLEsv8WnHbfx6XGKYOVud
FyakhOOs++6UpqqZlza2KcyhBPe7Mr1o13bld72rJukAlBOEyqFHaz3a4VjvoH2w2JYz9dfDHMAS
PC0aCjbiBENOl72gBUjHd8XYGzNIE4PPzEUHMBnVqT12M5/kCNPzu1EmJi6VtgJvFyO7w0TKvCkl
PHUeOqvzxZhZRAfFKLIWHHccmFCql6D2Drz9XvsXmIgz06MKeFd6Adpy4tKeA6ifVlRKVPqhdEdb
AsamT9PjBIKs2WTHceqZjksAZ89iU5aa+KAjeHI3Cwgcuq6EKN/bdz3tiAxrZUn1Zq2RPYQtjGmi
/lpH8Kuufp5DiPpmcGaazW18VkqiKrKkWTHj7DgVoLi7TQQZYYcsd5OceDhFQgXoFx4eKkBFtEdN
NeSO4ehajFJbZyELu4CqwOSJ8smM4M9pXedIIRJkvFYwcdd8MYlz0Fom3A9WxKblIK/HGItQwhoH
NERbgvVppTkr14sSP3TgYzhhd40qAzA/gG8Qzjbh6ujgs9XMlfxg1wtEL9dFHJz6NvWd86DpVHka
tGrqvnY1e8yFTGvLM6QHcJxtg2v855yYu6Jq2LTVN2jLq7yvW2ghX2bgKTQoIXnbxkFxbC864aNh
tIngORkHRk/QdDqdZx/1INlnCaqLQQ0j61JUbKsntHUVKD3eEbJn7RL1YAizRklAV+lCMYyUfpUz
aH0v1JUbbzoAk+MnCr2T9yGADOJhydUjZGYZ3TGNvHOH97tjiopJOh7GjJ2s2oa0Y9cV5eZqtaVp
RM3txcLioKc3llczllndKeKYqdj5JGjrQ1q4WcvGF4zh+YALORxCilrOFh+cuKWNnI4DOBsESmm3
o1SCJ5BfpbDDxbgDbTavFwkaGPaZMzsZVKJuccD7jWG15rSlhG/ddmVbe4/T0CMVemZ3IdhN9D3s
ZXmgdSXGK2sYG+seMbhhfRobZvUGJ6kAJFQIoA4biDEIpaGY+em6bGwVdgHaJWtVniX5WCx0W7yo
RoGkbA1bNpTr0EfPTl1EDXTwrjVG9sGo++9x4Qv0p9HsaEOaaYM/osObNL0f7abS9gEUJ7VVBtex
E1plidxUR1qbfYePLGjabtsIyd125/ijXoOTQIwCSTrp8jDF7c/sG1/3JHDu57TGfR6UAj1pw80A
7+o/4ryG8M6uS2aZIDdt2yk5ilahTzYGZIsFIxdtck3IaQUZlBSLMttKTCBhcfeRSR+hoSiWA6Vu
E+FqsC+EktyCN0jHWVeoxpoH6+boYu1Ti5QUQWbF1uNndcEuMzZ+6q5nGkb/CCfcb032hxCoOTmE
hbNyt9pTdRWfTVCQg4+Q6xtuxemsEAWDFAQnBjBT7xMm/WEgs4+gonbumef6ZMGzTe6G+pGeO2JZ
EYGzni8SC+ooezhITftEOajXi33suRUpEfx7QUyBmGfzoOQlEfUm369p3h/KunLZo+cI1fn5MGsU
FYygNp5M1Tbq54U7lWkWcu0J0ed2/aA8v+d3bYI2GfCKogXnCRWqpTR/NqA2Q0QpvbDiI27hxNxR
k3SDI78AGjb5Kp1Goo07TjJ4RgmjQWUUeZrmMm1RrEL6tOtMLtWgQ8cXZfFoxmhsm2B0fkwWmMN4
N1c0TrGbdxrqBpuwS6A8w8WUPsNPDNcmRXop9wRDbXapnzuYBzJBYXthm4pFgI4Ad+8Iurm4XaV4
brRnGmQytT36yySuEfsKd0DrBD7e/t8jsfYsoc3U4ZhNfajJ+Ma2HoMaCXGn0RHASQs0JaQpaPyc
WWr0jj5W0qH29Poa2TAd54nj3zQ+RH2y8MQoGjm8o2lQoSOvm7RUc3a7zoVNZ0Oh9lqU+6wLAJEc
PNJR9bACzOKpINuZ4pOUdLqzQweWge+yxyInBZ9B0rMpRgHyfIgwY6G5bPPZluG480r0ca4B5Jts
XrWdlP7e7tJBRbd0YNw2vwxAuXA/ekWaa0DaAl8jqFfAs9UDTQCzRPq6NwWvpuj5QKI8k6g5FUfj
vHfMBBPJBLPrrHfDijw7fd1dM6VAWGNFgoQ+tCTRkQXSZzL55hiY+Zigf0JmbTMCxY9kBcCot/y9
+TRZiVxv5yoK2S6djPtyt1kWmtQQ43fcFXaO6Mzdvi6PcvR5LxXAS16qHAh89aVYhEo/q2hOc7n3
nbBE6beGA8g0zTU5QXHqSZDQ3bZq3Li5qlH3VEB3KlBQ0zlfQM9sh3gK3kNbaBc112pWySPYncpN
scIxqXWsWo58IH9y+UXJyYBth3LqRoKLnj1x6c0OxiWbxHeZZ7XtmkNg0YEierCdxbwQUB2klxw8
ec+j9ld9IWaX8xPwOr2os8UVfflFZQ5qIgCEXzKfIbUVucbQRpKnBQJTkhj8PBFHK9rygB7wxOL0
1aS94KeUMwvi/JZlLV9Ruu6RC4BqbgMlQBo92qlMpoO1j4JOTA/BWonJ2lqzw/hbWWwO3UgqmyxM
Lo455IexNIl8CkRePSRDkvLWxpqCLny/yFpjGmjKb8hRYijDT4y6ibir03PmPfQhfg6DOT8wnQI0
i/kimawmVHbE5GAPEdXYOjfhwtTfg7XOOKqUwHu/vi69RlUmtaqsOkYBRPd0qfrdCHrXTIxmNvUj
KxHaTMnQRt3lxvaWpekZkNWcuP3YGhnI2UE0udxzWk67qyAoUXpf9VykZ0nWLNNdgE3NcIgm2pD7
aHA5U7CxWR75ASYsitAJsbDla2IPU6L4rOgbk4m6+EcTZ+bXU+NSpnRJD32hHIIUCf8UQN+Zic4n
carMKfD1YFFB9uCm23WBRbxllWljSxCtnHg9BYMA5VQU0pn9c9Y0vNLcmcytT83CTniyZFMyjido
ynvlVdhRHOGDq2ZGoZtgAtbIa7QyoD4DuiIw08De0xlAALT8ItrFnND1a+QAL2wS3dopzax8v2r0
h5pRRE2QbjVILthUR/XAaGmjOYmr+XlJRnPOVJlVYdttwSioYuhJkuf9yyWPy52UqSKOp/DAPNR9
SJzeVpF11+DoPQbjsx/MpnvzOjUqPDTYut5/ut8vFWKL7MbCNIxoTR1VVt0s7VZFdeI59xITn2D9
C0VSSLAmdr1/rZdq4C9NjtChdBw6wndB3Qa/d6UG2xmquSrF8yLqiYPMlBnF/a0/emDitnDCHPbC
NWgJGlPj+XgyTYrmOUa+o8u5myqE6WzEHHlN7HmNzD97H41MzRGhQa2UPSEM+pmf3r/934YKTRXI
mOg3Ay5wXNv8/peu0SKTekzn0P8yIvrBfbBBmWMhmytHqPcv9ducA4AMPQ833pi6anRc7yaNQnOd
BOoLKqdi0vtEQ2B+ctbQLJEgSZHJ+cvDHbdQcKR38CtxocBSYf+Nxif7QUQp9fsvHc4vfPu4sNhu
p5zIfp+6CN/rXRKT75NMaH7+XkGkkDdEO8xR3n/242Gma+r7ppdBm9R3cJd8O8wIVC8KIrv4TE2C
o6POMqpUUROa4/z7VzoeZdcH0Eoj1sYvkw7ScfG6JDEEn1I4n6emDcursavM0TwvOKntEXYyWeP7
F3zLlaRpghocZWeavD4dPspHbx9tLKKVYKLlZ9wnTD1ZisSEOYKi5r1CV6sWZ5PloH1jKA9+xs74
/g28OFj+ugJJtYSLxyVgeSMpIdy3d8ApMaucLmw+IwWh0+aEXhbwSKoeWVycvaYtCgQJe17geSZ+
/yyKW/5oSl51AOcuO8yvg1MXMGKoV/mocuJ/igEyp4W1ihq2hKHEFWnYRQK5bRDAiJ0QrcPZN5ul
0hPytrsssVn4G0F0IhcZQ6QavjozjPAXGEpTnEQk8+54yGktR+uuLS2TWw1qMGmXJV3sEJFq6812
HnQ5uU04CLPFw7LquK3wtUA/kNoTNcvSNUlTEY0vGZ/rmGQ5KdD5NvKruMBRHksLSWXSVYsyRRbU
Qsrz94f/twkXeq6xMYWu64rfp/bEySKz7FV/arMehP8+7UZzBMI7xWQAP0vW71/SrJY3L5xQC26L
Hk1k2A7H/G4aZXrsAX5+itPA1BinPA4QU46QFbWubVDJXNiDvcohanESkxRaVW3u5v3bOH5yAWzJ
JnIaKybW3LEgPaa0DfS0MftUguipz1E2GetHt5xdeekO41847ccRRJCchYJKUSBAtHn+0SQPHDvF
t3EYPqu+K9YnH5gm06IoOpNZvf9c7tGS5tujEPoIiHE6b0LYR9lBOsNkrBrlPmKiiViZAZ8BKEsp
o3LSzYuZ3QEfwLXmj5CCDfNyweT2iVTYl9Gmo6xLCYYjj+nfdzMyHdQRAA2TYecpJ5QsJAh8zdoi
M2WtxTJlgGgMWhahQsyDOQxWi08bFQsezip99qI0tUynyIEhwdrgQABJ+WChA6ih9rc2HM73B+Fo
vBmDmLhis069EAri8Rj4fjrCoEB2bKqxhCl5XloVKJvNCCM9vX8pcTSfzTsleAUALgK2RZyp3waw
ue2oqTpe8oAN6su1JnQlrkvVm1R/ItQTgl5778C5zUmwQbCRyf3zJ6nw4ss5INgMru+Fpp7JWbAj
0rn1kFBRsMpistbLgaUKth39lXI+02LiwHSC3SvH4xwYPMeSn40/ukWmiWRVhcvaWSN75Xeqrc0L
X6Fe+h+tl+54+FqaUA4V0HFn+Zl5k4VD1gJLQBH42x2eXqaw/LOFxopk7iL2ZA7PCSrzfKF2AEO3
f9lvo7evD9AbhnmubewofPZC9DDeDmnPE2C41yVfKyXCj4VsMNx1aY/ugzLqPGr82XiaerBUNEC4
BCpu0uxrt6yeVAom/8XbhKZpKjaxpaMBTsjYPyacX4fbahnQH8wi5e7zuLirabV9VR0OaJsASWu9
pZcT3Cg/aS8ySCVX7EjZymk9wwnUGgrxz0ofWZ0nErmgTVfFtrejalg+WasFOnSsEJPfDrG89diV
ylOvssRVqCGQjJ3uT+iJV08Ak73zChQlzZ9upJzXljMtvBGNUVATeNYsKT4w09rbzk50Mnxw2Z+/
dBmeR5tEBhkljHQYztyiaR7mUExPOVwDcFC2hZ6VRd3uUznFw7cKsewPOLsNpEXJtC8gTZ7SJtDd
tqFftCC/FufWZvJqdV6hvDnOCG4gRl0U/0wofVM1TyYMENFoe1iLiZKY5yAg3ViWt7UD+84btf3s
6nH47ISr95jBUdpmC+yHMhxypNB0fvH+InsbrJkQtJUJZj6pAnxYlEHeTgj8IMuw99PmG+8L5yvQ
4+VJULV4nAbSDh7fv9jbBf16sRCgnNnmyeGOMxLEEkjtZNx8wz29BiO02A/ot7uYBtTllfLExPkv
bWsApyIs/5KP/TbzXx4TrA4tG4L4MWxi8hG7LT1Zf4NgwsFVVF254D7sAHx7/yFfvuk/2/DLU3qu
C/Agjh025OND5IIwr6vAynxz5pY1I1zjudxy4Ml3Czyy+8atk/scM4UO5SI/7nZCIZZ9pnIfu99q
BPYFWC+4kWi1nDdWHz6y38IDp644PtU1yYs7NnW3cUfHu7NV0fzAQCi6bCjP3ilXu//EEESQBWod
G3emMr0Rdcw8tsI6oHpT0otz5pjCmoz1t6JNR1oJkzxFot7+Yi+j2K68v7/kQo6ZRW+GxKQBpEGM
i2CPPk4JHCscFi/S6zdvMoOf5SI7wyCl2i/r8gX77uqTgDKzm9yUpkcvrWDv4UfY7N5/M/5vtxEa
sKbBg0AwYxs/2lAc3EFpH2TYeSAyWFJOk0B2EQyKdwNdknGnvHrZh/W4TJvc6mq6PW29R0AsvlIQ
FVFPDlPrZoUFs0c0mcIZxKvPdU49fStL6yrXTXiphT5rRC0eqIFWN63FS9sENMbw7hgX2i5FOyTb
sMO5m7QRGyuE13/ooMivRYjZbEmleJ+nbXdT+8jY79pkmJ51lU2Ptu+Wd1YTsUEEizOfCnecMfeS
efowV3FWbLMeGS60s+AsqTGlBRAWPZ4g2DA2Hzzfii7zTHv/OFS1IXeURnDs/cF9C0ti1jO2GP5w
3A84zYbHCkZIodBes8PkW597/rXVi+Kpy4XWiCU1Nppzxr7t/Ss6b4GvL5ckN+CI47gCCJ53dHqE
61Ah1dYV3xFn9c4pm8GvT/ANwJRkLU5pRIxEej+V3zphV095uoyXqGPZd5bCU+D9e3mhMLyZ4SGp
JuHTjeAfw0I24eeXgoGcax+j5qb5ni40GDi34x7X4vipdn2NV3hvuygSoKyJiOnoUyvcYRyLPDFw
WFRK5jje0vCss51sg/AjigLKlH4poTfWkF2VAcSCXojlOpiy9AC1E5OGNozdeTPAYcQLrrNr2IVO
1G6jGpX9M4thOS3K0brCMgptTEoZ1mUwZPpWI30ACwxrX9Qh2b23LeKolzVtXjJKURsqU181QErm
gh4uTc8nX3E0JRcZPozu0hwQLxFyI7FjQj9qoV20Daj63Yo4R3c2BFEHRRZ939MxqKp0O4B9uJo7
VJuhDnYBuNrIbZ0D4JRZntlB6v4zyjb/ODXz+MN7IWMNCkXhv82UPyx8zgkgro1VFtTxo11OuHRC
y2Uuv0cB9YFNjGvxMygPTdeQV8aZKvy2DhP04sZ61qpAaxuRcliX70+SP03YyECQ2fqi2KM28HaS
gJQa6mENq+9JHehp9/JCAsyYq8u8CsZTG7PCh14206lGBfuki5PlUxZJ1TFPVufhLzfzhwVrGPRG
FcwFa3mM2F3rCe/qpSy+wzcPPiDyO9wjm23tQgq7F+yL0/VU9eN55zX1oVqEczU2IRtZWI3LbR5m
EYDkZlaX+MGKHyDne38T9Xn54S93+VvKwLoCPs8SBzPNofJoyBQi8whpeNN3qt59+khm4aO96Xpw
JgdbXbuBgno7DyteipH02x/Zaocw+hCWmM/QmBie/LhKL+0Q3xtXehMdEnaBU1nIiuFOC1g/Pe3e
1xf9P8y1B919/9//68u3Om9QeeKQ8nV8Q0OLgQr/8oJ/89q7bKd8+E0D7fVf/VsDLfoXjDMw9og1
vAgyuP8mW1ixh2UDMZaaSgBslyr2/2NbCPEvE3pB70UscPYEzu4/2RYuX2hWPgcftgqD+P2v2BYm
kP8n0FOkxHWFJAb8Pv0BktmjQJ9rOU9t7siDj5sIB8rCcu7trF+vIkVMbXuqThuU9u3nwQqThxCz
6YOum+TcknlyPkhXof0QOpetHTRnpbeqrascvOsjmugPUVdj6YThMWI19hiDECyWG6BV0/dCoqSG
UWn15LkQhLs6AqMHmhQSuYesaOOGaicBpG2d1Jbz2Vhb6x5zmODD1EzLX0oubwOHGQHPC1wPFqGB
hf92LC+QOlCt6roDClrLLUoLgAL0FJOWjua5uO9fpsgfKBxvjyiv16MjI8jd4O79FgJcgzsmY+kO
syXFZkmrZ8Md3+YJY/D+ld4WeF6uFEIaCGE+UrQlUL+Nzyvk2xXLpQqRDgz5AOGiaKsRMsbgIf+A
TK53prMiuX//on94PHMqZ2diMkUAid9eFDNQhKWwBDtMASY1G8vo+AyIi/g40/o4Jfz3VzNcIbpN
1FcAkb+9WhpHM1yXAk10ewbt1ch6PUUVEr2FqYr/tsW83XZfxhMQOBehwP+H/Y7OYpVh5ZEf+myp
ECrIMFjc9X3dEqsdEMf4eNxMcoLnN5Rqj+732J3kQzD8189MoYPWmmeHUG8IKm+fuXKGUHNGKg79
hMHwDgLNsAvSJHmIgw6drPcH+Pc5xGZlLMoin5Ye8MC3F5O4F4pRBsWhc9b1js73sBstVnCHaFyG
3nSO6EDYAOL/y3V/n0aA3Snr0myAYBQc9xvKtMBhOOiKQzP3Cqc03uYsphnMc46S+/vPeHQtL/b5
fk63SEsSBe2XzsMvya6X03RXWZwfckwWdxxu2HI7W+qLVM/i8f1rHcXbl2v5dEY5XIS25x83bgoQ
LJbEUOuw6nV2OBGF9XlFm8DZvX+dt00xSAI8k6HXxAFBxvR/3763KYB2AgA+RxLfV8UOrVgeytMN
GgJK+B+yPK8RtUMfD+li9JSTE7T6sr8UV4/mjrkHDqYEOqgLJic7mjs45oGD90fuQQ0QkB3VYwK5
WukVQIH6vE0jPAYDof8Sz1+G8JctzVyWYxsPzimKPfSlaPjL61RpgOVWEiJYHCXiH4ny9XkgPH0N
ayADgdY1w2a02qXZzNTQwm0yT1od5qBZviEM1MuvHRo+52XSoBtnONoJXhznyVpYd++/oT/dp8+L
gYNMdoAI6tHwlL5I5jW0rD3cpeAZiKInt5RTY15RFcwBBOSiQ6ansMIQa7S5vELanHqCoJR7mMBB
XMRjnByQyhTXsRUMoCMU1fZdm8WhOnv/Xn+fteAITIsd2BNlveNbteMGyHQ151hF2LpECJX+FoZy
w3jy/nV+X4l0Fnll4AYi/n+cHucWfU+69/mhndv1Ls6NZ3dTUu0EDuX/LRc/CufMkwhkJ8WTCI+r
P1DvosEfvKUgnLey3KVRonZIa+BQzlIBYNql2w5syIUzLeEnq27SM3zmxr8MrMPphJX4drpCnKWP
iwotLxqixduVWtHxc1kZyT6cZqkPYeUSTMd4Ed0hnbr1Dlq9/exnCUg31OuNL3hW4BqelzRhQOH6
F0OqkvN4mvTtiKLPtBn6opNbmoscD9yyXq+qbEA6C5zYPRij5IdCyfAp0tV6hXLWgjxVL4MP6KCU
CO5E/oWSNgEX7RL33p/K4EOQdfZ+BBF0mTUexzwsrSzcXub1TqeJmDYVLqA3tbTHL1VCtXfF9f0K
EQTUaOOlSX7UEdb1503dowbToK21XwfHG/CvzSYaqKE0OQKVTHvT9K73JYsT52sz1eJxBrfWb6BE
1LiILIn3o1KjN++oZgkaDVGRXaWClQ3UIt05UuXPU0bwbofU/wH4LXLR0SRtBMRvYzA153E64d0Q
eGczrZVhB85p+BaFiJwDrQs/gTmU0T2CPcw3Vn9anpZtzOXpx1p3kTsQO21Ypp9WZB53C2SFq9D8
W6CY3Ib2sbXo83mgHQLd/iFuhb5in6meeogKNy/DmwTzeOI2mX3XiZ7mbMuxGfahkwbi3LVriiJp
XGMnsmZFdxK+RKsJBIEcVyJU5CzW56YtmZEAjB17W1XOup/yjrHTmBcMW2nb2YO35N4/kwRot3VT
u7kVpRsahRy+Z87y7CoYUcZEazJ/lnZMTSCRUqcIgMfVukFZw/+AJKt4jABuuxvLZWxr4ebPVVq7
pw6KSV8KA0YFfjpUcpNAf7vzZ2tBnKWUy62t+uUmB2eb7eg25p85/xOawJU/Odr2qhNh5mE9t8l5
NKGgtNVZNOa7dXFIYJy6XSFNA3/bUKxcr1Kg4gmVr3zQm3FQ613tW4Dm1po8Z8oGBH4KHoAqezGv
yXZggp0g2dl9yebURjcmYvb6pbfcygR9uP2UcWJA8dF6CEDq8B5TT1+lNL3OywhI2IquLuIbC7XN
qj8dCyyY0xlnK4hT/lZbrbxLUcs42JFsLnC09rbIl+W7wB3sK2gW6/nU28Ee6evkIR1DwLBGgDdo
yitKHuWWnlt4U6/hWZmvwOibZDmz80J8itAUhkBRI82mUTwrJ7GzwazjBOu6WwdFjdN4QcnSk5BW
KZx57lOcqxvIAPocnO9pRgv+FHG4Fs8dQfnZQiq2rOeY/hOPVZWR3AJVq3ZaGae4wcOL3Pc+STAG
V4j83sgFwwelxLJTOvKwrXTFqd/nj0ES1Cd66NyLCqVmeyp9wEvNfFbGtb0tV8fordmg1Dtv3eRx
dk/97Tnu3C80CaFzWbWAWIUCl4ts9sGyo4+9kdFEcqOrtnqJ2NWmzv1cC0qbILo2ys2vsyBH1tML
HpRKLtomTD+OyJSABNfLeQavadsB49zhTqavA9pXVyMo+Dsnr4ZzS+Gds67BJe0eHXUbry5CeBIm
iKTDd1TWur12WqzVmkQl/Uanojh3Wq91NomVhpeTX3FDbeVhH6O0uz76qydOl7nCoGdUmKGNjtPf
kCh52W4OjJt5aFePstPpI/LU8wfd+uQP7YB53aZTq74qw1WcUAYLT70SA0AIXfKwVAGGMH1cc1Gy
6CuZ2veRP8/34az1iVin6cTsP8gHtB29xrzr69thRCw4ZKVVB6gDpAJu2eIAqMlFyggH8bIJBjhI
YU4oambEwBJ2hBAm4r4rOPogC1LuatK803i1MSAFANxtZefWN4M9PsFe+L/sncly3MiWbb8IZeib
abSIYLCT2IkTGCmR6DuHA3Dg62uBN9+zFMkSTTWuwR2k3cwA0Tn8nLP32gSQjYD47Xb2s3UM5Bv1
CjJMpO+ZCZOs6fJdleXO1WI32rnoWu5lFo9nVq82Mo3GI6oAvComyVSPVqbIGnEqs0NYyDp5qAKR
HAFiQTo2R78LZ7S7zQrjpqREKLTrYhLetpwE0RmwufRSDj96fJGv0lZg5dzKMG/M0vHu1TgH8153
Ug1mL6bEqO7ZjzEKD5t5Di6U1rrXuKpxBtZ1s2ae6oVU0EEYKMOUq8boxUtj+v62oed7bCWT1dLW
zwNmscUaidwJTUDFFqbykNkXwXURtfAhIiuyKP6zxKZNIQx8nQSBGbIIjtxUqM0OaEg+wow/CAy0
f6pZ7649yN4H1VZohcBObHyXRwD0HNzmKHb29KiLnYs1Zgv/2r7NoZRfYTrBZx0Z2SHKWvOcK5ji
IhjQ5UbGfnAcHmwU0TRc9TUmbPMqbgsndFrPOgUx4G3RkIYZOa2xKf2x3hcAMnbF3PlPveSUWGja
9dCRvL72ZS2I1CLZZv/m4F5VI3ndMZrhu0pX1kWv+/WlPpO7A26ixnjZaVhqp1yrbURkQ7Ev8sr7
4eQuTZy6jc8Am/k1ISZ2cZiQ7L9IyvETmM0e4JBGRI7VBEO3hpvON90ORrHExToXVOzge2DXUAAY
9bEwJsnbJemgZ2WB89eRl36nVGi1HaqxNPDDUs3iMOKFxCgX+Wd1q6LzrIehY8dD+ZxXrUc0WRO0
9zbIzR3eyvw1cEpCYxr8Lwdwx/SSskLceV3zWPLTW9HWZDoHzkwoUIfe+UknJxpat9YRQ9r07GWx
Wst1m1TEiGTQ3km1Std6nW254+k2L82fo8ZMMyWuBMxlYCFGj+Pp3Av6+tkzqoGgwowI6oBvIKm4
2FAcwIakocsrA5jFcyZy1uy24KvBIiBy5pODTSqTcyv1ngb0T9emVlzpdqWS10TDSyhT/Dm82LKi
TJLaa+sm1blyGvMiHZ3+Vouj4dkWqf8j7gNkMwtSvtgoYtwcPntAUr1yTUekCjXXno6mmQUx0rfh
fpIA6PS8JCzQHwDhM00jPXLMjTW7qPgCMbK3wUdJV8NsIziitMj5q6Ricpnp50ihC0iPI98MogOm
cl30veuyu8S4uCJqT4VGtLA8BRD8jbTNmuVsInzHt8C1rJVjgiYNFJ8Rg+4QzyVRyeu4m7WbFGnE
DpMT942Pwt5C1HVs5rT/iaXoLbK62FREVL62wk8fI5TexdJR0s8Xlwzhn6ZQoatb0d3kmNaTZjba
q+n24ynCdHjjVHNGaiw/q5CA3Bq4QVdm74jHCEQJ20k9WIMouWVjHG1l5OqwENtvrnUX4xZeTTPL
a1REPFTlne5U+kr3tW/eoHIIDtW8Zni2g5lEaE0FEA9aZLlSbE7IbWU4bSDpRSSRUrxYdr0OVPqc
F2ZSrTXq5FWfyJpP5RJ8pZm73h1fJLjyPbW8vW6FGexy1HCIo9yj2ZXk3qaDsSqdfufHpF2C8GCm
EfE465kyzianJKfIABPLDyd17+/NqYW3Uk7FnsQFxSAE+xiuyPg8q4ZXrdGtVTuTm+oOg3lMaeyi
oEzUMRUTsAMM5CtTDSBTG9HvMQnoz7lkAkuNz1eHjdARfr697YK03ZWjBEoqVXbKDbXPCZbDjJKo
NUW1iyBEXY4ulqHEVm7o4Blc6+XgU5o0G3wEYB/ZCl4po9PRwmRgqmT3IoVWbxutnveGmy6BEMGj
wGC0E1PjnsmG3sEc64ds7K57S3tKXXtXRwhxsFtcgMw/llr7Yyznyz6PjvACbxsRnbPk0jCCcnjm
ivmVgcudEQTfPLPag55B4ZKRaqunYL1ympS4oJ4NR+/Ws1iwW5rh3NZLlK1em88qMNhYaTGLfGIe
CrLSNoGp77K+OVMEswO8dH+WA6l6ZklXe+VoVATx2Pf3szX/VCQmuVlv7lqvSMf1FEzxvQ41i4Qm
4edHWzQDMN4JdGlq7Y15CzDgQQ2qC3uZnJz2VveH/qb1MawmXfrds+Ik9MYgX4t26B80U/hbNQ4y
HKhhTn0vtFAQ/clrPulHx0q9B2x1FSnfLTMl+ALikLYu7dExW8oJL0jUvobwudVTkdurGbjvSQ6O
JnZJqb4xagt+oTyYtKPWFDR0VjnOfH1vDuZonUm/JL4WkMOgrgoTTy4c3zbPniAfuSONCyOShxhW
Z7BjXtWIFV1Nm7A0PSMjj+A3eLw5+6EQcZKnXUh4pQyPtTprV1pA09TtRkpOApvXojejH36cR6/Q
DHgBOSojBgcer2ArQiG1gV5AWRTz2PfopKKCPtMy04AcHP3oYwqESGupMWoTC186qwvcIZTAbTSd
a4SCrgkK0ba4KV39AtlbOmxlMFF29B7L0oiaa02uMdUJCcvDSzab42XmTsZJN/IZoYnIj0k+Rj+w
29Lkjm3P+GZgwwSfyaiTftegPxNf6jrnMhmWkjeQNYYBp+nuW6KLN36hufoeg704sLfnp4ko1DDZ
U6BvnCmed4jfqa9GVz66RWluUsH2b2UnzZUjCI4B63uoGjLoZz75BzPv+JB2VnS0EoemALi+c3Iq
6REsk5q34yFi07ZT7QrYCBYzG4JD97pnlw9v/wppt+Y33aXsr70s2HuOM4emlTdPXSmpwZQw6RL4
1ng5zmx7NIpNZj1z5X4Pci4mBD+HrGbZ7t4axcQpM0bBhIIVlb5xUaYNQU1pEuy1gD+xRAR5dGdZ
7V3UBvd1KjmBNOMXWUfm647Gy5WTFsYDNDDueoWa5BDhJTwIpFZXuWK/i8VGD+e8n89VM01yrXTO
C/hXdNM4lH3tkDT12pmyds9WbZHL9YUnNkMejTkxgnRFaF6yGBCrRmI0cMbaHpz2kEPIKXn+9Vk7
BXXcPNH8S/d6ntFR9OezQIgO8HIRSFoywCDRu8VzDbxgHO0TM2b9wjFG5wxwCROy2aF5Fc358e25
09Jq3g0Zd8CaZXFHSMB8naCzo0wicJC/LwE+jiyG09Uos66LfrkmRc+UzeAfuVfqooYzcXRpUq5t
UmLPzcqo9vXSiuv6akZFGGHlLkb0gnUKXMHmCZC2zm8Hw/KDReZ+xwShYUUZfPJjyUeRXuNvFIK5
h1LnP8krWxy8avl/a8nVMlzFA4sJY0LTpvPszCJwiGbU9IfEcGziwyQ+2rTjuU80ttcG6Zi8kUvB
T/hf9DobNk2ljKfJmvnRTGn1E63EytrwOR9uUWEYp8AYo+OQRPVTlKDbm6KEV0dLeIVR0TGbHGV0
jBqjfsqZ2R+CVmkoSrsBXthKFJHxjeKAM6xMl/ZXFMc5O2CM/PugSs0TdYu4l8FyeUuCCI99zWUa
utr8NuboAt9eWLPLk18lUucnqC0cWmERPeJMjw6Slmu56n2te5rxicUwKa5ly38XCEIjWXyfkeIN
68Qg2raRzc9K9wMY5xF89kFER3wg1R4jJy+74g1EzhPQsajw2YpBbuPanc4tWuDnTTlEP8TogMGc
3dk4K4iauqwsNzo6hcVfLql8nE3FcrhH/Ujzg7Gov3GWp2BsaM05jUNLAdAY0cK+pCYcg56nxJv1
51jPmidGkVq9ZhbLO10LJ9rUVKcEPrE+BjZXirgO7WamIHj1ooYTDuTyDAqdxFHPaaJjGqPyYx8w
zaEGWWWDRYOyz3eTAQ0KdTK5mIZ6wL+kHtXgM4Xq2JBDxOMjs03YVvBlbDJSeLqhukhG2d+k+uj/
agY7ek1rFRwHJykmdD18mex0bHeT400x+Zs8AUPQRj8yYB/VqhPAwTdeTYN7UzRAjv7Tfv4/ocOX
Qgd/0RD9z4je86e0evldGvH2X/wjcnAB7Fqug1TOZD7A88f84B9CL9xIJDmMYxifYtdbMuD+X4yF
91+LA4EPNNkS6Ih0pBb/aBxs5A8OWl664gbS6EX+8BfA3vdDBaYJiwOSER/gt49atgkmnEVCOAqC
aDsFW2c6ByP9r6vx9UyfWR4iDwcxLsMciB9vrLF/jZwYIS2bw2AOh8ha5bO/IlYSTziX9P9f8//F
UZYT/ddRkGcq5SQcBRNUpz3W6kU6X0gGPl6r30/k3WzZS+FM1QOH6OdrT7+e0k07P//5LJBjv5Nc
YA41GNcz5DF5MgzjveikQ3SexVBiQkerxM+a8e+4ZUEwcVlxaCci/c7SS1bPoucT3en9TnUW9Ecq
nj3m7HGfYqa/M5PZMshM7bKNkN616ZSDs2EvSoK2cFOqA6FvLBx5O2OIou+pbrL78so+u8HXrND2
edlZ5w6012uaBX5DbpjfkXtnDGGfiTXk+kRnJ2q4m1zzkvOiaSaYoj3ok1TUFBQ92wG98M50f3aZ
D5GXsEqcKTnXW81l/S6QyOo0RhPNIWYqLntFsJgsNnOf96c+KOdbuAHFBic4Qbde+9M1S49ZY0my
rtYOm86bgfKa3QmKgLxV1WRfjzh09ho9q21tiYxtDlD9ojfsHSHzEBJUY5z7VPhbjBdqpajjvlme
5Ef4IJy8Gf1jPfvmRL+zM85hCvE+0BxYx3WfXEfZMP4EADFdDzOGEfSepCF4Q8bx0vllrNzoIWlQ
cmyIip9vGU46FhlbxosQClsQYzT5qrW2Qu+eoeoOzNRPkGFI+3oYdH5oucCoOM5rynS5Yi5DzN+E
PLwEOXQi3MTCurjkekfw1+EfESBMy0Z6677ItIsstl9kp9mMa2X/K5vVrT2bLwFkmh8KRMfa7rX0
QeaKSOmJxi9MpdbYV6P9suyIg1UytnOYtbpaZQz3FGXDLO96XBCEc/F3ZMrLj2XgdHcQR7w1WCLv
rPT7hC/yGG0tRxj7vhuX4AIyq+PKGjaBaMRuZH65r01zpinkuvE6IN4Z09+ksxEv/Pjo0LQPKaY4
gDm72MszuR9LH4Cbkw3f83ruv0sg/NSaQceDASruGsoQASXgP4+MtQnA0up+OzA5vvQDLueqJXB9
U9LL3ZisnRcYMbLsgHOn3DUFACBgKqkRrXuATd/sPooZzqX696zCQLUiXs25NAsj2yfgCfaGLaLn
iPQYImZMLbowx4Aec54w0lrZIPZWZGDal1NCNvgUT+6aTB77ODWiPbXaUtyU83Bwg8a9ipAo77sm
sa48o4xPo+2QiNyyP/KSjpQ2Z9CZvtCAOLRCguvoFSkKePOjZxTp5Go0Yy1XltZr+5px0Kud5f4r
7S2ckeSMnQlykZ5ByhnbuG9tsg1JEd5qnQzoBwfL9YhIrcBwpn4VzGpg2w2q2GIJ10ODbMCwxMd4
KuLYvqF2mLe4kIkCsDTH2PteJfbOaI8PvhkNj1XkJNc6fIpwIE7B3di9YlvvpQONWrqcP42cyJgW
nstFb6nxSVhWdV71cXCpCPi+oQhgptR1lJiqNZyzEcn/lTVQGMaN8K8yMJvQI53xWsAxu1JZIi/w
+7snQ7Gd7trAOcsbqjCjdYY1AQTu92ay/I1EHBKyw/aHtaObHKAlpQc+qRnJa4EitFoRNph7q8p1
nQ3z/3o3RKOO4tiV5Sop6uR7C5v9lzO7XWgMLEK5VnZ7Hg2Gl6Sh7pqp6SC9ADLYQCruNnxV7C3I
5fasGN0F3lS3yc3Mji9exYAfl1o7cTdZAFqekeJ85K+Nb0yjno9TPrVnzA6mdeFEabvO3Ip0aafM
ggOeFWdXZ5nLRDAODothBRW1osejx9peJHlKDI2LbXBNl5AyN9DlVp+EOPynqkxaf9pFRIBsvWjB
L5t6EayHSHIdFNAGqA++ugI92D4TSSFZxob8ugCatE8yHS4Gq8Aj6vh5Ww+eFxKvNrzAop93JqqT
s7eaCZJR4a98RBbQtGvjWXoVA8eCvftrFzAhnzpC8BANUfAuJZZZuQ75SdRGqEZKmlGOt1TBKBo7
SJzbwc/ZjvIMv0WSgok24mUysxyS2R+dFboww7qfTPbuVrE01nLZ3XtKdhv2vvyrtrC0bUra0flb
OW92sfmNrjBbXzup74a0LPcy6Ks9FXm0TWdDBy605LC0tDF1tWz26/7JDyx5wPXp56u4J6jej3I9
xCecs3iK4SKg6Uy1mpCjIowgPXdzNVCkEW+OP69WYU1v31z5NCMOAjsH2ez+UB6zzqAW8Gri45Ye
+RzKquEP1pU7h0FKq8BQnf7wNqlN7aUz8ybndKAP7r0R8sVqbnoOS+hGdFQzNjsDkA6tp1a7aVIX
SZemuPW+RTJB7dEG6Qsr+fVWEeZLtVoK1zmLSFKiSCEP3mxjHABtpPl7dqPiAN0kv8OkFuyrqqUP
0bra1gEvwwyEzkL81j9aPnZdwAREy+iljC7dHgCmwboOGMck9JSuLDHZT0bZFtuq4QEn3heENU/0
GhEXATa2Xr1kfMMPzH27G9hSYJViP75yEy2+lFkffK8yxjgYm6iERVPtfWG5D5INKc7O1IxOxYht
/j+VnwlL6ErKfL6eNX14GapIuy1BK9HBkZmx8TX3n/uUSxW9Tjp/rLKtcafbjXFBP0S7ick4uYL3
zWShMIkAcFT6A6Smfx3ABdtpeu/cQ16w7weh2feZ00wXfKncXdIm2mZKU21Db4EeYhTV53OsiW81
MQVbwJvllpxgdfF21aXDZL7ufP/SXCIxqwqvt+iyM0cwQ21rIguqfh7XNQ/iTpHTeOYxQ9lWgL0O
5SStbUNoK+0i3eYlhqhz7KmjLyPfiA+M/Bm7vD3Ls2+g8tFsqIWBb5/NhBReeB0APsYYMYmGciC3
0anyS73NyoNLZ/khiKIBwBnSOqIr+Rjqs83tnxEs511Nx6GlARaDZC0JeKCmd2ZjaUsgecgndcGi
MB3MJqouAarNm7R2CERk4j3d6Wh7nBVJOtl2JpqGplsenAoivsjx9bJLoiq1XW/R/LL7kh7iOKsr
wxvpK4pGXbZex6fbSyqyvNqa1oSaSy/fmIaIUjzMSbDl2zQcgjfHbISH9HyURWWsK0h8Nz1KtF3P
gsMeiIHQGaYzednSNqTt6Q6oomngTKPRHFs0JPikgAcSc1xpNzACqLD9cmDHbJOQVwx0AYGh82pK
p8lW85s20x9aOv7NQBfCqIo7nVbrtmzoTOFwMZ7fxBB2yYDbHkf9mchRGigqrYH52ItmiKkx4BvH
ZMqF3kfknnd0R3va+nISBI6ZtEqsaUAoUwbuoAiiRMmzqjprvtZdxiFYcMBSrSP+4cbW2liuAjo7
p15qJGPxr15lFhHaMHjaKOyI4N2nujUfMj9y9yOZ9MsZXXqJgqIYOMmFMadmt+7T8rupcrFldl1t
Z6gEexiyUqwsZzIfJ8hgGd+G9js5R4jl8lQ7Y2J21UOiXdU2c4gx0178lswRw64erJ5RWJFN0YnT
yDeFDg9v5cSd2Pm+GLc1bZh9FDE3qtiXnCH+EcjDWt3bskNMGFQ5hA3iQjLpRazzzi2BJWk/6fld
KrOzdqYay2Xf1h78hMhQb05vxjqZ18LX4pDVas+FGNYIUqtNzByfOZj/oFWo3kksqZnOdW20gaJF
sKLFwEH3JTN2pyGb22s436pxgAr2uENZsRkRNtF5UyXxGlh3tXXTAmUnoKiezJIseYz7wQlzuErz
aurVsIXjVn9v0MWDdIoRRK1KMzlLMre5qqq8edBi2Fl81csfKLkYxg0eCjEDmcym8Jv80A/TfDTT
IN8TGNyHYNscBoNxa1/ZPvSqLHbF94ZwsC0KAI/5nxLlhsAFd6s8QdSjSJJ9Qaz1Dus7JTlU1mOc
GRMNdtk+B2Iuzwwy9OjrYicVMDtja2REhPs9P+uqZ7b3xg/lVv65EfRSXwvTqa+HNiOzxqz78Sqa
8ZlLOCT7TEu6nfSRRJhlqaORCTSGM2DYRL+BFvdsJ3Y7AkWap0vbkNl15ch612OJ+OEK9lcrBfrx
YvID+SMvEu+YE1Z9H02eDpaNtMo7fflCugbeVT3xk1CBiTpLUt8+T8pO3lfSAn0r2/FINuZwNmpT
/lPaGVKDxODm1hB8r6A+lr/KjqTFwTXsJ4Yptckr0nhHg8SVk5C00138AjQ7h8qm1u2IfZkgad1a
lVdume8b9LGHIbmoteklHzz/way9iqH+7K8xTc4QDYtsnQ0l2FsngV0pkpKJba8pAosmwUqWFVmY
NUOxarCScXv52h4nqgpkpNZMEA64rK6ZN11a3mgFc6kK+3rMKr+iceNvqoC5VW4098LKLIiU9HWZ
Gnttv3HYGe/rwC1v6rysT3IuzIMQTHDZz5foIyxmpo3fa6HVjVoZUi652sskCxQjI4F3Ru/6d1Ij
3py6099TxQBK1dLolm6oPPFRLK7YKmZPyrDq26zN24emb5S3bzSHIVUaYd3aD/UStktAtkkxJatr
28K2iYWPHmUuXHNY9bjzj4PZvwAlYoZHe+ekAr/CLVbPP6uGUN0p8tDWa/nFXA9FveosrdhLJEdr
pkI1WPyG5LWgbeQFU/z4ImMzBKm5yKDY+k6L4MdFnyaI8+P9/7VwajHSo9Fc9SBMmJbK+UhEcH+V
Y6bY2JgL7pToLD5chBYZVRlddw10K0trHu2sGx9RRX2fe/RcO4++6wYSrAECbWZlB2oOp70vvhOj
NUp4fa345uhFV64jFxlP0uu7eRh6+sOJHWp+be+ho3snMycvfZWLnkwg4oVDorbjZ1rQHTNTvV45
sEAZOivvhlKH7wkKxccIn+SmiYN7W9njmd4Y5p5fMRHNt/K7ndq/SDcQl0MtJ1wtETiJHPEL123K
zoNgHveD8LhiRPXt2zhTgv4KF8WKvHtvSOybdKgFQ9WUF1YEyWqs2FNNiRvsHM3ZSysxr6hB7liQ
80vVzO6xRWK2kqN0t01RRU91kM/rgsZ4uPh1L0jVYJDvaFQxJozRUHUOqOZhrL5Vcxezw9Wuy7IE
MOtP5XWUau6V1+rxxs1c88JIBuvVwAC7rrOx2Yo+jY8RmaKXlaOSU+Hkznd7YdKjZJyJjf2RVcRA
JXm3L1lut0NjNQR9Kf06ino3LEZUxbXMwV4OVvFdsuKuelU12yAY9L0o+pu4JyhbYVw8WuCq9vAU
HpOg8sIsTvhisRE8spBqYWkFw4mtnHccbUQbXdzm7H/r6rWX2ZBuCtk8W4h/f3S+7FEBxChNnxfI
vX5mNH10Bgwu29AtGXnYOvOmNzV83BpZQMFFWogYyHzVtgoXdt04u7bCzL72E8F4fRLFTQX4DxnC
FOyTdFHz08K6QQb5ohQiQ53cKObRljjq8/gT/GvJ3MIs12yqKJJaFAWzwfisTANjCZANNYQpR95/
5wEb/12JomZtg14J2RUWIH79n52ZMsklowqZA9/XaRzDXrlPHiWIyuaTI/Rr9lAunTPaRFrvGz/t
oBjP7Nqxtm5r0UjJCYGNIyMcAi16TVzLuSJ/zbzuVPDaKlu7i3n1bvF/i2QDd61lPiZUtOl8w1tp
lQPSN1D91kzbauPKmJx0RMlfGBU+dkEx8HmOi5svMPBZv+u1kl9gVoPmg9G36d8NGs24tKl5Jts9
9Xj5hdL8Q2fXX45GPojuEwsNAuv35rGn4DvC2oc2WscMadFJr9LSU9siboovvCefHQq7mQcFDh4a
S9/vh9I7t6H9aHBiiR/fqMzmkwGO8VyXXzIA31tMfM4KLy0ORgw8HPHdNTRyBzyxxaEqfManvJB5
6IqMLScP76qNVbknznL62yY5BzUNy7Dow4H/eH9QJ40MU6sxsU85V9FEiwZdhJYdNan9hTXpvY1n
OT9eaEYYHnZB+z1NL2fxn5tGE2E5JVa0KiItY3Hzs0Nu0tEkZb69aiaDDmIxJ+d9ob7CILw3frwd
3wJGgBN1mdG8e2rA8TeJnsdd6JdL/BIc65Xbjrd/nggsz8O/HRDLQfCR6/7ia1tg278/L4pEq0kG
pgilpHXrjQSDrGLPii4KU5/DeSIkeOiJoAU6InZ/PvRnz49lYlXUA4Y3H5z0gCyVEZsWoRgg49Gg
OQSiZksj2NP0ol2htXFWUyKj7Z8P+9mrb9n6Qm7hdHH//n7GVhe4tZdyWK/NiqNRDrfE5s5h7PLU
Bh7P758P99kLiVEYbw1MMR+v8e+HiwWQIPRAHK6Tzk1rtnuKf7VtwQ9/scq8Q6Ms3E/uZYD1kwqc
heY9kSmY53/uJSCA8Wf39mwCaf+lJM+m1hUGfgn0Lq4/609JtDSTRlrxfz7dzx5aoB0udDPrEwRl
7llyxgsg0OXH9rXTY9JoYpbYPx/ls4vKLVzGVzqDz/fuWhtPClgklp63VQDMA6MI0MEkcmfNF/fv
sxOyEQ4AOKArj0nx9/uXq74apmJkQR3bYoN27tH168c/n85Xx3i3kqYOiY98qEWIiPp8dsXe9suv
HG/vHVfLw8HzZ3BzeDy8Dw9HkPmjMCWhNuxdz+NeN48m4ajreRjTh0RjhUGipC+xwMOmsVD7YeD7
akX7+OpBuiPiDM0iVD8e1N+vpU3IhKXVAcH0BlHZspYLlThvT4WWofxpgq8oPR+vK8eDmhiwj8KL
/f7daymr/AnTT1hCDj6z3enaS8j6+PPN+/gswrBbotRo7QKPWUgC/54MB7EhZ5EXbUigc7/umjpd
4yk4eRmzjL8+EicBRMheQBYfzMcBOON5mvw6ZGlDtaR1ZwTU3DQiu/vzcT65TYZnmzqGuWV3ZC8L
979m3S7wOisQXh3Oqb4VxRPBGessrxbB1Rc0J/PjN9b67VDvtiv0qNzFuYFVaAho3Fd2vCpHDyaf
CgYsWUM1304O+zGH+YfYtDYIaZ0w3B8uJetWzqbcZkx/92ZHG60UZFIyOELw5fhZc5SWQmg+JvM5
zHUa+m1F4MoiSKSuklui2TJ59IZCXYx1TwcbWHUBfMnLVqObzl+cKDHH77+zfMGZ6+m8AKCMF8nH
v68pcfKaRYwW17RL5H1QLiCjwf82uW76VM490dfFEiVZoETC677z8omeiXIPLr6g1GEya7RNjpj4
towojKSbIPMvvxHMcD5HNJbKOm+3wFPpN6aWh70ss9BhjjUarcH0jlqm9Wtl13bIbHvcSIlHj+Nk
G1p43im30TJkeRCtFev1JojH9ezFamOzkwi4WiZYuWDu9GdvEXb99bPGumSg4OCbxZb/3bNGvFzL
7mPiumRadxogQR+46yoEqopIXkXWGP75gB83PMDiAEw5OHggeLzf8OBJGIaxKesw8KWNg7cmqCsW
8uRajdxHfixPCa3XGxvX4l/x8ZbPM7Rg6kgX1yteU+/dKi9IidOS3q1wD07Tw+COxmPLvOcGo3r2
8tcnicCD1YheB/97v3VkLkq9OfUAFwfBVARDh6Bd26MazSpxIKAj9dcdA3bilk2a9n8++CcLIvsq
y2UWTmWAzuT3R93LY9gIwJDCLqrTfTtWN/Hi9SbkQPz1NgAGG+8TBl7KKxjUvx+JHlAXYxwtQixH
99NUjRvTB7gmCsv668eU7QaCKYRRVB8f/OJNV9d9DDYPXUE/bmaXxquVXY6j4+5oPP362wto62R6
sL+xITA47z9bcUqerg07K0RWY4XYecmsGSdmOl1h5V8RLT4u9hyMrQ1bA4eB9vvPV4s2JHH7kjPT
7JvE0u6xp/3KlHWDIPCLPcjyLv9ea3AoylKXU+Pz8h6wu+QATpWGEANb4taiVxrUDnC5YiAHbXHz
FOZXu9HPjwj/Bxnb8tK9/7zYjedjSM7D1hiOedA81ZNxY4kcfhpsllXSm6e/v3VsvPGUs+vgiO+e
SAfaCu5bLw+1vj9OxRDadn6ZuvoXh/m4sbEhrlIaQjdj9/G+oQB3VaUpPx0OmrkYwiv70BAJtv3z
yXxcKjkK3GVIlyYI5vdATxwyqsoyIw8FeRx4f3w0pf2rV7nXWSsZqPvzmqyxL1ZJ8+OXkqOycKBv
JyX0A+8gKmccAAnNhMDBxz5CJORb1+TIzAOm9DNBa6DqCKtaYZjLoRLOWD+qTvf2UrXxgUzfYjey
LSIFs/2GEBe6QNOwOVi2Be1iQkAW594GJpAHHIHOF3/9pzcG8AdPnIFn6P2NQZJAyoDNq0t3utpm
U5AdNUWf88835uMKyyVCV7lwzEzkj++2nKXd8hmJ6yKspFes6noI9dy48T351a7lkxcW9vzCdQU8
QQ37+/rqeIVVNW3FQqQaOMZalByUq6vdn8/msxXIZQsAfoGinGv3+1FmsEXkZmo54iEcLYPHZwoD
IJr6rnhGr//3u2hqRmSifDIWRtL7tg7ed0BvCa/olEe/lmsnUve6FNH9n8/qs5cHhiOBDFxBTuzd
tVNdXhkzmcBhkTr+VT4ZjNgi5xfDlnonYsf/ORYQdugWdl98qj5b8xCS2uyr6ZR9KHponeqJZQ85
PG/zUlYaDop414DQzObvLNdfHO2zB56yx+Rhp7L80CQDhoCEFOty2MRNvi+B2F+PJq7MP1/MD7wW
+Ec6F5EoBNuwkDm/W1eD3lQkOrYkVPWjfpcmer3TUByvCJ5c+JadN95mC7Oyr+Vw2U5VfuEQbr1P
fDSdRMO4DJazZmO0eMzxZ6DH6Pvsq+rW+PTKE1SyvJmwzN5vfETU6c4Ifzikyc2YQLZPhgzqNaqy
7pB6/n2v6E54TcIQo7LSu3wcukMU1I8k+OI8WNyXY2kf6CIFK3fSmlVAmMAXxeon7xozbbagnmfB
Fnj/QSw8/oZUsd0eq/lXMxuQIhvElFGBfmV6+vNN++RywDHlxXaWRu0HRLMJfUK3cUOHc2T80mk4
bErAwN1UVKEXkNNAq1x+scP45KUjKMDAdkq1xUm+e0wGUUxKxDWnlwHBB4W/NlHtMMcQM/Dkqb1t
xUh0Et7h8O/PFZodMQXsbAzr/UppawFyQ5KNQ2q1Czx+4r/ZO5PluJFs2/7KsztHGvrmmd1JIFoy
yGAnUuQERlESesAdrQNffxeYWbckik98meOaVFlVphQRaNzPOb732kyli2um8THO1vh+8p34g9r3
vTvJpV0y1cnwZin7edXkXcEEast6r+mxDCdjQJVAruD1CPRgX7o00r//he/sOfxAaiiLjY1i8c2l
LaPGTtKaS6uGmJMLuxnXuqzl2kIR+08+KsD97pP+wJz/zYYgPDvtyooWzQjq6sopJG5Nr3PP094w
Pli+3ntGLV6oxYewTPrf7KQDkrhqZjKwb8v+DqrHN8eR5L9x/9JYXvuY2v92c8QChunCBETG8cnb
F9AgKbg227naz+aMxs8bb5q+WQvmAB980DsLMyN1OGQWk2dsHMv9/GGII2bcenpEC1jEzkOs1M6f
5d0Hj4TF3/GmoP/pM948E4GW5ZkNh3uPoN9Y2WkqzkDUODdm7wKRKcaWq6hjjRobAW0siz/VY+Mh
FuKstvebnOFfjxqStHFSYBQKOMJPADbghk6trjkjzyK5JkNIhdWEQysi/G8H85Zj6dwn13GIo0Pi
+BxSEPx55RgLzSjj+P5mDkrEVpUBT6MuW9jAg4wCGigVn7JCpzqsF3N4njanRHnJzmja6VBgGL0c
rIRQZa0Z9n4e3KV13oZc4XxLdCSanwSh4B5xYrmqx1lsop40r27Ox2NtWymUo6zf/v7yvvdssot7
Bs+JtVBKf76DoE9kN7k8m8iEn6Xqnv1EnGxL21pljal2rP/Ba0fNTbG3oIs5P/z585xkqqQVT9W+
k8kyc7oczfwwdtUHxeuvI7+FeGpaDP6YEbjBm48BOJJYjQqqPSLyayFS0l9H/0XmnziEvkCQEvaO
+RQ31Qctk/X+5zKl5YrSXL8tyAIBBkuMDjORepo/J0rHJdTY2jVGF73YoJmhx5FOCY8gH+QacLXB
4XbFQi7N4eCg8nfIHz5Yeq9tjc6uwghhKA+c2HHeyQl2kH1xjIFGXSEFBEkTr4POcJm9ePM6Jhvd
zPHx+7MjVzgf7RxXIfa8jO8D+kF8w/NhXGUEFO/gnsktji7+f/jbYdJ22caDXXAvLeejW/Hemu4C
oIVyy5jBMpZL9sMaAWzbKat8qPYAxCYOEFbTqO9yoxs+eLLeW4t++Jy3hdEghrKowV7tfafQyR53
+7BMks3vX5f3NkQXWh/nCpy3QSX9+cfokmheCbZpz6GTH4L8X9GMP9R5gqa+nT4wnb37Ycwr6VlA
ev9S9roNi1FFHDr6O7ekE5130H62KEDRUnfpB5fvvYXAZezPboFl75fit5gmApZQUe1hTV8DRHND
SCkPddF861I0C4n7wZU03nsuljNvGlgkBL8A+OdWFFxf6rSMFBdcXqZx5s/NeDCZxa9rS0v2tpA4
vkVg3aR6lOynGFNDXKfVhR/7+Tao7emThyUIe0YUg6z6/Z1+9+uxIDJGYn7L8fXPd3pUUavlCWXO
KMU3K4jvE3O4LSx0JP/gczyfTpH2d7HM/fw57aBNiUCPt6cTFUxzuudq0sZ13TcfbKTvla0L2pYR
y/If3pv30BoDHBxoL/cdnpGkReI6VtdN7ZxlvnEqanlHOvAHg4r3HuAfPvJtwZrNdoFGTy/32qh2
cV9/C+wCcbt71tTDBz2H9d7zu4C4mUWD22aW9PN17EbfFrPySpYZc3rqEvEdJqAbgsLxyQwAqLjw
AcKSFXmTysVroBmLMrNB9Afa6MFmqPIQSahWvYljAVcbPqOka27jOQD/WxVFWEatv1Xe6N/7Dqsm
QKsWwZTWqvVM8PN+rs3v+mhiZ4GHoIT+lNX9JVIcseko+VJ/GFflZKWbvpzMW4Homs3edD54mt67
CsHi1GXEwXP79gC2KETbVvgT9rOYDzO5eKtOtx8wj58zM33oUsKYf//4vneLF2cWQhmPYevbyy4y
I54kxdA+lTAHBtE3YvtKJ7Bi4DpLsHRx//tPfNVOvCkIUcwQsmXyutBmvrnTsTYVnJIW5d4t5yBM
CPi9tRNjCCuLWLOkLop7eGhwCGyUk692AT8BxVD2M3AqJH07bQSt98FleOe6U2wsFmjg8LQTbxql
wJ18OChWsQcdaW+SZnIvqoSyccrq9iEDHr1HF/nlgwvxzhATVQJTn2XV9n7pfWPlkFs98EYTPYuU
1YrtLYJUa9tGTbuDuWyteFJQTjpLMm6ThBNnMjgv7I9QxNY7a+XiC0eOQUYEB23mz++ejjTCLbu0
xLecgVF59TWkFugLtNWVc86V8Q5dhhoZixWUsoIhMmmqnKPCExmuRmvUt9MUgZt45ct3s/6Zsrja
JSOPFI6pfIuoz9khyf82IcZmyR42tpslG7TC9rrRqm6fuNJbMnu9tR+fm3Vu3eZWpU68tpjQJl6E
h8Tvg7NC9x51oGAfNObv/X5OwPCge8sJ/dvBEeO2rGg7i99f5OoWTClaVFelDylZWdvf3/T3Pgrh
NVoD3OhsG28KEA6d4JEv2xIQ0mQtCJ+k8lAiPyN5Nn74/We93re3b9oy/bXoXtkG37b/pLwS/E22
wl4QhAazlgNjzF6zbewiUQ8wVgvj3Kj16KpT5nhpmlp8bXYa3BLSqnaiAufy+oX+g2/4AN+AdG55
5/4XJfBLTsXlt+H5K5Ozb1WXdtPh63//119/5C9+AxEIfyyBBAwFfGIuqbr+l99gLEv2v4gN5h9I
WSyPsF3I5eAcqBH+IjZYDv+Id3xBOFGRLlzzv0FsQCzKkvDDo8V5D4pHMn0Z2bGQI5L9eclIOlsN
bFSwG6PWuyfR3TlMlqE1K2cu9PWUlFKyidZnrhFIY1UbctiQf9JuRlb+HRp5eXQivTc/Y3rIIeYU
TXIu1WDZoSmkIoqgsad7a7AHjONls+5iTnkSgdAwDAYfV4dAl4FVNqkGGJqTcdNbbf1YDdFwmhti
bEIf8X0P6KHxCP0DLLlNSw7CvCYrcWDnKO09zLw7N+ArrsA1A8uO4xpUjjZZ6sqeJo/pr8Las2e1
nJE055n+JethWq6KKc+/Sk+T4F6RUa/GsVQnnHptjJw14reXolyGDCrNvUM9NTYQJEBJYtdOJv/U
aiEFnvU+LmSZOLjdYsTM2PbLSWlnPl+wxsUEonlFmkZpXZs+guPAzuKbOcsZWhdgaTMicdZjUoJN
jtp62GXMS/b4/ivcvXY9x/sULd9Vg62GHEEbmKy4gDT8qRMCdqlYj5Fed3KP1zjtd2Vkxpa38/Hw
oSdpUn3W0W+XTQVQFv8uKWGw6IywQ5VwsFuj7gHvo1pH173Ii8juS8FjFeqBZsBurZshxy3WMKcg
dxAVLjCkXA52sPgFU6z+oo4b7PD+QmXtl2EbuDyNhItTZEwaFunawJbusBKbXMx+8Lpjq2sQi2MJ
4qze6+1oROdmk5AUKe12WB4cj9EOiNZ5qykUolB23bEYzrqu7wXimanMOov0qLYdxrlc5aM5tsbn
OEoAAzyqlN6s+dqNsitxUOfzXER/jpr/s+B9tOCZLFO/X/C+NLi2f17y/vxDfy15gfMH+X2vEpwl
KcFe/r6/kDUcTiz4meVYjnMz2M3/XgDh0uhIPZlNEb3xusr9awFETPU3Fjx69jcLHgUy59yswB64
FOrzXzbuXsPtgDnSomodkguQhFS5uIRsmU3VcfBSexLlIR2i5FvSa6hZcwzVd47fuId27qLbovQj
COt8/YvGyNyT2bTuUWUBeoYO3kpoghWFf2k12rYCsPnZbsvysvERIK8HM+i3EJ/SS1P5Vpg7DU5N
sMbmRtAJwk9zrEsIJk6IXlhu9cEvr/IcwHhHpXwTVK6ZrdIpzu8bbBpntsbSQLKEW33W5RiB2kg0
cyX9OrgpOAq7Qf95jz99PmC1UDvgdvGVK535RjeK5kbFVrS1Ar7+HHVqo41Wh00kmEM1WvliklMb
LEweM91cFnd9mqlnzyuRPbY1Lh97xsktpWivkAYnD7LMe/iQNYduVjyY2yDxjFvPkcmNo1xMOrrN
Sq/plTo28Wgefdl+Yh1BAM4Bi4chf7DMULfEfFd1fR7qhvqS42TEvj/k7Z6FIz3KFFjyYsRsnwC7
4QWT3MNPRZ6Vl/44JFutS+azBoyESTiMFa+LAbBnVuW+D2NDS6+AASDnL+LTmGfZFrUmTOvEgWXh
BsFeH+uRjCRsDZUGuzUxSpcai+S6W2Kx+22uQEDCbjZPfgMrcjJldYF/aTzabTXtaYWtZ9Lg67Ms
MLpbGmI4C2Wu5ZvKFN0CSTH9Qyns/mI2pL6Vhqetq6iorrVOt267ye4eObsrvk8mOjRz6EGe56o6
la2jXcKU3BKv2RHsFwNjl6oKrmTrl5+JbwS2gxl1XXWmvhmrfN6NOrABjWHrVzm27cnoRH3M2EDC
wBqYZ2Y8OHC+tCB4saysJ7agMSS+4dmqiJsukpxKvkquq3aA7OIGZEVNiDMAudXD1m+J3KXfeB7M
wT+v+iHdoZ8Wl3ZjxGFfAUfQzJm82TZWBIQTyLnBY5MdBTN9DiSEv9cHt/iWVXF2paP75ZmK51Pu
ZAJotRNpL35t+bAI4xYCqhzdQq3AW/XnVep6rF/4f4lgII6jxFSVaQXpykapP8DeVEc3yHUo5m1/
kXqCaMpayOG60eL5URaCpl4rhDoXThrfBXbunHxprxpfxLth8KorJqLdjTkk5iZ34Fat+oH5Ac9k
5a2cWvYUKh0VjAspnMnWWGlE1PtudLCyLDowxYeWN2VtQXodxMBVpCRiNLeJynuWEXE1VcW8r9jw
NgNG9g2xoPoFemQo7/0gOBiWqb9pkkmeyriMT01im2tXutZTAaiX/BitYS+OEi8mZ7Sfbl03t4C0
VwWamMxI9g5C2rN+HghcBIY5RuGggQrZVmLST1nEyUqoUQmUl1rux/fQk6VYeW4didCWMmIlSXGa
zmX9tSCqx1/1bqkurNnDvJrmDqbAjDLhPh7aNthknEdGIdAttbZSI+PsOgP9vlVKsg9TAahrqiHj
oYFA34exAE4qt4XLsEldoDTy2ZvxdsBkMrdAOuNyYQZMrh9vlN63+m1EMTW5n2KvFN0NvsN+WNLH
eNvP4Oy22hx2flYqsbYHcuBvm0zF/osNnxTCb+IV+uh8KkldpOX0haPlW3RYXfZ18oQw8h1q56Zh
46Ka/08d8FEdwNk9o5b/d+Nz8Qy3+Ln6+lPr8+cf+qsO8GhcmBMtGi/O0WiA/t36eMEfjF0xXKBJ
XARO/64DrOAPpK209IG9nFn8iK6zvD8YonKuhMrE9hgDWn+nLljanB/aID6eIoRnHW0p/oFfTHuV
DomsTHKIb7Hh8DYPdnVEyDp9Kg0FGyJ2PuK/LWXGmw+kwVsyNPnmv0pp4N0nnTa7014p5vxsckBN
3DHd/XATrv78+/4Phsgrpu1d+9//RW319lNwIi+mPYeZ0C9TwQ6J4iCdRO3ZydLdaCp5ndcNGXie
LTa6NhYro+Vsn9JHu2lHT336/ccTfvfLF0CfYYJfIeKXi/z2/K/vyYMfJq/b1wXrOsEPybwtvAQG
FArxozKT5ox1nDEZBnDiGwTpAAt9P2VE3NKL3xJgYMSrOvKBOJGtAubXgMXgz2O+ncycfxfsRVmG
VqHNw0oJqEgglFrgnniNp+8cqeY3Vuaz28Nh2Cc28KfIcyVRA478DEZp2i2xNym9EC0GrRpDnRVd
8rzXpTLuMCOJywZ0+x2MN3XVWUDyRrcVz35ZpjoG92H6nrA3boeqGO6Lvpp2baaqY2TAagNJ4hvh
WJvVMaFTe0IOKx5JWeQPjioNji2c0g1HESzHA2ks66EVen3gUlVlGBs6fzZi6mTtTEKHoJB6LdA+
uBx3Uz1BBVV1cnKwpHMeHbA3gs8ALOClzXVdDFaMrg53etZ5gMBdLBGzpVJOYMtxTSBhc5b3pryG
Mxyd4UVQO1caxUHir9gYVjfcZwDE72U2u7fcHXODFYDsHpOgkt5V8mWqiVCMPca86VhNn3Ds1Y+9
PnNnJIOmvbtwBb0RIKvVVcHRNbR0L2UyfR8Bg3zSG/7IpDftg4sz/Rip2D4AKzHuesIVHrJurI6q
roNjWTLFXQeZtLOVXYItWLn9rOO9LMSmFVERjtVgboiCyG+Em2DzJ94H/lvdvNgR/zPOcUaFMUC4
eE9oAi57u5cvquV19rVu2rlpXxxqn5vLVjGuVZ9Btm4tnK0b3SVQUUDj4ciW4BOP0IWdZkT5TYx3
iZCJRF6SFuiERRAP33J9Ik0JwhCiAV1n0TDqp1TJ4R6d13wRyIG/ykqmnSgZ2hmKXxyMmriM8uVl
Z8M+abE+4GXjt7h2Fqy6ICnDAY5CuRqYiHwj1W3aTalpn2KbOxHhmlnZ7PHrEux5CZi157rmYJO9
InCo3KOMkBEF+himRBTduHokX1DdzhfVmEyfTCaIOxJBoK80kr0yr7qveuYadykg2DURoTC2Na5t
G3MfmZFwqZdHtKhgcU8Nv34G8EA/P3MnbBfzvG3w/DOEEY9F7EVnRZs/jlrbE4DVlKfY/w4wHmxw
qpVuwslgaR6S1nmCsiY/m7j172OTZxPWRJ7uTHAwa9sunuzIG8i88AQZcg4P5YLyVQk3yvW0bhtJ
W5wEwTanoBudUz9Fxl2VtuKxd9z6CVoHT6sHF6wxo/rJwkJ/ngGiu1X+ElyjZfCC/Wqsn2OQuvib
rEnDih7k69cf5ye8BG3dajdqEhUzqTSbL5CntA+C88ebqe4MsnwYDJFVYoDXKphAuaOe7rua4OhQ
RSrdgYci1K5wKalsWiJvCV+Sn8nJDo6g0jwM86YlLzsXopX5gOrEyN3HoSbC+iVtevsxBUWRx/vB
misbf9msVRscRmN/MdHeOWdjbPX2DTAqsES2mj4Z0NDC2u2TamU4Cr+UnN0tz6ED6p95H6k5qmNp
6qvLvibfBiRKQM+YX3V6q13XenGjOf2lzZRrCzTDuZ6Bfa8cj8ySxonJPokuAf0Tl4S4YR+bc3Io
zfxTi2Jz0y/hPb09fUl9krTsof+aJ2Z50Kr4hWi95JDMCOEqoxfHuhzGTeEMikiQuPtKjLXcxGl7
rjoZbbFZGmDK8mBtTA1ASM+JUW/H6aU92+DiAzFMYQM/yc38My0Xcp0WsppXpFvLA4YD7JmaIsdB
xxRepjlijLIovsdiJnMJ8QSZM609hYFd3UyVl27MUgvOM7CFF2iTRlAdvLCwrozzdMKg2wd+TFAk
N9I0Bv2gEz2zLz2ISqKz/E09amYolh5lqBa2o45Dy9RK/Xx00mDfx8YtvUmw5VS5PRpVYBUbk2v/
0opxdEOH8zj6qJl7yIlLN+xhGJEgaIwEjUXkCLQkTFSm3mNeCwzkIQGzCCdy5XqK2herHvtd7MTs
eWzg/haEzrBKTBxtWeXKG3Spxsro8naLXSVRqA81eNm+evKJolzRyavzSi1MhSLPH8Ez1F7oKnfa
BelAPgJSXn9Ndh+y+sG2qBAtRHCGSdxG71jeAYGFyQSYRYR2O6ccXwneqwu7aMU5eWAA/0zdPCAW
b9dWkvBWtRuA4HJVUfyvSEFxzoTbqE/zaGUh89ohRH23H4u1NWg1ASbu/CwK3TnAPprvRMZIMTTa
YK9mJziUfTRdpbk1r4eol2c5/XPomgWYCzcfVsUY55vWtuxrr0VbU0eL3DpuQEDpwt9KbUBctkSt
jY41re3Ayj57bgwfTJ/GrR1N4GiCQdtK8I04BMvrwtDYy6HiHtLUUhbjiGEda3FwD17U2BUpT7xr
1cnBH1S0CcbIvqiRPBD6M2o3hOT5l4acp7Ml3LhYkXgE4FG6TfnNjuUlvmvvGCgMv6E9jkSVFBhm
cCck+YUgmf0gkJnJME3c5ryYI+uxz7zJXnnOiC/RHIv2PGHa44eZkenfBAiVYm1jyFBrPdOHwyxl
EIpSa3a9UTiPY9GnBL3laXa0u7h9Ka3MJTqttQekh0ZlxM4jEBQdVETewg6qK+T3mqryrZc4w5c6
M+qwK8alLhDyGtZIQT86VPXGH8r0XFOLYREkU+bx+JXJAeNwcwxkW9shQxG64LF2UshMftSGWVo7
p8mM0v2cVOKLKWC6k4015cu9AVi+lEhZZrEPLel6mdNWx8AkBM6vRPfVJ/xK0CRydrjV85YNB9vj
9J0DRDD5kxbdCORWvAPEBh69SBfROnYWTHqSloQLCec0w9270Woh+LmplWx7xnewlZDAhSVFXrK2
XSW+KNEj60tQmUM7Y3fGDyrP/iy+ZGoad1Cy2q9M6DN/bToJv88ol2N0NU3mhjLUvVW5pCxbCkaI
foNNz5yYxcHy3OpYgLzb2wy512U9shg3WZytSmECGUucls09KGvtpoqD/j41rfjEwC9fV44rLuP5
9VsE8rOlLTzHSMplUSaQ73uXUZOkgUd5EkhpXLEMVl8t4XL8p5HDyq5NNqUbsxCtyoavs8D2domh
9fdJCox/ZUjNr0K9bKZdXLrTuT6Qf0i/Pa45MJkASGXyEYNdGbbTUv6CTXj0OlXAYeQncKKN46RU
03cc1ulOzVFNnGMaENQxcpQycQREyJuwCmgZgfxz9v6i/m/8rX6nhzHe6yGWYNvlQAw7+dtT7cYk
tiiOtW4fa6Y8i9CuLOWwV4Uykw0o0qW8t6S/HrgxT+3UQMsaKy523zkfNTTGW/HOog5avgnDaoIY
fsGg9LVVl/D1u72dUvmHsBeck+d25ibugG5ONgVhEnBlu1hXV16M3zRrHQhrXf0URxUPZmXJs9Ya
pvNqFPJz39v2CRyu+jRScW9/3339ItBYvuwCoUDsjC3lF3wKx9a5N2hWu9fSJX6vJT1kErxoupEl
J63nqWMr4gEzBp54KKnYrdmnlgS4+jkT1M0eFNIPoopfhSg/N76Wg8gMYRsiNwLh3yg0YnhJZpAC
OuFYjBQsxNoLDKiXx3nUhl3T9MmapXneTJywkxbXU0FlgubVS5bXFKvLTTba8gwvOez0yKm/irTw
rn03hvLUQaCOtKaWK9k5H9lSOHj9pZnFYOMzvODc31pUs/zzHxSUTq9ZopigQyioV+HkpSLbyDKY
tjWxi1xLLKlBYnnfSQ8e9tCC461mmM+40x+AklqobCmXNGeM1z2W5IuhMe1HZoHVRTpb+bmul9aT
iclNwdAQ1XAOvM8nOsbI17pNWkiqeKFLlpJ9HECZ1o0EWpYqqVeLMjhSQBK7o6zpHOH+uG4kxtV6
WWFMqN03Q9y4t5rjTYTExjokncq2tRVHrbQ0NrH17VgTI9+zgJEMQs1Os0xfEuf8S7O9PCENIF7g
XkutrqpZXlcYVllT4IutbcDEnwNyZVa2nqIAIsNmY6pIXOZ4C45ZTxzQQGwsPLBkuI8JpcZe7pjF
U2OReXvWFbM3HGU0xlyklEBDTbWcRzhxnuhhL6yoAFzHvBpWI0RzrbXX/KDKvK8jSNWttGAkeu5c
xIeckmYdzcv/EVHQR2udYw83jFKcbgOGIN88R9rZgk2zFGPQkZq+0ZOsImsv4RfHVVBvFIsw8GdF
Ke8puL/aRJFPO62Dc6ERaX27fdBhLobA9ZyQCT1Y0DIQmBUbGjc/scWXKevzbZN26TLm5X3KR55I
kne6dVK5/X2XFk9eQ/84K0M8+mNhpetmWnIil2sXLAy3s3nm4rPpaDcA7ayDwcZxnTPD30UY2arQ
d7ri0JES+KxITX22J4Pa0CxMc8Vrm2+tzm+u6ET94yR1qJUjTb9bVO1DRarrgwLjd9AVq1G39HZV
EhRhQj7kGNpzoUjHKsZ+a8xxeQBBS9dSedaK2sm7Lq2mv9cNonjJkqmfnbYhp8emwxIG3fO6qWZ2
gI5z3wczY6AkGb9fEjMFgy6yWU26qPLXlt/RGUW2DUmsdmbekZZoPgP6I/+w02f5UleKq1LOhN/S
Ha6c1GaGjqToTApOriiJ2HJUsGyhScly6UwcUBHVJD/jAfWPxsiYBUp6cIwN0Zylk1cd3ZgLh9hy
2lW66YS1Xw33aEBp78cp3fnLBAiJprgsc+ZDXkqbjBpz/u7zls6cic/iMXfLq0F54gu5WbTbuhOf
jMqG4zlyeg5DlkQWbSmcl2+t7IAhlo9zpglrBI/HyRqLg7G8qmpZ3/U8H9ek7oknh9OCLbTODI4h
YsUNZypMRpbmNVU6DXyibHmtVw13ps4oRV73YlHFFWiq2JzOc45OCS9sRuY6Fmw+Bqv8usKbzucY
srUamK69PobgwSgk4grsuuq16cKOmXhY7SSvXyc+lcXjA4SjCF3wueTa0gVDzE33hU1BVSDwPPaR
izJ9GQ9oscZlwI/qhQwcufTLIG9OwYfngoHQmCTfG5+M1pnXrQrVFFOMjEtugR8zvdKFym+kwPtB
qFYeLJx5BwsfnGgkAgznqo5bHI96QZwxvwjBsskQZ+YVRE3OCC4iH5vRjk5Ybk+AXZDxCELwNsZN
BSg/BEEGez+HHU7BozcMvlCTInZjIgi5WH6eLZtBmYNK4AVGGpHSejd94sCPuY3ZFAdtGa6A8mBZ
o6Mn0WuZ1CzRbiufUoOczTnlbypNhj1yZomzDD7+dX7zukmqnNltVSc2gbzaN12fl3LZ07h9RUmx
JFucJX8+mkRBboXNaKiqjWg5jK2OojbzNd58/+h3rfxcG8zQiG1jpoZvsTqOeOlPg02nFcZ6x+Ku
me1XYB31k4opdhpdBsfRY52tx4RLiBqledEJUIBnmPcGoJCSUY5Led6RDXVcnmfJEdkyk6lb8t4L
JpJB6lHz5g1/nE10Ok/xEdwly9SbumTZBWjQngyfR8Ke+/ZrLwmQSowoPnkEp2+NZnl+oLaCYWUO
Wbj8nGiZfr2Wt37AhBTMbX5TjgNTJOJ01y4+mLvXvcHoGAEjo0lOHks+cyeGqIPm2Ccv1hy2ijHw
jzKgDJFTbt6NDTlJQQng3a2phG3a4TBxM+NOuICZ054bieqK7NRCr44EbFRHx6SILZd7kFAePra4
vcS2mWuK89FgNSPvFNUTZbLgsPio14V5RwQ9iy3r2Gew3OIRdgDxYigrw9eR4NAxtPRhW5/FVTKS
skX52bKaCLRKmJBi4py2slYUJx3NTrkclnaWxRS0LngpJn2onwpTY0CNvuXeSiNahY7C2YL2tjYZ
Lm/Y7Hl4XpdZ5XE1mByRT17b8QNd/UTmrVku/QRR7WeqQeXUMLT5JBYBjTaPjCyGduBi6ixvycB7
lBOl+qC7g6DHs3jWND26USPzMg6qy/RQ2Y48G0XBEHFZKiFVmJsmt/ITESaknripw9SLYANLBuwP
CSMT3smG6TRu9CWd1QCxIL3+m7dkbnd8dZKhc17clAPXJfVMfIGTTckh27k4ZBUvWSrS5ES6wdMw
OFy12dOsg+knvCpDzjXoCp1uaBjlZ6qSzF71CrXGCkxqQN3SO+kleWgssqOknKjriApyGqb10HPD
J9QOF7nJSP31f76+mCiH2GI0sopfnJE9lcNg+1CBDL0ikmPalkmWEstY80KnVJWx57DIILKMT9Ak
0JbPTjpfCHemIxu9iXSc/Htvz7VLQiQN7Oug2CMC1ybe42ZcqoBJSVoywrX7HYMEfvF48IoMqKZv
P5J3mazn5SSmY6Cy6R1iwlY5WaJnXdT9ZfD6z1Hlh0eVjo3I8XdHlW37/JL0BJ127c/nla9/8l9R
W8EfSMhd1JcO0y5D/zFqy/rDgUTnOOgvOSp0LBqFfys3l1NJ2GuEai2MPnqEf2VtGX+Y1mIgoon9
S/v5N4RMnImKH9sokp0A4eA8N9gX+HZvpN6BNUFLFprY+2nxPaHU34EbjlAoYMH84epc/XqG+N4n
mZi38blz4PWLM7GoAHUt5ereN2esE7p4ElWtVmOU9OHf/yQ+A0c9PmcIiss3+aG/ijstmhtBonw3
5j0RfvqpHcoMT958/7c/iEECOMFFJK7zWT9/0IBeOqibmeh63ue8yL+jEfqe8d//5GMcH88dd/yX
ewS3C/6XowQ96RhsAp/DRQJbizBX6T+4dDyrKMMhI3GE/tawHQu9tCHeC3LRyuaIuILyozapAavs
gx/l/vrg+YteGN+dBXjirfPOG0rO0IJR7JMRnabbTzdTrO4JS7gXA6mTv7+Cb8ctPOU+Mn7XBaHF
AOOtOplo4Jp3sxZ7Ro0M+dhK9hlpsqtaS591n2lVSprLypjIMvr9B7/z0ONHXyCQr9aWt6+X29R0
w0wv94we6tse4vLKCcg/gV1offB+vVUCvP5GRiKsCkgheat/fhjnPusnwGQCihBBbSXnpJvM1KPb
f/CDfviUZbbxw7u1KCwGjUO9PfIscnkadT+UY3VWNf/s0v3wSW9WpjEvk5oDcR6Qop/Wrsqe55oe
4P/j9dJ/vUtQSHwkqoEX2PDklmf1hx9VR6Xjl7Uo8UWY9Vrog5avJsHePtvltAk4dl8bQWNsiX9y
9nqj6nVWWAG1jF2doYvAhj/SfxAnBsux4SDu5XWM7KGgOizxg9vey79PsEIP8WwMF8JrI7QJc+uu
zIAZUy34V6YkKje0+SbH4+QQeEqW11MTmA+5Z9YHJ8qip6GkQEFd7uwjjxizeiKVdMx4nnNPoZxu
p54DboZuTDAltWXXARPq86LaYNepbonwsM/IGRhfZMQqb3Qu350whOsJkfj56LdDhhbKT+rNZBeI
2/NEA5HC99EwkjyXET86HzqxrYNYnDjIq9cddD4MeVYUZSujLwL4zVZHLDoRK1upcxqWSSbqWiO0
sNT5dTMegFUJADxEnGAioGBxSeKU7AuA92SrKGOLza/uwgFr+5ldUkaC4KjPDZ34dR81F1KsUgvR
a5kPcTI45yo2sqfYr4t7d2SiJFtLPEq3NB8ifjtKtZHZiCjtfuY7DRHkLk8EXWhZE++6cm36WeTw
xX07kjBF0V1eEznbPUVcGpI1pDi5ffZdN7inPYT5h9JPv6t2jG47d64P47I0Jm1bn0/FcsbQUG6S
Ix4E/8PeeS3HjWxZ9IvQAZsAXlG+it6J4guCcvAu4RL4+lko9cy0yB4xNM83bsQNdbdIVAHIzHP2
2SaPCRET6g7Cv31gR+9WUEOS3RDlFhx4kSypYH1JPiuGp4HdM6eMrNonoDoqfwjSC68MUv52os8R
eZvaCFp/fu3zlkw3QsS8i1hwy7KEm4CbAIF0NpnqRVNHD95M4AI+zEn24hP/EhTNWK0JS0sZ8RP0
MpP9I0W+S5gS1pcGuJK/FnE4PMdhrfkbBpathz9klsyBADG4wDB7/oRuwnlgulP8MN24OvIdpw2J
EmEAB6rZ2wRgP1XYJT9YhFCmK1zeCeeW0GMyfGjigXAOBagoMYJC627yCLpQZQ4pdnVUBWSWaLis
CP+pbSTLzia+eTXYHHEzuTZ0O/WSgIAXf/yEI1GEssMr01cfSebWL1lHSADg9CT+kO/aIVTUzf7w
PMs522EZ22HZoEkz2aa15cywHT1GirKNUIGQSG58wQCs/WbOrC1bY/C3zkenfURhUH+OUuKP3Sln
DwUIcwIJXHuEjJYwBBwTbWVkPAknjrKXJjLLowpJb2F2Za7IpP9BA+LD2xHWkQ9CaDrRGWhIWvqR
GPrCFelWDImjfIk64Qn1FkdfT0bFKvbowIkKDe/TQZJ/Etcq/l7WvrMvMwGeJmJi3m2jf67badjh
5UBokN/zIsyjVxIukJC0Dju3gQ28ao18R3TR966X7jpu1T1ES+gFw5c+npJjAf1704e1OHEUurdx
z6Jk2Kw2QAjD5dBJfxNlrHNMeMLArN3sk0dq9Ql3/W0x059Hs6q7VTFmLeqKJE0Cq8t5qdkV1U2c
Qyop+9S/tigqGdOx6rM+p60a6hCcmEjLWbK7FWM37Izl3K1tvrdZpK9Jq3nXHg48r7kiGMsaOgOx
7QiaYIfWUfW8Ubishi+9D3VCz6dqPWABsnHamWVUeI2Pa1WPf7UmyZiPWvacmBzNW0PIBkA5f3Uc
Nkop2T+IAHNv54SENFPKaR26DWCYY/XeLQlHEvQP53Kc4XkNe182u1wveoisKZuY2VdrMXJpCTAH
hd3rGPMb49cYjwU4tSU5Ky3JMJhCbmSSX1s16TTxaHk8hKK+bpulrq7M6pQbNS8TnWdPwrVhY/zA
3UlCHyxBALScd11Iap+7zDO+6yO71bC8I44+G1dZ2CVXqaOi7TBhUkCkVdoEmtY5xG4625ZBy4pM
DnPlWDM7Ylep1TCL6hE6kX89u2G5VrorVzaBjVjxdezcuS4lpnaifIBXG5IQXZbHcO6L27Zn79Ei
do/RZ9FnQ8E996t+a6X4UUTlkFxZoal/8Y2+OwG1UI9W/bWXtfm+FToypBhVduFH2mUnk2srsYZn
LU3b60nF3WWYzp/Ijhqhr0BD8yY8P+3ZcPazn8zAyU1xjYd+eJNnn92GLCIGsD+qaDHs7pJH1vOT
HPRob2LTSIJk0azgwONyMsGB4FiMdmzuXzSn6gPT5dBbJLwHLYnzJ1KAyqMs2XH0woOwpBukzc88
0vrnJkscHGpnnsGW3msMMkGoKud2ucLMW/V75N223AF2ByZQ7Bh0rZ+WYN05m1lKk9fwiqR+sYKd
lx3KsdH9wINMh20MPvjraWhmGeS1lRQMQptOh54xNkv4nvnYFmZxHBurOFZup9fgy9AVrLzt172B
vDwHBlNYpp2m0VTFzOGTS/a/Asb2XQOajatSlpKrZSdDER/HFKo+eYtFOHhHaDVVGYSit1xrRS2O
ljeY8Wn+0U5pTJrikBXfaweijZFE7kGBYUM2nHy5IDWODuCo2Ncnb1GKktHYdTelgEwuU5sENCYZ
UYoGO5Y2k9PeGJj6Gu2Ll+kZjCKV34+ppeATGgKgieIaskPtTsOxzNNsndT6F9vr93WaQiCYLNBc
tF9bU7C+2DiGW8dJtUvDKjXIaG6BF71tTjvWqWkFVcq0uM+9bm82eP6pJnzNYicjjdjMNmcSGGGF
xjM6ZXXVc0YzG4jIFi5ts9dWfm7NVyzX6GuUuzA+MqPVgKCVT2mpaYdEObq3daOC/c0WbN92RHVC
t2SPwUhmibOu+cL7jIkIs5rJGT6g2r4X6cIhpvfXdd9h5Iqb66/FaDuT3tq3er4HmWK/McfhEo9w
3cV4hjqBqNbkasJNA8rbTF2R+WQbs+CdE3pl2CmG/1GjBj/7V4Rg+TwgBFgDYvj6zjbUjUhIxWgv
38vCQBwEhpixp45u8lrm/V04ccz9vsV41xn6i9OOyZUM6nEUrm9ugD04RQSUuB+QBl2XhIlyQHEc
l2VcnTSbsLDfX++9c8lyQddZbA+Qr77zYSslBY4tMhwrPTJcA3aJap205UDCtCxeO8znN1mLjZJw
vPHmfOyMxCiKXWyOxha+n7YiANt5JRVv2KmWc/33n++9HJ/Ph/MXLKyF9/6uKa/xmyaopM/2cVHY
x35oix+VRRxTMHZjqxdBZFNs53nOQopTo7tCJUMzm/GJa4NCGxrlK6VMefRM2A2TSefZJjX04Hzq
nZNNLNxFKVMJoo9Ooxsa5gUdE/F9tDgxW8QUVxvbLcJ7/PntV0ug6Q98/m/naYZ7C3eSAzicFO5Z
SZK+nE/FsiS9YzXOmfmRL4OxdLG/4FXLvaCihGcvHEhlb16OqIedyumV7TuswciKaqugU7iBjJb9
3CRELjFbh6gGi2brSNisuHT/qb8pcRnIryC88kh4Td98Aty1RoHdR7L36bd3jhZVp9oeP9oG3iEW
XAWgAktsTPUxn3rTkvZJP4SirJK9sCmeBVan+NmKbtXAYiHELiPxcUppHpiADc+/f9/M9/eYEgV2
hbdYE76PDJiMzB5kPmLY045RyAgPjpQWhv5L0VMat9XoTNe+5vhPpT09Zf7U/NBqZ9wgCibdu6vK
OFn2W9kFTd57FpSWmnLSzuSe+pthMJSxb01ohN1BC/E6/Im4/Aev/givNgyfl+Q3eHXyFfPK1/IX
qPrnD/0NVXvmX4g72HORzmAn4gggl78ltr7+l41WwMcA/3/Ut/8NVXt/Ye6IOENAZtEBkvkU/wtV
k06N5fQCXbJoUOb+AVT91ioVZIsEJxvuG+4VNiaPb9ZEozQIv3lrnEoGn12zGqIiUXvpABRAvigF
yot4IrswzQxtpOTF4BqyS1wzxPVr55WI8NI0YKJi/0qsfCpmvOXxTLfTU2Q2GgHnIap3tv8WHck/
7vS/YN/LJ/vHrmVyPoJDLwY+bBwO28avR5rX9mOOV5M8QQJRd0ZcaiuHMu1iGlydQdREZ/z7C3Iw
v7skNvfLmQ2uL3iab7BpLckJWu6r6CSEf1F1Lgmu+cDZssN8ETlhkDVaszekDr9xbPxGrXp7cO29
L9h4tk5E5uUhdNHPBPOAOX9QihAcxewQ7HplAge9KnsavmW+m5tGN+/ssKxORMURGgCmwxlhZKEU
QSObYl45BOIw0xxL7rUmBnWXzxxFpjE7r11ZV22QNh6X8oEjoo10w6XpcAjtCoijBpUQPBGK667t
+y02XtPlJFCwSGQmDRs/R6+0KIUmDFVJLOhIXZYeOMbKjRCrbiB7jNEGUEfd6LGdQ3CPI/PBgM4w
B4nb8t1IfGw+azF575EY+RjKTDy1wWCp/mwOIxGFojKb+FrFBZ/InxzrQNETq0eJJAoXv0aD9mam
sdHiVMNE4gp/R1fbCncS9bPJ8Dg+drLl/YvafAZOc53hbpYlA2IrN9WnGlm19mKZHXcuacnxgPRc
qeoga+RBq4GUmJlUSBhg9A4D/7XuMz4d+eic4GpuIB1pJAbGC1kHRLEiFRpuKpztZIlfcV5TtvCn
fqLnGXC6QLo7GjRUDfbVOOrxq/W24SYlk81TEDajrucYVUy9t2e9KDbcR6tfOYnFbUm0HBxDObDj
7qe54rEOpmMaJxy18vg4L4/EXW6OT5Ynz48ozJPfaGArSd5p7opAy/Eyjogl1jwdkjkAmdovjFAP
mk9iYN0tJxZhjpyBBkO4o7uuBjPfoOVAiO00xsJlVtMDLMnuitOH3qxICWdmttojxkg753KaIvGk
Da5xNQ51fkPidvRqAo7sAY5tb5WYpftaRtnwqbb0VEFQ4pWNRxiWwzh03ipOl5q+yEnrPppKOPDH
Ktd/0jDV7G7NZNbE2kHXPweDdLm9Y1IIea13ysGiycG3A0uxvrEMEnttL54tUANbM7+C2PLsEosi
4ceUTn39mT8W6Q88G9VdUuhAHAJbo1UV8Y60zOtRQFe+8YAujceTZ1ojAi0cebaQwHJgVLeqP3Nn
WFxuSqb3LqurMdzijFG3z23oqDuqeRaCNrvc4MSsTbHLmHufHNQXNQLjln5/SMEs09DE3MRymn1P
pK66sMqeW+9WPVcBJEtnzMdboEGkhdwX119IwT154qcyzkz5gEGGpj1pvTs3F50pNXkzKXjt25z2
ZHycEb77j4mtF9ldOKSQHaGYN4ChlnWYh6WInKeCe0lPyb1U+kjZ6fsRN4IZlNyHuYfOz2ZXIba5
QZq4Or/ImdJ4cMTes47FsCyKTkJ0CLAbYA8t7cp8SHoN1RYDoVg8q9zrTZTMkFEgDxlZ9dW1RuMq
Fh7Fo5cXXFPLolSRrR7J9EUaEgJhQMh4980KvS77JNkhjBhZzuzI66ooSyT9KtJCf+PmJLFvzAwr
ugCmZ3psG5dn3uXSuEq72VKfvD5ssu+OW5omGNSEG8ym0AfTvC44f+YGFgIcwENYml4B67kSun6I
TQuMgOwS8H0NG1xkYDN8lCTyrkrcqp6doQ+XCPd7Fz/lcWUUVf+IkE/bwLqN17wY7crqo/hg5X6I
Ro/c1aBIMKozLGNy1rFbOHuQH7HYz6aNlgCj02pubQCAMmUOMYUlm0x1qGtPf1qMaVZWob9oQD1B
V0ImyaaS0PN4VN6evOPoS96G7vfFAgKZjiyvyfe86EfZTJssl+qWxLzoxbGGclNwSK0p+6w7hm7l
i2HHxdYsdeAmdy7ItuxceeNHhMy7dUZ3YhIkfZnUUf5opq0b+Ojrt7PWAQEMCl9fUtk3DJ3q6yGf
iwsHhGPTwzy7ZVuvX1K/j+8HO78ZXV2lO9mQvttMhKTq1J27IamS+6gV+SOm6W20lV2JaIADbJ1n
zXzMNT/bokFNgqEZy4WYBnqTDFb1wKFTP5dOUcfrdG7LrZfo1adYiOXWEpIakKzXlyvh9uqqFsoK
IpAYMsLd9kciXbnO4WfvzcVTf4RheUVguWuvY90piXmeKAfWrTQHANmi2nl5My1TLqs6LEnqGDcY
t2lY1TsdO7Q1oa/1MwQr0Cc0beJQ0n8Nm6lw+6ums8N7v47FTmvnbOtouCUS4TR7eLEJcaXFXXNi
w572mJBOh1EzfAwFs3EztZIAc+iwq6afUvhzrXgYkmH+put5evI9fz7JUvofZY6+gRUoiXCT53/n
Ht+i9/61JGqqwvLSHPoTfkTAKXhZrPTR4hDCswCzP/hNp5BVvv99XfRmSHq+6uK0hjQbTxCyDn69
KlZKsRuPjn9soBR9RrHIxlB3JjXG76/zZqJ4vg4Ef5IpqPYW1sOv1xniSvStH4VHG5ycPVWX7NkL
K9VRIRvGn19sGflyOw2YIW9t3QzWsBZRBB69HNS6WtiDZ36AlvT+5veXel/IgpFAbKUW1/EofDtI
byLfrTW1xB6Lybg6W3g4GJGCBHbVqXXhcf/x9Qz6kMW6jDRVx3sz1Da8imWbF85xVnH49PMIKgk4
TVZOuUxV2oQwxw9u55vWm2fHl1tMVdG78/DeFutTEdmdLzv7COeT6opgUYofNlRO4FKBqgIL8lMr
rRj4sw6mrf74JWUQ6HCfdexjTUd/86Wr0m50lcNq7/tkiZCE2KaM8aPMnPdLgavgb+gT0uLgHvBm
AeahOZZh0opjBHVyPyWQFV3vQz/Rf7sKDaVHzhZwxju8RuDd1WCpIY5n5oVImCBBQP1/vCYOWSI4
INDtLHYIvy63bPH6qJGLHc0QOi0ulLwUw4QRAe4zDJK6Wg3zBy3d+/2LPZ09jK+FMRmX/fWSJcZO
05gL+6hVoXg2oJ4ynh0oRXpcqzcljF8zEO3MK/L7FfF+Z8EsEsoMgWIY+rxbEWQQYcpWOybqe1Z3
WLFPdgLCzJzCsf79pf7lK/JyQG2iBseY9e1m6aKs5VKFCT90YSQWRnWaWyakub0A4EsHp5a35vcX
/bfvh0+0h6mhA8RnvdmhB1jrVuwL45gLaCxlAWsi1714R6Pz4Uo/o2i/9uU+6MTi3nW2B3u30pax
q85+wrS2hVKaGoVD8oCr53e4acmrCkE/wxNsBm/USF3H7G9qr4YGBecWENKmuagYWKIx+IbvlkXV
OZfM/71M1B9F5rzfeJGVWO7Cl4LBZLylmpWJMybIFnnDCyDsVRJCQk6VxnlJ2hGvWupT1v/+SRjv
1+4Sd0RdCRQJz+0tLSbKwUtCzrij5mnUuliN0T8QC4y6UhocmXEdLu97mhhXTZ83nyHizgb2Pr66
a1qzyXdN1M/NlioJpir6kviPDweGAzAn4alZ7JJnHPMftB29wTNj8Fj1xexRdOtO+mJEDOtJvCsT
mL36RzDOu3cTUuGyGoByeEURh/+65pukXYr+aT4Odmi/tmh40mBqSl5TteDpv7/9/3YxcCNyA0lR
ex/MDJvDJ6TFn46KII4bTMj8C7RIdDmOXtMl/f5i7x4138wjL8nQccdhO3uz6jAaM+o21KejCB0a
yyjpeLNYiHSJv7+Q+Ub8BhWW7XIpHuAzcqS/rYxy8vyUqN2RCkLG7Y1OD9evNK/tyHLAEr891ekA
EmJHyBhiXC0JTa9dS4IlL8dg1ai7OMnACbSRZol5I9Ka2WWErWsCKAvUy9rqJB7SnjcZzfHI9Oqm
K5FaF3+6EYslD4y5DOca5M+3pVBS4gbhFm17NGdG2CNDoxNanmQX6dMfV11cinfAZhQApPduQIUI
1OwGhcBBQidGNIB7WUCMjr8hbA9/0FJ9iB8up9c/NkabYw2q5GKA7BkQkN8+pXIuLKORjn0UjbK/
Ew01HKUd+k9nQES4xISvmzl3HiulzA8OAPPtK2IvJE3ImhZXXoZejvXrMrNzOA5QbdKjgedFMSNT
9wTpLxMqWRz+cPL3viBnzOz1UDFvvvIj2BilJaNkb3YTZA7TTKc7vS9AEedswWsacolpLHrJn886
AVmINkXvbiQ3bjdpJb9pTJy9DyWJSXXmWdWtk7bQDJbXCzNGqoepk0Z9HORUtwH6CnXjjAporA2Z
H58ygCMoHM0QLYbVTKEvHV3L5Fo3suIWi9v0SopO2yk7ETekSWrzrnJxRgXFxolCdzFIuACW1stV
i2GdH8S2rC+6zMZHws0J5VlXeLLTQM/JEWWfsUL24/SI8oy4wZ+jb8gCB/vWB0xJLHzVYFXnBJzO
CB+N3Pg2Si8DFNdQAa4wuF3AUOwA4pthUvwZ51robKICooQ15JPLQNIdXVHZzPzXuXH/Lj6HLAR5
8fOlrmlq1lpc5g7WSGWLBURmRAu1dZJ4HB4iT1N3tZqL+AaiUl5dZFEzdLct/J9iDaOI1V0ZRZ3d
VTOMlrXsO6PZMhFWd5kO1TgSosru4CG03xRj8BmEFz/X75Yoe/tSNsYCRY05jxmBGz/IV3deHYTa
BNVBbGZUa6b2xbBYG4Bo4EBB1mqXqa2oUWGuwUFArro5Bgj3iklYG/iL/MYeJhyksNEqD41Ke+1e
VQmXbrKZU8vXYQ40QZxbrXldjoPT3RmJFrfrjNclvqFfRadnTC6GAzAI7cMwyNbN1gh3tNVclwjl
hMkW7swRb1BZDjQSpjsm7oU9hMZ4iJG2hZyrBoyaSuZgWl7dt/NO5fSwAeNZUEYIAEo+GKUjc9SG
Di8YdvTCvNISydlwrgPA7Hn7kO0BNcSCKdwRCTpCXjxAFe6j81SpH343hzeIcmG2niE4J+/5MFas
jAc7NZ3XJIzjcNP2Lbzsn8tKLKw9fdHWjC4OWK8l0WgScJ5IVEMZMVNQTsVmZXZwK1ZSOLxFjbdo
kOLc4b6a7YKZW2nbf4GcPA5bBTfy5udohhDx19CxlkIisqntvMqFaGqkCxIrgedxNqb9QUALAn8+
/lzRAzLGYFfuheMyjwgyPVHpFuW+3p6gGrFMi1pj0pBPNjfWxn7N2uKoGiW3bdnwQQwd7GRb52Z7
V+KjqV565VoaViCuk2V3XkUO4qWjcuNBpGlpr3rMt6bvnsYkYwNf3LRvJ6MGBY4namNywY3RLTiP
GQPEVRADV/Cu2ExzYIbaneV+ojDPsCd1ZIepQZAnQ42vShjC21gtBpTpMZctaP2UA0qifitnD0gC
wtux0HUF1AZC3nkAZHOPO+HPE/8/c9IP5qRw8ZdZ2P89J31KOCnK5PWfc9K/f+jvOSkWhObiIyjg
ey3SnIXC8/ec1LP+gqTBQb0k0eKWYHGw/j0nxYNwGcbBXGByCaShY7L332bs4i9+G+e6uwgUsAn+
IzN2wiPfnN4ANIvJBb+STwF7Z6n2/lEYe4Mgc2+KjL3n4R9K+gnZRhK+0Woup+YiGS0k6uHLVJKs
FCyayUe9r+HW6Uxskjjqr6xKMIyTg7VlmRkhEznSSPGQqU9AIvlDVS6nLFXyoQm7B6jViuikvnmF
hJdJhOjc4MeWGIen87iwLka2kMHU5DdnmRFWMSQAe1LOa6k37LHKZO6BAwl/acHTnjpRad8zhRgx
wyRDfV84Qm56TFp7vIordyMLIrEilZ5Yy7W3E0NYPsD+iLo0iLTevuo7iqi1GVdkHNtO3QW4xwyb
ekH84RJiwVokjb0G/FFXhlRozrPYe8mzHGV/2w0et6Uyzb3B2XiR1gbk70xgIEGlQn6aR3j3Fv9d
Owjb7ItdzOUpWgYXJMrZawe/lGeZtrBSjdBea0zYV3lojU/neqSocCA8YDGLTrAu6pvQn4kfViFg
na4G7XOHgHbdt0o9xjpYPtTa3MYkbWjcp7pNBkjzQjGLgVZME6bSEGPn8DwucWe7M6+bxKLV0jBy
epANG2tfI2oNBOzpz+dSmp7SePg5Jfk5szjPmPyMEgwlKDzbnyV/Xi/CRYSknJ4Sr7Irulo2drdr
KXssWHOMBJ1hOaJin46HiQ677bn2NWROfXH+48/iA4oxnUTTl/w9/P/5GceaMveiXmBQ0585HTi7
w6fU9hY4rwe+6IaFlJ/HyCTWpKH4Tz/Hj2VH5Wn0Glup9IYK+pFk7GwaDo/0LIwdmVlxXna+dbDi
znmtVd60OxsLgySAmj2f/HLi+mcEw2QMxHliz3yhs+zUbCRT6W456Wl0Jz7AyMlAYRSltFnFEFIB
nsu7KIQsuXZQD6RrT7m5vfbcijM4HPJl/taFenTo6gUCiqq0+5amFQqKbOafsVnj18ZVw+kNS4vq
qmKo0g6BOGOLOOdTPaqzIsGbO+Zu83n2JxG9M39fSjCYiJAZVMxjOUMwZ0KQrRFSjbWJqd/gjikw
Q+KKzCCodgaNRmHMDd7NBs9bzptlDDzKjMPVsh0KBXs0OS6lNOxXfZo4hO2IXkIsQHXDYH4IGszg
9lGSOvZtlAI1ZfioVIfESuCGLnxSCy4S4Y1BZOV8ralA9hyHufhkd+mkPZ0/JdF0fbTnMCaskWqf
D+vgNNQGGrzHK/wmKYHzDMNERPYjtXRWQJG9R7RH10nduPAN9AV79dJJb6+6yWegLBbFhaz4Z39K
aL89P6KCoXGECllpvBD+IhT5WSC6+PrsbSas0zZp6vzHzBAPnwShca3SMPHtihzNK3YV9kXVyTUK
xei1ztRKuRn6+M43Z6J4xHinjx4zYmL7Plu8aRYW5T0ufmBDCIgpOanVvX5V1Y43BY6pNUPQmlDp
+gK3ltVELXgldDc8pf7kP/EwRbzGF8i4S+OpmwNKgPpzB4Qf4iduqvuBt5gIB6/YzpaBn/kQObd9
0rVfU5IuKSI4dJ5yP1f3ntCohE3Ji23KkdyriBtwgVBB49sVC0FsrgDJEYjL3Fo7Pnj5iluGRQLh
O+5+ZDDztcGaytoYuDlazNlH2kqzzexDhAbiAIaywBsL7i4xVLoQPYpkLliM1yNi0g1m7Ga00TqI
0lhSYbmNX1R9wCHU2iFRJ38dW+rotjTq8o7UMEwPhixPqwB5vvmIr6W71VDhf4dZaB1D2SX7dPCM
b7njzk9eRFmGyQUWZI0UyXerUeND7zjToSbhdTOlOUPQRHuUqSafYtNu12jFET7nvgcLxKDGMimp
LwxVjvw7VW51Sv1NGenzdwghGKHhptGe8OZwSQ4/W6UVi2valKXtCfslrNQIUDcO/Syzy2JxWnPO
pmvh2YANpT3VJ35fcnFnc85GbfPZtE1NzXQsFye3HEs3o6A53+jYP8lV5g2tcZFn7Oa3s23Fh0H3
d90g1HYerGHdouK+HPuyCjKtD2/KQbKbTG5Q4vbd3xll+WyhhIBa57cznuN9Yl3UGT4kjyEci6cx
zuV9Pto3sTM0d7AGomDEAv0uBEq4L90OwVFPGXndwKrag79j2BvF+nMEmYJoEe9hjkzxqcdAe1cp
p5I7eqnKZ32g5d8PNHQs/HFPah9NUm3etC1kd8Ec1NnkeqxfwITNV1MInf22jSu8b5g0bPJU4qqT
YiIfxANSLOKz9VJfx2E8voS1KjC/xBsw3SKt6Iv91OQ5EBB+CzRjTbXylN49mJjuf06AwOiycJ26
7mGcIxrW6sMgLN5qmsIXxfF+wq+uv+pM/YU2t1ns8KYuMEZVixVWAgSGiJm8BAZa95Ov2adJpcZt
Zojux2Ar+TLR5DSvqtPz4TbBdD06deiHDlGelau6kc/mNIe3MQ4V60xkAAtQdS5Qplgr7C4wxxVY
TrSWdg3XUWxaPNjwMHOL73k3qotmTtJN6EzmbZp0w2cvEVjMEbt446PquVb9GLmI9cjFCVAX11eu
FmaXeCSaeLb0unZrZ5WDbWw/brhdbjDYQh3rtihfkr6zV05VP4Z9rR8zXT51HImbmPZt3ab6Z8OM
DimywAttcuznccTKjTU30aCGrUECbByfkJJF15ZX9Ze9K/eEo3doa8wuiHUDrjUsAmVfjHFn8w0x
aDBj28px1DT7jsNPuxI2r4qexBfF6FV7Mzc+wch1lxSwIpAQoFYYkWZrgdPf2qgH3gOzJkFNCfx0
LT8k19SG0FIKjvDtMtJBqGDW1q0X2eLGY+x2X0lUcYEsIb+3adytslltNbcbLiuJGqvuo0ehN3AA
pZasjcWEKSonhzSMorhPUhSjoPhpDr3ASNbKzNN2U+tKC/pOoFqZ2ji+KbC72GaWPj0gfRlOU2vp
n8jvZYMSUXXJDjSQmNMm7bor/FurQ8pSlz3dPjPy+kTaR3MXO0VOonDZjhvUFaif4rEyjr2d9rfE
m+lrGYqDh9PeRYVe7lFv85As+QILvT5+TsMiXBGo62HjqYboERleE7itIj+1aRGa1QVhY3pkBrYf
e1vRC54D1n+jCIoC+ebKc3shtxN6B1ZC0WWrWjnN1mbUi7Ao9uEv0pPu6tH2nmqfLz7USt6HaeVu
W3QSKRQUY9x7aZusmyUhwAuZYSpp3MXQjbHMTmO0HFPUnkjjtK1Aj6f+pKRdbUfTVNaWn1GXqDFi
b7X4PX5D4il+eHk8bhIsc3Df8bv8a+26zX7Bkjb5UlrV5CkH+TCBQdgwVnCySQVBBk2N+eiQrLze
6y/H2jDXIWmZK2QyA4pW1zyRyjFczVinWI+cb9klFBQrHnDKUsVN2iWAv5lT3fWFisRd7msWNEMI
gMGAPU2AQa/9JTNMPdr6KJpYQDq1YAZsiHZV3UdDri7KrG03U48kb5UCrCN4gqBm5nXNzkv4x7Nb
4FuJsCWlxrL9z1FvVHdzOKZ1UETxFnR5unBax7lq0Cuhxmsabd1XTn+0qrw7KaOZdjAl1Y3hdO1D
PBbHZmxOtTerdeOb5DVgEvwVj3B9B5VVHg3MQnYy8p4o1Mat28r14Er7NkV5BMKAmTN0LVVE+ZGZ
B2BB4s/zFIzghCl2TWWFkYsp5rve0vGkJL2SbBXSQIaAsQTBCWXPDbHC+SLrpVZ8nQbV3mj+NF9r
8SyTTVQnTv/F6+oHnKDLzA1k0tuhuSML09IOoRK7Jrbcu8rIIc7lKj5h2+aG0MX0127060tFRgSO
EbwLB+yLQp5zOmUbD2zMvSPOxtE/JQV/kmMg4XncwFICtiPQQS6itnr8NMd2tbIt6UXuDfyW5obT
79AVnKDjByOtN1M0nOMtxyPod3EcMOz3poH+2E9mRF3rSmkfRotO1Eli82Ge3PYbCu8Ph5lvhjhc
0MaezjEZ3WFjBh3y106cBJ+J0U5bMciU/kUXMz2FSuS8ZloH8GNW/dc4hzp8FQ1ebx2kFFY4MdTQ
4uIydVIYcGcOh2hKW14XcjAwUxZzfZQmwtsh7vzNkFUUgERjhpRtoNrf9Ei3fBp6u5vvTaGBXDUK
6n3SQzzscMN+rZxh7O7JSHHa7dyhX2xXJWC8/TLTT2S4xSsatghgjlo/ohfJFopi4aKtHnMcxHhl
yh9AiOW9hRK8xU+45e8LNMWf9cJW6gLnIrJp2Dt1GixDC29nzLzbrQ+Y1+68Bauf+Ivy2q4Qhu0k
SKzatBA9Pp974UI0xgdRsm9mWzwDhjM2SA3kABgVbyf1GRVyKFq92jvTQi90khT0Aq9b2rV/4ET/
wvJ+OzQ5X8gXNmUALARGhL8+bE/SwTUwLfc54Ocr4AQE2u6MO7L2mBcmZLHTGyqakDOJ80+vvgSV
4s7JXI2J7dt5VA3T1tUnVRH4XJsPYhy9ddIkE/UjLKpKaVxVdC5NgIaBe/3BMMx4M9bjJsPJN3W4
CYYLL+Htd0e4iy10KKt9i7gV66MxAq13s8Z8KFOcw9a2sdiuDai3ToQQUaPqEjFm0JaRm+8jGwD6
fDf+A29+AG+aCAbZZP5vePMy+S/qzmRJbiTLsr9S0nukQDHromsB2GxuRp/pzg3EnU5inmf9+j5w
ZmQxI7szK0Vq05uQYASdNAMUiqfv3XtuWf7oqv7v+pt//ak/fCB0Kr0VTYvbY90pf4tYke4nfEh3
vE+rx6dF5A8fiPwLASTYhtjnWAG2y/L/wwdiEswiyWZDtLI2Rf9NHwiBIzxJv40ndSnQ+BguEi0+
oE4v9e+fNBPXU9FbpX4uda2Km4HzhKNtAECGAO/FXG8zy+RAuJhj3e7m9eC8dere/DHPOajHQiUl
heTSXWCCWbKCW5Gqr7PKLetZSIbHm6kT75FnRE+0BNwgiRz76whv8gIlvr9VxNiGu6RKbRJFMJNf
oon/SdjZLOu9lsbZoe3T8kw6mAIhYN/lbW++axPI8LPeNTNQf8fob8YUpvyTmYWDe9OpRoEpzZ1p
wAZbmMNH+ulNMboZ6X+l+6CAd2qBBK2ybtmYrW7C6jCHVx67CSn9QPjIJTMTsHu4pd16l3FvHwgZ
KJzANGA6bOs8TJ4EOVF+hLxfBW2Soh6lyQ0SEs7tg2MNxrHjsLg35vQjR3awTdxkDU9pEg7Jo2Hs
UyN5XCC63TopBo0Dv8W8APIOC7Ii4NL1pdmTrIiHdNsL7W3OLOK39LSYjjRAmIPBs99S+FBsjUDa
iE1zG3vLK6e7F3puX0aJ3F70w3rulrJhl1AyfFaF5z7Urh0+tv1CABqUGVPbpF1t5xAHLTYztw3T
lxFk2lYzDTfI6M5zDWqK6WEuT46s8nNfEw5H+M2UrIPbEOvLskznfugjL9CiOt66CaVTU0ZWou/D
CPE5B0TwjaTj+UY/kfk8qXKDNm6MAyts0p23hOHBqgrjpVYmEFFFwtSjzOkI+n00ucnB0nQvZ87g
DeVT5Lm4OrcDI8RZ206A+btuj/SbltYxjuyyAImS24l4izq4bty5XPi2nctt0RF+CufyqvCJb2c9
BJQC9+KINPfeo1rfgojHc59VUxokNlB4q2oKKIayB1kBhNnPlWYmfmcbZCeocASw7tV+qbmPGXFk
9DWO0dBe7MVLfTUp302qq9WoJoDnvAeuGZ7crNyVDN6fNC2+m/EH+y1/zS5Sc++DonkV+qR2KKTD
XTguD4iFu2MDbHirnIbGTaHpx9q2sl3PofYkCXX2s050246AT59CITlZKOV2nCHBwueLOuoNj6bh
5HSHFuNb2XuEMggOyZwBNXz/6bir6Gb0J/Kd0iND5/eWYempTazo3ND03ChV6Fvw8HvcAUFn1cOO
Hi/XRyPxodDKIGo0qWFGT+MgiuMftmpeQM6Qc4C4GjaYDrLSamkOgWODvzws0U1pz7yhyNvZA119
6BOt80WVCGYZdhhYbSpu+fTpOeVU3OKr6Osj/rXhB42TZePFJheHh+3Q1Ot5hvlfGSnyi5oGNID9
0Jj5feYlN0qEjN0HndgZ9Zg4/Z7Wpjy50XTfSaiKqjA2BA5sI4D5beTEgTdaT13T7L1lvqSGNgNB
HuZdW+f9dgwVYdyh9ezAfvCnsug2osh/5BYUU6OcHKBF8fCQaOWFqDkRyB6qI3xrNsHEu1g1RBEy
0hDKE3hGp8Ow7nQyQbaclku8H+PE2qqJf+d+OHvGul2gxXI4eG3+XbnESKNhkCeH7fI0tBgC5tBM
r5wGU4iFBFvzVIi7KG7uRg7kmseXUlV5nT0rfcvX3SwbQpeM2LTTznVtWPeJ0Tinqu7jgBvGxJb+
EySI+EXX6JrjmvoZcz44RG6HAiNpch8688LxL5QnTLnmtmNbv6MzSbmlHHnMUvc+dNq7aez1HduE
d65SbXI5QDr9V/aVYWOMbshpyezTa2oMY9D0Wb/XuVE7nQg/BPt2fG/Os7y0s455S+s3Vlq8Qhc2
AhwHMC2KXUk+EYMZTo+q7O47p2R3waUPfi7dkVJg8vEq6y22EojWMW+HJgwA0ch9kvaPdMKdnUEX
8mHKpkutNW0wiz59wrX3ZMPp9nNtfOuUfHEiojIG22EdDzVxQWQc4kLfQSM9Vk66l0YachUb62qI
qNlPXvu9JA10a7eKBMzeeKxDN2MBZwi1izgfz3Yz6SRVmvcDXey8i5+dzACQDDddpwHgs9NuHU1+
sySnBOYGQbbupbXm3Xqdue+I87yfuXVALMaIAApHed+yMBIvue05m9Z0edQ0i76ZO14AP2zHJju5
ntHv6FQazBJTj+lEneAKklUcZEvu7eFsqGNc9QfOKqcxCbM9IM8kiKRW48QgCrXK8kCFEhwCNAZU
L9ZgfafsJiKzxyV/XZRu3cXFypp12+ZCmIUWLNNYbTn6xO81Q5ZgMoabOeHIXk75k7DGQ0kciRwV
L9ZUAkKiBzUi88RNXnwf5/IgveUldTO6k3wffFFVFli2m5zHBao2UISdBVLeCCLbVtcZ8i+Y8LCp
NwMik7Od2NFu0czF74bIfA2rob5HHJeVvob3pOaQzM40FmZ5G2kjxImqhQbd816ricU6LBVR0EKI
elcO9XBjgG3GxGagzRh0Uh1M7SnWpvX1DAu+osGmefZ1glP4jBet/KJH9ThvrCW34EIsKh3uy1Tz
jrLL1GkezSdrpllA40uLDmGB9Yth72Qy5cvFRJiqVQHW5j1rbJlIfC+08VbELgwQa+rvO7u8JchS
Qx+j3RVLPHwBRfi1a812N8xOdSJB6KvXWfnjnGQnQ8Pbhy5z3Bj0Db6xvVoMH5bwLVWi3WLzbBka
aMaW3l28d3Imz57HObTILL5sN77KiJjwUve0S4QZk6ZWP/ly7LyfzkDSz4BLybdjM3+rPHd5cCcN
n9zgvZqZXQfEf7nPEG2TjRY6egDCKn2Efa1jF0MbKt0cEosJ2Gy21oeIG5b6JLfA3cXew3PNx4sQ
aGyL9KNus/dF1+hiyHL8anakl2M0ugL9sgG78Mp2mRXDA0laK0bz01p+rbf5GZhHBYt4sKgRyujC
zOnQZ2EWwNCH20rL7h7vVwMR34uHO2KSvINynearpuSh6pf5caRVuxMykUkgiWS5ISTso8m87+zO
OTQ6R26QqAxPSSrOTmnKfS0hGtl4WLdMX3lBoB2ibQnCObYN1GValRoYyUzMhobd3KSiY/7Ud8tN
YU3yQA9zJgCl+Z5HhQiGOU/EbU0H94ENssMPO5i5xxGSecPeKiNsY0So8/LqtPK1wZlxjhz6sDm1
4LM+teYCxCb3VmzLYj4UsSne0Ys574wCiQFSfST9MIZchCp4i6wv2xkAw7BywhyC/HZyB6XBYYbZ
YhpfQg4qJMFPZUtwHqj5TUHlATIrGaM4KEKB7PLcYgHbMUCMHugEItW7UGgFBZT2VqojEJUPVPr0
sYDxbgrsABCwotV7Vxm+mm3p85Lcc9dOdmr1vkSos8krmmqzNXwbewvOk6oHvyRWcGPnYJzasOH9
l1VEAZaQlENUBth484NJj9iP2xTGjT5tw9a8pnFq4oJ02n1eOx7yigKXdI+cPnMlLtp4l49Ne9/G
o7XXxftAgO6ux+61TYvwCVFd4ecNjVHNMmG11fWms1uYPWmIN2Upt26TH1TJuiuYcjMKNcQ6WK6h
WY4b7JMN2wncZfzhTCSZSnoqi79Nsr9xKPAZinGJiR14Ag1SbYHEImNIivPkwKZKhYdHeKY0xLpL
Tkrk1rwT8+pYVda9xDu3JyLme14OT5gGyZ9z1F1fcE4xehu4MTZvcnr6TW0tMaIBu70QQztCy9aM
ZzwF9Izyonia+w59GHhsCO+aRde+JUqiwvoW4xfxjbRCOFioJ9B2GD6xoQZJFSYfWSs2YnYVBC9W
+Zw7/qJb5PrNXvjkivwGqJZ1bS04f0NT/qT4hVwdd1uRqiqItczglo44ubt4p/KheKI/nWxyBg47
WI5ya1kUO0bj2f6ipfmFTDxUA5Aod1K3m6vjhe9610YbmdETjadsvmsWnN6yc0Sw5C5VjwDRo9fp
tZyX4WroVVBUzRSoDt1JbOnLFT7USROeDnWqMgN3HPEXSXe6wdTyUXHeIETq1fDUW1Q7RG13ww3H
3IWLgcgiV8fQy8Ytptt9Hv/UvGbwBX2tG9Gl9aHJ2ls0IOdyjtke48YLIIbru7rmeItX2NwTybg3
0KAgxkvPpL3wAk11gH7eE/ho0zcT9Ta7w/dwiN6rKmP9VObd0F/cKnyqRtXDzy6jb5pGfsUAGB1C
twoi071R0nvxapBoUlb7jJejb0Qe2YRwz32t1MWNZdV3jLOXQGM6FfSDIjWKNGEdklk1UZ5pt0Qm
jR5txlnxSkhDvi5vggZnVR3vFs/rji0r+NvSxj/MDDyPGU6LH5sGQ4XJAmwIqL54zau0qLZJIoor
ryxylOfKzCnwKhB4xE+WdxOu8cOozU0AcTDbp4kWtUFtkN0RVODuXpHA4EJG28khp26epsHL0XHG
45GqOoPiGZd7S5bWrl5UdAb+6OzoXz0urWLgUskv0hvSW+a14qeddMNZxYlzqk2vZT62ZKeBbLGd
Tbf+0SrBW3mt8cYZPr1kpcUBP9K/wHwaAa5X0Y2JIDEYAHRcUMQSAabmeW9WMD3TkdPSSJDkrke0
jcgqogAosbSWpoVYhqF3sSKBkq6PNvQ2NNT7OnmPA/SEOjW3RpyHXxwoCAc3X94J3GNeb7gwCXKu
GEXtpRzyktbhcrTbEVf2NF6Z1VBWdDE++0x+gxLFyMhzsbUXMcyB2i4pg1q1IQqdglvCk+PZiZyZ
co9T/84yCEXpZwMQGBLNmKDAI3Xj0S1KQBR5QRo4PaQtu/nCrbfLbQ7BMwVZxGHKux9SzdpzFKbj
Ys7p65hJuSaA6NmFVzVvIYb0hG528lx2pefXWUqeS+ja/pChSULR69MUb4A4djronDw5IGoQQcuw
xMcorSP2afpTV5k/G0UqIi5TlGHxi6GSq2B3384El9ymLbexytCLyIxE0zyfaJxqwneqpN9k4CrO
k5XeJgbe7awqLpHjPlee7PbU100w1yx/tFy7Uuj7aKLfkfc2Zxk7XtYgMf4ofOn4uvsfqqoxSveX
BXmy3y4hAt5VitFwzjLMMigIEQDzxKggJKaAcIIAdAK7sq2Hh7jKwV1ktU3RspzQQIXBsIaL6UPP
HmmLlqHt+D666Xvi2kfPam5nwBLHhFH/hiPkmS36uQ7HcmcN85ajFisZEXPQjx2kM5HoVyUGY+/N
E20UxUsXSStQCnEPC/HopcNWjU4WkCFWSg46qvzaWBptk4nG846p8CN7572xRAvfaOy3mTNx8vIm
gEwcB3tN95Uil4KOwEaEyXSKUVn6tlW+l30l79IIbQvV7J6ZWcws2VRP9NxvXSVJ1FxHhWan7/rO
dn2rbVMnoFDWiKdxF5J/3fSxCOMfnmiunWKK6DlvCGkQ/b71otgPvfezHZeaY26CJkSoNOgKuWnS
MhBpnW5geP2s+zYLci37FjdavG1WZfMKlMyMCo2J8uiVqFRGm7KkFxALRdkCmDKt0ts2ZoMOuqF1
ZigGlvsFdZpx0qjpkexFOTiTkUP52DCN7wbe5PA8SHHT62ZbdnPZbuLe9afGYWIqzqBUA4eRH4VY
lg87ujgYDPPB9jMl3IY39NIMMFpVu7fAHkrfdaz2mOQN+m52td6vOtHaBaVxA+aPlHWnRw7pFN2u
8JhA7Votm1pEWTGtNib6PIVFYwzgUi0pGjKAuEZ2WNNzIOxFvxkg/Lx3iDKzHrqp7OhY/Bog/E/3
6/c/qutb8aP7jFr/TnHBPhf3v5LX//bL7m9J7Ju3/u3vfgGcNumXu+FHu9z/6IacH/0VILf+zv/u
//yPH59/yr/qxJvOOiX5f3fiEfP38X8Eb22VJ+Xft+N//eh/yY1pqTsMrhwbPzBcpv+SG1t/AaVP
h16nwc3B6Xe5MZpikOA4YhkL/dIU/9GON82/8FuBNtGnt3UGff9W5Ln7D/hsKfBJQzhnGuBhIHP/
5NdxM2DVbd6lB2RGDHmEJGBqo7oIF4AxtqBl+5FMarrBbkzNzZ5AcoZBhAexdx3UBGNine9MNRfZ
trKrqDloebWeQWsQNzoSBLP7KBKCiAjwsIgTXcmwdg7g2uI9iXgVeA+1tXkcE4GGeILimPtZDoav
oDi5gSlUvZZrAEutK6ahNKCYT00lqUoiNqw3VjpTVcDSZVCVeE/8Ad59vTcIJWrJvFkHqL8sIlma
LLdG08vnAXcuz3K9ahNptM73n1rVIhHzfcuufQyz1Q1k1rOLcQMhU3WqoKZ4bKNMmTtPB5m0JvT6
nxwoUX4yTxBE3wIZXVWQK+LWr2lGYhMxIpxtwhSPuiUgCK02kqrShoM5xuaTWmWJpclEFQkLskqe
bnH9hbKqXeSev7gywHUY07oype9cS9V9pO0q2/zFSulyNI3hChGazZbfxiAOG1tl229LxM8RbMoH
sAXp0P7Eae5WN2EnpWFcsS8hZERhLGe+tbU68ryMGXGe6nx3MJkoSIdJN5ELcagooS5cTVJlbzws
L1QXCYfTMBmPZoVhCJ4UP+N+amGpH1ZVL7AYZ8O65gr/uqFMa/FTRVByn41hvcPjAn+KW9p1LyBD
oddM9cpxnrH/FBskN1lypxUGX6HifYWXZIxXJWmXozjH9cIceIKNQfH4ab6ZIPXYgatBjAKaW9h0
PsDP619bp8NBkhdKo4qe1M84XAk5+ljKZyLO7nvV2buFZDELoXfCuMLo0jsXtZlF+luj0bssmH9a
LECq8nXVFiz0jENluFvqiD9Jhatcj0hCPlvMOfS510niiT8pVEieWA1Gi07El2aPTvMTPeVZgskq
ZJKVXBF1LD6NhIFNOBo8eu5E9CnmBJxb+srBiqeGh9CVMze4qhmp/VUvm6V1iVaR0iYJMkk5th1Z
oo4veCxvqpoZ9+GTXq+lI6LuBbHdvEvUgJS5yCBtmzqdKNpnBSsmFAQ5zbPFX1mqVYA7rutkwWj2
Oqy3yDMpGwob9YEnkMgFfaMne6gZEHQszOPLOMptbYn6leosfP5cwokGdWnJUPpW68Oeros0dKCG
IRLmknxaOj9NsQX8boIKMQfBjcU6YBqSC9ljtjGDOvdYMIML+CgvnXUFrI8EyQXJnhMuF4+2FTd7
NVQCc2x+mUgbu0aWgegKP9RUhcQ06CMzA3RoEH4beNU5cDK6zRUWT2WgNs1jexp9SFB8HR3r1y+A
V6OvRDcSIFlgGgRbGs206OgHWOJxNAj1WzC+odowdBPIC3RFchPljWrWEXn/SbRAG4H0ItfwpweD
28XmbfppLtTabmE/Bbm10fHFHjBc6fhdQcnZ4PE2JtFELWefjO9rzi1KIkUsQLylL8wTZrQEnPnK
ZMcqDEK+7pduri+f4u5kQTVtLjzLn7Rkr8zwGhDixp/zKT3PMhADKYlmj7pOWnoPYZ0ryBjnvmah
M1iLs+Y1Q794kCSO7cM+Bga2opbAqiKO9+K0VQ8dTlqL+Di2SFPxhedshc1r0uBGkWUlHkOdovAU
VS6zQBPlUnwqQnKVUh1192AZ6PaZ9LWHPFnd1wmsh63AnG+iWbFY4PhDua1th/ZCh0nCca7E8wDU
BsKWvUzLBgwzWvOCzOJsJzrEM59ElolmIuK6VXeSrNytohB8nrSAhr0d5bpy6CtUy8lKW/54Iwq7
D5TWUCZim9X9GVy1rj06LSI9M3ZqDwNCjGb3ueYtw+KH9J7vTF9hXf+D64jrkIx4aeE88T319TUy
4jno78iSQLuvw0JHHNX13iaPzXU9ylWfXzeefEblxo38taWlnUiKDVZqlpIdeu1wTL2ugV87WlO7
rYUmbi2Hp4vIZZkGw8TlRb21+3ziitGznifEykTON3Yb7z53VtAxSHIm0uafRcLh8nmKoDJ9tT9p
crm17lJixMxvrSYLucJmyF4r7kQ8GIEXlR9lPMtjW9fry6DR15dzuKbPEaINO0HZbGQ59cMQeJVX
w2SO41IQ4bXEy4HtxyRhkrAFSgg0MoTaQd1T8lyUHQpmww3niEuSyPxOpfmPVE9y1wtoTkXPvEqx
//Z2wS0q9VWwNMzstTyTFNRsMQQNTIadBmbTOh9VWTxXkWhPMpwHffIXb8K85Jjto4GdqZLri4jR
Tf6IULymwz94t6J09ZBnFzcUHlcGXQLErr16pagvI6bZ+KcShtm5jyvqW0OGr2ZUzU23+q1aIip1
N+UZ8IdferYeaVsXDzUDINkW4YokrAIp+69lM9CtQRmnOa68ra2RaRxTq0/53OLktbaS2QonPApR
FeyqK3nfchz0ifpgkFlS4611DMWsrusRJjiNlQZ1ZRQHIRpC+hKrZh5lZShfS2PkuEAUrD5wtrMR
LNCQdicCzY2y5oC6OPSyDpJl2QYR5xQUum4sz71pqS/e3LunLpW85kDKo5PVaH2SgPdkibG6aLpT
fklU5p1cI2T1Cuh8TuxV24jwWjxU9QyoInOHM+1A/eICwwRFrNnzG4jZ9GlxiyesnU1+g3vHumsy
po9a301YU1Qrdx5SeajlrXyPvZ5kz0nSu2WRbRuGMfRUFlSxWioP+iogXeaevr1Xz4zsrXQNWejS
i9fG6XLhejkfmEzLnQImzHs80SFWTk9yFVlkidvu3XD6hqltVYq571EzLwh+l3IjaMXuzAzTAG3O
9q5DRk/5Uzpbey7m7+kA0BFlBOLzrrt4SazuCrUQpukOBcG+9DNCOeJ+kom1jZrusZEDPZvWoTLa
dkVTXbDmskXR8gQNimQ+om44DUUrTgZeuoMtq+6YycG6qUy0Ily0Eu1fYz8wb6k43zXeVmNEQLfC
0ZhSF9mt1aQQ4byTpjLxhZfAQsnHYR93tnPM6c/fRXQgzdIsD4bWtXtvfUOYC8Pqmbzfg51xw5h9
a69dOHPcrFt5UelqRWEiDTVNvyfuAoEzkt0ngwi8m6Woc/r5AOTjVZfqvPdjLqlLDEOd+rlsaLn1
1UtK+b6atgh3YX0b2aPRht6BuZN21ZnB48MW7ibzLCJz6CQDKSyA3bvum5YVL7PWZASoM7UJxrbt
EIWzbBDcEyy+qH7Y6wTbBjY5HwGbf7RRds6LiNPjcSztjxqP8dboBdC8Wl+TRFFSLGlrvoUt5+8N
EZbzC/RA6FlaSyWY6OVmgWO/7RvLeYS+L67s/G2xTSpBbExiuAe9m809Q9Rl0xkLw2fcVtNNPGiu
8GuTDIyBjcRruXa9rd8zucrFNrLzdqEWp6uX3iehmOngpoWVH1zVjdEHm3+0Q8jfbOCZ1HT9R3r5
UUyYmV8B2dv3RFewMbWJc/Dgzz9r5NqTZe3AaGFWIuINHR1OIHGzxZlQXZKO5yIx++mZyUN+VA7d
eOZDRGeqXm2HWOeXqZvsHCPXn6Zo9ljiGPYt7ZTYa+HHRgra7jvCrugmaoorVo7u6zr0Pxetd3Ey
XBi8vMKHAgPaCwNip/UZaYX9KWuahXGgUw/6scgQpJy0RigDsQAD1p0pzaGZtimMXvKSObiFX0KC
wKhmV2vfbCeV9xoSCw0DMk2nemH7XnRJRIdolbl3MbkpOzByNDbkfGj6FDF51Qfz1YsL3rqrssZh
DueRmk08gl2cG73lv2cVJddGtwsMcCNR8O3WHqhB409UVDl1FCLOaPFuWp1iy0kXasZLgy+SWhSu
ZzNRlkuN+uy3E/9/RzIqGBWDk+EAbbgco/8kGR1wzCV1n6SHsKINuSmqCnCkWsNRX6xF4ei0Ckk1
UpU2PDAfccC/Uij/Q9wAh3fPBGQiwG6YfIo/eYWn2BGVMvroYM/So6dcEhi7GaQIjavQujii2Azr
Pba/GHNMHapyWyOiukZlLx49fRBXq8LX9O9fFqzTQH0o28GeuKv+7zcDc2kOYRWnVnQotTXGZObt
v10p+Oid1/yXPjGofIYCxMRGG6P69Z/flD9jodaLwV8PzxqEgs7F+ZO8sCRAeShHxTVZIHwdUtEs
NW+cxitSbki82KgLzMkzHzM31I5iLb9/caRHq6mNL5azjBlcD7z/8aFfT9B1E5Xpz08461SuGNV/
8YHX6/GbHpIPbMOIt1flra674s/Xa5RRopmalyNlGNHxyGUeOqRgWU3RBEUfmgfOOZiuXfPG0Ha5
bxBJ3jcrBzlBjnxflM0vusCvXtn/ZV3/gwVdCnTtpoUF3XKRaH4uu9/uoGY3mhqoGxgpwMTwHQ28
R09L6rmjxcOsEtIKLQUDcpaFoPhYr5l/5YSiay9aXslB19XrGYwr+88vlflnb/z6wRxrpd55wsF+
t1oEfvtg7qjXpLE08aF2IirUiNDWfICKPLXuTFVkduVDzYjBOi4VZetmBkmZnUbLGO8Ha5QdhrZJ
Puv6wmnZ+qyLRc8x9lOmH1mK8j2J8H7mIchh3Mr0ekpJWstGoydNaeq2MxMHGoMfvw6lSQEEeMDu
C2F7qWEbhavpckzVfLvWcW/Jin0qMcFkmY9mgBPQP78cxp8Yb6wcxwWEiT7KooX4D+zIWGhoxEdX
25sxEbWM3hTgEG9YjzrlzKdn4wdTbnij9lAaarXrFzEfa0kG9TDjxi0fInNlgdkKMweWdf6Vi8U/
MUjDlf5sD5nGKvieGC7N8GGJPDtUER2wIGGqHG0jBuCHXyxguCY0b5xsGVkhHAg+Pr/s/3SP+ZJ8
b6uu+tn/ucnM6v9bj/k//3/qRK8gpd/Wxdrr/msPe22m/+//RSmAn42+Z538Tr3AQb/+3B+qcDj/
OotEwGRa42J/TwcQf8FgYTNGwf/yB+6Cf/0Db6H/Bfy/K4h4w3XkAIv4d2IAkJr/ebfDVcu52mNz
MSWYwHU3/O0RRpjMObnusmNBLXBxI9LuiTJnSqMKyJJ2H+uHvoG24AOm52li987wMlZGCfa4Wp5U
OJB5Bm7bQL+dOaS5S8EjGWShQQp2Qt60u2hQxYBZKAMbK0v9HCbuMjClqY2tCe3+It1IpyaXjNuW
2Jqz6whk4oebelQQTcLZqo1NNouUDfIeBrobtGk4772JMkK5fN7ajJc9ncKQ1vBq8ndKAtr5mDa4
wams30xZqh0oViKsiZ87LpB5GT3GFuoO/PR1NLQPgpQu7eStnUXUCuBMP8bIjJzdJF10FvrI0Xtb
DJidGHrGmv0a65KYrTUJvY/PVW9CufIn1BXTbWO4Q+y7kTdFV0WR4+2qbBHR/RTpDs2lrGgsP4kK
YpGMDgXlRot10z4Ka/2dkYil+zK3WV3uKeBBx2kZmhNqTWZooehgt4vJo+dEbp4jIlxfnGHhoBCz
EL1zQIq+jO5SbanOcrTK7tIwP4ga70XhWdaYz03zdiobdz84akP1Pq+YKyK46YZdXQQMXZDpkXnI
gYmhCCG8cwpJNGzzO7jF+b5oC/3C7gQzSe7qdvTSYAQreW6ZTze8qm8bQOYsmNrVibxJqkBbZHg3
OgvskdrOXnA/Zr6bl3Fgwpin7MjsH1pJ7Q6ujrRLSXFfSk3u6GMkx96T5mtqI+KbwAFtOEiWx0SW
/ckKSRYSIr+Pyb26G2dOTzS7IxejbLPXxOQwii6Ps1weXYYRLQ0x2b3blQjvi3WQMqPXOmaRQzzo
1Bdn4JTdtoMgH5A9kKPNwFnfaCLeg2+Q350oQw3bhm16CwKieYtGBsGMoxcdXoLHqLKn7j7Rsean
FjzZd9AHlj1dYkXzNH9Mtdp4dZwIGoxhZd8TwxHPjsdDxavO2jFcxmSGyIruwlwcW3P6EYad96bQ
sW5lXemLP8ZR/9aqbpsq2E0iniw/q6fzaMX2F1AP+c4cFYZkh2yhQwv1iZaLcC5h5YrX2Ri8q3DL
iUbl1B8lXZMjATMSvUnVPXZEWXwxJ7s6ZGZhnifSGq4g4nFYRLV9RyQXTbWxTl8wY6av3NF8P8+D
eR6wpx9AkNTXTFk4Uwm6C4OwjdxT0prqtrH7EYkNJFMsUWL0w9pzmW/3BXxBWm07DZzBxVta8w5a
i0PgEo/EIZ/bkKawlySnEhnUF/yr3c3YmslXeGWE25vLpF/qbEwuPV3Rx4Gj2gO24PpEHAEdjTmR
r2hr0+d2dPpzb1dS2yKbTk+6cpWxE0Vc3NoceI41IZ77XukRADzp0Xwa7Z/2SCQh9L7l65wa2QZZ
7LHM6uLY2+EF51m5IRNU96dPM0UZHQ1ZnxdbXxDYmsgkrOFjKCd4XFmZH3Swkn5po90Rohv3bVK6
OyPW542anea9Du3hrDdTssstot+c0pru0goRVJx5y6FqB/MO/u3yMpAS+p2ojvGOCxJ+mUGufUUP
LqgCpmLDc9JvgPikh4mYlX1tpQ4RsEOVPdUJpR63nadFm5qddLP6w9TQvyuvQMs206vczs4MAqdo
+1tXgCJFJ8vRLjXGmDmObfxUBicyXyeYhKWMrAb522M9Z+OFKN3bGtXq1aiM6MXweP6VLZvdbC6w
vvQl0S9OkukX2WfyquHjuFvmceBF0S1MP7C57uFrfMmbgaJf8KDCYY5wRSM3LoJw6pFQwLs71RUC
l8hzCDwdzPIyNAgHXZOtBu0tISfQvYzGEg/OgtWCDrAWBl3jLN8JmZhRLtHZT5A/pOmhIx70Hd8K
Fo80O/EugerbVMa3FAHXMe9sMKpWkjwKyEL3kdu7VyCHyCoH+Iv+sGTNU1cOEuGxqy4jMoW3uhow
DOHrvM+TCm0pT497U07T8rGg/1wCaHykipb2dNKiYtyHnRivY9+aJyM3VrB90zxPtt3dzjZqlMX6
P+yd2XKsSJp1n4g05uE2IEYpFJqOhnODSTpH4IwOODjw9P+K/LPaauiusr7vizIrq6zUEAIf9rf3
2kBiHDHnD+xs8t2PxpagcBN8L1D1GISoAeJKlP3CC1dsKWLA1Ul3qKa/ENTCAMHAMhW2U37OODIG
fCNWWegN47npQ1LBWFEhQoELg2ADGFrudi/p2KhtG1BCEHq1ICnvF+V34wL6G6Kpe0W38f2t22b1
p5Nl4b7hbngerTS8mcKGGr957Y95FGKQLumCXGz2N7ydqrpThCYvRVgP59Ja1HYMB2zKrUETpWLS
WLglzukqYFwzNeNr6OKwtyWDAYIkBomtwdHjA9O28HYlN/0bDft6ZxgF23XEZ3xTaWU857nnv9OW
xtJTYvXHgWEUzXXRluQ91zTdKjNsL6RqnDtBmodliT7nMqwWa1OkXrgPFHZNnglNtJ1BFoU3Vt7G
9D6GH6W5SuYCzgecGGTWrPGeQmzRG8ucnVutIpdlcLHvoUSaRHeb8/UPCOLesfYIY/G0NCKJis4+
U/lZHDMbNkyfN+19m9nOjyBU05bILobirvX2hl9gaY0gIwLdtOlFAIRgtI6k88YcHgIvc79U3ldA
NpRck1FP0RMgJhzqTDd2Zt5bz5RV5y7OJenel2mXot5Pc/RQZU3AaIFNlqnwbZj2mj977Zpk6jDr
uuAtImWHW8CK3W8mc+AojAVTcqq64EAMQsZDNSxxky7DvVwreV8usjtQ82YfZgcr2uph9Nd6jdZ9
avXBK2cB+3l2ooKiSM8JvsPaGN/rNvR2aSnfvK4KtojFD47dDwW/H9NShNtwONgsedmmUEV+0rI3
jn5jDzQJYeC9Tqi79UtwfexQRlN9ssc58Vq2twVDI4+mi7mmKL37lLPpzhJs1qNfugUZpz4oEqdb
OX+Qi4Ovlo0dFqz+pTH7+jLpyZVxSnBhz37X7Caq/vCLYdIxhBUcbGg6F+78M7tCIN45oPl4jwus
1d2SHkampmiEJWJ4YPVWeUT1tGKebBowWklirXfnwtswBuX4Og1Uc2D8efT7HpUWDePomwvFHWVH
VKZy/J6HIwow2a45XtjS3pcmywoxTA7TMyfVZqNsUz9NZpX9MMu2+uHanAFdomswSdKuu8hSRTdr
6XNaybz0aAaSRGNG4xapu5YdDPNyeqTbDt8gvSHFqVCE/Qh2WGLkiBm1B1xI2fDboSZ8gE5Rgo0O
5cbpwtt08soEg0l/8ipyRPRCOWfsustd1GEJZpANHwet/pQ3et1mHPzfVvzWBept5lOQOtriDoi2
xW/pnuoysH6KwLVx3FVV3KXI+JugBuO+TvZxMQJYIDp3km40wIc46wcoI0x0xkMosZZG+eQnaAPo
4x05gVY1em86Bj2+dODOXBFuRGXVQHCyH/xZnN1IfWaMZ2pMHGahG6MSl8kVznnw3HdrIB4zT2qE
3lRWyP8hrtS64oOpNa70eiEU5TiYGBiWn8hPOSRBwl0O8uSE/f2SL6794vR0s0DNwZPB/KXfIQ/Z
8WrM1EaVo5OsLUSc1q2h++OJgUoD6ciwZ/R44nF1FO6j1Asus5+DEvEbwKI8fh/GEGwpqkqfKd3y
D5KK7BNWavOc11Dqpky7McwjtrkhF0chg3C3DGqNQUh78eKOenOV+e8aCqN2UVksF8/klyvCaitW
VXNPkL3Clkre7+9urf+N6vQvAXwupcT/rkaowA+5H/7jxTBPMbKJMRTHoh641hlzgFF+DVmlPSh+
T67ZdF+Ss1TDlm2Wyb//5v+CeuCb+6aNYIg04f9Zxvf3t1IyxXjyVymO1tz2X2vRN7dSVDmNyFH5
+O+/1VWT/Qe5z+M+E/Kf6+03xHf1j78nsf7Cp42MbyXtrtnyjiyUHy1Z+/vff59/FYf5Ri5+ES79
JnLZP6f6y3ZZyEQG2XHEXLODlu8e/XG2t1Uj1D0wRcSpKcrJZy1u/YHBghu1XrP8YqT59XJNwqPZ
/vsf6V//xNfMN5pggEue6Ow/3f1Hk/mw4pZx7OZmPZt1v+ydgsDLxq0i7D/M5Pov2sL5O1t9+v+b
P/9PP/oPTkYHCZyn/X92Mj7/nj+Gv1eO/vo3/lKOIucPLiyYDXkpCDs7Ls/zX7xUTOx/+NgTAx4v
GwL9dQDyNwHJBxrg84+YAQAgZ9/5L0HJ9v5gOAB8FeNjGFA++b/ipVrun6USf/dCYdfzmL1Ege3y
Azl8r398oTidG1PXtuZRd3b/OhnwrIZq+QoBSOGCNrptblhcSuormFqHZ8Tp6c2fiu5JtsYTA6bh
RMMeuaaQ3dJtR+O4pI6f7qcWPPTYdMbHGAQth6rW7A5umAY5EW/2ufuGKafz4LqitGviEpUVHAnF
hfYdBbtm+2Ng4sy9xCjX1tmztUp5DmWPoSCG9U0yYEP5q6qBkaY44BnrZSYnWIlFpvtRhVgiELRx
0VhkpmYfardND9o2yE3OKXnl2vKkSAbiSsY/hVeJQqkFW5OoyeWdgnaxX9wlA00HRtBqPYJ/YF73
oU3F3xGpBAM6OXqB2TpdDGOk7jEopy7JUfc/4KuEvzL6eXGB2gNDh22P/39iLMdE0nzijF7IRPEj
DCRGWvsGA+s6MPqN8pu0YAuOtQqA08DwLoi7cGehIb4tOOJS2TSz8hCKAjZwKDiZbzXAiXeKZ132
SaYtYqDfq6rwpc1jcYamRvzO1i9FC5WwUJo7HpjoQ6kzxPgOjNOrmAXOrIWrFtvjuXV7CgHH8XXI
6iYeq+HegXWFNj9FwEsy/0vNqSZer9+ZhQ84eqK4nJ1jNpcvbOJIKpFVnKhZ+MxE228d9t+nFXVg
gzMO6zkfKW6w9irk6/0Q5MEutJu9HUWP0ypeSL5/4xRWdKwQjKHl927NO7IXo3pv6+FUT21zKJWQ
CUOKBLo60uQi8YpL00IbWO/zrAYgaJcvV18quUCj3SLV/PZF459rH+63jlp/g0JhcHOB8zY4UO3A
X+3dycWMs04Xu3D8hEjSHGc4aWNXT/ltOlb9OVTa3gbQdY5BK8SumVeiFgbhu5WZ2KcY7WlfT574
DHMOYHO/LFtJ6c9jJhd30xTZ79RJ24tnqCdPifmpqZdqj19FADiU4kD0GdOtQDp02utkrfHGnQLl
c2RdyHc9s9pdVnucL3Mj2k++/t16uAJAKbVJytqxKbMRvGg6i8/WwUszgVTYMnPjXmpitmegWkOZ
UQzo6W+kO2Oqtsw1sYLa87PlkQXtq/IFAPtxXcFF1oPsNp4yXrn8mugkc3HKO4+Ag3TFt4Nn/+e4
BjEl2/hYtAtMeOp8l2u4Wd7WUzne+L7ijR/7sEuwyxjfrSKXuZkwanuc4UK0HMKB64J1bjYOdmmO
jwuOquCpckt5z+mCtEeX9uJOhra/c1oRbtOAFrnYqsbieYD3FitG0xmh8dY+NSMBwXhxFN+NB4uR
I+rEF00sEErTabovdIkOM/FYZNE1oxrO8/ILooSJ4SVwl9OoBOYPpbln7cm7ixn90zfnuOOnJYo8
aPVt4R8Vm0yncke2f8xpsBxwt4Y66sDamqjHd3boDe+cZTWOgRzo8M6aavMmb6J6r0Uo45x+1L1p
t/xmpT4GS0GyDVLkRzFrwkFmZmzpCByxSxOlworhbCEjX6tjUlyF4fo2M6t9CYRE7iuMD16pV3I6
5oYjb7utifEog7R7YSKGASAubhpD/EKT7BOKL8VL3RdQXn3pibPdL8AI65GOxtWqrfuOgGVX2WWI
fuFEt9Kt2pMVqR329ukWxqZ8dJ3IeCrdIfiwa08kWRl1TBgi9HQqFnmN9WzbFDA1WOpoRTj7KTq2
StWQZEqpO8L07Zav09BWaS77/vrWEmn2cQXhJEs7LI7AovJ9UE33KB9iK5aBXLSZ20goCLVduOLt
AMr3oJ3lnXYR7+BOdfTV29zCSUHpzVA608EJFf7not4IfIRbor5Ht6JRtRxBUWyUJdV32rrutjCU
cUPde46NarSSxlxx3bYzufAszHapa7EehMud0GF5WQ1zOi8iKjhSjkEiKD3bzEPBqxXY4xbQf7bP
I+guprbDOCqKccNZa78QqGMNVudoZNWCi7JsoL3wJGL+OdJlwUxA994mQ5caQ+YqJWznLdeSEjRL
Gx06cm7G0mEfZHIRk0Q2SbREsOokcEuTSG88WoaRcLPGjESrBB7z0B6eI1FEiROWS9JxAEwG1R0R
5Jl6G/J77oIftQja7Qr2bWcOEs/3AkHRINu+zQlK7qCPziej7H4xrj9XKh1vLLCVm1UzMa/soLnY
nExu7Zk/bGMuXOSFMo+r5/kHAtwRNRhw7yZiQNiJcCYBj0ZsKAsguuB3L17n/1xXNPEmDKxtXqqf
dluWN56EuGgtTUV8jyAjsS/rlmdggKZAdFyX5ffoV9FuluvPTPJVyzViLStI4yCT48pgOHyNnEVM
TyRuJrNS/X1a2mmcT3ShaDec2NxtiCZm9t5a3jd4yd+uEtWu8jgwTLP7Wvcjsely6F6qkC+19i5R
C8Yt3z0eW1CIRZkwh4IaOuj8nqRF8RDZrTyaob3eTqXiYwjKn2OdmgmLacuqLabXkGk5kBbnKnQD
NMhwNhVzyLrui+rTbpQd1/bSHke39ncFE5+YuUmzGwoKPG0LQI1aUBAmZ/kccgKgE0NERGx+Bo05
cWtGXfgymPZ6XzpDywe6Qj/b5AGRVD4wyY8/qbJ457Uv1VnpJnzuAqJPGsTnE5Hxo08YJDaqKHsY
h0rfeyot3oPCf/JopoKemN25djscHEj4Tjznhdx6A/nVTS5y90fklTqePbxNiwq37pr6dtwx1eIv
PWEpXrt62QhctlactfYvjzEeQAD+zsiHVnuZLJAv5jojYc1e+FOXg/lOk8dXIVN1WRENiu01ZHoo
pHIuXu1PWwJpqCyuKQm2khaMI8yaRB89jyfCrB/xAHuP+KEGM2bVNDhi0O8be+5QfYNfCN3riwo7
dA1MAjdL0Pt7KS2PV6bxFROXIVoB2tts80vmPEmxXNHu5m0IqOlt8CPzs8m6U6WxnCUFnP64y5xf
lT94Tw3tzl9WVhDLW7ERXNtpx/koMWyg3pR5MdILvcxfJiOZBAF6eFp13x1pZw7OBC8Q1Bv/fvWb
GyY9KkgmtoP5QA1OwePsT8GvNAuYZ9lDcImUJ1492btnC3k1YVJXbamflnhZkf2SHrrpluFl+9g7
bs+9k4/ijswHpmEzbdG5FIDYZO1DVSfTPCyXJhTVHsNvsUsDrdBGMIxKfq696n1jX3jwq/ZdUIlX
VrPylS1ufKv0bD6VhUoPJva4o+lpTrwpPJqumbBsggGi4GPxdfWS2aJYbiYDBlS05piKiWJQBGJq
gFuiihgA9KAX6H8uiZ03MvGnzNwio/YPCojSKwn88RcAzOmAGh3BpCnUxeUC+6N1PALjwQBGHtnQ
TwjI4jzjdLW+QMitAROg7+rnzGKFhSXrjlGyRtLBkQJ6aNrC9lIlza3utcAbJPsPnYar/5aRCliT
KZzZWcPRjXgRe1BOOFlwV7ml69/5Tpm/TwGl6xxWxqeKuggrGfLGOFfNLN5Tcro7/Jq1m9TrXB3H
EahzQbECzAYSQMjkta5fzXRmhsr/lcZnlte+jp50zdmYBpbxs6lBqhp5UOx8RZC6bziSVs3E7ERR
p/nMwBBiAASTvQ7r8rZo8UMvNfFXUmFVLI21AiHfS2+nrUY/VOSP+8Rb4c8Ukyi3U2ERmG/WkWRF
gb4ezNm9LSFqPoZB0beXOSNjk0TZbHYkV8PAJ170C5T11V6PddG25fCL46YI4Q+XQafdJ1QsAFgs
Ywt0kX44FFFeRySSlmm9qWYX2v5QWNC1JOFNZ8hZR2e4CxydfOegcqhxZERq0FQ6I6vBjFxan/Ab
04TW0DS7FdMkYBIvZl9sbWqjEh/0EMgqzNisPqpvYU0b8jAOkfU4d1jJa6szGGUBkJ9orQIo28tj
zzNJ1ZAjbiHciDi1x+C77lv3y2xKxMpeAKPbz7V8HsooFe+WRdFvTUIIvzEz4BBCiZf4Qxj+xpOf
Hfyx5ghuqRy2C83FL2uhza1A13K3EZmqHWD79cPkYH2jF4LHFfdjhjXmvuXLnlbScYxihXzLZ7d+
1NqitxWQTWzXrky83ELItPLa2WblgCRpppwOunJgXDJd09kFADK3u3Y0We4PplLAMyEuQY6zChC1
1vVwTrX0DJ9nO1bB0ZDNlLRc3B9VJqJdT3nUh+fOjELKnprzkpWJjt/wCjbL9yKDs963hAgdWtv5
8w65/gQaPO2hBVycOY9+mU1/mfhJNr0y7Vja9nLosHxzlBqzW7i14Uyy0dVbnptuB1rZ2/7pK8Gh
WJnYeEW+1WlN1IZ2TG4jpIcHzvSba6TgYAjAIQbuTUb+cKE2IdCVmLjbErsFfXVt6tabBtvGRTnr
8ih1friGfs+glZrYyxqn5wRuVNtqgVsmpe+eafYWLLQd5J7W4N0dWPiZBAChyKEj9eS5+lJNbDp6
eciVGd1Nc1aCW8Y5XPrC2+L4ZcEc2vYkTOs+DBnpD8MwtzE9MB9D0BRJg2pccrDrwjsIajA6aszQ
FgaATVHhc8ggNG4cPeDiqkVevxtyeO+cAMrFFO5dj9Im8mbTL3NmYwWmsx4XEqJ8fjTabiYPuRua
BNz40kF9CDI/8dfqA3BkvqWhm4FRM7+RVrvJszBZ1u5XU1RvQwGbobJHs92OikwlgUWgjtdIWyWi
9FQIWmTKAfpAjWsFPPxi4ZLHq1Fte5xBDHDn7hZEVsPTMgR7SqWC2KY6/rbKsvIe/cE0k9Gdx3A7
SXO6GxTnbcJfdtJd5Z85HOQRwnO1XTUFClkRmr91wxWNQdF0IBk/JtroQL2rAEVA9ozIZnUKatiJ
ZliSmGjHJM8XeQylD2HPNsAigZd+AMgCUE90n9zXOIoxp1sSdy3qI7ynqYwzBjavk0oHIof67GAc
feEo9cyI7Ao+VMFN7js67uaVg2ObH1O9dhgUR6NPmmn8SZD7rK3F2WApf2nI5sfF5EKw8MmUac8J
X6n9AoDU9U0C3XWK7TH1nkEeeBtvLe2bZslvgcUBDQ6GA+D0p963vh1W0p1eOB01mWye8tZ+d3Kr
OtLy7v5iVt2jwPZOIo36ZcZv/C1lbay7rAl9tUH14PA9S7xGq18/hosy0YizwkqUDNOfkzmW+L+n
CQ5MtOhHcjYreXsA5chOSuudN+BE4PBfW9xxZm/PcCN6hOvoAd9xvBZrwJQGkK77KzBw4R3wzbI/
2cC/9SqymatOeoUYyOBcFp68TATmyeAyqr0WzhPlJz1TEaoIKyiFo5lLGGp+eOS/8I/KJvy2M/vR
LVoWD9Idp0ia5Wnx2FwtR38xVBy7PbM1fMo+uKcgwMjoVfNpFQHpGtN66dmS4oqh6Wa0r1qgbLJ4
icaAsR14Ht4JTnnC8va2x0kYbxpLgj/3kz4U7XgIpu5nFoLt4oGPcYybGIKMcxoNnHUqr9sWXXDC
v6J2OFKDbVD61Ul6yH9dhEMKznkXczK149TtbvtseiAL/MusBU98ChyOhoyHzpVNgjATYLkBkhMY
kEC5uyAgrrVx0bb7Kgjz3KjUkImmkyPO6Fjd56bMSERA4ptx+Sa9Nw7HhrZKlAvoq7CxfkmdRg+j
ARO5SLWI83b5WWYWyplanF1QMu8ulPOZepP1pEMGfP68gCUoxlb/9oZgemLto0bZ9/qYSN146jvE
KNMqKDMwCMH2IXBHRwh725tleYD0fmbWPzBLdVyYfkJHIzU+Vg1E0szLU8f+aEVrS8pnkR+D1bbv
HqOkOimNdf0q7ZzMj7WUxkfr1/0Fo5VxKNjw+g1dWzORi6K/DUquSEEUFnkyi+zUG262deoFokpa
8Wplsv4AxhVeWu2k51Xl45ch/O+stxjkRbnBUB4Z+mGdYZt5ItC0TAhT/whnb7y37dxd74B0tsTT
g7rdo4LWRDSUI2FbRv7uyp4McMeKOZE206ZYrIvcCWnn3BdS484SvTfFHpvBQaTT85J5PzgheE9d
mrW7rFvUgfdg2fr9YHG5Cl80A/6NzBv7KSNLGhMyvYTWkH7UM4lV0kBY9pgkXvFI1MPeaJtDzW3V
IK12DGBuOEOoeZcRNMHbKPyR8B3rD44Q8Ef7LMWph0hUMWVGC+NMU/vW5krb4HjHXJqEjd/2L710
uxuiSyE57DaIzA3NF9F+uY60F9aFd7+dI+eOZk7zeeIL+EnYjevreHWe8Brj+3EQqIkLNstwxp4y
3gY8PcQtpVZ42hromlJKsqUIPBvVjxknpoWyC8tWNZBU+AFxzSrzTkYl+On2OfGHcizUQYbEfTtY
QRxaQ8qZ8DRS90CMYn4ix6wQn8wSTwfXsJC/hEEfjz2Q3smzAihIlmZzgqa2PC7lNJdEZGqxXQmR
kSMduHjPkHhijqC1TCZHfmuO18Bhu4erOWezDr55klApE0+Oek8os3uYs8l+LQpO4InnsmCvvWfd
D901h1QBTgLG17Ofspa19xBfp1eDLoiTk3foMlcAwrlfDPVaSsO8M2u97G1AZRGX18F5GJgtPsIy
5vrSW2l0A+fV/mSCWp7UEE5Ptu0ghmLL4y1tG5bVTe2FDRFySjQS4Q2QuwLtsmONGlVw4/RRVtyh
8Cv2k6h3qpvCsiHCKV97/KVr2lBUnxUk9If7NRvcApPo1U6LDPWM9S07FS5LJf3Zy3cFAOUd8ygH
tdUnBovS0QMTjXBmZIXoXkffgxxrsOtmrctmxiOVcNkRNNtQ6yoNHZIN6uubPp2D46RNtZWDX95K
qnTAgeFJum3XVv+A0oyN05/JksBRdGOfiluWE2U8yLKTd2SGw0OdW9l2mFa514PpxjTc8ZQYvVbn
sKqdN9Rbgpmtls8m57tbUMpwBBWnf+TMAJXGIGSdF1McUk6JaN8WcUaLy3lU0ZcxWSTCrDo9+Lmn
EmNZLSiUvBpOYedb0TlH0rjhfYML7qgXbzr5RrDqDT15CTRci4cmCmL05p5KiGgEsRaUt2RaPptw
tmDBLuauCJePbKnzGC8nN4OwQFa00hqtrF9eDOHQONVb+VbaqwOT1Q33+SQH0lGLfSR8j2bTls1i
I7StSe7MVuJbZrDBsMhZ1lz7d4EzMOaqsB6Wfvah4sAru6cSDR3YgimQNJ49VY+zl4tkydlsCg90
JnrWVN4aEGy0x/gGjZUql6XNd7TuYq1o1zuvXPnfTfo4wBpdNOkKDETlSzTYb07GYu0ZzVa4zkrj
/fwRMXTfRBkDD63zLCE4DTIwMNqdbZVgJnE9uFnxuIbEGlvaGWPAmdSzZeuFGmrKtIruVQ5dcU+d
2iE17AMHK7WfVnf6acyMQWzHeHNMi4T9ygl5Jui+l/QZbeZw/KgxVD3osXuAFwI9x2zDq4XoehHM
K+NCCQWmS9POjx1FTRS9Gr9cIxjPmNCBZLP+bwRjMISeyH1T2sP+UdMsJOV87Kvu9c9Z7P+Nrf/D
2Jr4wn9C4Q8cvPt/zjxc/6W/ZR6iP4hpRy5zJNwdzMD/GltH3h9BgLjiY774r4G1a/7hW5blX8H0
DjaQ69f5WwLC/8NkhI2v3bJM/vY0cv4NPPSXrQVm0f8YrsKf9o8GEGq5A5D9JhWjgAGJyf1TbLC3
/KIbiXWfVs8E81hVmT+pjVsA19lwP5zezawO7gyPfhwhl+Zu1Thlia+ZFsLrWGyt6xy2oPNw4XY0
lxcS1YSkfaMBh00Aeo6Ec1LNyLxkEqRjvXAmLNCmkcshtQS0ueRefkPtYXtr/nkT5BW4lTj+74PW
Cff0FOX769xq75aYL+OsNtJkwIGzX0XeH0tCEedxuLLO1gGhwRnp1t7UmgLOYG71T84KC1avIM1i
Jx+nfWFc0X1Nmz62netqBDg9H0fzs2Qs/gGXNzyvpZNiaZxDhWuNca6Gxb8DVOJfNENr+q79qDJj
QEDmEfCseyh72/i6apffgRTRxSkasv9p3f/OZjvtUOykdS9yOe6V4/SPLs2jJ2LrhNWpiFvq6wIN
gaAFEeuBGwD37RB8XjL/LjOb7GaQq/GFMbznoEEA/85Yu+a4iO5tIi/wWGjb39M4Ov3IpVJPJP9n
xtnG2n+6aZC9geUqcbx7QB+x4bOFw81fN2PYHEHNBqyEpsDg6kXX26tt9R8dHd5AYlz9ijkJrNvY
VJ/MkNUhWgVqJ8bhr9Ucq1th9hdjzbxT2SvqY9J1vZEph5rGC4ZdwPXWTjjVExA2l9Embmxn5RvY
WQ5XfEojX40uINIfbOqLFaRxD4mAX3RmRjRY6XhrCY+zsmfmezqmrgWxbv7KQBFLGWEW7vjUkjCt
wxNtQeL1TAm02imHjeDZO3a9SxGZC5koHlvTQVq1pnSXr3h6qgx5N0ZlyPHbOXgQvWjW36LgSBLL
mYJCxoAUZcsib+6Fz33Hhcd5m/Xtiiq4jABPwvosFdgh23AsrM+1BgyN+R5QHMbN7CXFcc/+gTrw
ScegKwkreIwnK66gLXL7YWUoiVwduIAQw8a6W2svesjShft2aGxlXiPvLlPi994deu/01QROecQO
0l3pQgYy3TAuwHLz+YbMtT/QRa2aH1FbpG8GKpRxAo3fFduoCaxfgLiH8aodj7gBYM9sp6W03hUJ
I6iKSKcPFqfEnz3163EktfVR9g7i8rSo5XHQQRUeXOiYFHiFmCiFTco8qh22GUgsudiMqeW8OJOZ
33QAJz5HkjrNhgDPkqEjkJCQ3NB/FoHJ1dibF5MwShk9s1G3XKRhGlBKASwcwSkbWlguTf1B2Xj0
g6zUJwFsdG3ZO+j1/vIb5Z6OiQFGRUNbbtq8Fdk4WGBzUEb4YzX9uwpgrDKaKBBD0lYlkKWxiCoi
X7e5PQONVf0DkR2GzJ3gfQaDB2gG49k2rOTKFIno0DqNA8xmKRKXkw+SjOpOZWsFJ88crqPHvAj5
HMgbtCjUMBYc8lcG9/X9VLni0Z4Mb98Ks5wTI1IpRZZBb77bZQ7SB5GI4ZMpmbs0iDdYsmV1zBan
u2N0OxIUax0S9qFw+WCDunilorJbNp2lHM1ilo5HDv9w30NDy59MuST1owam4s6MMgLs5jJcXGAO
X60XkNIdrGLCso2QW5RrHm2oL6W+LHLdaWeg9f/0uaz8ZkSs3xe3sc4OnmMkUc2cduPQQpvGUep0
WECjtExCG/6Hn+v0mNvgTmLLlE+orDLBfahvep9RSV0xOvWb4OTKRSWMLQlJ5UOFm1OkR9wM2RYR
t9tzM3nGXz7uhx6zqsCKhzaIihxgQ1oaWgMmf9uZ8/prdaYZbpTld0nrjKST2pyTX2WGxWU2rWoa
b9yq8xtFU4KW4nU1yHweFnyspfkWLiXm8k3eO5ZSbyNVLMWFsYGxsaPCv1gFyKDVqvpHv67MR98K
snuWxRkHa7kecZ++AIpsHjv8ZI8jN1Z7YwrYUegSNGUatG5sGmJEp5yuz5ew8a8oTs1rFQrZ3MM8
qe8jxIQdFh9cTaJ076KMNgMgtzDIKbhg2Wa3Q/BcxN1oRyM08ACUhjPU9V0Rmfy4fmnAD6LbC5OY
IXnVyT1urH7wbzuLH5/Rjn32vCZFfV9V+uSGvX8sRMnAZoTai0QKntJZDYZTRjbWexwM7S0JlvQu
aqV8wtkTHDN+8S/I+CtH/96j2hg6zJx260/85Mi0K+nqQ2ZVIDJoYwQ7rMZtx/x6WyqP9WgU1npj
qzU4MsOEQayL+64a+43X2c4lbWlOYZEt00e9ptfaAPvcz23Wxs3qBrxrY3ufrYHYXz/P576drduo
WAlzcYDdF11vXIBBTRBlbU23DXOvX6lyxRUFo41N382S72Oq5bQQA3oA7aT39N5Gx8kah5c+hV0z
WfDVrlYIJrlji7oiA0D+g85ggqxMQxLuZTk4WSfigH29Pl+rRCOuUNcxuifMQ9FV7mUsaxQW0GbH
gY0RvJet72AKfpktzAprcGx8VoPXvQmY2j9NnZbHoTXkvnFyBlViYqnh8cvZpN3K4c5FrH4npqKk
l5sjiAwCnZTK8t9tPDggivAUqfy6aKJp2GK/au2tW7xJdvvULNGbsLn3b6cc/OFNN3SjFZtNaOck
lnT0Lqj2fPKgZnb3aC+CSXMQgWlafb/04hq4ABYDH6DyXkYWlegMmnMhr4U5fPKtvTLD7rIEISRc
dk7uB8we/CDOm4YkW5Hph9WyKSFRABjrw6iM/M1DDRUfts8rHi94jLxtr6mWwSnlXzmgZ8uaMavt
26wU5njikbV7ahkmIGnDR5eu7xx751d6U5qvYprtl0iNwTMMIXmCJPjcNcGyrZ3u/7F3HtuRI9my
/ZX3A8gFwOEOYBpaUatkTrCYClo5NL7+brDEzczbr6prXpPuXl1FBhkMAMftmG3Lj27dVGu36ykh
Lsd7lc2v3AC/O3H0lrTq1SXo/ZnsPBOEo+ERNbJ7dX0jOSjXy25ZrGw5nBkX/jgICroCApi29Xcx
S3o426pmgT6Aw4/hmsTZQbOMuBNySKd11zlRvarQGsJHT3V6CwNuvovIfSzgt0Hmxurf09N/hy/l
lPFXpt/rb8P/O7yB+Iti/e1H868t3r/y9yOU+34qwjzumD+eoFz7g1xoppi4OcK8W3j/MP468oMw
lUV62sV4vMTK/zxHOfYH5Uv+dSHAXXgcsv7JOepXGz32cb6RQtnARuyZv7rbHZgURI3d+ZAWwJnF
rEieqvD5hzflP2QSOA/+5NV/fxEf4UVyjOO/fjGst2VvVD4SyoFEGmqa2yCmuL27Jo3Zbv/6pRaX
8g8uZmd5KYe3ZXFiQml9dzn/kIsvc0hNSSgo+O7jdhUj5J3R8HAblRVnjDBuD7mljT3uTQdRB1PT
X7/8/3k7sXDjyeY2bFn80X5NJVAa48lB2aSyiuHRzt0Xj+jYX7/Er8l/fJI2k6CNFszfjbjFzz5t
rY2pgz9YL0jSx1GKZ1bjLC1tlpHmXPMp/dPD/h/+cuyufn1DPZA8GIgXBo1HxSEfxB8jHSIE/jT6
TXMg/lyfSD5b1Zq4bn5KZZCfMqqYKE2vmY7DGlVYCiD0Kxpy4TWxgwY/19BYsHJtfBrs4Lz0SEcF
Ndp92eMkxGhGk3bT+EmxsmurYr3NDKiZJY7AGsVnO0H/7Zv2e+F4HIWWpfTz1PjVklHvlpUFMcKo
xvlBGZ7YdOxqnqck0JdYhUO4Eraro41T+/mjIhH2Ek/LzinXpHbDUt5INqj3CsoTjYx0THQhaZ2u
LyxkKD/gqNNhgmXw3vXdPB9RPK+6xOh3Is+/O252X8bOF6p+7nAo5GscZ/mpMsdPIYlfXoJuX0Py
PXM69TZpNbMVW/YuurA2SMbDNx359dFNoptqorIv9vFJO3bebYdyUNcj7SsERVVwskPx7BoWi90o
bhfH1VL/038TyvAfx4L24slKEmgFdfjYKnrQOi9dm34fgjxj1B6HoD8Qjw+2iTlGV0Uj16CWsAh5
03CWLIjT7UCJ07QOhyn0ie4nlGjFrCAeaxcQTeQRmse6Aa4NDzotg5UVWNietVZPDvLiS5T2+gZG
Id8HU639WFppf8503B1MITnXao1J3a4RSYKclVWZ8RC2KanfMQ/wEcmRHIkbTOsEDjEHvc7e9XFm
PoNSYuHd1xhxo9juXnFFU4G2NifrYqCQP8Y4gLYQDa1VQHRyE9VqoQ3Eln+cDR1cgiDSd9Vc6Ntc
N5eAgr7XevbaR4d+lQMoc+vKGoU65AWfBQaBGKW6GPdFLl6jVEs4/DE9GIkrxoMDafHORIDYG6LS
V3NolLcdpDOb8+wVoIEKxlqVmTs9AF8ulQxDTHDAhizwXXvtO92ZfGS6CuZI3cYoDEEgypyzqGuR
TA6JNqcRg6d8oQD75ORBDdR9uKum9IlKGuT1PjH2DuUtZ8JnNAtH4GD6jlHHCAZrbwtGQM432QFn
kHOUCLjnCTNJtjJDWd7kE88NPtFUlK4MuhXuwBtPbw0Rz3XGRXPpw8SgglTZezHCp1OZIQuWyiBB
Cau6m9qsebUwFVD1fBgANOWMFNzBRTyNhhe8YjHEbO6FPjuuYDiPSZIw/3TDWqH175ueWESeMoTY
DsttzozjOpepvxIqG/DHRNZlGeR2QaL855KGGXyYcbFRboSzWbz4FoIc7mHzPuYUfrB78Yl+wwtg
p/ABgBmHDJd3mqoOkhsluV5MLnRqU0YWDH1KOYMVkaROroympnMDIWZT1PPXOPSwN0VmOlH2HfbH
gEMHFnjzjoqSXcvgT5CCkEmJqrCfU75tGKj6SVuGy1DeDHhua13uOrsUb02f4QuPKsrux11dheJR
yspfFwBTi2Ph9s1tZ1SC0dP0jpCNBJU2LLvGPrK3UUQ3wUo61XwdZGkLgyCopqfS8rILN6SZ0JxP
atCWr7pExSAqZKwG9IF1VgXIWmZErTD7Zh4ASJImWmcYQtHKcqu4bnLvmPX2U5pDPrADC7nE0yeH
3TBHcoTHAGfaVRik3wLkKk5Ozdbt4H53plN9TjrR31QODQArAGvehluCuomnZLz4CleDym2NwzpO
N+UwDx/LccBMEYPtXJkEi6d1priAyO2MyXc/MbIXa6jNRzQl507MiSLuiS3Uou68WWGjhV2XRe1W
kcLlOlHj1zyfOEvVOIGbplinZISfZYRtbvLJkK9rnS21pqOzThCCt5lXZ3uyB84lE/FQL3b5/iZv
PONATk6t69r94lqCw+sCSNvUgUyOXuK5j1kzWvuCYh+EXtY1bj/F5A4cGi2I2xwI8gBZHjt5kCgw
Nyq20kNkhOEnT27zMJ72WI54+/tofLK4c21sBxAFb1L2KDxixtK0QCQYbWo/OLXaqiHPX1ooNp/G
XkXXSqv5pSnEpqTxgkV/pfV1Z1UtNU0JnzwkoAP6MNXwig8ZD8/vGBUwvxMr3MEHaY48H4djnwju
GTUpeHWmv2Gys42dNd1vc8W/K5K/W5HgpfvbIf/0TTffpp8n/Pcv+2PCFx98QH3Mno6g43dp9/1j
T+JKpnxuaC6rj2Uhwj/5Pd3nWB8IybquZy/j3G+ZwD+WJd4Hn29nmvwTgFMmiLZfliN/tSzhZPDL
FOebBOMlW23iha7D5fDzFIcJl0cc0Z2D37P0XBdatFuysjo9R4TKz6Op6/4hxPN9Ks046ugRKNq7
qDL6fJ9Ss5FiTexpiiNjDwgg6ASVjmRA7GqEPEndZnwHJ8LcL1wHcjY1txiUkOswtQiQs20IHke7
kB+57N8yJOiQb/XYc30+tGk53zXaf0SIphKn4ECwKlWG2QsuNEIu89NVNyxEKC5k675RUBta3Acf
/RSVCT5NbN8XxZCeGk2/Spl7UFqWSPWgXCyB0h2vc9x3GzDQ1n0w2waFsob/vbE1PV0VmMlh1efQ
MkLyBNT9jSnQqZ6mvnlo8Fw6DemP5Y1KZ+A42o0+8/eP14bR8NWD1eujBBKAMYtUZ4lZpDvORBDX
ruj4wkYO7BOACVNpo6hW8F8A2tUhu33P/Ojm4LNU1WNctn3wPUiJB0RNfeyNjle3YGSRGQN+0MSt
vx5itEW8sD7REZYZNuNOwwEH9CwzsF2FxmvXCWAYLbawleqEddFe45v7QVoZCHkg0eibnfVR58sQ
nY6QO3hqROONV2XG9zka/PUo6uCURmP01eBmeV2xc9u//3zN8lPxydb0YPKfR5sOn2JVkN/BvYLA
uDN1V+wRL3uq7qqZ+ZE3GXW2BYTfL0AtMJU8ttDFo1XXpulwUXYQRYcgs9L5oBqYK7tIuing9XkZ
N5KAQrbCKNPT7JTHXjs8JbEXcquMQ/sjBg4PD1A1eTTV4exF68n5LFCVeEq6ptnw6pQENo2MEbSl
fCjzOXvWhsgeIjT5j3UVNRePjsDHZO4hCAhbqw2DqDih9YbnoGZjk0wVO3FaBs4cWQm1gF5BNMKQ
z5GFXzKZJVktEp3FnrgvYCdZU8UI3lUttafIPwX2Es9p/H2W2eL7oOhfhbWUkz+zaPeINqGNCrrz
E7ONrtOs5Hv58Ph3qlQ2krUjoCLgDtWlmwAdTZv7IPenq3geMNHwCNnMrRmQZMzJqaEBe3ur9Uk+
gkh/zpj+97k3YuVL1VIQOLZx7u1Ty2we2tL5KNsMY7g0X/BGTLhk+xqbedLNxgxDObvKw2Bu1w35
913szVT7una1BhAAcQGyPD1Nnaep6MrK20bN+V1jCChr0wSmKXasUxcWPpaiOtzmdPAsBY7t1ia/
ewJns+R3ANysh0yKp5HV8QpMOUbigGIJ8mMDvp0m5cKwi5gPFSLlrmj7cWuXLaV7ZpDMYNsbY19X
orlCD0VZ90RKxm2Qt0C+bRTHHi+U6Tbm4iDIgmTlGT4jgl/HOFJH0/3Ys0e7Ciwr/DLpJKHYpjxC
ygYbXi1sOSXUQPMerNXVRPizWJt8zdtcE7jZGImm/DQs8/oBG2GVsFXFLNJFPQx0Iy3mJxIfpBmS
OrrGyKRPs1mVz3CPsBjVromxB0cTLquQOOq2wNxCgDZr6emKimYrugIUx8CNwlp12WBueqWmMynD
8i4a5+bF5/cXRyeAk3ys8tJtMAiH+tRBllkyih0kTZJqkMeZbPj96w72X+TCjHeLSq91ZkePCkIf
tMoMDJ2t8+Tcs+GeMLfE7DgTm5ZRoTC7aL8fsTGGBImm/K2cTbLKMf6XkrPAdTl1xiNYDm7+nU2w
0R/GhNK+ImuRZ71Z32qwnCe34MQIRXS+Q3LlrtSoLnh9v7PUaRt896m1OWUlV6htzXiS36+iSnHT
GllxPOsh9zYKg6TJ4oneuxWcQVbZpSr2Y8jtuSowqHM5DPY9sjkvBHxn3ACl4SfJltjaYA49+9TB
8ItrnvbTNV2D5UTudW63rIPnK02a8/yujPw7Lv39uLSIan+KSP8HpLloolffxvhL+cu4tHzZ7+MS
DQeLGURJQNemWmTRP8cly8RvAjyEqYexyMVz8ue8JFy+iNmGVCNT08/zEqOUDSYPjDOLK3wh/wiv
KX+R8Uzf5+UlopeUnAGQEn8el+rEycirFMkF33w8vTn4pgiwO27rbE2Aa9zsxMC5fzrEyPu5cSwp
nsGfi2xbHGhdMPfsEaavGsYRFW4mfrbxPS4zFsr9xqGGQKlylZ5rOht+C9fQjjA5D6BkiMpTH/Nb
DieDhciVTTzVlQwhGEf9GzM2WveuL7veEtsK51s1PYhCB7Bkhr41XzMxZPG0nIhx/C/IgSI/xexi
16PnciInkzRByA9nOOvRhfVIXXkPke1iBQSo4AnuWRb+cNQ7CFh589gAmLG2HgzPzHyJa7edu31R
9Z6drxszL8wzvTEp62ez/oKzV+/cuppupZ0V7KCnAYeepyZj/lQVYJuu/r0A/7ulhFoA5X9xAZZL
p9rmLS3bXxvVli/8/RL06Ubj4lrozwL8um2hpP8JJHE+cHGykLAR0n/eS3BxmiYpSAeL13KmwHX1
+5GFlYUvluozvuw379c/ObI47s9K/qKhLwQjRFo8bICZf1XyOWVXjRpd+zKb0gnnfdyEU4swa5ur
HK+z0TrEt3P6MUELwEJd4WKfXwkfKmTL2Do0fWVcAn727VQb+S6c6hKRam6uyrA4sHTvTl49uBsS
0+pcdgUIE8i2S/0Zyljs0V9ATPehpz3jKfFwrFCJhiBnVXVJBCupCb01E2Uks7WzWQmCwOsD6Bq1
jyOBr1lFEsJGHF0pkRO/8HHVRHVwRzblZmzKDTsfc+XgsDqwPxQrTyHcupk6WXhvadfyN1FYf+3Q
9zddwgM673Wy1qKYrqB24uwCP0t3CBccT/A6a4wtJQHWjj6leS8X2mER2nujkMWLP/XJtqmWuTFz
tjA7b3Q6OVu44wBK7ZZWLzenVAfDykHkitfPIbzwTjm0W3g+gZcuvndDQK45ORTqwEhaDuUUrIaq
6g9hm9zoyTcRptMZDAHpkY61KT78SmwjbvE0lRkSvG5H5Jp9+4lekavIosWAhoV7wBQknrHH+Xl3
qJxFKAW9CDwECLFDKcrGDsy9QY4A5sX0DKKUuaVdfgkQMJu2g9uRTV241tJQ6ELd57xhCzCOyPBw
aM8VA8xa2OO2nF0IcgzYEgfaBvsdjdrSdVc1+XU/8E8tqunaS8mKx3NgPE+CqhzKUeS2WWJzoqO+
1Hbo6eYgPB1tZsRHTDvzsbG8fsN+HAfFaElMYQYNGKPpgMIllS29cD92MDFqQX0tOJRP1Vg555rq
V+pxKHyWot50eEvomYcjIAjA+DUWwywztmlSPxKdfPbG+QK1xV2FZHR2RkFBi2XOoBJIV8wy+ZTU
rbNPykBjvRggLKK9nWrb/wZwI9m0vS83fCYW5QvkAB8JT4d3eK7QMEMmQGo8MhiY7br3rHlNcJrw
XiuPtZ1YnyZnthDimjPxvc/z5IzbMfKqbULK9yAL6r9ghKAqZ3wW4iKpN25YOYdodrqtA4+WLD7/
X2rpj0ZD/Dh1xwC/TUMhaDnVe5ROZ1vCs94pDty7QCRPmm3jVWFG+U54n0O/MU9j6BLVqZTxmGH1
X5g4kbMhnRzfQxfx1gXxAMAjoKOxLepHs6AXGPJ2ej+zvto0zXzFoTLbebh5thw11W5OGUgl4sy2
GLHPtbZhYpTT89ac03yLzSrCawjlMWoFCjCZ+KNFIcsaybg/0D0IVra3z41hdhuDp/xTh0q36zzC
jDZFPWsV+sNGDuAQTVmC7JeJ+YS9EpayYSmu3HretVHlYrqeSVXOafGQGmICj9iZJ6ttBrmC0h9B
ZTDSaKsqb+DcliuwO0XK6QGGIj8qmQ42XfyLxqUoiXID7L6mxuhzjMK4xrdJS3Pthjgke2Pjzryf
1dzIgwtqGe+S+X0MIm8zDqU8Vfh7VolqHyh+PYLeVCcPk8tiTrhXQVIDEhJQIbBogn/I1MZxMIjA
9/nStdl9TDkjPXe3GXBSTg+xtZ9i41vuzNMu0/OZJN4lHvj3SU7uBwUFosCftHNDQ9PMjglrCtB8
I1d4eO7it7oMKb726ENjt0C0CzZ+ljKgDF7XrrEPT1ubw/xGwzZdmwRsribb3XW5/ebXBGg9AH74
Shr5ENgk9HPX33a0PZtcavvRqb/1IA5IbeEmkjpBgc8s6xR4RHeTzO63UDMbDCYpKS4/9w4RHdFl
Zn9SqrkkoZMcGzk+e0NDKi1W7TqbhMJpGxePvt+/ZDA7N1XlfsNnNrB8YC83hNmjbXVn12n1wqw5
gT2ic7YsMxoKFTkZDdskgEosIm8d1PV3rTuTpR/QQzl35d5xungTyCnZ1kObXSba4ffOqD12qYF/
yFiNNiL6BLnaf5wcsMNZYZ1nhXrc21O9a72MUIXHKxbz/FgjH9w2qbokFg+h0QjAYw0I8LB6s53u
pFyZuXxYeh03qq3j81Q3x1DDh8XMZKzClkJm9HlzE+W1es3S8eMQdCTvJorZARytojADGAItZz8W
o0GkEdQhEU7/pgXgYoYgvTAnLz/4cFXVTbBuJSJCjmeZ5vntwLJtrGMkN3aVRysyXjqfMmoyRl8F
AS7uhV139PpZc6+J9RbVUBEBHuNTxFJ1Hxrc5TCcssTE0Ep62Bb7eBZyF7qD2Nn4j9e4Ia196CYv
Qx9LtoHe49Q2Z2ApRNKN8LswKveUFVmwozQJcE+lrJ0sXXCrTm6evIoUbenwJJ+5q+5wC8JR96ZZ
FJ+BPxTtkxOTQWVyJm7nE+sHtwewFE+aVw7PLclVl0uRXSTkk5pPX+7dBFL7EEXdiM4+LjL24rIR
hxozFUlvt0IHexIdTShs96ZJN1i0ZVNy907ZS1ZDDBPGDuS9cFBU9GvZg/orTlr0DenapPQ4EiAR
ZrERQT2s9Kz1v+M1yk7cTn93vnXw7vzVeH0Dn/enk+1vX/D7WO2ZHyQ0JpPp2MXP9m7c+X2s9pwP
HmwNKmo4NPlEF/73ZMsmgOpgm7Ydy8Wkzpf9OVYL7wO1wibdJMJmWWB5/+hka7Ft+Mkf49Iawb5B
sghDl4Ye+PPJNhiMkJoGKY/9aFbBxk7mFCZ/FZwkntu1mCTCE6o7TQEUONA1EJwI6levPJjHJ1l4
1aujkubFFEXzQoDP3v7wTv4Hu8mvZEt+OpvTheQHtIVSS3rkR7OJj8gYWIPvHElpl28ycsZbzNrF
pXgviKjjbNrjYWaaqEo2BX/92hQ9/fLeeKxucLsspyJcSs5SJP3jq8PrpEO5i2G2hMHHvAbNgIEv
9q9SHy0Kg7d0LzhlCsXbpNzz6Pjxk0WR8KdxLuavbtfQuVfNkziFWdhsU9Vl+zbTXbrVdanuXKao
aQ3kXpJRz9uLVYlqx6zsEGaERJeMOfdpp2/ym8ieTFyFFrcJ06vxVg+oIZuum8HseF1ksPhsFTN1
ouxXNsILpYxI6dx45dltHCyZlPncozBC3cI0Dc67BQ5F+NX3I+zSES2QsWO+GOyRt+TyHztCWHCL
5ppnsKuq4lo7sFCMaKkm0yV4rYneHoAcs1glkLTRFtyhr1dsyKM1yVkwSsChPhZwxeXKwIt0kUPC
0Ken9sUb4LZB5ULdXLEGH+kFkB7FbSKddkOUKUI2CPaGYw+k+3FN3S99gHdmE8fWJglr1IzSVBR/
uabeePRqbodO6HjXixH/N0FgdT9iQ0BKrmsFssqJ2kerK6Nt0bpDd1zqLwijQl66H+OOMY+QeoOd
mwjfjn7TwFsVQUtf80qqymJdFM7ijL/FZDAJY3ugMYT+OjpbHf6sieEcmANtA5K6Al0v5UcXJiNe
XFXcpoUesVLXhEagi/FoATdCYNYcrR3WGb3TpNsotrbhloA4+VpHdr9LzXiHj7zfcKX6RwUJ4X62
p571VtklpxmizMaTrfsWYb8/zLk5A9Wo2sMUE+zYtXSVkTVMbLoAeOSPDPKcXvdsgKxzYHhgxD0r
eCaiQ93cEC1Ya1dG35zB7G8ssGJyRc9B/o1FIQgJe64Fx6EY0BS2lBoaWj9LsVKuVsmGa+8hCo1E
XHcYY2TFfiZXw4OlWUBUq9otyn4N2JC9VjIGWKe8qk0hVdDg5K1anextsxy+YpXOrVWfkhSJVhXq
kXnV1L6O3/D7ZNXBLyhLumkaULUzZDpCPiKBLEq03L9M0i7fZshnHe0N3UjYFvpL+6UIugQOkt/W
mD1YbsTbttOFsS3xNl31k1VMqFNuSz60pzvtYQKqOB3YeCCJGUGBdaEsdA6GsIvC6hMcGFQ2bDEL
yH6SZMrDITUPLOsiHgVtcdHRAHGyZjZ+a0pXHJdyLj7qo1keKWhO7y2Xm2Y4UoBCsDMubpK5c6/t
rgSMadg+r6aX322K2HcSOrKGbc2elVm4d5qXNlaJA6Cm56fn4DMf6pJdYEyYls5JWb4OvU2Fji97
wpvRwIW8Zc0BvbIzx+6zmTBJXiVE3mk2CQZqdyq7Kt90k3H8o4AWtX65laMC8D45lHNu2+R9BWi0
/fUY2/Nz1ggDGn06iHlh0AR2kBEbchxrepMQHM3q5PVA9apTGvqLiAGnnwl5VVrz0H8swjGLG5aw
sngjvoZHfdJzcy71rK7rxuInxuVXGruho9xv5Ri62teend1QFt5zLC1ju1nyH+Ndx27vxilLLqyY
Mf1Gy6zO10WoSrnxpr4/4nxgD4jlJcovOSFfSkj4Cfjs5pVzLCwO49dOrUey40IG3aZotPuJEgPQ
crw5ZMmyEIAOlj41Ea+PSNKgxrgDaDijvI7UhKmDPV+5CjyTbhcbtnM6NOXnxmqfWBGrY08tqlxW
bcMdXDqRbQyc+/3eoyMYOxJ0I1pjS5QfB5LWzmJpdhWJPiAPZ0zFJWKef7TTblSMgp38grmbEpVe
WNGuhJGV2KUxw8SQ48XJkvIcRABHO3fWzYrZMjuOtVdJDHbaOgsjoxKGLlEXV3/AVobnzMyv7MNL
8WugW1adu/ZayWZBOZU2mY+pdYtpX0CC4e7Xq0QvmIcQno50iFJww29y0by8P0f/XYz8/eDoM1H8
/3XZmzR7i8r8Z00WzjJf9Icm63xwFjcKw4+FK5vQ7Q+a7LIxUcrFMP6+3+Af/QGJXtYiC6P893zu
HxYSQRRXEo9FLsZKwtT5T/RYFh8/T0fsZcQS911qFm1LLHPoT9ORRnwhh2/VJ6c1RsiuGcIGtBVB
m+idZA4oj5IQOskFlhisK7TqjCc6spOvnIJt6g5HbgBUM+e5Hwd7g0Yv/dhNdXbGRxgnty3U/k9s
Jt1XCZPrFHFgPcMqtje+QfdnbcZxfsKFiC0q9XsErqS4JFVtlK9FVJXc87tq3ucT578Ba0I4R3a1
y/tB+699PAnv4JkQjHVbT+pjP0A4up1s6eKTjSNUNjbNW/EeFfFDGnzeII5FH7v3MEmpyzTcVUtw
90KHbdSGOyPLgSBwlcfRSGKXltXhGngpMekd/rS5umbPya8bjdyFWJROiRMc8HAKPW7zsjZxThfs
nTzOibCobQlbi8Lta8CSAZ0BQcb7CU5wyruhXgfSN9GA+97FQxcFlvllGLKGboc0iiUzFfWzklVN
wYk1BZKsyVNhAKHOGN6mDaZwpBUFx2HkzbTwbGgoceZ1CoCPSl120nYEqwrXbzknX+ldnhqZrls6
VCR2EezNmLadPtzb6RjoaxwrxtEcsNWaiResKOCgOA3f9CqB3XGMIJDtQ1nZiFsM0CvRQBjoFzyd
lQ1yp/xqenOrBMNx1i3Eqwl2BrGYXb8A7jSGpH3ZOPmxLGkwTt9JePU7FK/PFkVgJGETYRtesHlC
ReENphn4mlE2bpQTAupsmVcSFZaHZqa6TC8AvqAwWpKsQeatZqOvbrJEPaVlHt7hZ29uh6h371CS
+9cIxwQNUnisdRWNd3weSsrhy5gn4xjcZnY5vaRRZdjroesYdaj03gxW7F77fho8R+RvD2OkjBuD
dlakL00PWu9qcQkgVOyNZGENWi6a+zPF9YAZFw5hrazioZmoC1tRhxnSsJ3UYlzHOd2b65K+22OB
Jkogt23yLdnN9jgwoO+HLA2f4YSIsz+7gBCtSg6PNFuyhfAqHYC/S3X23RocBmHhzuSAKZAvtill
luTcbEmpH1E4PchHOEmbJukcsXLE6F6g8uCnpQgjo3ZPd/1NF4b2mXhUeXAcBuA2mfhbgwHXd0zs
xbNuxmIPZKr6PNjRi7XQHdvM8078pfMt5hlnPTUVcfQpG+8C1USnAjELTKOYP3ZizvPFQWB/SUpt
no254FFew0w7Ddno75yk+kYsIDhYEg9CNAJzTgM3efBTr/tI9Vj2MjFgvYihjeVa1l76UrOK3Qw8
jQ/KaPXedCFb+i6Myxgq+FAmKLAL+zIh/npT+IU8DWODx7Ygw17hWfUNcpYoLbNcoDwcC+PbIkjA
dxsVsybhMLDVAD/Z5nhjtgKK0mwcA/5eOXREHgMMNLwvQL0wta5Dw2ST0gwY6Pxiw0EadrxriJvW
0E/xrB+SynC/jrIk8olH36TKdMBFuLarmZ2CTpxzTvrxYrZMWZywAwjn4dFf2KELzodLo4MnupBF
pTbLL6ozPSD3c3mLRjh/rt8ZpJYBdtHPh+oMhMd5CiNHrhV4Z2epOATTOvvhFXvA7rWVBmy7LFwH
aW6uqUZnCZCMWEvihXwHFeRbNjAqw/W+wEMbtlIN4ybqO/ERPFR8EIZL5fY4DNPFHpdevFRxfmsR
1rninMi8tmrEQc10BbmJuqe7NGlIg1etRSdsN1rXfRMXGJeD2ERSJJg5HuyoHe/LwaEzNQ0H8QDv
zfucDjn9sV3c2WLtZQOVYEE03TtGQOU6deZv2BnLs6/wETHnAGtnKBbjbWgVAXwxL8JBPVCt5PqW
9TiBO7926XSfVmFHTtkSYNooMMKBnzPhQiC2vItBiPCabCL2LDr21q05fql55t1byNnH0AiaNd8U
v2OCL1emFbzw2hkvRrt4zrzK++KUWn4vDecruAj7YmEFb9dTzaE989F26QDmIjfSq4F9ypUv0vQS
mQRPOVR/iUxiUbXJCOeM41Np6gdCiuylLB3R9sQJImYJsouRlvYm/WJ3taXLraHsSLC8GZpDaETX
WdqHO6TkANFcW+zqJfshWsF3XO9fEnY297XdDJDIs/IxdHEiWZGuTkPCDkTrQGZXsiRmIZuivyoL
MzwAmADXpHLV7h2i7Hd8cnOY2f5wG0+l/lqPrEQWwG/G2ON4z6EKnBM/IfmIoSrWpWSriKQv89s8
MOQuW8jH1sJANlGSNlNjxheDCkJKP4ty33Zjt3G6sX21NZGdzAOU3gNYbhvrc1JXKU6jhbs85GG3
UguR2fFIHBVNCSIjj2zw72Pz3RJ9uu2sqXtITCW3iMZ6W4YoH45XehuhjeAB5bW5RvyBjOWzgpua
GNxliLuaqsaFME0Ix1sbOjKOQ3cm2R+BjBs+a9PJPoFG6HY47tKv+YKypgiMv6vnfYq87JumH+xI
6Npdm25KBkHyv+gT8leTZM1IDs08mtQCb/rYsnd2G1swuYzki594hK+zyNjjqTRwwQUZ8MRMnDA2
xbuqTepjx0Cy7YhTHcD6L5AKJi+DTc4eUFt/jt8Z4NnI6rBdwODmhIVvXGDhwm2KL62ENsfP/kik
xVp3U6QOQy/qdSyvZmeoDsUCHjcr397ByP5Sm9VdB2SDQoIi4bQ477lFG6sJ/I8Vg+KIIvT7GFrK
SmWm2qZmee1W+s41mz2pXtLAecdyIR0WzeDeww9/opg23BWaPSreOQh2MdwsJ4pOzZwtuPXsSuSG
ce83NDxmqvMP9EGC8hP5Hc662wmT2g53J3Ho0ijWKpuwGENtT+M02zctjY0txNmNE5bsG6IOf38v
Zm7Crrgx2hE0o2+4j61jx4c5IULhS+sbFVd4N9858Tm4BTuuJA+yFIo8Xet3Aw6JL3E+1VvQSQWa
mnFQY1/cKaMHj7/Q6Hu5ZJr9qjuOufZJ+IWsTOLZO+XtdJfF8hP0kqd/z1L/jQhP5tX6SxH+oezw
uKzf0DLj4qcT1e9f+vuJyvU+SL6Vq5QyrZ/wRZ74IDDA/Hhw+uM8JT9gbcF0YhOMdTgH/K/HRdgY
YzxTuly4Fqc0Wnz+gS0fL//PZyoH0d+UpuPyPZWwCNj/fKbqMHMXkANL0qouwpBPjBE+bhH7+whn
1k4VNny+AtTqHTSiGZkhLuL/Ye9MtuM2sq39KnfdObwQCLSDO8m+IZNkiqIoTrBoSkQb6Pun/z+Q
tkukZKn8j12jWuWikZkAIuKcs/e3T7095KsuDV1E6bIVt7EfyU+ctMZrRMTZh662/Qc8sgMZgZLX
3OknawechG0Ed6d1jLQOBUqS5cOyHxJbrSjncOeEVH/ywk3ZShKRawmNTkse2qlMy3UJdQ6Qwzj2
jBLZishHpQB7rhUnhoXjjeYm0WrzKqSZc52QQEba5QCYXS81CWdnnDn6tgVQV5MhNDCY5Awc89G+
NHDsFcvG8OW+VVIe+smVe2+I9Gw9wPX7rCs+FAptv/nKVYBwVGZGl9xvsxrVTFGiY3VYGda07eSe
BqRNgDX9wGQNHsnaRToao7WcdPUcccN3lm8N1zahn8CQpsj/MtlWWS4S0defwBVRYvl8sk8mh7hP
Wa8nZy/RGXkPUXjVt352W9Bgv2owGozHoRwCiw3LgCDsh45bo6dPhb/URYmGdQoL9wZ28bgu7YIf
MhY+9BhdRkxjIVc4hDRPxYMIXPfaTxHNkjtT6WLlI4iCGghQauOQ0clw2NkPhSquElF61xYWdGpV
07N2Nb/fpqO9eJHaEStvGPYXYcsyPoQd6awEcuYfhCjdG83kaUEqoZZMjy2Mz6g3lF+JW5/pyT7i
XH8giM/cM5TIr2BFd9qHyVTQMZ1YHDhYgNVNk9aEc2hY9Y74nobvLOQG6FD5ez+p8nNFm+lToY+m
XHoTmpq5s1R/EZpy12jUEMW7pE3cDEUQMuM0vQ9GFQU3g5wYMHgD1dLSwt5n+ENN1j0mRINEJK1/
dCd0HkktvIuikE5AeKCORXIA3bzznbKZgK6PxriN/Fa7MHyt65c9/fO11Ac3I5AQjXgDHyqxaOT3
RXumwW5x2MLqeF24mpBgSmz7YyZG8zLkENOD2EpNDjNuzI7FkVlUkyRJeiR/eKHFcV+MC1JKkmo3
WlHufi7pajJT8ajPcQFKn/szj0pMT7blTMZ2CQSvxETv3c/x1x4aG63HPmWQE32Cru41B5o2FlU7
j889gC/tAyd8aLCJf+koxa7eNfWnsFQn8oqDi7RVsDxibMqAZQypclM7BEp3spUDwPqjJZkjwEBF
0D0109qvxmSjEzy+aKSe7ssJTkzEAXWleWF+yZioRA7WnONWUIGnBdwnhgjCZdQR9ne27QeM3O1Q
u80C6bP/M1ZmoiFVwSBKFCugU9BzkoEeSPNC+8z4DLtRj0i66FqjXY3Ayo8aQQp78nfJgPCycz65
Fw31DBM9kLeemw+HPopB0g5RujYBMy3oeG97zdS+INFalwgsyKKctoOLlmOMDHLdi8Y5UTB/aCZQ
v07Qz3MO605UsyelbcGDjW1+Be7yLCSYLWI1uW01ttbARPjUpVQDbmFz4shIso2t7KhnRf01Hp2T
Phn+Z6x2PeP8MiXfoXOv4i6v6VBAjTfTursWrS83c5IoFmMkR6Y9naLSxRNokukbgg7aAJEhOUrj
r0SCTwrbc16QaDt9zn3KuzF1rqaiIpEj8enOh90SV221LX0yKmMk75ecvfsru6ZPEdFypo1bbrNI
uOvIH/0NQs+YAoCUrRxzxW7KURilXQcsSUXiSOJOt2id4GHupK8IoY+WiTNmK3g9MKMJ0v2EM7nf
6SpoPsZt1fBg9No2qIbntrLTLUzOcd1UvbjthOE/yMTS1AKtEPGGsalIXAM9sW9tmtSIA03rmJVR
sQFqioeooD+0LdrEPLi+hrlV05yblgwBFBlsTbGqI460JgfCzp6cE9nOpL2j04/itVtGDUe+0r/z
SotX1lI+Urs2xMXulr9n+UzHnIYouS+cVNFL7yqI0Ia7UXXjbfOpKz5DU9Y/cVjX1k0HGj7vs+lE
tytHy9JXOyWVe0OUUnaJdlS7QlVx5wQlVa7woAcFNaOJCn/ssKDYSMTBGuLgwkuU6wHQtQi8aaLW
WSYGeS6L0qZ7Q4A3mDScxoQ0C3mSlKCLCe8UCfVFFm0dJk5I8pzkQDHDRKqgQCnpbd41hV7ThCLv
YRW1VOQ6DD0kVvnNgIPnJOMkW7kYt5kR8xiY2KgGo14OIjSRnJGy29Wmtq/ofXyVNMa+tqqayVZS
TYggfTRjlWmPh8xhx17GY0l4gRWJjzmgwHNIs+TLgIh8XWBguSh940Hz2ucoyoJ7lAc4dcdMX9am
9TEzLY0AhBpviAQ63mGr4lUq/Y9BZW4HGT/4dvvkGqW1nXKzWUw+jVUZjfdjN3qrJkWd5TjA90Bq
LToJjJt+zboSRvE18J1ukcRavkInHO86o83ypYGUcA1dRFyntV2tk7pPbjJhn7KACRsevHatGoOa
yoCAhKYqrPpiXQs1nWbRLzrf+ksbh7cknHOU4nyB9AfvjOzSnSNgLFhgRssF+bINWIqZ/y5Ld9mY
DFEGdjmCjnxgQElyqxk2PUQcyg9o3qMdXCPnayWqM2r6ZygFyCQjXP2a85kYQp1Crom2A/G/B2/0
p4tCb2mKSsz+AUnU+LYOfZaQABgWxRohPQCyoJO7eBgVKPhijzNoFtuJj1E/JhcpzzylFZojIFne
1ogbpud6vMVWWRzyZvhgTmG9EVOYLdJuJjXE05eG8+eykW3+geCFbhlROCGTVXJE+5p1tGXwFo1Z
rTZDC1mg0twnH5McmCL/s15a8gpdSUoDzKJf0PBcWU/KgBsfTW0Nti8qjoRH5Me2NL46qsekJr4Q
HlSG9JshYYus7ndugZuqNgsTFC/2qM61wy0nFucsoObBeO3jjc7p8Qq+vH8N1+pA4N4qT6ttRBco
HGsC6xyEWcDAA/C3A3o+EYuTLOKPWC3tsz+E7Rapk9XSa87ycxu2+ChrbeHAV7No6KIlHujLlLWN
o2i6a+IIjpa5KUV2xUQwIJ3POzLxfLaiAGGVotOt6Vd+X19NKeDEkICJChlfXKiHKiXdeKqH275u
rwvR0JbLLjmtodi0iaIj92ogR6dNOAOiKgYiQjvQhW62smRkwdJwTOsCiYN7YasyW4ZMKo2RsS8m
MDVdG1WW/Osu+u/UV1RqTLb+foh2DvMvX/9nX6eP2Zc3KqzXP/yz7BO/iXlMZiO0so1XB8MfKixH
/Obi0kYL6rxD11LbGcSqoLb/C9T0xygNeZYwMfLPci782/+g5Hst6d4AilxgT7qJyBmLgy7fh/eW
VdASBwSgUqNHQ6ZZmNPfpim0DlxPrSPDuu9V110C1QMX0Bb3aWDNkxcUBXlLxLWawmRVsCnQDlEZ
alz9jsUvYE9Oy3iTm727mpit7SvBu28S472JR2zOpI6eCrxyC2MQ16QOVo+eVJfkN11Krd/6DVKw
piLjse1R8cAtdDlHRc+t3kYn1LWoTJwCC0SWlwtdg1E9WOhjiDQ55p5+bUOaW3hV/wgbYlhYCdpN
c0yYtkXPdUqQmpLBuHZy9+RITnqRQ45VkD17SUYyR8ciYIFHi9qNaSSX7Thdm8RJoSVlRBVriyGM
HjkAsqoQO2/RVEo78QQH4b4c6w0JeOmyUqH8hHV3F1VkrQEQ9dZ5DXYw09yTaOR90qWPjo5PQw/6
s14ll/Mv0Kh27lunz3EB57/GyrCRKZuLVBgR2lnISiD9bSD78zzzXEJhCoBSe0+4U73tvEsHwXhM
WiPfT2mKgqmv+WF0HQVAdDDC1iDifri16Vb3hXkfyuSAVOKxKmPcldbJCSUta9usOf8mh55QzbwZ
r82Ue0WO5ab0IM4j78YBjS5sQPOAEpQhhJHzQxkhpwOUpQ3BgjqE9MQjFJCC/tgQZLYOtPm3DNUj
bdAe4xhOrwbDxnK+FuGd41ojI7Wv9evG6LdtOB1ZmDGodfqxcMCcItF5lrjH1paILpNkOFKZWTs3
x9RBtEw5Q2PvJr+hdd/YKQpmqa2Smgt1EWqlELvvRWXFB2ZYd5XJbhdaw62iDBjGjKYGmMGVn0eP
WUcnPzWGJzefjp0RRMs4JOwzKZ37aNB/d0t55YHzwc6GpcVodpPVViQjdrfUl7soKnB/VHIH2jlc
4AbHxtBAQkEcd7TzkfihnvuJylIePIcngdNWw5xVyUVR63dZIJ48pkcLNYBfbYL0QJP+tqzaW3NI
n5Uej0udPXVFIuKt9Mm2T6KmoHWdQ0W1NRQUIqLVP//uIrMZAZr3eZmR4mVaOOZNh3Ylf8f3ZPaL
8LuX9n3kVCNtRB5HTWCrZ0LyEPuUvbCfxhUd6e5G2jx26RCQ9lAyrxnRhO1KZ+wOZW51+1qRvjJ0
GoyUcEzXCIMVwMxi3Ohh2h1UWFI3aql8akT9MHaVfSHcpJjZT3mEiafiaBKvPAzu9Hum/tF3KEgX
DH5R3sVmmd2R6HRHCKtNOheW9WihGGUMoX+CT/rAyIxiZUixf9gjQNloVTRjtWbkEYoVBTSTi2io
goObNxAOnPJE5+g6y4mVpJi7yzWGCXVr0YdvrcchG6unLDOAkmpxuE5tTlqEoC6KOdJDzelgjAf8
a9EQY8NwGvtBbDyRuFws6lJhner0pT0YYiMdOrN8Cn/RAhUlJZZD2oDI9crUnXY7GDx0Y+LcO5oN
tbTs935XPWt9dTTt5DUG/W/x499D2DwAbIhEefWRVoDneCOGIHvebImWZUba0eGh8m8AIg2nyCov
J1/Yv5Cmvhftui7CCzY0iRMVeMd75Jtn9m1mj3hLg7l3B2roYKQyXNhMPH5xpfcCXK40i2CZk6Jg
Rnb8riHZE/IiYyzoO6NJHtGUJXSsRkIseuxUqLWY4fSEKnyzgf9A9PvW6Actb74mWBIbRTLWXufd
bxnIzAvd2gf601ghIvjuNidBbqlJwgs0K53RSoc0xWJSs7r9/NLyO8nvfG2PNrDjQMqnD/v2PhZM
Gyd0nNmuhgtH3qNCGYKwdV4ujnEeJzvdG576ekCw2XfdIe5q3lsPM04Vjk8hsMQgm45tgCkd6dnO
8xSpMQA5Dbc/9njgsfbhgGA+TZcjvqQ/uVFWdx5UcKdbISXdYJ5aGl9L0ODeFlJ98Tmg87w0XZaH
n3/THzxCYIoxdArkrZZhvLuxBgFhKjdMrI9GvTFz/Vr3pmvqrvIXv+isVH8jMJ/vJm7NORUAyTqg
kLe/qNcLd+Af8qx6qbmvh+F6ZH601kkKWWS2F68oMi4bMj9u0m68dhpd3WAriRAgB89lx7o8H1XA
FCTwJIZjQNDkgujaW82zT7LqtlDjm4VVRAruTGhvy8EY7gOLbqAKjGI9RGN0bPWqPmfJcDdUbPut
EZkHHJ0KA0qTH2mJPvsRJr0sSbmLg5tvBy0mIHi6c4N2MzU1m3chd+Fo7cKQWNtA0U+SxXDEnpSS
DzZdO2MpF8jwxAZC10NlYahzBGesn9+wH6wwSLpmkqQOOsh6T+yZmEKVJonWu4mm+3ycGFjZkNhA
venl7ufX4oT93T1jEoLqaMZnWrNL+Fvhe2UQYk+QSbazkg7Uf3RQAFh+cYkfrCyOjeMAmRo8HOO9
8QBsH5FFuo4/noAXwDZEccG2eJpXeor5cdugkU0Mc0d+6InArHANY+KAruZTHce/u6izUHvSDXLT
WO66mE089FidilFdAvZ4nuxerh0/SnapJIYlxoK0IOakvkgjmziz4qPb8D/b9IP2BKhR8BFssxCC
SOUS6+XGqAiQgrVsbNuhwN5mRM8WIhHw68klAUY0FYJxZsFwQCWDcbBgYGYZ/bZOb855RlQN3uPX
CvBvdxjzB28s98Kjn8E6DALWeHtTMqMATDeqbCdSCoUuVNEyalpO8NScl4SEQjfluEUrwD0pFOxL
v66YPQh11cQ8y36SoRDI2k3vE5jT2CJftaF+38eFXLm6g7Kms09+62A19C1yhYwYZQkrUcFAYoW0
/U43+qep1heRE30YJKdDghBAWGoDyQ363chBbFH4YbGVKXDroj8Hlj2r5Xk+zYKFr7Y7SJiaGa+U
n9LvsKY7r6i6V5PS3/5IP3hJ2DPm/wjJDPm9X6QPiK1t+i7b9W624ohDVlvPxzFBwfhF8Is7AsL1
+/eEpqdkWROCSPf372RpylEykct2FQCgtbCxcrt+fPDZqTzB/YGiQPtypEDqDJapOOYEGKSXdsIB
sM19G9058FL0wuXag6IDnhb1UDa6v9cJdEu6z6mH4TUkQ4psSCKGZFE/qXg6D+l4VM68GfOYBTJ5
JOOeUyrAoHjSL8sWeOOQG0uOq2sQL+6m4Za+lJeTOUjGN/wfPfjWaKT4i6LvNoXfNouUbLb94A7X
L0WQn9G67QFyHbK2v40aCkk3CWDKlJR61tTfVoTaLRjiLDzZIWgmPV6LDnKOxxJOS0I6+ePzf9EU
/4vfzQ9k0XbEb1T1en6N6sEiJrW/tYO5gLASjfep0JZpyWkJys/lgNZmhaKgXleadV+STrjMGr+8
8KzhqWqaVc8gZInh7TKS1CwMCdkyUvM+DrtzL008OYRVdsAuAGceGE2VUHd4gZsmPVAUbxl7ZYso
6HgweTvsvrlEcv0Q1n12SISFIqlbSaMamUXibZwqwO8AH48uJ3t4PfeMrX61H9s/eL0560CG0y20
u/J9fA220rg0TEvtamd8wiF9xrFw4nzBj2fxWs/nr5dSO58JT43HSe/lnc/CZjP2db8oY/6sVBJE
e0Z8BtAAt6uks0qboCQXxc2YsLXjjiBHjQItobkZ4JOAtBg8leSAXxYVI5IpYF9E2+BhLE455Tvy
ZGisMXEz3nWS45ZeyWKJLq5dDgFZqKnLyTqgMGQ/DGmSA1/nmO3E7W3TsYLCFDgTvtHgdk4vu7Y9
m1YbbfPUHtbo8OWq7KejCnsm1gB/lNAmbLLjk13TTq0YSzlUB1AT7FPHJkKR2d5Ke7ieT/MNKa6v
++u/MvVfyNRnfQR789932F6lFd/jQ/74wz+l6vZvNLCEbXHcs4BDz+e8b/EhVEbS/DM16i+p+swI
wcfo4bQj/wl94182R6jmposDkioAjM+s1fgnbTZjtmx+e6TRZykDNYzguEtFztH+7e5J5ierh19q
R8ws3Q2kH7We8LnvVTola6cgPEWfOuMsUxsjR45rTjDW2LvCZW6Y5P0t4RzqKGs4N6JsXJ5Knehd
OBvZEuQxuFs7CwmaCM4BZ0WTHsTCN2cXnZnd9W1y3RtMTIgTQU2GUmtBVNXA/jyvnWpGnZoJYNzS
TI0PTUY4QFEYc2RLoE5m39W3AOqYYjtwwkZE6F90rV2MrvxIOfIsC8Th8BdvRm9kjAs+eFv2BIEs
ZNyqc4Tz6AC3AhawgzR/MZQq2SKLIjCW5MSLESriXgUElsQY+aDD+t6mqVv681AYbch0un6qbM0Y
Fr1JMFU3oD5YOENJpTnq2bib9EpfY1hkkGmV1oVeuTsgd+dCn2OQWaUuVUKOnT8odiOEw4HbYKQJ
Qe6WpetvGr1QSx6YfE2IULUog4QOIjN0RLbVkpuljlNjJhvH0pyDYudc+qRRLVrTKTaDEUBhGzJ4
6wgU0Q4k6fShtJit9WN4hzDE+Ejb0t4PptN9zkROqAoGM+RwMvdPBVF++jrNYdZ6yxkArR+7zJfT
h6xCg9muoz53tackHQSHIpyTRPW22LgZfGd5PS11KzcZ95tNSTy7FY/nUmYuaSkeRLeeZtWALKYr
2WCMutqx3hPQojLGnUTFOleDwnuoUeMwp4k0FTYLd6plR+spsohRrSChCYaday2Z6CJA7WCEgTI7
OWljJAuNvXQAgLbNX/3d+R927+TV/c2/qMYLXrw6wx0/a2x84rNnvJpe/ONenUeznbxiFBz3N3gd
1TYrCXEPrlCId12/wQ2qt9PWZEI9T2URVRDlq7e1/kHrRhtHuubFqfLghQBxMTY69QNje/iCOZFr
l32UjUW5weifQelNdfEJBORw06NdVaD0shKxYyRi7GUacaDk+mKR0sA0euto7LS7MLGACuNmYsLa
2Gq4BFWIqjnzSpQAQTnR8jX8M1mYxMuwkpSYD5MivPOtLFEnLR4NsVTFqF9NXW93G7qnvb9sy5AO
kWiy7DDGItzlGUgVhO8yIKyqHfHfhYAykGoS7kFYFSLs0pYPZWgaqzRQwVUZjuWVTegSw+WCjS/E
w7DlA+iXk17POOBSXw9ZikNvzIpru66yO2gZyB+cUsySATJA54RvASgzjskhcm1/7xaOxgmqbhzo
Ac1graCRNhN+WEKZmw4GyVytNONCvCCi9bphGulk1yVR9FsHg1koOuvKi7vg1k/ZdolaMyyGzMH0
+WWV/3dD/NWGaDL3/tmG+LF5DL8dNXGanP/gj43wlVdHdgYSvj8kgX9thAKOFpwsxKU6uCp0fv/Z
CBk2YfQSdEn+2gJf8HYA7ubdCtHhP5w0vRTU3wyadBfFkaRYmRWOcJfkXDt9m4TBcJOoaQyxXgbk
M1m6CJnGDfZd704pU+6TAYMFFNGgONaWiWprHJl2R5y4xjKrdhWmgnm4SnnQtt4awclwDsfRugZb
VeskIaYDZk16nywYxMErZZMDwWI3Dhnp7l7HEO4jYdKeKnZwW2gRB7jGOVCmvnblKbNTB1YlRuFL
ZnK5y87mjEQH9LTqhm4fOK0gkctH8BzTyXeBExcdP/IHLcsdg1lGCBAyiHvAM/yWJqHNJB0udS5L
EnKh24BAjWA+8U5sk5UyFYOtNDr5SoXb0iHrlUw+27/NFJDMqcnlji9FG57J2e89hfYtwDsylAsV
xjdDbp2aAQvGxJR5E+Z+++gJZMlVrRiOR8R3cz4GR+PlHWIfCpOJWfYhRsZgsdRMCW4XphJ6Vx6h
7KlMzMCe4RQGSaftgfL044qYoWD8oI2infSVHiTxrI4uLMPZGtE8Ie98PW9KcP+BL1h9VdKVyRw2
RAziZQFOLOMuKFp+qtv/uyL8V+pjSzfotvz9Efnua6XyrHmzKLz+zX/mz6YzN5ZJxn3BedBJ+HP+
LPF4mg6SZPP1nMuV/uSBWywK3CjqQsbQ74/HDiMADs0YOmngspT8gyn0u34fCxJoEvJTJYWnwyz8
Xb/PFWSaIGVktufSgFBh6C4o5ORrhfW3zZnvOn62oBNss/LRm+GXmP/5NwuQ32K4lySR7No4wxvf
6Z67cAc/f5j5vtfKxkqfQp2oVmBai9fN7G+vPd+vb8//TPHx8JCxoM+TE4cf++3FQztNB5kAsQtM
L+dYWdU9J1pE0SCQk3OM1ecxYG3yFnUWyVU9jdHXQePcsLYrW65SBJyLsUVv0nSMImSplYc2yUME
ZfEcDJ8CPmIOhUSJHOXLtnb8syLdYvXNQ3X9ulb/T9aq6xyaev1///vDL+GweHM0YlMw3ocz6ZVZ
YAedvF05sYoMJugHpSmku04/fiwlIBRfJI5ca4pZndCH4nMPQmVl5Zg4ifXzZrmzMVzntevinp9Q
z3ggfDs3wVdOR2Hjdqj/VNTSUsgmxniaQtP28+/wXZuD++A64G7YIKna388dalMi1nV6D1Jq0a8q
fUoXQ1eNKOfi559fad7PvtnvXu44mzAzMjpzFqD7t3fcQl/KKs6VOvCBzJJKbp7tloeqkeWNbtE0
+vn13r1EL9fzAMVgrjZ5yN7zKQ1RZxkGNa4XRNUNK0q9mFqYFT+/yg9+P1MXdByBBmFIeE+i9SqW
i7TXXFqOfUSlGj8X0ot2Se3e/vxCxg9eV8vgiA23nXXhu0UhDmjb9zyDOyYb6X5yagJLSJTbjiM3
blQSSIYIbWI88iY5j53lXhSpjfsWefs5BLJ8VJZV3lQkGmEb69BGFWI2+HU4P3fBTBiCXIZom2fz
YxfgiyZsTCeJll0clbEZcJGhmDM5XDw7tWHXn3p7inY//5LypUX75ikh54y+Ph72OYjMs971BWbC
BcKHatj12L4Wao7XcOagDW2O3MgTwjdsUjhAZhPHMQdz8PDGO+JLwK29xHYUFZC3lyyPhlQPsj31
T8JIopOFMO3B6Qn/oKRAB9kbHwST93RR9alYVviBbw098cj0JeummcNEwiAzVtkcMILDnBjU4IHl
LNnZDSEkQWvQzZyDSdhdQk4nPizxwI52eFZHzHVEmXACEtta5u4t7r14H2sx9jxRUmOi/3sKabAs
FVz1PWkzxLukxLIsujk6RbmEqHQ+DrmiM0ykIUW7tJH5pstGYKFOMLzfNWSxpHMoSzbHs1heMX4Z
8YczfCG8BXio3Fq+iWcktjHfTUj5Vtoc+GKFUr+ltaI+AQ1NngsR5vDndG8kSrZCg7noyTamBx4O
9w7copUzR8sQgZfu4zEeLqbSs6/sOYKmcaMZsayi/op4JnTBcWo96qTWaAPxNSE5NtocaKNR3eEA
i6hTnerACZRPDaAA07M3iyayU+4XxNkNGbOSYI7N0WAT6kV8Mf+e6BRjCss5ZKfO8a8KIqCsEBQ8
Agd9T86ZujDneB7tJalHQOA5iVbDZTrOdZrO/kLkA/E+qEPcfTuZ8rHC7nxNJE6d7RuOomimanmb
mBsIBTwRc2xQW0r5mM9RQkloaLT3B1B2uZFVH7Oxbpd5ghWu8+GY1HMkUU82URjKG8MnGoy1rduj
uh0XozY0ZPuGxhdZcc8rWxQ3Y5VeRj4BfjgREuz7abtqfYKRQgU5p9L1Q2HEAdlQprmIvSH4kMXB
JWL/h3COWAqbRj/7c+xSXNmfACM+GrQwVn1Vx0ttDmlqLN/dyKoSF87Q9uALCHMiKpZYJ12CnYwJ
8mzm0CeyLUOWKIKghHrxEOazG4CYqATP+HKco6O0OUSqmOOkwOKZS/xOhD5Uegkbks3IWbENgbwM
XJuRRh9FqzYgpKqqa+1ooX6/aOYIqwro/mOMjAlwTO3QMXhJu9KNuLiaXjKwRC1ogY3C3IfZkO7E
HJbl5LwutgbuNQG2agAFXRsY2CFSEqXJIMRfDnqcPVWdGdzHcC6/2E493suu6g/Kdbt90nmAhmGd
XuCKBGTToOdHeNftW8H7pY0JnuN0HAMJG9OpxR4PlzOVK1Haaq1IosciMA0fzU7PNkC2w72e4Ow0
05xoo5FxGeaRaCvsMruICCwBGqmYcqMuuoizFlAlVVl58Ao9Wdl5O241G8tRWesJIVrd+Nyh4s9P
cMLTlT/T0aYOzk2VGwgFMbSuooCdQ0zwrgy9LdZ61xtrvnF1cGw6dD2WEQIJ9JH+G5r1yevNK4MX
9TQSvNauEr9BDqFjKv0K66zHn6RPuxGq1VPoYASB4uPcvVCSSFEXt5rO+SLNi5B83J7TSceRL88h
VYBJhdjkpwODmRaZwnogf+6cBmZ5H8cyWSX61K9wpg3XmlVgr0iE3PdkR2wKTNt3eVNjZomwFk1a
qMPENFl7iAFfkL9FkEqag45CfrYbR1mcZDj5B4e45u2Iwx4hmbQSlB1Zsfaqjm8Ot+Nqpg+vrFYa
a+xExtq0zOBqcgq/xsA+8TeGl4J0su2ZNin5JElLnkrXNXwlzZ4hsjTQgmWTxNaaZq11JVgYSKvF
91A0xrTTYztdek7rHzirWMvCtz3E02l16GyeVyHD8ZkzcHcXdRXrem6Uh3gkWxw6mmlsha7KLfwK
izzbXDuPXCBcaUAokeA7JR97DK2HHg1gQAJe2Jx1h9A5WD7tudLx51ROKO511wJ8iYPG6cp8W8cG
M2DOi/JoDTq2dRYFUbWSzIrS3BRhOexVYtjLLo2BEkk/XOdZeyv8GXvRNBGSzt5aO5GOxDvzkPaH
Qbetim4Mt/z8TvJUYccOLyiISwJSRjRczZDhtG9UpeNQxM9w4fkKO7g5jCTbYdYww9PQG4Oa/i1Y
/yvVNKjEuf3z9wXrp6h+ynn8sjcl6+tf/VGyuvZvdLDQB1mITf6Avv9RsnrGb4SO2rB/TDkf4pnN
/FWywh4C9s4kiH/ykmH1VztrnuiADNI9CxOt7lK6/pOS9e3pHqk0RzXMbIY5W3JnXffb0z0H1zAB
rmcfvSCnOaWo5CxBm4qwbLpYDdowXMJ//UA/KL5+dEHHsAnxERapQmI+/n9TvSZ8a2hqyjpKy4Aw
3bGGYvmgoiKFbheMtTj9/HpvD/qvX9AxifxCzCBJ6Xon0CLzfarRHJpHJw/tx9jjAnJGeNdW96ua
7O1J/+VS3GruNVoyfdaWvP1q8OzCoE2EeUxUbz1GTswprJmw8trEtJ4aQCF3DqlfJw6Ww/kff8vX
oSGVGkkd73WTfZmwN2mVeayNGHSbWwhjAT+OaTBUol9VaO/0Gi9flCeQASBubWT9Ly3Sb+7hAHVe
YTQ0QcEgSlqgLqAg6WMduVnXOJyIMhkX4YEpC+CRsSJj894UeRquANtpS93I/lk1N38gmxkGXnQX
OCWV/bsalZGE36bkpR3d3uTrUiBEW10j/er/81q0mLEs8Ajz4Lx7oMBa6CkNW5MpZi9OranVXxwU
yuc2Nn7VbZkfmP8UVa9fa+5YgZVlBoS88O0DhUq60jiYmMfOD59rgwlPa6CE/KePDmNhGwoDvyGk
k/ciNb2LTacxUvMIqjA/xm4HBelFQiKmhJLz5xcTb+fHr1+J7AmaLoyxv6edwXcXxEYJeYwNxBMr
Zm35kR2xRpcAzfyzWybWIyY8XlLaLOcReDwpcvjYf/Ex3iqOXj8G4hAm2LyqJrX+21/WR/IEBzsx
jwPT1INMMqEhe/aovbWaJ5RsY7VOEqMCgTOhTQOKwctLHGy0ZQWpflE9f79E8Rlm54o33+nvxMEJ
URmDSkgyqClSzvgd+kWftWgq0ZKsf/7Ff3QpG0EwoxC2FuP9EwVWqMorp5THyOLn9bxZIQreiKXe
RXX1C2HX26We5Xu2A+lzdqPB5b57fIuwybFnF9rBH/UYqT6gus+ZTIvPU486qqM2c3/xLM+Ki2/e
mPmS9HMcnY2bp5nuzrvtrEgm2ko4lA66z0HVdDMcxjVorTMW3eEc1UwqMMdOw3XoxsZtFPBKqQH5
KkEANErcyMYNPE9pXlYQ5uYz0X4yogkcgTYJhq20Dn5xR1622P+85bScbfykKJZIfwGMwdb49llk
bBGbg5LmgbwItSGMYtrkkQ0GXtRJu8h1NZIGmaZxlfvLPC5Gey34l91QeKeQweKUzwjLiBvpW0Hz
BdBL82Uw4AQuaEryXhnIksKVXsVwHizRA6cUgWc+lqE7nHEMVJyq+bOKTvPeGfk7IGYGR3OD9OWm
cxBrBaY8VDE/ICaAeLwOolSr1jZqlDsUThp9A88vxU6AuYN76eAwXSkvtJMlmdU+sZVtJO1tmpVc
w+WXfgFqoFzQSWrpTCpFWBfiVIew7MmGEcXnEQvitNV8PAyHvpD5sW4CVa3GSmTh4f+xd2bLbWrb
Gn6V1L7HRd9c7F11JLmJnTiJk3gluaEUSwEkOtFIwNOfb4LkJWTHeyXkgjp1qHW15AxgMudo//GP
NZmSxXoVbr7SOKWm15ES1HeKjdciqYW0nTQgz4NvCmNu4fFt4IBnqCNsyfewM7H3irU5X8MNwmyO
lWrMa8XJF7mSCgu93RrzqF6rD2njqlfbjbW5y8wiujR21mYKZxhgBfQvWJWdY2BhlFohKtM2HNKK
7kWdQcBTrdJZUTdw72tdDS5dTcsXWV7YMylRlU/EQ6yPA3PzXZ57zb1KKm+ROjrfqa0dKlWWL9ag
rUWmrKAzJncV+LnqzLkv05q/ktwaEg83Rkq0qhXqa6ybXspQgLVWLsZSw6gIkeqkjvxsRYa+YoBf
bVnsbN034RqKmJVnXfvCMZFWFpxem8h5w8S66o6xboDJQlmSzJlBk+7tJtiwa9YUVeeWuWY1iU1T
+JATu4YjUHYt8zoV+lLaWpv8Mte3ZL9geOVhyBEK7qsCu2gmPucvkb2aAYaNrdz6UhTyKQ24LcGh
2ERdVq1jb4j6yQApMcBM+Lcl5z6XXcTaBVn3SoJ9LFUEwW5Brb+6qEPs8qSI4ZGZphqBasPcAW+q
BJExh77DmJuCtYMCRMa0RqNWso+e1qhXDZPHrJnqmfq3eLuNP9lNUL+FDYWJxqSFlAlDlhX7gtxq
dh2ECbVSSHmRElbwucRNUs7k3DU/0TAR0AJmCn5wC9zKrU2t5CbSfZpqorXD8BYjZ2SCIcHXFzf1
pzUViHO4s1O4fmWIv8RcAlrdgVF9KGA+oVPRLaNlYmTFD1tv4PpUrfKWxgpa8OtqRfG1XKOZpk2I
4trJacYiSHX6hXRell/kRm0+UBhVZjklljdJLmfehUzdAIhwmQYzQCJwCiZlcgvOQaFZrMn9b57G
9CArKdK3tSmQ/nHt3igQ2m4u7XxnfqUFQJQt0uYbleXkWtNhroSUTm++xeFmfQ7BfMM4yy2f0XYN
OpnWu/jbKl1ZxSze+jkJh8y6FM5oLiBOjGrNskiCpc0nY43zchHZKj12pBImMTmlu3KdS6/j9SZ9
vcro066Nsl66JI/PfSmQQGMl0ZdgvdWZFsJ0FJgBgFBu8mACxmcOkIvzETTSzFUjZs1sM+UiShME
2dKtSDai/jWXNNg602itMq1QS4rpeuNYGo3+JAy8RHz5dPcGT5fsvKbA0MmsTDKVLoB3eCocd6aX
nv/aThgWFcK/OmuSWjpXo6T8nK7NTTrdxvlFKRoVYl9+CK08+eKEAUM9HQXicolZNmXIczhuEX3A
KtE22KDe35j6hnnknswXtTx19SaxnPi9XJQpPfwFm1oy8cjmtVsotxLZN/qD4Kxm5hI5kNUNXW84
2KrGiIwp2rZYeBmz6KZJ4yifGFXFlpUBPN1nVgmgyy4rQz4XjKr0d0GSup1EkGU2TEqC4dVV9Oo9
mSNpatVhdlXkDvbYLg2XHm9VZ3Z3FgppSpXml0CgUUFoY9FmDnZBqoij8hyWu5m5baC6SHWOfukb
myu90mEeNJR1+jVN2bbTxIL7Y7JmRMhXlTFa+HM+jKwK+ZlElD5y2siNlW+nP+p0q0/yrQUxQWgV
+Xm80nfLyGbO0hRcs/EXnITO68x38ivytVDfxJUXMHJXWfnf820xX6WGdm7ogQcBY436+BI2UEZ8
hBQIIIKt+vYt875AFYQgw/zdbsNserO5oEkp/QyFY8SwKEvffd4aWXRneukPNWy+VBQD3q0L2iXR
qzT+qg6ECnqZqguv8L1FEwS7j15p8eU48ZARMm/HoeYCNRSNBYGA6IW5dQ2LBIj2aheC1MtN9Ph0
Xebe7qpwKvlG3yT1201eaHcmBB3SJIvWpTIx+QqwxZFPuJdikGjnlVKEb6ss09/BchS+AxZV3kWB
vZnCB5k/0C0XnidFo32nqXR7U5gpA4kMVw3MCZMG4S/xM3+yK5udM6F2grpwXAZZRbZ+Xe+2391U
2n3cFd76g1JCfA6XkPFtvTMZHssEXAdbyeivyabWvFuHJo+35Im1a8nZ0b7qb718rgYQcUSW5pzH
gVHeUJ2X3IkOzWpGzq0OLpgwUzJLR1FVCBfhcqsu/DDWPpnrNAVZDmIwDXwYOuuy+VBA3cjIN2/3
tQyLTXku57keXFdBVRlTO5EliI9cuAJvzUrepZeOX+ZXRLnSmxWDFj+D22B4lsRYKnpaJEteA5Cx
d7c7LPwPZbthym2abi8rDOFNvMqjcJY6PpnJRCG88FFul/STKcE0xbOQmKVtbT946nZHd9XKJcmW
o/K+rquC5iZo6t9A844a1WQaS6ebFE70mRoxb4JZ24n6trDqxmDm2gbCGTu0dBSislsmKp1rFw69
whde6umvdX1DljI0m6u8tIK7PFI2n2kwzu/tEE6PbQW2qFlVTJamCg9jg+/Dh9OsLMobOyuYKm7j
L0hnY4cKmTI1fE1BONNZqvfbhjgFNJ2VTY3EDd6pslV9lrOd9NYICioLgbbRLmxJyyxG3MQGSEPL
2E0TNXDyy5K9+8MN/eqv1NaKh53hWoudWcBRKDPDA6Yf8P1UaJLQgkHGpqQHPdImmGU+bEFXVpH+
MPzKe5+vItCtTZAX1xq8nAnJalClfhUwdUO3MujEsM7vJIguzlXZdIuZ4+Gze01dVRPZT+hBNkq9
sGkFh7pEAn76hWbZpJxaXrN6J1uuJdOHEofvYidkTiG1eOmDL2l8tZAEkk5dD97b8r4iA+vux5n8
P5zvv8H5TLJkR6HNk/m0f9VJBNtNPxPa/ptHRB+wPYPg3yQfKlB6pDMO0HZF4Scaf7VH/PoxdkdW
NVqCyeLBlU7Ed2CPkM/I6dHHR6aU8jrAvl9JhPZzLaQiZYgoCMLBg+gQMGsicj7KaUESrsBIstnd
ltHCy0NYWL4frcYziU9RAT8K857c4CQ0zSotjNKKG9grFCcFytKZB9vbwJn60eLlW7VhfO9ewELI
rkC0CHEdDBsnIWVNpS40cJPfroyQ2BvXVALqb9YT+oTXG+Nbvqo8+wHQnV3IVG6Zs9hME3r3gvga
HOXGixZJB2j2SoiHHeuSAZnyJaayXAY4vEH0psz0XNJvZCzN6zB3Vm4GuI9il6lLifup3hQXJHiM
65zRKe9XNOkyxGLlbuJiqkK6MLG1jHKGujVheIDvXHOKmRFGG3/9cePAVJRRPo+JPWc8BAW7wKwB
gcDrdp0RrH2uq7C8Cd0NjFJU5MIdhPQB9O43FjjymVFBJWYrkNR9o6bJiHnJi4IJSZ4MElmBaNQl
K21uVoXjSx93MtPG4nNt67kOaGjqTkXlXloErvll+0X+z2iN/YuIQ33eQvk+lMusvlvm2Nn8gIgT
v7aYqk/J7/3Ry4JeHddkHpIyLsQTeEHSq65wOo8Ow+Mjtc/7koRwzpCycrH8978058wAziTG4JJL
46LVOmQA7f5nyWEWr2JrpkjItVd3w6Ml+tkivPx+3Wq+/De9N5gvUKgzjGQWPBTHehXCHBKaj1WX
FxbhRMTRIjA0zQE7TW9H95Lo1d4iUGWiY4hSBpkYcaEPueGIFoGOap550CLAP0T1SzGgZuheklU9
XgRLPWNwptpCxkf29rS5KOzbYa+vn2lwJVkEMc/uAQWcvWmQm8Q2ju3rY/WHvj6kw4LcSlWFX3P8
2UXJVicXq9Ji0F1je3sVtmQeetDXZwAilAQkO5z+21vmGWMRAV4e1F+3zmM6+W2ZevDLO2BEqP08
e/KBgkNwLQZKju7tKTt2p7EDbf+m8hfAWhTb3sKdHAA69M84GQZ5RuqqXJ21GdEWoL+bbTtsC1hn
Kg22QKiZKrp/yWMtoCgOg57As9LYO04tAOHdYDcAXwceFFNFDRxe8ngRLOOMHmRmdip4C+IanSGA
oYLoZthOQBPSREZBFE+v9/agcAQ+h4Jp9/aj8wSfQyi13ulTf/inrqCOldf4shrhdXf1V8F28IJE
b4tDmC2u8alERRZtAoM2gcpEA9G/Q1/786sgGuktWv5EsmGcq4Ap6zboAMugnplwr9k6vXbtdeIR
23RZAVUA9bIPC8a3F+A9G7oXiBCxCo5oeOlWgbc81gs4iNhOhirjIrbX6LQiqCHRFzboROgyZK+Q
WoAMfP5EOLC32sB86QrqrvaGI/IScG8Gu8nALWUyj6QL9Gf3gqORTWBOJF2y3e/k9Vj2Ma0CGLzB
foKN9tNplRTwJHGd6AWHaeogD0WbWLcVuuhkVKvAkRh4IugkJ2JSbZNJiO11kjSxmXAD05sFD2q3
SuPTCzDEdSp7gI0g706vLEjXg6nsa0dHMEHTTqbSJNpeo/OaRL/v0L0A5Q6EBQRJRzv+2EaYzhl4
agWG1LFmESnEPOEE/2XfkUCRvmoHuqLuOjkRsIIb1CJkEUy21+j8BSCg+tATgY0gUBSY/P2Of7oK
JuUl2FhHpxZV6FkHu0sof9h6IeLYO40IPD4K9DnoKEVAv3uFMTq1CBeG09nt31eLhFG2pVuwZuzf
8mQTYBwsjVoZnIrdURido6CS6Ri6F3QTteiIQuredT51FPQztC8tUXsmiBF5CBwFeejri5wyTTnW
o0t8klwllianRvpW3UcOI9wEgIoG+kk6eRNqKjSiPO8zC24fLELbBDA2bxmc3+Bcgsa8ecYWkTns
0qenFUZFNs+gH4a+w+4c8zGdAtzbwd8fq0/eVIMfpPODTw2Cc4YDaalkHbvfx3cK0FCdlfp9g0AW
gQYEGIbR+u11YhDgUEQZGDgFOEjiGt9eEPZqqC7QzkybPjEQNd23PsmlCA+RfaLiOnW/dyp4TCcC
ppihHqJGOQniTvII3Us+iZ+JLDsYE/5Be41QLwqyz8EZJZSeGPfz+K2PHUWLTDSmE3DYfhFGFzli
HczumP6+XiBaoLhKx+0he3h6IgxiKgAXBI/dMoxQO5rK0FUQJ0ITfU8H7cjm6u0Fsotg2Gjq3NuQ
Ma6CaJYcdiIs8umCwwue9e7qrwLnhAKcqNUejsTo9ILekgQPWwVeEqgR/uLzltLGqwb6SfXlb8TW
uHKsMIoP1wsaeoEmLdANz+8FVT57ZKkbWY6ZvsXB9QYAKaBxWobO7v1PNIItU49nE0BB/ehJjGwX
ENoN9RSoutgOqIR9+Pwk025ZZzCWMb/k6KyMaxUEofnQ7KrGWZBBIJGYefzWx9aBvQDRKWqTxE17
jc46aNTTh1oHUW9gIIZDdq17y5MIwuLEsFFgMdz/3m2+EfnOe3L7YdaBaFrDGSJMeFYvCBuJDSLr
tF/wMb0/HAOD40gDOCIFJ7iQn/WaqUbDNyra2vc5pdHFkYR+T4hff7nSQPOIBYeOKiZjHasCQLpw
rtDvTz6lvUaXXdY4BYM3gYIfCBcQGq/bBHzk41UAtK4RUGAW/i5NjswsPMMH/qubQKRUqLOQLtjH
0SeJpRa4aFF6VM0RGgRbHxo0kVjVW5ZN+yeqsHURQfAcSjHjUwXPtJH96i4QATRsNaQP9+nl010g
YzcNhcybvI8n/nnQ9A9sx2M/zNQPwkXbCRMs8+caZn72B4cekKe/7/s/Xi9gLabRpfeHokGvu/ff
jTL/6aH6WtTJ0Y8HFEp7n/0/37/g01v37nV4q8P/vAqW2Rzuwbr9od4/5u08op/mf8L593k07zWo
tCDBv5/k3//qPedR0PxfBOfrE7mibj9YbhY0SdwX3IKqhwtez+N8nh8eUXzGrldnqOTpPGRccRYH
vafuUNCDZSdhks0XyfFTMy4IBTpcchwvH4rgoSwOwsSSdJ07Q4XPluF8N8+Wx5I7RPRgyfuWq1fJ
j1e0PZbR9/6yd5DjoXeBrzMLFr3viW0Xtaehki+XSeb1H1nMnSUaGSr5ihUPgoOcdntrLW3hUMGv
F3O/twH3/U2D5TImPE6C/onssJGDRccLpmr3v1+HPR0sOdmdiG1hjEPF3jzVTR0ycLBgBJQP67q3
L4QTcvgfz7aWP8aEL5mANwlcw0+WuQOxDX3st/Mg7mmPPSxsuFwYIObx4vD2rTHvGraGi87z+QO0
Fsui6O3pPYppsPzgwQ+8eb/htsPGDBeNLciTorez94iT4bLzPOC/NO3ppj2g409IT8rsVLSAygwW
zbSTEx0iqPKc4ZJvl9+z+Yn3BCJTlPaHPvTtcjvv2y2yL6JaPlzw7tXVPEpzZsb1DibyRR36T8i/
Xmb5sj7Iao+mBhXF4X/8vqa6Xe5evV1WwUPPjO3RJH/iyb8m2frwmPvnFiWHwaKTrPBfTedZgqXs
H06Sbn/sBk/nXqrUDP6AS/LOD/or3tWjhi7Lu3WIR9KPatQOCDBYdLb0TjkN2urRUMHvl3GcQ2g+
PwkToOkVZYmh4u/8ZLF89Tp/Yts6HPFQ8d181Oc24r6g8Gdu8HQj7nPUQ8V/YvWXeb7saS6ty/8O
l131o8p9SnGo3J+N4Pv5NK9/5LW9MMdrqOSAyOZke+8rLUPX4q85dif2iv7RpLtJZO0GC1/mxav7
5x6+K5wOlv8SEf3ANX+B2OlFyc9lmh4bo57mnw70KM/9s35yTfzFQ7icZ//5XwAAAP//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AF40-4243-837D-1C601B6CAB89}">
          <cx:tx>
            <cx:txData>
              <cx:f>_xlchart.v5.9</cx:f>
              <cx:v>sales</cx:v>
            </cx:txData>
          </cx:tx>
          <cx:spPr>
            <a:solidFill>
              <a:srgbClr val="00B0F0"/>
            </a:solidFill>
            <a:ln>
              <a:solidFill>
                <a:schemeClr val="accent1">
                  <a:shade val="15000"/>
                  <a:alpha val="90000"/>
                </a:schemeClr>
              </a:solidFill>
            </a:ln>
          </cx:spPr>
          <cx:dataPt idx="3">
            <cx:spPr>
              <a:solidFill>
                <a:srgbClr val="0070C0"/>
              </a:solidFill>
            </cx:spPr>
          </cx:dataPt>
          <cx:dataId val="0"/>
          <cx:layoutPr>
            <cx:geography cultureLanguage="en-US" cultureRegion="IN" attribution="Powered by Bing">
              <cx:geoCache provider="{E9337A44-BEBE-4D9F-B70C-5C5E7DAFC167}">
                <cx:binary>1F3ZctvGtv0Vl58vFPSMPnVyqgKQGixLtiXbSfyCoiUFMxrz9PV3QZRkCaFtnYrurSLjCosEmtjd
q/futYdu/ftq+NdVerOpXg1Zmtf/uhp+fR02TfGvX36pr8KbbFMfZNFVZWrzV3NwZbJfzF9/RVc3
v1xXmz7Kg1+oTfgvV+Gmam6G1//5N34tuDFvzdWmiUz+ob2pxoubuk2b+gfXdl56tbnOonwV1U0V
XTXk19eXpm3CV6tNYprN61c3eRM148exuPn19ZM7X7/6Zfl7f3v2qxTiNe012nJ+wJkkXCilb1/q
9avU5MHdZYvY9gFlNtdE8vunnm8ytHyuPLfSbK6vq5u6Rqdu35etn/QAF1evX12ZNm/m0QswkL++
/pRHzc31q8tm09zUr19FtfG2N3hm7sany9t+//J0/P/z78UXGInFN48gWg7bzy79DaGzTZTf3A/S
C0AjDhiXkgsmdkIj9QElgM5WfHt9AdBPxdmNzF2zBSRn672E5Lcq2eT1BjPmpRSG8QNHa8dm5A4V
56nCaAqF0kQI4di3L3H/7K3aPEei3cB8a7nA5reLvcTGM6mpNtfmfnz+ucYw5wDQCGFzuh178hQb
YosDwZXDJLt/6BaU54iyG5RvLRegeO/2FJQ8v7lqoqu2uR+if44LJwdCCSIYEztxUfRAMYc6hC6U
xTPPkuZ70DxqvETn416i81u6+brJXnD5Zxh5LDGU0sW678gDh9uMUZtuFxd9Px3uzNjPJdmNykMX
Foj89nYvEfl9NKBpwf3gvICuUNgwLSllfKsrdGnD1IEQhHOo0haZ+2dvgXmGQLuBeWi4AOb3P/cS
mHfVTWDy+7F5AVzYgWaOdCSTDwrxhChTG7g4WGI4VGnLNraI/FyS3YDct1vg8W4/V/uzqK7nf0UR
3Q/PPwdlNl/UdpRzx8U0rNRjUBx9IIWk4AN3hEDeP3sLzTOF2o3Pk8YLkM7gj+yhB3NyvQlfkI/B
uWSOthXlZKszC65MCAc+minHXiz8PxVkNyR3zRZgnOynO3nv+78yf70CzWyzr9FLrvzgyja4MGFw
Gx/rjFIHNpFUS0B3+8L1x+bsvxVrN1K7f2UB3MrbSy06v+lf/Wmq5H7c/rmd4yAFTFM+87HbF/yX
J5iJA1g5WyAasMVsYeeeI9FunL61XGBzvp+04K1pozra5C+pSfaBxrpvS3ln5RaLkCaIGBCHUueO
sC0U6lki7UbnUdMFPG9/20vVOUnTKDdR/YKqYx8QrD/w+e9UY4EOKALhYHXigUPcP3tLEZ4j0W5w
vrVcYHOyn67O0Y2pghddguiB5HD7EVzeGRZw2AHnnClu34XSYPUer0TPEGg3Mg8NF8Ac7afS/FZF
k3lRi8YPqGYwWPfLySI4QAg5mAPTGuT6FjnyFJhnCLQbmIeGC2B++7KX1szbpNFfpspfVGnUARVI
C2iidyoNIfB5iKKK3JPup9g8T6bd8Dxuu0DI20/VmenN2c0QXb2g14MMAaeEAYCtctgLskZseUBs
h2nbWejN86TZjc3jtgtszs/2Untm/9q0VXQ/f/85jUZ+gEmFxAy/W3AWsbU5d6MUkKN3TG7hlT5H
ot3ofGu5wOZsP9MEZ5tqTDf59YtiowVVyHUuXBt5oGyC5Ujf8bcFCXiOJN/B5KEPS0xWe6kvh0in
Rdebl4OEOgdCI9b84NcsoHGgLo5inDpsuxQtoHmGQLuReWi4AOZwP4nz6ibd9Jvq5uWQYfrARthT
0vvSgAUyShxwhKo5I3cxnIUhe45Eu6H51nKBzWq9l0rzOYJP89IETRDqaKw0O4OeyjmQqB8QiItu
ry+05jkS7cbmW8sFNp/3lJyZ6v+i4knBq5QM5Ittx3+hO3PFE5ez+/MtnPPY6zx/plS7MXraeoHT
+X4uPCf59QtH1PQB3BvNnfsamgWDRnIavinU5z4cujBvzxBoNzoPDRfAnJzvpXE7Mf0L0gEEoVFq
JoXid5npBSqaHczlHZLYd9cXQeifSfMdSG77sMRjPw3a6UvXojkgYFxRrdTOWICGv+PYBMVq3yoI
H5uyn8uzG5P7dgtUTi/3Uktmz/nNTVXfjC9H0DiiznDwtWC7PU2FxCey1qgevluDFjmB58m0G53H
bRcInb/ZS4TONnW9uQrb+qZp6hcEiR4gUMaUDaBuX4v0tEKU0xYognIWFR3Plmc3QIvmC4zO9tS2
wbC0V8kL6hBDoRNV1JHirgRtAY8jwAIU4jXkzv1csIDTZ0i0G6BvLRfYnP65n/oTXYVRsHnJaihU
QSuuNOoHdqoOsFHM1qBod9cXXODsGRLtxuZbywU2Zyd7ic1srY83WVGH0UtGCDg7kA7qAfR9ye2C
rMG2YcsHyjxg/G5fCIU+pgbPFms3SovmC6jOj/cSqrMIBcX1y26/kdjjoQl2DNylOMnT6KfmB0Qj
vAZv9Ck+z5JlNzaPmi5wOdtPN+fM5M2LVnRwlEChVp1opJ5vXwvlITZybBxRHjkXTz1Wm2eI8h1Q
7vuwhOTjXqrK+c3XalMnL+l9wmAhqclgtB4M1uMSKK0PUISjUDd9t8dgseI8R6Ld0HxrucDmfD9D
nuc33eYl0wQIRjMhUZCOBX8XjSZEospTgEU7WyMHG/dYZ34uz/dw2fZjicrn/dSY27Cit6kMKqBe
UG8YtjwxlNg+oLOo5VCof3IAjpR3erXUm2fL9R2UFu2XaHl7idbvG/C1PGhedIcBAtOEMKGcu8TA
Ailyu8MAFVP36euFHj1Ppt0oPW67QOj33/YSoXdh9II1HYjncOzpBCPYbeOQCsUVhmToXSQOjOGx
jfuZNLtR2bZa4PFuP8nzuyTF3oIX3bsGy+Yw5HLuFnwb+vCEESB+gDIb277f2q4XmDxDou/g8tBy
ic3pXurK5e3RAv8Haw/2TNko3KDkLgq64NGOjcpoVHeinnDLHBZrz/Pl2o3Tsv0Crcv9XHve3+R5
Pabd5kXT1rBwjkZZ4Z0fai+1CdtCHOY4c6rhgeU9tnDPlWo3Uk9bL3B6v58r0OebKoNXd290/nn5
GrZT2UpQ/LfQI+yflpJKLVFUePtaREKfIcluWB4aLhD5vJ9e6UWIw0JendQvW7mG3e2SOlSLu1ob
vYhTz6E2AtdnLpi+fS24wXOl2g3R09YLnC72Myb6ERYOp8Xc3Lyc7sANcjjyCPadD2ovSj9RUsA4
o3Pl9Da8sCDXzxJpN0KPmi7g+bif8baPN8OLnqhCUG/DHA4a8DD0T3gc4gvY+IaV51se6PHK81Nx
vgfLbS+WkPyxlwzuU7MJX1BZMOLIiyI9cEetF8pyu/9DYUcblQvG9jM5dkOxbbVA4tN+rjG/39TN
q2+VeNuJ+s/XfpSu45gOxAZQCn37WgQHQKUlgqOoOfhGtR8rybPF2o3QovkCqt/3M+T2e1RfmbyO
XjYvKsHBBJN3LBk+52Nbht2GCqZMYNP71tYtuMCzRPoORN96s4RnP1nAUYUNBq8+It+W/sy0veCh
blc/PHfusTo/ufO/PHYPMXMUlqCUDtUnt68Fo0c2A3VbOKfqftcDvx+C7a7UxXF43xdr91xZNH/S
k/+ns/a+D9nDcYWrTbNZ355z+Ogovh9fve0uTmBcNH31eICeaMf9sJ5c//qaciTMHwE5/8hdy10n
uTxqcrOpm19fW3OmA6XDGiRSK4BH4Qn0WA/mS5QfCLAcxxEcPjbuev0qn0PjOIIR1azzeQsawUWF
c+XmQ7DqOSKDS2Q+DGjek4RiftRe2vrhjMn3Jh1xwM3DcNx9fpW32XsT5U3962vQ2deviu19s7AC
Z9MgUzO7kDbSZI5NbVy/2lwgko3byf8kdTslfauj93GiWaw9VK8NpVsFiXyn/YLzD1yWVX1kUjuv
Dn0fxR3C7btIeonfmX44L3GUZOGqpEzcuomShl2ETmqlw+/C6azE9mRSZW7R5clxMOV2/75JS/s6
s4ve7l1V55HjVSR0bJe2xASha0KaON2R0TxYZ2EZv8ninPzFgjw0rq5L56tFk8gbpBO8UQkvXWOC
yRsalV4Ip/ePgslMK6ZT+12SRKbzcibb1i1plSXulBaVcCfGrU/Ktr46gwxXmbBiN2dancuwi06i
aYrfDgmPTlQn2i993NI1twst3SqX4UWlnCRc1WYY33ft5OtVQfusWrMCPXaddmqcdV2mxUrbYXha
+slh0EWB1wS9/Br1XfOp7mQYnws6WCuciqPeRZXNe3eMhjDyUjkKr1FhGLq+HnTn1nYTjZdKNE2+
AhLjH/5octeydde64+AHl7AkvnZrM/qJN0L8k0j64enUD8MfPIqIOJJ8sE+CnHVrLZM692wSZ+RQ
NTIMXBWx4vexGiovCMq49hzVZW+sOreNawmnaL3Mn5x3TtKr1mUpx5SIp4jGrhrCelrFoq6rlUzV
+GfTjqV8j55Q26NJlw0rnYbDKrJbtq7tSrqZFYd/qSrl6zCIkuM64u1hHzC5EmXUrloTqg/lxIfA
zcMkWNGxMR8SmVVvRsN9185K8sESul/nXSbf+FyNlltVQl73hSarAUpzriiZCjfEqVxh4gYjDmY4
LHOreMsDOx7P7Ly1VfGGJrx3Ck+LvHacNQaCF17WhXnxnidlaE6mPCLctVk0BrkbOpGs3Dar+dve
T3ISuWEOdz5xC5Rt8FU2YfQ+tHUArCbSqcusyKN+paxBF5/TqlOlK0xtr8ZQS9+tbMTAPTYMql5J
GtTmTWz8Sr+VRRBeZ6UaCy9OVaLc1Bkz620noqD2fGcw57XlRG+7vAlPpZ/3G5qFsnCTum/XY5Fn
48kQjKHwakPzyrVSaYfHY5xSc4xDXlLiNmRsiNdPgdUc21WmDnHCa/Q+GkYyeWHZhbFrKj+DZvuO
8l1WjFGzqmLT9l7hF133dpqitlxRizPPhEBzVXRZRzw7t6rJja1cB+9lbke1V2Vtps6GKevP01rY
R1Wi2lUYsGDEjONW58WqcFappaJzy5i0O+x8Pw1dgU2x1SpLnf4PirNdjxo9lMEbbtcX09DE0wfd
WlfWpHPolCXN4DkiHsV5Y1g9HTZlmDWHQTuaPwbf2Nx1xjb8OE0ONUfcL6r8CF/GgautvGmOYYnG
S17qwZxQIZvSi9KUyqPUDml/omKfnTBTVH/1Fv8kWum8ZZGop8suoV1x3CchMSeVPw4rp7DIKatr
+2zyY/qB5z300ec6ztZxAGsmWjt3k7GMj6aBOW9iyxmTldNbw/B2IL05VazOpxWelBw5jl+vUxL4
lhcBK3MYFFO8ohNnH6xitLtD1obpSuqYnhqZ6zVzYkuvrajIwhUPB/KxmHi0sllKgXPCg/hrVap4
E9uN9YlVafdnbQ9dta4M59A1PnQrK57YOiPSak6qIOBeytq4XsuwDqpT3MBbl1iFlbqCymIMXOlM
WfiG15agmTdyJQrbjceUd6uhlaFHa2kHrpBVwNy8K7pjq6yYWftN1geNa0TWcpTFFK3jOrmffiRj
wD53/fQ7xxRu3KgeEmCT2/RYOr36IEVEVkHjj6uGhuWJ0rmy1/nU0HVqCT/wzNAPF7lf8/M0o23n
ZpXKyFlfGXM2NZOMj5zSsD/KZvgjGIZOu42MJrIikZ86XtfZTe22XTy0Z1mRkfNpJPVFFpu48gzW
r+ADGTq/om7M03EajzOmGiVij1t+4L8pa1iNc+4k5PDxYcNPFuIrU4xVFIR35z0/fPzPR5Ph3+3p
w9++nI+L/vYJlY3bc6Z/eBfOrpjJSL28aeZTD7/17ZzjmcM8HHq8YEXbk6m/Q5l+ePEJn3rCHp/y
KbDWh9Oo/8amFiR0S9G2pGpmu1tKJeUBqBTDrhOwYRTK2aA0W0oFkoW4KgoYsdVO4EQEB2TrjlEh
4spwDN8tA3tMpwjOvGIUWVxNUEqkcUjCf0WnwNEfsan5iUjJa7jdVGG/GA4yecqmUhJXOekTceMQ
v2n1mhYcWuXZRRdNn4Voi2TDrUrUh3k51iPHhB9EOHiW8e2vQV7x3PIMHRL1RodibFcJDFh53Oss
rc9SkRXW6JpkEMVXkTTxYFaWlGnMvEApTm7UYMb2AouvSjfgnIV/xTJWyvNARmXB3IxENUThhaiy
dyGxmz5fBamoksI1vciyt0SNJUQOsoyMpzRjefyXVXcGbR5BuoNzIizxZIxQX0q5RnnQnFvCcAHZ
x4xTkSxqQxk6Nz4MaFweNxlP+TFsS12p46kOmqj3pqjAORqp7UfU36re9pjvHY8niFQ9ff68n5/h
5CykRrAzSc/XHzHeKWYOzJeMrmOSMJBJLCmCha7W1Crjw2rogworYdgEPHQtbk1F/r7nbKypR/gk
e/YGBCqvE1DPklXkHEmAEtd+PEZPWTkqBhDexBFE2DGK81bmaflURhBCi4YVs66lVXU2XQWTClR5
mDq8YbabV42UXxJh+w38/Ad12zE4C2zm53I4F3R2B1BkunxugRVVGYs518GIOSfdzi7S+o+Q+zQP
3D6O2uhd7uOw/MYNQ4NYoPvjx8PjeQwNHq8Q88UBQJoLxBLVPCyPoAlEF1n2ELJrS6WqZJ7obSk2
UCQsW2aKVHoeWcSQM5aUY3uZ1LY9hS7KclIMyo8lgYP1VBIsdNhsKLDVAAevCrYAAEsIyGOS+1e+
nnJRHZmyyPxxbYEx6fFodKoBqPz4kX/vPMrhJGoXcCjYnCJfeGKhCv00Hu3qmsseWn44EjmR5FBU
fVvzdeT4XH6pWox66dYSkdovxh67Sq+7yMCd+slEIAtLpubdyMh+zIqKU/+wZ2wBhZ5ioYvG+ooi
dZVZx0MTzgqRDSbEQfxtH/OJe1FWj7RwB00ZpBKRHbYgwzIevdwiVX6pszCr8lUpTEUvsi7K668/
HrPZnn7zXrlCcZSNvYcovMVh0tCWhS1pe9+p7HIavg5VU2ES2G1iY7DsoWfCcoeKddZlQZNyVpqm
N/NbVATtfztY8PLhijMbuXI4ADBtTwfLKWndjLU0X/NUWLDhMazX1LvdaDejOGW+gN2vgxYn02ex
yGFRqyKriDh2rNjqEhdslt1a/jFEqzya0u6UD0kBv+HHw0WWcwxVFdiETrHRjAJhKRfr08D6vND5
xL7WPpUWiGtTF2n7vpyaqMi9vhxLCGeprMM1M5aZGVdOMo3WZV8U/kmtqzQOvGya7PEU3nne+G6u
bek3XitsK72QmQ6mzKNMDzCJ1IpHkr+xJ42AgJdEfl+WP1FTgmDMkwmA9BxqFLS0USWHc0PFwmJg
ZuZlBwr6RQkjYuEVNrbYla7vt1pXHpmUBdPuj1vrmbYc19pbc1IQ38GloW+YLA/bnv1cofnSiqMY
HGREaEIoojV/mxbJkNSZH5riS1FBi8o1qxOHn1ESshGOBBzn0tV+l06fs3AYR+W2YdWXoQeD38uL
oJx867jKeDx9rqy2lufwSmeCMPAuS/VR0ooZHlMzjSk0dkp0F0UVJ9PnKZVJn7h2ms6LVoTRB0Am
1yG+ZOCq02cnGwZgx+BS4a2e7KBxVoWoWX0oVTtjlwxBBIJR3j5eO4E19q5jhhg/YUAeIHlk5TM3
aAqRJZuhlnlZHOquIt0lZ2Zq3lZV4ldummYVXAgr8LPhGI5GH/yZwyfgnzu7I5hkygnAM7oyN6Ao
P57sSxOO0Uf0TCFmypXErsvF1GD+mAdEF+mXiWR1FbgDRSCgdnsTm/SEtWUPQ/HjJy6tEZ33QVOC
dRsHPem/PbGu7DrsM9b/yaZ2nox9y2fzR2u49+Wh7Eohv/gxmzAJe9o2dXCmYFgwT38sxhwdfKIU
DAe4U4WFC7tJKQdLfmqOJta1paVl9jnjedYwtzGtsG5MGZawRiFCQWRd+cpE77vaCWBxilCYYB04
De2Mi/11fdq5DQ3K09R35OUAj9IZ3bonsrtoHMuOvFJMgznFJLJDN7a5HxUu9yWZlT20MQ9NF4Jd
nPhx0sya36FQ/N184Hwxuiyp2NAd/bjHS7vmYEOmPace6e1fcoBP8LTHCSJfeV/W6lPX5jZIrKgq
ChLbTfO85SBZ/Dgk/YBpOyDMibeguWW2lizmKQ1nuKf+pT/IeUrTMpqy6jgqKJtNZDnVNkJKaVfU
0dEkxgRa5/fZzKnJ6GTQTkVKqNGPu0QXls0BA3KwbMKqAUHkwRemumR5Npk4p5+cJmTQraYIZgEa
i7Wz6t7qMQoXRsjmh8Os4rCVs0mpihILjRUS0HgyiPkrUybYmZHqWPHjqE/ncSjH3shzvxxwVxSy
uYtjkMn6MLFUxQ4Lp+pY7Y1YL9Ddn3RtwTLRNY0zhimBqiD+DL73FK1mSIhKWzN+YkE3W6qmKjG1
pnSKzFVjOwnNXYQBy+mzovm8PmaWIQBkkFkajOspk6QJDjWz2v4TWGqF4ehVzDD7WDfBmuSRpTHF
eJ8Ws3VrYTaPI1r0MGsNGAkeGDW+jU/wsQiGIgs4hqJB8NVqPJG2MVQi1DTGp+34zKZw3tjyI6a9
0FEHdAHsSlHhwO20/0Z1ST9xOcrS+thlysA6bOktDZ2hSzx4lmGQ/8wsLJaj+ZEI9iMQi2UJpUdL
x8tG3JHLYlAf65ZghjQjtlZHR1j7MT48LrgRa7+3zFC7MmUjBjzt/ByUBUYPo9RXQ9q8V7J2/PjQ
b7gDYwCF7C4qZDuxAmQWFL8ZcixUd7AFZZ9jKIfUyaEr0KIZjiAZZiCsOCJ402OsuwvbZAaSCMTs
p8+JbGY/9cejzTV7ahPR+XkRgJHACeNgQUvPBnSwtgJ7GD+G4ShT323ahBWe39t+fC4ReavGdRlW
snBcTamOQ0SZy6h8Y6ctG4SLwFtpnVZBZvEzPwsV88reDMGVHaX2ce+3XK4SlZv0msfpVF1kBhHs
TT+RtH/HO2RUppUT51oUXgn+WCMA3iMoeV6VoT8YV2Z2Rt4yuyJ6leeVJl48NG3lu2ZwyilG8Lmr
+OAFQ9JBGbqp6sfUHSwR8/hQU9LyS5k2Iw88eyBt3x4Vug+JD/7mB81JEyLZkXpqSvtpgluLqVic
DMnoIy1SF7E87LQK2Epk1jB97KWh0eeWp4G/YryhxBvhn5rRlUFT65WOaJ94gUiDY2yib1alsfvp
1Eckzz4iPQnpYWDVTmivi8Rk/NMouiCxPmljD8PHoRlYc2bVTW5dYMVQ7bWopKw+TaoLcuMWxpCw
/qCHKU2O/AjRjcPJcCdD1icxjIaeqqY5/UOy2MmvQ1qYblhhqozljW6bvre9JO1rEh83fl4KZwU/
QKTyyM+sRJ4jO2clyVEnC1qn4U3o5KzBKA+EORU/m5jpMKUnUtVF+AFp/EYi/JjzolAnrfajMH2b
iyEpg3XcBU3fve0RlIyiQ59nfSsu/Jyy8kTGPAycQ8wVyZAn6CYby3paO1Gv3cBCDq1ZhX41xeNJ
H9RWGB31UYbVxkt0z2FguyJqxR/GaqWoTzA5esv3egbaQs7bAqwLQc2RIWP1LqVK4a3ZfmlFUYpr
2IbA8bjJ1Lz8OrWlpt2bWFZFQI/JYFlKeWMsklYdDXlMMgR5eTevi7awkJZ6GzCBRWUz+COSjV4s
Qi2Cd2Nf9IV6H/tW3KeHKmEWLU6SFtmV7p2MmYi0W2o9xyRU1Ygw+awC37emU87TGiNljSVM9hms
dhmKU4v5lUrfkqiMSPo+jvvY8dd9DEMQrE2EUzMqDyZrFmnsrNSmazsIx6hc2UUSV84qb2xL5H/Q
gOZ4XhanWn9qA6csvQp+MEaWOm2EFcQjMpx/BPKDsrglIv5w0nlYo/deERIkAw/jsJ9HjKVNgjdT
h411mWdqNvm8awJHebpvDCbAlINvIClRZbiv2HY1bMSE4StjHEGgsJbUPp6WhgROJpJEMzyk4CEV
v5N0mMc5R3IAsSSrtSpAYeWJE/KbsoRDUx5WUQSm5fUOGRUyEk4oWgsI8rZsPzdx3kY5xssKJ3MU
thMnw5kTq1nkCEgX06XEzMITGC6VX31rmCeYrKwZeTFa+C7V2Tw0XUdwK5ZYp+whQ4faF/Txrj9V
xVj5FQG3EN+JoTDyMhHc18zjvUYAyC1USDAWd7PHn2qNn1SxNXfOb8bbwWgxaypkBG45rhaTmD+x
WiRnzI4q6/JuqK3t7feDvL0PkQKanClaZBCA5FbYfU0iWUTVUZSzEZ0u6YQ/0ugGlAWRfQkHPDDa
FVugzNQ1mGrwvNsqOMmJHn3hkiTsRqSus9ZglDqapbiFIlcIqRDm8JEeSOxxJr1BhkMmoKMqsMuv
ejuCpoAGwa5t+xTSCD6aV5hc9uR4bJ3ZO7e30G6nh/QT5N3WkkdosRYqnTs/yDHEPA1INT8m5KHE
l6MpbRV+miykP5s36Cmbh3c7kaZ2bCElOjn/ComqGu1QKcIwu+omnEXfDqg19RM+mJQZrtaWLfIk
PplQIjYUR4GNiJa97qPWQKd1HMyRj7oHvlGnaPmVyCDH9KkFGCs6X3Ugu+9qxLLnH6Td/Ma7wMFb
mtuzOmSTmOXPWxmE/ac2DdIgQg4RWf3LsGQkYMdJPSrSnLLtXIniWjfq6G7IddxVEGeIWIIfwQpg
8PC4iBKs8x0pJ2l/AnOLnW5VlFaTR55dBz4eLuIQpyevmrRAbDNFwAAhG8AUtifKBLM6t1hf8V0y
tjJ2DhOQxWF8w3SdDua44cbOMi/VPM0616+R+jwhmrS4P2zKGm8gjSI9z8oW/x+zHkE0YfcEoaIS
sfz0vEsaH0GBvorxdBIGpvssc3+AF+CP0zz3ew1THh8ODCUFqetUYdo66zTDEputByv3dX0iNJaq
4U9bDjHsTZAakyTHd+HkuEnDKj5Ecg/+7tXIa/x5h+MiDjEcR+xWZ0rjpBiw2u8Tf/rMQsf0zaeS
9WEvj5tt1wcd1BgiVgxTgh4lQV+LtZyQ3UcBQcXn4SNDMc8axKvmKb6Nnzp10mMESEvn/jZRRPFW
YYLj/jJCKNRyo3RCXBmbd5JcuwhZjDI7YwWpcIccyezDoiqixrzaBlkmItLKP2zzsvLpSeCXE35j
2obefLjliBqWgieIl/okgeubZfCdcq9JEZgQp1kiZ31qeB8hCB8kTgNTyaQ/Ys2rR1ia+BCe7Tx4
bcTmUAFtnQSx+DjNAzTHYbTo5Z896Jlvven9uqqic1SwzEFK02K5O1OJz2TzgSOMNfrrwY+tMTyU
fSHSeoXQBf66qasQBJJfeIAKnNLFYqgB/mTxCb2SyLBjQDPhz9OtohXB5NuOZNwYRKJZZEese9NP
IvPVh2Rqe+uyAplGVGEqSi2/wN5ifll9MWEEYm7PffCL3ILxh3s5R6nSCHwVzFpnpi++SD2GJfnK
h1Sm51KWxegfcmrqxvqrj0g8+GusaCwVbp0i/m15TkpU9RkRyT5pPtqo4ggCzxcjC4eLXoHblNe6
i7qS/ln7DkITyMu3XaY9i0518nniLeXGbbE6DHD2CTHglEoJ3ZIWszyLNfU6fGmpzlU9MlPD6q4n
WyzLIkaA2MMe73Hu1q25SdNutn96DGZrAvY/K29UZ/Md+W30Hnnz+Tuk/i3cMQbjfKPPEJ3I1vDc
59xGlPoFVDkAW/TPp2YkxTqGos5aqbP5yt2UBaeEJdI40QSXtvHw2ZxagVcNY8WUS2hlO+/bUAW9
cXs7R/ScjyjaoSd9mc9aHljTHA6skSfCGwcta07Kycb85jbyD+eIW86SJxEyjV/uHiQqjSWtxFSx
LrceWx7Fk0rcGNlu/iHZGqxkG2gscToBZoOVlnMQsq5kxVE8EmSl8d2wlK112UaiQJ+bHlm87k1E
g5nGhXzAM1SXzmK1twpnmQTriOuLdlbygs5pxlXeD/OcVP6EkihXhHWeZeswTqGNh9sBQRx4NnoJ
/tYFfpfXxIpPQ8pS5fwk8LVw6BHLgX3ADKYwbpL8LawcNv9L3Lktx41zWfqJGMHz4WYihmRmKjOl
lGRJtuQbhGW7SBxIgCABAnz6XllyT5frj65/OuZiIiqqLkpSHggCe6/1rU14CNCr46deyhzvuug6
h7thldhmpyC93kHCQnjpa0un63v/N93d773d9eXx7AGEPj9GE/9dftfGyWCdC0hVH1sjgwaMd4E+
AHfSP7/U3wR03E0A8kK8FiQr/Du/tvV/cajWkk8lQSn5n2sk5E7KZlIkTe8xG+m6uqu8v15UQxmu
sEx1ikv2a3P85/fyu4QADh/rp8QjNMscdjjWefz7eyE2AS2FW+8JQ0uwjdEsutbj84wBzbtNonT+
d9/zv74gSHMIB3lZAU/Esx5+f0He6zASQ0g+TW7EQdFxnPjHwnNsc7/u7H/+gNFVtvsve+f6Ca/p
6QzT18sYMyT/LmQ6wdJuXET+6deOsfbbVbT3eeKzbO/SubR7psimH82aeNYOZrzu54nG1hDMW4rz
6N+8o99XOt4RWqnro3uSosow3+LvtpivwmAtfDJ9Eh831Yq6Dve4M5xgX6elpbgEfWo87swqweGA
0iLor2+EqWQyW2MndPb7bEhkFtYOW4tvsNVP+HHcHyS6UJ+gn2zWDz9LfWyz//wh/n4ZceHwHM8Q
D5GGJBthZvTfLmPeTwsYRHvpZ37dmUBu4QqqORvNow9Kk2Lm9v+91AXEFK+X4cFif1LN16ESv79e
4VCN4ElI5vLr2HMdwM46lNhZZa1njCn7n70eJP9ruA43Boj69M+nlP/1Hk1WAiXaUnb5OJZQJF+v
RsEF7otxnq4Hxj+/4NXe+8syxYKA/XRFcsGjpFA0/6Znrn5zVG8ZvykAx/GsKYahSL7mGjfMv7sF
//WlcOlKOHiIrqHJ/PtWN5B48KbLu5uPUsRmUEewjuJpwH/++VP9zVvDXwehgYm78TWXgOe6/N1A
GcOlJ8yp6nvIIFP/uq3inF9LRZ0M13ZyLe04NOGQ6rioAXmiC6wFStG5WZLRFS9sDbEJ/pv39YGI
/OULh4aJr+DPWb9XYACP4Px9RYUh/KKC9vNBb3HYz7s4c1dKwuCpj0b+MW8jjPZGzh0036oGyYou
tl6ybomGM6oIQKOAyriCInUbp9BEwoeBZF0nbzxqlkxeiKM8cr4hMaywt3maBrRnmsXpOO0GYbZ4
aUIZ5vPQljqDBHibuEgm+UP14TPyHE1Sck/GIZrcHe96WwHlMTanEbQaBoTkBg1QQQdAkQywYvur
cCoC/Fpf849yB51DiUMs/3N7/WiB+J/f5toPMY4UtKzX8mS1cYBCW8Yl+pcxNvi6Ufrlprgks7gW
mcFHzaVg2uK6haqMNgqKdBmirR5nXY20zVUhmKn/U4qZcJz39a8C68/KDo7fiu93m8prcVFMFooX
eh6exztVSrzkwNHt2FMIFwXEs3ADHvt5gM8gmHhJUI5XySX3S5WqI8vD4CpSzFZD//Uf/WG1+jmZ
2p6bAXIwlKEC7kfN+qWUpAmM7NZwqCeg9Fn8UE2VKtZdN2HTmZ4zX9lNPsMHuTptqE3DOL/IZYa5
8UwVVPCuxToH5rDv9RRFrBkiFMN/eLTEc3nKcrfGX6PM+QWY37AS9ThWFePxjo1zEKJDx3BjtzSA
9uHx70bpcW3b1cWb9nUYQDGxDUrGKCsBSXqy3vJqXuathk2+UnT5Vanh19I+nA9pKJb1PQ8H7vuW
AFIdx3ooxkG/jlCEAlOXH1bgrz1ygk/f5bflgPOE7cde5LFBdf9n/QdB/lq/+nG5HoYfS0P8WaWO
heBoJXUFUkfVVof5EGGH7WSBtxFzHtcrD2z1jMNFlk9qrAKxH2jWZXXfdetT5mnGWk8B0tPUJjc0
TLbjoJ29gcIiPxU6jxtXZf2loIsIoWVb/UywqG/SDsBzjbuvf2daidcupLJ1VUTQI4tkOaAJh9QV
j9m5VOFXyXE7jqvKb/OVqrZI+x5XNwz0nhUu3TFJzf3GxBLu0C0su9IDdMWKzYfvvTJPcZSqs06D
7jzYedllM6RxADLdjZWmavtqLR8L1U/gDRT9QeeJtKJXXe3TcWwzUk2ncouHvScj3OlRZSn+dOnH
JmVjsV/xJ48l+sR37aQ5xL4nP6aKiwN3kdhqX7Fs37NQPqkUnkEtIB3NdZDI7mV1W/lNBGMGicEM
z2sZ010YLyGA5qqntQyC5DaFfLjXy4ygMyvII0RNCo5qSaofESwo9FmRij7ZmPV0r/wY7KJ5WD7N
NoUQgq2gnb0zp2TWntfZsJYNKSrSl6/UxpU/goww3+c4ZdFOGrWg/aJD72uLzMfPcsmKoQ1IoE9D
BUyiTaOFPTqbcPRvgzxn8xJNQM57+S1ks7p1mIF3nvPoukJJdvV2O7ueHMrsu7Dg9ghVPjhRnvRx
W2L3+xGtazLWoK+jHu28Ct5WNa0/pyBwTUyj7ds8MxmDdFDAGrdtxsrthRI1SC5tWrWt3J1y001d
HUaKXnxUYCNGq9fYNRHJCcOPhDppN+l9rEx8zsTgaijQn7PVfw8NIZc0wu1jZ7O0kDxDWndusEWb
eZns0mIZL6pP9ZtXDrViCNu9Aw/MwWbwpqBdpurAJOk3OOayTmIBchwCRh2Hw/LoopE/zr1feMOX
pXuZej+9aqeGuJ6ccQ2JtGI1w/uDE1xCC8SN5/qtSV25PlTx3Itm3Cyw7EFtNcyn4TOeczjVStno
sYK5cVSxLhujQ3JK6Zh+m8vc3TL4EBZ2SGrwomSpiQkmdMqmu83LQNJaRLz6pgMUW22JupHVGZun
h3zN+R4bfZ43Fd2KmyWS/QP4ITAna69fYsDYB2tcdGDK5t90Ql5W9O8v2zRs5WFSqa/ZNHQ/Pb6Q
Q78UxuxQnvqnRVcZEgzpBCeZg+wOe2uPecXVYUJ9HNVdMVcv1bhU74lTyTPTRL7bzW4/DRZ4awsZ
36UAHg4hTop2ctPyhLo3qLN1tLeBnvnXLZTjIRERATEGmfvS+zDFWeawI4WMltCpMp7fFDCMGjWP
7MAzo1/AnCV4/zY+ReGY7FmezG/QC6eHauz1TeRF9TQMejt3M5t2rsCWi/Z8oJcxDZeTNun6MM5E
P+uyTL8n3GJziCdvL6kfcPNAa7uPksWcnS7WI11dIqEnleOB5EPaom0H+Qk5pjpugSa3hPT6cYvL
/qWEpPM2beXyjAO/u8HNVtxtUbCArcrpXlQku4XzHiXNMlSiLTc/JljvetwjoCEfOKyBh85JNTUg
VsK9Xtn0phaTdmj6t+1WV6k5A6BCwCUY5HOXbNWAPXtwu6Tg5U0EL7KxCAXcl7ZL4Bjo4EdAYrBx
tz5LN1o1fnCowdvCQGovb3mW2GLZhXhirVhqUSlyuwaqe4D6Iy5B6sfPYtHf8DsdBGgafZ4HVDDM
FOziKgYsNFMRPVVSxV9NQJAYEf0a3gFBMi80tnY69LFI0qbqo+KcEqnLfRUOY3Ua+lK18JfTrbbw
4duy2oYCwaIFcachIeNFBuAQzj6YCnzXebgu+naqLAyoyOloPY7pNNwnLg0ei7Giqsmd7uWur5T+
xDpqhx2saN+fB8olbQM9ZiA1CYmCQ2Hnefvky1Gb/nAtPcK2mpwUkuNbk2vHTxxagRZNVKByaZBf
IPYOKg6CUYmJuue12KRvZCjyW2CEJGrXCCXieYFAsHzOKLpSjX1EqyXLUTh1I3CnG7vkxQlZr3Bk
z1viSWwR25rCypxibHbhsUzhVBwm4Ufd9nbOzFMVdJyBDOpEpWuNAILgTZBW7okmoHnquE/Fo/RR
sB1WNMCsCYspDm/XirmxiTX8hbtCYDttAe4hZwLF7cTihTYYcMFPS+DdzO6FD/JqS/D1j6EbWuhH
A7/SYyrOhvtlSVm5tD5nuYgh/M8S90MJ27UxkY+HXRoZ0d/yHq5xPYyQn5ttcdNYJ4OHIVUYxm9G
mmZy163Zescp5NuWOepukg5PY23zMuwLSHVMR0feaQWb1GSFr+MVrny+xMsFQS9XNAMj6VwXKU8g
EUJL/BypQP+wFUqTRCsfH6QkUbLrbB+buEEJ1weyATMARA6Rwj7/5INUFijMTOmpaLCTLvgBGQYU
D/3DJjSV+a5XQtVZN0Wu2vGhiIp+p2Ins+wuCmxuXmAyD+SGTWX6rbP267b13UvXq69dpTJWo00Y
nlYwJztSEn0IcXiE2CRyDVuu2M7Cx+KiE2r2ttdVoyaFfFoBfFTVw5ANT3oUeat17mtT0hT7q12G
70tHtn0hBezFzpE7OJ9l2ERuXqd2w2GTPlRznyAOqLVuqYUGhfWABVOD01t/RFLxRzUh27abi6K7
neUon8w0L93OuM6SI9TsrqiDwVXHQTLEusZJ7PlEsqeRh9GuWnp55iQL7mLu0nOsYKbKboapXqEt
auOYYPSUKQySTXEsaowkEkOLJOI071SUI6nGy3U5Kr0ShDTX0DUT75ChyWer6ioaEHOSADXNcc7x
4XYe4vvTRvDkMgI/fjow+H6txk251pvn+oJTHoc/zbloKUN9gbdAPuHUoXtTVHljRtV/ZrSLvkIR
dHvARBXiXtWwL1TBHgIW6gZZwf41HIcXwUCodWjc9kVM2Jtc40XWWSLlWxISfTJxQlxNtGMlQmEm
PRGFGCPvQijv1NkGTXhyz9CWnOwa0e+8T4qvnHTRK4+S9dbCUW4zNcljAin7M0yBGIGvanOqTlg4
3eWEJKhbsTleF2H6PeXXJt2Pw/XUdvH8Lm0Z0J3IKQxaiNwyP47ZSGUza+oWeGCbhIhZrCxqEoF9
pM4DyrI7oeb4HTnRhdexwHuoER/sy4bj7zaQ5bAmeq+y45CbuGjRwluBeCCO79Og5PJFoWvrG66S
JPyKg3fVCMmVKxJcC8/bRbHghk5Z/HLlGfbRZrmpqQ/UfZY59m5sqXA8oPPcS0NAaUmSJbewFPVZ
ecAuiA2jpLl1s1HvPF4cbWbIn7amVrjvy+Jxr+CmRJ9mFNTVHxZumq3hFNrdyGxygnjeAeWibkMx
D5z1Zwq0leyHol/OqUf/VgcoR5ZWkCnIdsE0gEUON5t9XmYh3gplXcPnZG5FGEzhxaxF9ATXr6xA
K6GGq/Nl7cVhRVF1wu43rjs39UhBTq5C6Qm6JJCXpF+joDHkSgj6IczUTiO63NUgZbCImrQfepZy
i1xvDotn4A3jKNL07trG2ob4icaoqZORbK/jbEZ+H8tonVt0FYRjS6tyualGR6YT/hCEMRvT+9wk
pKx5NNHkmwDOGoyNDUrHyB5GHnfhHe9lLqsG3bZLVW22fphNU+DAzXzbw1crRW1Amae+Ha0nAz/7
kkDSaWaDBkw9CAvVKqkd8PPK7LVRE33tOp7Krl1xq8DeQUooQYLUuknmCFWiVhuPpjfB8Mc8zc5m
ux5c1jDusgke4BMJY3hCBwWAC8Fk7dMgZA/MKI7rkAbAuAwDYQ1vwgK/x8f/OQQV4nxazWz0baV6
l71mOov7pw8ROVBXI2QR1VWyjSPi1Bn59ytSAI7h6s/gPtyKH11KQpcfwHtvuN+maK7om1FrH/T1
WEKAC9DZErbmOCKwHS+fTQ9BobxdUFC6S8iq0KeN6WYz8cMG1w1XC0ceUoDvSWkQLW4zsRg/nhOD
j7fVVIL+mBvAOMlAnpIlUzTf5QBoaXIKjZm8BB9FF9Q46B26aa9UybAfB4tsOeiouxiQGUp3VWHH
9BVFEVWmB7oUg/cK6rCFwksboF5GrOmuG11KxU6tIIEqaAejLG83lH7ljiDVS+DOWVIpBDTTqUp3
hd+S9AA/cvisSiNeAlA/Sx1LhOLq1ODe2YGCGX6EI0eVBSq/13wn87nqW6vBz7h6iyeYoltu/J/0
/6minX2AiGtvoE/TWxmSpOFxbu5Y5P2wU8kAiMxWMKhVIJ5Y5dbiiFzkVtTJqHxau3Hl40EvIehK
V6p1RGjI8h9qCwnH1poOpM5xjpp2STb/aabB6lAgBGKHChQdImEqyw46T5ehJUPp3oONOK/qqFun
6FPJKc/aFVP4v2s8W0LXM7NoDcYtsOhGNIv6HcoJPd+YPuP2Rxe4q+KCijoem4333R75MUuC/WCi
EtBQPFVjQ8JUyl3qw/kmmmXxJqxIIVgWJO5kA0GRZuhQCz9fhjIPTRuHmVlegWQA56i1Av3XgDWZ
LAqkKAbvBHHr0qHzHup0Qh1+52AEunpNeLEreC5OASLfQOxNhtAHmD81ACmJvZnbcswqWGXB0h+Q
p8CFKVwX1AmYv5tJiYk1BoLZ+waQAmuDVI8mCCU+56b2mLjgHjwudptWpKx2DMzHzwBQFcRDprrb
ANvw/BXN5do/FgxxWVRdSUxvUMHkJ400L33HFpn4Q2JT9kmuCbkDvtn96HSEb75cNweMjhgoIwiB
u1rRcH0pXWYeVi16fATE6+BaF4PEbloMCFHwrPoUQT4s2orJ9RhBtKDtCmbny5ogr9xkfE5vxpQx
YJM6e5pIJ/dLPIavuZ6juirAR/ZabEgOzJuvkcvyF2Q9Y9rGZrYIm4kR4H5FbWWPXa5BzSFJDUy1
I6vD28XAASAb6IYbNRY+3sO5gv+LsRp0bjubWGy9AXIYtF5UAewx6eYJRcHo57vEKHPbxZEt2zDr
VLEHoKGeV1csoKGXEZ8SlELxNdV92dUDCvD7KbhWvDNGl401ampP65yTCpgMn2jf4kBnIMIglzxs
AxSAesuVynfcAvxrk3Cgu21y+J0uA+YHnGVQrU3UH+vcj7uYzK5Zl8y/Fdgt7Nkto1atmGz5ac70
YvByWTahIaBQgYZY3iWCxOeyF7wAvkT8UOuIVOcg6ON3Lyg/uUDND2AIWQM2Lf6GtI4Z4X8UlW8Q
cEf+uVhT6luzejbXQpcL2ZmelgL7r07EmUWxz/ZLvmafA9Ird4FyxROIAXLwtUCU+o1WIDHqAYDI
RYJ8CXfFmnk0BVWMtMVEwmxA4pz1zzxzem1wbqKqQ33e9omeyuv3lt+vyQoZOokluZRiQIgb9EdX
WyPeknmQr3qRssbUbWiPID0BcHUWS17oty5YEUDnswuaAJXHnTaIHc3QXb6OnQmOmuGmbjXlxf1i
FnlasgkZFF3wW+gCxU1AwvIzFGNaYBl0+buKEY5319EDVvv4yPHAj7hhtlyv1Vo4AOkZIfEU81ze
zEk/5u1WBSicBlq5w5jFVnxCipe2GuJWq7HU02ZKMrND+RKdRy97MItr9NpjiMBrRZaoVrMJEenM
+G4oBfkDuHPYplm6vJQo9w9RSqJ3CTL+NcSvZHXg8MUhivCKLFB55wAfHJRdcNeV5hvA6eVBmdCT
ulxkGOE+2B6qLkC+XkfpcMB5oEe0GXPSlgWgGfz27TrF+guD2NGWDo3KhNExW+0w5uBzUIr0ifVJ
OjQpVP2jUmMEiw4EKE+S795A/dc7rqAH6XccUHywLbx5pKte0dHKQX3S6SzT7H5h/YRdHpM2rsyU
npDLBrzgPBsmeA0wQuV96oH4+MMaI0MSt4kM3dIfQ9MPbDsCMPfLC6Fuzb5nYyr5DZPlsKQNSXW4
BG1ps3TV2Lw4KBt4beA2WBXRPGwBBEYbysYy9LTRPNehOxrvoGLWeeyyfYqhDeXXfMRUiKWeFBdO
YB/L+jDDdIsR/EQb+LzrANqkYL+ASaOMB+3lkdHGTQO8Ps2AqPZK/gynwF8HekDWL8AgqtXz6zQQ
2nFQTKojV7gda3CCDdKxbgunR5uUC1oYmrhc688S02osa2EQl+j7EGWijl0Yk7OR7bziQb7RLlSJ
mad3wzcb+Rp/RVHfrDJFSVZvqsfOcIPpExlm9kCxvn6SNO/CShz6zmEEyRcTdFuc1ZSUHP8PjH6R
u3OwzGiYz8zPROSNCyvMfdn/sz33u0MO1xAECB4KeWUOYJMjnfm7NweprFxCpBd+DlJds032g3FJ
slHDKJ+LPjVA0mzoAgQwKINF92/ewO/29vUNABRAeBcj1+ASwhT6/Q3QzCMb1dHiB/94A8MHeTLw
SmDFBRK+2IdT+mse1cOH8/gxVumv8xT+Ol7hf/13Qxh++6H/l5EP//+mOfy307Ew6wmppf+DAvzL
OIf/jRTJOH+b/zoB4uN3fo1ywOw7uHQI22OiFQbmVv81yiHAY45AEmFEAEIyiGFnFdbRr1kOSY5J
aUAXscjCGJGWAisAnu11OlaSYEhahJ8Gy1tUCFCV/5NxDsic/+7sI3aFf4BKIGgMwOlfEpxIgMSp
ik16zEQJqT4DNKHHxR42RK5Oopuymy2QiDvLdfU/4IEVtxmmUnUw86L1k5QGGNCsgm+iEGjkMAbs
sgE9e84Z5Is6VzkmMMxpcemFnT95ZunzMGcwmwxGUQ1dHn2VigAvZQU7lXG+Q8R4erczYzcuKDWt
KVsdKmKjtu8g5TFKhnQw6Ijj8ROoCn7CqTWeSZGIg0lmFJbLeCezmDaVINjoGAa8RHaGqkoHQLND
kCeY9tMVJ9CxcGeIcPcSg60OSpTVrZ87i+FPuYsfXWAqGIA8vIs8heoLANDWVibTPi4icYhk3L1G
Fa0uUcAfIodGgsTRMypc2UY5yq9xgoBQh4jP/ZF4j8pt8HlTRnaMGz3oBSY6BjFFDKwGktYo8rSg
5pCJUP2AzTTtE418xUS1OIxG8pcpZTlCfSJlBzU4dgP/FZRuukKeKnzULFFsvsiSEtQB/fq4SLp9
r/zqX9F7JY8dnL8bKKn6kifMPWY5vhwQmXQPYcyc0W9O70NiXAsJoNgrK+yhiDg+BsbM1CkfBXD6
FV4QT82PoEpqqjPfJJU6Y1jCMQWUvzOIB4E3l2M7Z+Ru4Go4BmVwRMnGW5yYGIhj9XSYJpv90aFy
RnezUKjK6XoAVE+OmPg0PCDDvMX7KmD81GPbDnbJxswZlg373HlavRVTjpAiqHmIV/n6pOw6PVck
pXdbmId363USUG2gRn5BZmu+ZSYUT6lM1QHFRFzVKzI8N5kTBau5SJLHzRf0DgOCtr0vCoiRgSqL
T8jMR+h3lqls6ZzYq20bPlQaa0V2S04atqXiuwHmcyEYSHIDnzI554sSh0HlaNPLgr5OyF9cxk5l
jyh5thvXe7TlgU3O8ZpdmU7Z3YPenp8xpqhqgA+I4xCYoxrJVVIcs/ISTyp+G6sov5u6lB8RJFE3
jAm0XQMktv2a9tm9UOs57tcUy3HSN0G4oKDtMCbXoB6A+M6jXaxI8Q0Wz89scsOx8wrGgx+yo5xI
ui9KzKnyxRh/TlL+3a+J6pqgS+O3ohyfpU22z/OsPJq1MXyUfZ6PqJrAHiNZBpHxOkLh0tsow8wt
IL7f4DCxh6LjE87lJKm+4xzuD6PFL3UbFS8lDYfGJoHeoVkezqzDRVyThB5zA3G4BMD+hHlRC+QJ
ZKox4yl6xoNnjl285ieJGnEE59aAIRlGALOMPyJAigl4RNzkfl1OOdnGI8ozlBLKcJR/VfK2yApT
7cAq7yFWTW0xLxA+R8c+qTlMf24Qf5qEs77ZevjL6Mn5KwAP91KMKnhU8SAbXNACIHTP4eShAX0I
tNuvIp/Ok0bX01TVPlvYcCDQf+9Q+AlYG4+Y9GVfA8x5QVQriR5ZiNQAJqmFcyPW0F7G0OrvyYLe
l6RhC924OEAvczsrIhPskLIrXxcMpVHAMDZBUal5CZDYd/fbLPkhcAtIFu+zotHW5dcyCKRvhykd
Ztxm9F7SmLKtKvvSbT5lteAV+indXYeazVTUsI3Ccwd1/s6PBLmLKHhlMddl3XVoB6ioiho7QNhU
eswbEdAvELnDowjR6MiQTXXMuHwXgNjPRPbVYwa54DjPmRvq68y1R7oEHOzJ2GRoXr/lQBsOLMzK
hxAgw9IoSMEXW8qwKcmwiRrpg3wHc7T6XOHUuGxgIr7oMqW3w2a/Voho3uBE3Bq0avYydynFUlrZ
7cxy8PQ+qG4xcUs/LIxMdyxcJ3RsVECVH9RORnO3jyrIfVvcq102T8kXvg4YvbXgU2pSyn3vWPwT
A2bM3YqRH9/SZLoeLrBjX/tB0BfEAK2oc8qrPQZEdgdIkJCUfLc2QUT6hyiiVzYblbHtJvcUGnz1
Y59trfeL2s0uLs/ltUxtnZD9fVKwFQstWsEvpRnM8NBsB4wHM4cRmveRV5t6EQb8SaTYDinF7YHb
JN1hIB3cE7+EG2SRYEzh3bh9Pkl7iWwXn6qo41/R1/B2BTlX2wjHLcUtfsaYC3UDXhApSz7p6o3n
OW2HcQ1fBdHkBjtTfyRL3Po4zx42w4LvChzjSSHmvodjMt9HdBTHDNPA9kCJ5kfh1/KlW0uyj8Ip
fMLMSMhutoDB4eGs7ZO+0Bftp/cROsb3cDPY/o1eNvTXLu0OGL8RtRuwxTqeg3OGAWhQsUaI/eC8
rzOYgjrCtEKKHY2Gj6itNc5+xrpng1GJGMBoYBZiomW1PE7dJG5kj1u6dqrgmG05awhvBSmnPxAP
40cr+rjGtIXglsK4g/E5PNjrDM4lM29QX7saey1EkBJx0Xe+5G/wML+FxPxRiO0NYx4+jRH6acSN
FF5vGo4ausoOedjneOrUSfVF8WwVjz9zto7fMWXJfdEEv2jHPMBSp37R/KQ6fApzUtM82eUgcgcj
/A6lFhpuaJCIZ+5oLJcUsirtbx1CTFAinCkfpmXy+euckz8MWNgSIeQVFw5MTqz2AeCCBgP/DkhM
qe0woBO7o2oK5JvCBoraq7LIvmDw5sQRZj+VAdfoplgMozPh56jz48loWrxlPpu+hgXp2ANxvTgX
fRbpZ2hrPTmIjYttbOC8QVnFnICM/Sh7Nwcv2URctot6hKLB88BjPk6YA9mOQegBfshxb/P5y4y4
Qa1dJ1ok86E4dekXNDrrTY55nzDhF3PBT7p9BQa/gZt6ojq9NVUMeSkMZFZzOPufoa8HN6hFXsat
F7seQw9OOEEQuwpoBzhHRE03Rv5i+266aFzN07YgR9PT9ds1bHPSVR7UcxqYQzQ6D5nyWm5h6IRB
MDLRZ0qPnOzBbCN1KslyA0ArbUC108MMP63xJH0ctn5u2RR0xy1FhBiMDTnpIaanJQSGEgkMNAOr
dNuTHG4xmPOvJslFA4XQH+hkKVS0GdMK4aLtNBVyt5JUOYwN+Q/2zmvHciPbtl9EIWiCBri4wKHZ
Ps1OV5n1QmQ5eu/59WewSnVapdPqhnBf7kO/COiW0u3MzVix5pxjZhxkYY28zq/5MIhac/tcK/Zg
rMQ3Y+DS79VZjUjrslRQv5h2adofOjGUVvd5MKwmk89hg27Re0mTJ8Tnvl9N/tYl7v/lfvbLRe+v
boP/H17idFPb2BJ/fYv78PWf4Os3KN/vH/n7XY42IEvD3Q33RJXbtYxP+gPLp9iU0Uh4YoA2IKMI
ogP/c5ejYwjhm4WBjfqlk2TgBvbzLmf9RtEtFYSWCYpqoyH/nbscVce/3uU2DgpPeoNEkEpo/X/R
WaIFIESZRvGxK6zhXLF+B16p1d0Z1oHh50bP2z0bdPWBnAzqX4TOzR8jaqI6HXByK6j94WBh4HPa
RyCzCiNf7rwkds/KZVPiEfyd6lzNEpwQR3zmzVksj124Wu1uSIdw9aRiTCZ/3ZIQl0Eizh8dEKGS
i8uB+fNU2tz83HaJWsKpdvSslp0TuqNsQ88x01dnml7ULg9NWCvd8rz2I1azKV92yagIH+/GcCXq
pJ4YFDmRATFMQY+CNHqrEjYPcECSCx+i1n4rNgGvUq5JWKedz/E/HVq9gaY5Lcy0RIY+rG07nlNd
LE9hvei7pe3ie81BvncdTE2uk5cZruuCw5RkWg40SI5gc6eleIxikhkadjAPo1DiW6JRzyznnquM
xxuImfHGNpadPea9h0pbsaCvRlxGidE/ZgS47sNK1a+hoQueGASm1B1QQ37i3FZW3xkAHrOxMpjj
RxVrdJP7fM+Zz6SMOlvhiUKctFg16h+w+NUHRpOLZWAZUYf4LrIJDPsaDrPctzCPeIbkqlDm0Wpc
eoVArNuV0Eltc0W6K/qDM5X9s9EtaYoCsqqBMmqEqNJFZ9PelZLfhxwuIGcPfSreklST/sDPEmRh
/xKWizg5U/u8ZOiOziLKjzi6lpMa1xYXDjv2ZbYEkdpLH6BW9NAZpV5ufrmcmHfR3OZlXPBS55Am
3BqYxF2EueWeEH7oK7E1vjG7aFci9mkgIzyDy1p/7YlI87BfVjMImyS6X6e0O80Omjz+OE+31fkC
FirEP2iG/lAq4RWX2yvaFANqb2XH2GzD6Dz1Ih+vxKiq5h1ObPeRYXL4lqQ4Fs2iltxTGv0xM43U
J5E/XGTXNSbLvIKXbAJpdjNo4uM0G8OtUmtKoE3iKwSij9Y0VZ1XyLI5jimo2TzRxd2SWyrSeLvY
b3YUD08rPm+W7mEemE2YD95aDENxEAYkpV1oVmVOMHmaPsYgvoWvon4xXCoI1Eherequ/JYJYPdF
AGRuFNexWgEPQSO6INSD65jVJbyOtXY/SfWNHPubaAe3BcMXtBgE64PDAe14hhU37X7EYLgXkWZ+
kKH9FIX1V2yjIRZJ7FVBix/1IPNxtO/iHEG+dOzESzmkDxHPnAc+A3BtvYtvuyY526YzHbGRFh1/
zJsQhgQ9aTed063R3g7nNsL+Wb8ViVIPD20PAgyE1C5VhvCeOCThmCbjdoKE5XejOe8G4ewXQ4+P
GTvh5qphPCwOQ6iS6rSHJT1nukizIOnqEj6IqORNJ/UwsPQqPsZFqAZNzaBgWoriqzVnq9EWyAv9
ei6FpRwgfMT7zM5xHJqaspPhgjdDLNMO3W7z1ObZ60za0y/SZjrbibUzyh6ye7ioeNc7I3OzNpVX
WNdZUJvZ6JrkFDx7zAwPa2lzSjMdU9ow4EM1uoRsaRHdTKOceAXSdX1qciGPsrfbm5kV/8sU+fGQ
nwcBEhzED/uoJKpsItZ6QeDrbKKkaATY/YoQwXFewzUg1VufcymqGzVHXXeZ2VmONRUWOV8OUreO
mTnaPKna5koaUn+ypR17JsAXn+EPi85SrwSVlbACAZFn2duaOgMjtDWdpaGmuPvGj3mGzB+PQzy7
ktU2QqOpuvM63uZrtHxjfBz5t5a1i2WErdxK6mE/h91n0FjoHlbsZG5slqpfaWI4hsWCNw0S+AXj
0UcOFnM39fl4KNeGlUceVtgQejwBplcUSf9ZKzltAsuwuguKurMbI/Uxskz7AKJKnBPIZl5b2uk+
txSMoWt76Gqg+oBw7KC08C4CVxgPWluKoyC074VOFh/NyZgDUIGCZQ1SF9tXe9fVQrsMluqc59JK
AgSih9BcF8/qIms/1U5no+kn22g+VKjktoH+x7N34opI3k1rjg1+L/jgLD58Mev3rVpBt521xZO8
RW9w4ie3iZixK+U1l6Y1c3xWkupp6ZtwNw3NeS4wLQvUXdapLdCbop6CNM/rS6/rkbsORnxsV+eT
7fTsb2T7pXGiIRiy6VNRGEMg1EUNhoHjRm3jo0304TBMue4XoX07quED5nv9FvW05OozyisCaLFr
le42WtKHgejvdYrT+5nX9cSsr/FuzG8jq1h3s5k5HI3Yo4Vrjp25k9y4fMZtaPESv4nXGvPybGTL
4k4Dr+sDVorIPK0pcIqbpRNRFWicnK2rJbNeu73AMRa7xlQt0CNKexVBjMdjfSwS4SivAJLmxU8s
y159pFrNY0dUWoh0GbM3FhDi2suhlsmjtFoz9TFcM8p0WW4AMFBxsVZS5YrJ1bHaLMbF16WCAwYb
c20wJGlK7Ndpu37Q62H+UKC8naw+Vc8D9sF9syhTj30OxoynLtl4EqAEefTnJa/BGPcY8wUOk4In
pp0p5vuS2imFCEN6GnG26q7UrOLBXofkBNOo83VdBlSxTruFG86XRhuUfddP8r5b7GY32Y3KOhfY
CW5SHq9QOnmBsgX0aSyi6IVADeGQtOhxXWQdQ0ehw/FqVyDkYpUDIL9BnVxONygCLDT1c1sPRRz0
WlurnYvFwrFZkY9iJzvONtdeYtZUnTUkLje8+LR0aslSxO7G4SjiZTjncaYclaYxGfxCQKJcmgzn
TpWKCT2xX5tkl8nGwRHrrDh2YXX4GT7etw5kBU0EqUivNh61h9RJJ8wKJgpkhRiy75Jw3rV0AR5W
NWYX22Rk1VyxtBaOsHbpP4Czcfywc9QLbKNCujm//NdVT4yd2ck9MfgBE9SKPQmYOtGEBpAm0H99
PER4aUawBVB0dBgVGNhNmPdMQE3uFcgtRyMxxAcs6qkX1SKMvWjQ7YxsiVFSL5H1wkvavn/l4b0G
Oi/SuXLAD2zrhMWSBK74jYZACuClzK5DmDGY+iFdYEZIrD69iZXNwGp0V+KxU+n5iIegl/FNLSdA
kFPRX6bBkkdAz/W2tbDltcvbIQuImeZ7ozTbgDiYfrIH9gN+XhrLl5kV6UeHmftZW0zrHBpI7V6C
rfzSCUYzH+Nl5Nxgy9Mx0FivfaF3Hyi/QEmJpLHLlTXyEHnFsdWWtfXQScw3vTbGyevsGpwfrhXO
Es25gbK7fNXwV3s9QKJ3nqfJiUC/GiyNYb7C2OoWL2sLK9wpmDpsn62TxiKgaHdErvQHikr0QJrs
W6rFygLaQpy9MxdDQAhxPMOzmm6RS6YHspAtwYNphqlE8orAYfyOc5hlj1ZVxk5Nqt50a7Vug4Y9
kFdU3Hz1sG8CxYzNnTYK64tWavMF6t96CwisfqwnMLgez/P0W9Wr3ZNTCrJWqsgj0i6pc2IpF56g
JIuTIA4BtUk2Z9FE5lVnQ+BNoqYAASk6UFaSgKpl1MFSWiqzvzADKcPBq6w+JuySF+VuMmu5T0k0
HWfBLF47+fRUtbm+U1hL9QRP7pKohf6YFuMt3AXtzENi9HkD8maxRtJKI08+YI+JFytNjck6NYPF
UFkkZ+PSuBVsKyYGIz3XCTMKqfKGAarPP8eZKdeDhWk2SJrB/Db21fTFLGYcrnXuzDejps36bsKG
8kM2/s/9/582zf0DrW+zTPlX13//a/4+vbdf/yji/viYnxd/+ZsAGq4L27C2jOLWY/T7xd+Sv3Gx
h2j9g9P/h3s/bVfcx9nqkaeXcL83SvvPe7/9m2GwQxAmSwPYG0L/O/d+AMd/uvdD4DXRhMFT2MjC
iF6/+gGylK4TFXrPYQHM9NqnfVnjQtGngdGNP8fZaukSqZvlPq+0dcuyjB47CcdDFKh3iLJl6q76
qr6GCX/dbllmPJQcMX2de3PzovB0tUM0yTzq70tb2Zg6+UdDgVumc0eBmOR0+0UXBIhnDgWXFzE5
hIWUjykE/suMiHGbp5LB3B4Ef/hNF2J0wbR3wmaR0Y+DQR0aCcm6zQDNrrU9z02bumZBKFKZZbqf
+OY0V4ddeLTWJDxWSts/UM9inFCBP6ZWo7wmeaE8RU3JRRrX7Z6FYxSAE9Xd2u7qO4Yt2y/m7jpy
SEsl44fE5ejC87sa2pLtHIZFf5E6DANoDNyMsm81giIsLAfDaylWUpjckHda09e7ZuWrx6N2NSEq
u4nV30Dy1N1B066Jaj+F43CDTY1lwVw+Ts2qXuaJEF2ecSRp+ND5R3GpluJi2PUrt3DNW9V+PrHO
/UiZznFb+bubTsmY8LGRmyZdVY9zqqxvGdwqv9bj2M/seuCutIxeknC7tZynmUdMaBFbwXO2fQvE
qiWfmgyQvrdWS9zpmaLs+jGrHqPOyV/YORgv6qyTTStzoI1RqGO6tGc00L5xY4E1eq3vSRevWHCU
Uw9j6L0yWCHXTs8dIMGA7el1HhADxYE9yUNor3ShyL65wz7UvhqZ/WR2SUXYsE32arewVg0xjK6W
ox6cxrRJMtnP+VorgGn06Rn3c3QygGRanhV1xVVzwuGzIkA3eSQe9WtP3uq2SBoGkUmLZ5tla7MG
eVw+6opKRqwt29jXKv2hy3tn19kh+Cg9NgkUc4FJkzHx45yinrGYG2ffNjoKQlSr5PuSBfsX8Wa3
t0dyHpo6D+cIdQuCZavIZwt409koTPHR4Af3u4W4UcEqJPElr2W1U+2WlK0+L+I8LY0E4o8E5krJ
WPyNrOyq7G1aXMJvi2NNN7nWYhOLSiMLchbrravmETpZqv7gB/znQf9vHvSq4En6L/a8/5W/f3ov
YG3842z48SE/zToGdfA2uN7taaribIMb8nPByyMbSIvOflUjTgZ9438WvLQs87TkTWYzLpscD/jF
fj7oxW+ahgmSbDKPenYt6t950P+ZjMFn2Wgxqia07cz4s+0rVWvN6HRDOTiKgtqbpMt6GByje/rD
a/K71euPjXl/3iJvX4ZDi2MOAY6Oij+5y1aVADYqlHIAL6M+wTnF2DsI+66YYOb/kCT+sqqEF/QX
rghfC3Y8lRwaDXQYpbaT7Q+wIX4XMPVGPTwsauXcCbMdb8B0EIlexXxfmwVr3n/9w+nq//7xKIw1
OXyhMqvw0xkN/vgl56yTjWohjSYL+0A3bKr+Qkw7IgRL8FRiwZ2cFwH7RtuJAXM1wQnG6b1Jsqrc
NzIaPDmOxuQOc4lNNU3ag1PNCjK904pPJZgUAp2ds8cB7uynlYdfYS4aR+1cnrD+Ftc8A22fc4I9
q71ZnjA/oPqFhHdDni23NF1JHl20Ae6XBmNuEnVge/vtiQi17SvYg/Ulzoz2xaqjGzEsSTBZeenh
ZxKHVdOzG8NAH/biVB+uWjcU3zjYq7tVn9JnTSQ0AYow38kmLrFMF6M3VOV0EFUIB39ttL090o7X
As5GBCTjlfd6d7bUvrrF2I8Ah0n2nVFcOeTmFtprlenQsOREa52dEIuTolWfO5uiHXMtZgLgazxg
g5qQ/hD6d6LT2rckU5wp8+eYyyHRgGWKpu7Nobxx6S501aU7q6Qdy5tC/s49euXQxIVelJ+G1qrf
UpioH1In0x4cfKAx837nfEk54FMXGKDFLVtbqgweSMJ9dLTxT4Nfij9lcW5Lj/x5fsful448hO7q
YqEMnxdyPC/2sm1Sw6QlBrjF8dM16lyDINpdwr4znhOB5SxdHmKYd0GnivYNoPW4q9jjseY3FenO
0JC/tEUR7+My/ry0ae1H3AfPkWMPBD1WGRdBx4sT0xV20+QFtihdU646RRgXsQKvc7tZzcgwjkLx
syQNhatUUNrMRB4xjhhgaMou0Jcku4g0Gr5Endl/ylTK8II1Ws0yUPrEOfESoHWE5uemz9lXTe1t
mQtCSlb+Regze9HMOIcKrpgsi56dDpd1E2JhwgCFr5fkJPbyqQSVaeAICRPTter+nCqtQbaqp+rO
FHb6Di8q5D+2PuohhXkEtxby52bzEE65dqFs7V7O06S6tm0Z/Gnz7mHJNHJLMgCOqOPXubBYvLZK
f5Np5fqpp9DJ4zcrP9XQCu6w2wOJWvv+gZNU8aB/PAAETIJBrq8KDq9bbY21gLtvd6tY6xpMDnaw
snQGL1KdcYfIdS2n4oOlh5V2SDCzjAb69Bgvn0vMHZrLXIT52BxAueTuYte0Pa5dOrLlKDIZwB9Z
6JnMG3O92KhO8zF3BC1BHiq0EG6oYDd+yboJiCg4oqGbWNYpVeMPC47FJ6NN7ajP8fXN9jg9WUsf
B46KWM7FlYSSp4TAoFzZCOSx3i7L/TTibnqdFQOoMoQxjTyjjZfNT3JlYUuZdkljoJL1EDYzOg4f
xkxu+OU6GaNbCksHIJBFW073EXlI/Ba12XTx2QmVEYQCcE35ptWk5KFQlaHCYoPZXHtJh0mRuwbC
ifWFnkt+UXEPH5jhk8qY9jErIPpgz3e67E2RdfbojEWyb8WmtlWFJQ+j6PMXK1yUjWmosdFiFaif
2ApUwp3WkQuHVGJnL3udrKMWNhd1nuVBKxSB0yhbyGIUq6M+aXEVpW7XbP+3FZrh47IM02dTK8kJ
lmpZ70hG68cqhyvjDgahumzIjSM2rvKEZd4J+mLAv1A0Ifkrop3VuTEMMtzWaKk71ewqPFAJaT5G
Va/sBEMt3grMHnS7fiRPX3hNr5SPawcY3ZWlMhBRGafiOutG/dXAdn3hG0miXQY+ktSnU6w+hNg8
DloKBY6wMJy7XCbme16wO4GzPFJP0FnFVZkwPXoZ9NnSo3WBfyeVvvgGoyB/0UU/3+dZaq6AEQpm
8CKGOtIxRrBerzKTOskw978fdf+ZAv/NFEiud7uG/7Xc//S1BEDTff3lwv/7R/2cBFX0fGR0g7aj
zXz9+xToiN8YKCgf0WwVbx7//McUaP5mQivcqGUQ2YS69fT8nAKN3/BzbFXHCN+2zoT5t6ZA68/X
fVyrDDAO131Q7Q4e8F8nGAv4pxJPsjzSHNGpyE2bzWckSznh1e0LiIouWwxtuvTasnhF1yy+2m33
wCi0Dk1hJBA3wg7crLQA0bIRfJozkQUUguHWjljJelNLlSa66ysFKE3jL7rU3xEC1KNWi9wbHDl5
DWVZgRVaXwir90eaNKK9pHLZN+FHemqY4bNko7tfRh6d24qkclcqk3YyJqeU4wPIadusXo26sd+J
TRTHYY7WnUjM3UC+3xfEJ7wRD/mdioHvUII54KmhjwkUHKPHiaCZ1WusDs1eG5X11I058U/0TPNT
aMNGcueCfKFbIPDeVGygn7O0ty9zuoqHYWo1v8yt6ziozo1IcYraRRR9zGOwPQ4h58NqDRwJSRO6
IfHhfWuF5WFKcBC1+nKt6srCLKaVO1PJFtSaUb1jYjlFJTaHas7uFTtUeKhpmavipAvyLRs5ZI18
bIVeBlPD4SpWw4BfPXfHoVsVQCqrejKyWDnlXckeUWuor6XN1O/gMN00JrVpAfwsapynaXhSkxpz
gCqtC4VDcm/UasFaQpd81m691qPW3ViJEuLz0J7MuZg/L9nA1DLR9xBaWXddCRG7EwURO3OoQN7W
8/LArGN9GsKZdOHykQxft1drPT0MGA/39D+FL6OdVLs0Dc0vNDRly82waOlNJMHO5HY9xx47niKw
t/Uo22QiZGbb7hr8XT7dLVoAWZXtMi4SnB8twhan1rdoWpwdPmN0sibcotfcfK7GMnX5ZUnr5xgM
GIHManlXWBLhYlmluIERO55p52HTTL127CYOds86YnoytRCRc80QtYRZ3unqWN3kk/ockxDswVcZ
zcHGS3+dq0Y50Y0w3mlF65yNJjFZ/GKtb70EeLF1GBR0v13boT67DvmvzFuHeTpRt7qjqAa0+jpT
HRMbte1paoPA1VRacSA3lgJCgsrvagYduV6uDYUPG5MtcdpElt/RCMnMsBb3iiIPjqRKPAYqfdOa
2nuVN1Z4aeAfxOdazT+YtNFRryFRarHgHImb0024ZxRPM8sdsWw4n9EZmyTAB7zerePc3XcDO6XP
TqmH68UoCSDY/fAs602ctGncGgLs+E9YatLAaQc1iHJINVNlaQXIqi5f/Do264cagQXnKmpEdMAi
mrXPGtntbPalyGho9kuTFpdT2Um7U/xCpho7JcvkdS/GesW/kG6CRxWF4m0lGwc/sFai22axCusD
pmCtadFFFvVazmguX7Dx4pJLVsflCefGqqFQaTdUj/zlysy1gdtTcoA3BovRmHNSit5JP1lkQJWD
zZBcHWWVT4pb2cOQ+SO1c1zk5ngwbqaocF4K6BDvGbd4/lLEokaAznsG4RJp4r7sLeMLFoM+26Ov
03+M/drCmaIkiNe9yowQlBKyGmXqUQsFZhbqk44joyCSmzO1iKlOCKAZfMU+o+YZOl1HZ3ERJSnQ
GSbY6s6yF60yvWVoYr0/09ohhV9VowJMaiZKJxB97ubN7UDIj//JnSR1W8lrDMgmXJ5ydmrnFp8p
8kEF9AafiDOB19bNm9IxmmOWoLkZswyx2ODp8rRBt/aDqmG+t0Z7XzFt3pdaflkjmHSEJGV1mWMZ
n8Oa+C+wdTDLuQFBl15jnKU4ZZhB+tTUTrbV7qXCMpj3asrzKzKTACqeruyERTcB3pCUIblbgXVM
yCumUpa3VjxUD/Zo0S5kNuObTEMN3o3unDG26i6kZtXPNmMw6HM8wut3v3CxWYcbPMScUS3BFANj
wGYwZkuH11jbbMfRqoa7WaT2s9xMycZmTxabUTnfLMvVZl5mTBankfvs53WzNi8wiwAkR0ceneGB
Jkbxmllq4gN2st9GFRYS1kys0ulmmmYjut4Y7OZdDN2ZT7Yx/RhrunqSm+HawHnNhEjwH10shfMZ
q7ULvgNw32bXprQ6hRjh7DtC28+rVfXHxRzxorblupdjITEyA4zz4G2M3rRZwol54Q5vN6N4AlIg
cDSdOGYLUm7aDOXzZi3XNpN5pGE3p5168sbNgm5sZnSTH2BXdxkOdZUMCI9GbOv6dwc7MPL6fbS1
/ka1VvXrOGgVEQVM75kaqgdzM8IrM19P28zxSMbRLk1qDD4Ah2+zzUQ/bHZ67NvtvZSqc7EtFahA
XKYgkGZuhzpReExt2Pq03Dzk+PSbzbC/bNb9cDPxg55y+CSdySSwefyHze5fbcb/bqa/3Eu2OIDc
ggHgltt3m6xA05m42ea1v7bfkwTGFioo2JhcN1r+Wd0iB7Sm4JufC4E/vhJHtPIP4RZRwGYkGB7w
vynKQoDhe5ZBkGqYt3iDAZvlRiaJOOvf0w+c/o2Pn6aGBhizL5vV/lmBjkd1Thdh4TesOSDlTCbp
e7aikcIi2Q1RyS0j+KdNQcOk6QILUSOyFGKy8bXzpoZl5FdhIt+1Gc7YbMTp6loi5UlAHyD+PBIw
tGM86r/fB6OC5uynzlzq5Pqf+b7sk375N/M9k++/HO//i37Hqvx1y/v9Q36f7VXhIOehoZPg1VUC
zczXv8/3qsoGmPXvDyA3Shqa3c9IpsWWl49CGLQ2jW27Yvyc79XfdA0cM58OWLmj/q1Epqb9CmCX
JJIl39cW7SSaafBY/3W8Lxqroz7enGjHqQHMmvAfeuwpiCtmJc5VzRu+wHFm9euwz6h/KcQHMKnE
qbOyLronrTD6FWmB5S718m3a1lPK1ZjySvsxMUnqYPYY0jJRB6/GyFjukF8gHLNGWQ4pVwgF+gdw
+WI8IvMV3chTG6xCX9+U+ZJyUI4JA5dj1+VFwk4+sTQdxZF03nKzGGH4xEBdw4U1X5WuGvdTNVpb
axfNWjKtL2lBWrxIZ04ciWPgKWawKr0kZi2B+WXiTKWUzyEm1jQTl/iVpaxJruJhhb3zjp2e+37Z
d+MNNbwwibS4Z+PQjkOyMrlHgsAk08J+HpGWfOlURM2KqLFuHZQbfDGkFfYgO+EtmPXScyJl4+Aq
W3FrXBjZoQ7baZeuLS4kEEV8YlyBjMTFGDItyrB866dFfZhoxh73FRqrH3cdm6AIXhubs2hZMZwU
rc/5Mr72rbG8hGtlmR4PoXo+zhXtAfjKJD8onJ9Be6UJuaFnizxpx6MxYNQZA5Oslup2anuZKAvb
uLFggAWo4tpNsgmnCXuGFydd5ovWT4iuSWo0/S7uMHHBQVUNn+bERVwbMws0DrACa00eemYlZ3CE
aW9RVZGmCvtr6KG4gI228sXA2QMMrTjQ2RD7oNQGe6dN04QVJq08ENhjhLepF7zQUV1LD3/29M0K
E/G+QuPHMMS7cbctTwMKKJb3gh56spwtVxOuF/Wjii53zsw+fyVRZrqhGAlGMRn2pF7iSPhaa93R
mtL6gxYTpogpCqTIKlf5o1FndQyiKG92jKQzYbnWucN6DpkzbAdvAGBwip1wttxKL7JHCv0kwDs8
lV9EqlRHagO0Y1+AheWiH37k3QB0lHIw51NYjCrr+g4xdB/1jfYUkr89TthhdloOvoM0Ztg9Aij5
LBhz/HHBo0YJM/gR3gHJsbJqvfAWEASOF7ESuBRmbpwwwuPyRTTAWxuboSsZk1Q0Qg3nN/sv3e/C
5gkUb3vb2GL9lPcFHuUmWl5Q0ItDuLJ48xRFODixFQ7wsVa6u6Way9tG0ibm9hWBalcbMUbJLrN9
NQ6rZzNqMCUrTnmEFRl96Fksz0AywvwhI9LtdSsU07Ev9n1FlJJrLL5kaWTiyh188JZ+1p1dVRoa
urwM1fD8HfE0yL6+azf/ZWeK/GupZguGR/qw541oP86Lg3Tef05FYvi0N02eBPB32ArLIMBp7/O0
fKAyBwtPFjmz74ya1WY+11N+j7SwNnE9mPdThzOJL0s+YFjaHwLPf7Ze/+5UpAkVwfCvt14Edtoo
+fVY/PExP3de4rfNQuIQ/4MwzeLrD/EW+Rv3MDZboC++Z0z+qH7+4xxkOyZpCaejhElxQw383//z
ixL4AzARfa3+iQrJ8ck59wcEPqczRhs+mdjKazEac+D+UahzQPraIWVRB92O3iYmUhc8T4WdV7xy
vjzSgHGgCbd5tQv1lb9EFXbisgPndsJlbger0mhHnej9scthjpUqz09nyPJ9uwierEpDrHR04KSH
Iybr2LL9yu4EYKm8/ojdRjwoGh75FSOAr1Ms6dX2VoiolETeI+sB04x9P60JToy+OJdTMvHZwEnp
EP4w7WvkLSejPQkw1c1Y3NFSzVO2N3pIhvOx7az1KrtQ+pU10Qq3sNbRuH560TKHxzjhcW8o6nVa
dbyVffTBNNge8EzO91aRxze9SFSSK3xPgs38PQvvNpAEsu+ZXAI4ay8DmbiBERuKpykPhTW+s2bm
zauPk98SVPuU4J05ZxP4NN1ZaaZE8oAZO8GwM1o80HCjvMnI5wAbyhd6KvWdMWihn5CKYIc0vGvj
QjK2p4HRyQro6pzV6YoYuvZlFPBbdafYKh+Kptv1ZHfWSrkLN6VqUJr5UOugpGarUh+cWstf+1HW
HzC57LjiXvHBFA/g/mwM4zbhhdTGqelB6bppaz2aAg150mvKJnsd1iq5guc2jjqdRh50P+StOhrb
x4YEyaNmqPJsZAsEN6WQLcZ/s7lAeEpuW9YGrzQkdV82ZfplLvQMk2M1TL5ZWfYlHh2Euikzjs2Q
21dSHQwcdFFFWFZHeeh1u36zWJaZXkp70UuZwXuXOYqH0HL11ihXBA0okVUGZLBuL1YDkBj3n8qL
52gMPfEAdrHT6hLjUsgejqBHeWqUFbtOY1P9SNQ9Y0JQK+RgARkK0qGuchxb6UeLRafpz2HErkxL
wpdUy6tH0ES0shVJ9Qi1Qb3VTTqrjSl1LvAb0o8U2qNLswRAzEiyVQXSBLGhRwu8X+SY3A59hrl7
iPDIdwmD2ToV7UHvJ64yMhkXv+W29475Jn9BuRGf2sHSj4pOk7QXdT2vakutZxuP8z0voOJxNmxz
mGBfMlayPM1b9a6Fpjb4AorWvcYt6kWSMskOsqOO1G2WaHnAysn3uHm0H1BBqnNXSZN2YFQXehdy
PiHeqLhhjkXQWUasCGwa67eY998+IVSHrETU0qfOAmYzFM38pVZLCOuN0X1JmnUkFqXXX6Fzzfch
fYl337+zFCKfvWP/y6fPNc26RmvM9oGcqenpAOev4M3ti7GJN+STSK0RBHrqUgPIKYXGeOP+m70z
W24bSbfuE6ECSCSQyFuOIkVREmXLlm8QsmVjnmc8/b9Ad522XfW7Tp/rjo5wVVRbAgcMmd/ee+3l
jbcwgS8Tj8v3CkP/tzRd1htOz01k49nFtDV10+/jQcYUa3Gm4X/jaIxkWHOCGnZur0IWsfHifig1
YKUwiHEWzFX6LPUgPgy5ERUIXVI9EmaWhyLxx4s1whmoa3xdIugouqaElbseCtnRyOZlFOVjTE4x
Jr+1KoQGbpKrwucy3Va+JS4+45TLUNGoEXJGkqgGNfoJkhmgOwc5iuc6FgWj9ziimvJklwbhUgFW
wYJx4+KJRDYUWtxV2+u3lQ3IWFEwNd66Sfy8XVtt762LmE9uUtI5WRAU4SJ6mA039CtGKyhswVql
I2f9zB+Rx3qJZfJagOfCyjyfmzw895gUO6N511cs/Xun+JRHzGhwUKy1dyfa7t4cgoewNxk8t+FN
FtffnEHfartIgcdhaBTqQrpvZ/fhHvv2c1A3LvPL0Tu59GoS5XG2i89elFOx9gTQtZbnWMe8iioE
K7Lciyzj93TsWmcXF+4msTwEDdZ7ULNzuY6y6RyxlRlGEgF+cbRz5T9YrTHeW6Ogy68gY7EaPDfE
LALmGq6F3E5lkiGkA+voe3x2LepICLjbessDWHGV+FrlPfolauBtPHfNNheZdbCF86W22pscSzmP
yaVfvrPvSab7L0YgPjaGB6qsgMKQN9kOBldL4i7vt0ZGeClu6BdeiVrA/3RdGMm2lGssnPNb1jtr
BHTiHISfd2U7PuVQTY9aJXs7ZvjoODNfcORau7HqfJhoU3Ji+PHenZi4K83gcZyyA44h+2bgJrwx
8TZsx5zEHTZ6wvBgG9lcvVRsKchmFoDZE1Mda078fUzxLoth/8W0QPgaJP/gbX+zJ6bOlLV+jQSO
UTlU5iflGtBnkuRdazXxK8QBm743tqAAPbw1QemGzkvdHoFCyoqe6Jn7gd2nN0E822wpPVNSMLtB
sXiqsuYNQqnPrsSbzthNhnJLF3uEItwKWCn5zFic+Xx+Kiz3nHLPf+S0YhPj+taDDU1jOwjyaeus
M+KbJE8YIjHOY28myq+NI5LtnInDlOE2scvytcNYu6k8CqQxOXw0fTL8ZsHTXovK2Rtu94XJwgvT
4L05VRQTWOW0spGaVo5N2zQ8OeOulmS/QfGtlzZODIt58NGDYYZ+bW9aStJOg9cFWxYJ3ptU1JAr
J7LeJzgOWUMgr4Ehdqcj5N8BSAViCLGiPn4fKzIespHZ1wZv6Ne2rlNMIgDp86DxQTka/Y5n+rAj
DnBkcG5vp7k1z8qPi0fSz+OGFitWVhSKEn2svXPZl9AHzSn9NAjLPrvgbNYOK6xVzTZ+k3IVcSdv
o06twxyOo59kHvP9MQ5O/Qjf5dgI3xpXYTO7Z6GrbucFFfO81gueW3c07l2LrojEFmPFl8gc0a8D
Y9sncXdSTi05Y3LsWkXlkKqX88BjcOyKc4FQe5RAX8iEQmP0aUN51lXUXoZkjuLt3FR0fLQ6N85U
HzsHVgrJ3jKLahuNbI0ZzRdyG9bjtzwT4p7EXvt+qKPhBgBE9cGtQGmn3AshGS5uIwXo2JAlBCU1
H5KMVVjW98bRLLiB0f9V3QCLbtYleZ917FNtCS4Uwm0F/3uS6WfVpN6qqf3hPnEN867283pHzS3A
aIEfuwPui2RCOLCId9Iw9oEIYLJ480tc10W5ifM+XY9DRQe2lVgrmqHotZEmUYQ6kfu5mO8wS0Bp
KAweA+Cdd6QF+4d5QeQmPdHUgmjg/TRU6VMVN8ONhx34xW5BWDEQ+joo4BsV9UU7XbrBrqOgEtFs
YUbT4bzp6plL3LbFCkvVhSdogeI5dgQmCOw07JGf7XLcj8MYbBp7fppcW53HSCAqeMT1ptzaQ1OC
h2MhD/VF8BU+KIMJHnl9VcDIpURwO1LFdIx6GLUMk33qK/1TFFQX6TsO7Y9efCD0O976sRfqdgNM
Hc4RoaiLTri7WreqM9yo38bL3KDcJ9kQB4+2CwOeS3hx6fCGF88OrkkMPMHVzJN8d/aoq81nvFp+
nKv9J75agabFFQTqF4OQ890txHMb6xBxcGxEzdVSFH73F7lXsxFPww8j9iN28P2OIggcSbIbnvzF
pWQtfiVsfSioYB3vqMj5WBF+okPVvUS6MIBL4XgKF+9TypTsvlr8UM3ijIoXj5TVWO3dsPimIgxU
dUAKeFg8Vd7iriKbII9QUHDyUI/5oBcX1rD4sYLFmSUWjxYFp59I9PqrKuvi12FxckVXU1cO8yIz
8HkFsQkSvmrgcvcRvOLFD1YuzrCxBcNjevqdXlxjcN9u58VHhh/yDemmx2qfod8g0qWF/BKmotn4
iw+N8mksafHVnhZMdfvZlEP7RlYnPg2Lj02Qx7qxF29bHesns++0uapYy2B969vkMF8NcTMi50lS
r/1YLn65lBnXXRNmX9iABtm2ECDcVkM7O7egjYpNhO2uWvx3LdD0N3U15Q1+21LdG/W7evHssXxx
t4Lc/qX14QyxBrrYi8fPvtr9rMX5RwgEbtTiBhwXX6C7OAShuOWn+WobrKY2vU/yioTSUtL4mVgY
FkN/cRtmVsijAKY3JkS2hgXrgFR7b97VptgHjnWJFu9ii9ftZV78jPPV2thfbY7u1fLYmUP+LmfR
v3Ws2YO41Ba7hhvjljqzQ0Sb06oc2GTBd0vOUdANL1Y7Wxu3UiQznDyEBsqgqCBdUHAKgYm+Byka
svGNdPsOO3Ed+FtyCvlM2wur55bE6xihUF/RAgz3qqb/FjZZdqPsNrqpq6G8oe75azJCoGomH+nZ
bk5J3RGIDmrv4mZm/xCEbXmBmDRvEoIOqzmWNN8sKebat6NNrD3/yAt7z8bP3ygdFjuQfN4hxbD2
36nPvzzq/zD1cRzN2OT/P/RZv6bRNzD6P899vv/Un3IImodlQw1B0xBXDuW/5RAh/0DyMIl5YHgG
bPJvu5MUYCjpGGRJtUx0r374P+UQ8Ydj8wuJVX8XS/4j07vFMX4cAy3dmpaw4MEqG3+9WLSfH8dA
yJlFWXXdeCYaqrf9wD6eiW+8WO3U0D9iv52O8Qj6CSU9aaHAyf59IhtCiI3Oqw8/fHp/M5Wyfma/
OsurkSZgThCsJvhAd3m1PxjWMSOWiQ67Hlpfbp2DBNrlqlMFhRMjOT696gfZvSjGt9Gqzry2WlMG
vJgT5kZJrOUqf9Nta97zO0LA62lqvSep6Fn7yXX8r9ZElmX3+1csfkkNXF+xS55bC1ydrM5/CYfJ
iOoMirfbsz0yhd2445y+7yWGtV0LbY7l4jRaMVFsvJczyCQm44lp77O+niwqS4r2LRybxuKZUTob
qpJIJ7VZiJtC1U4SbIMiDh+SjuajRoNUorRLPzdhdXU9jIAaDPcuYkaQ7X//rv76NSjieIovwuXc
sK9v+oevQU1GQJ1T2pxzbubPReBh9ZAJ+LdVmXfjA9RQ/VT6Vvrx94ddzrUfRpIwn/AEYo1AoDeX
P5aX9cNh2UkGsmyC/Eyg3TpbBILPFEyuI7j0z78/0uLh+/VIsF/BDHtY/dRiNPzxSCVaylwhh5y9
0mQIMxBM3fstxpIVIdutyXhqXgOv8QCK2KzB/+mk+bWWmHdJysQhu0KihbvDL4dXyo4AHDOFWqBU
r1nc4adJl9fgzFmzBVAPGsHkq98PaXUFhBbqKw0XzWHQkzyNrl2bmERi2qdiRUmNXZcCt7hHKrk0
+nJjGtRirZHoZH3j2O7c/UPK49eQB18UoUxuG7guheRaXWbLP3xRpts5OXlf487q/OyVEHgTrKC1
tpg6QLLmwXEIo+Rz4Gm6AOcq3LlApyMsXb361rJmK9ZTGCh4O3H/Napt9caYMlTH33/F0vnLl8wu
ipMIZyj3Vq7OX9Ivbg0jsw5b+w4dr/Q1OWwdzqy6FmWGcXK3hmYO6AWGSbeiDgcKpJUjF9blHi6L
IMVcZZcydVB9VDoEH4Y4Kw7oWu2qRCZ7T48bkzGa4El5LOoRbR4oSX7c5OdhkZeYO9IxhXMe9MdV
fxJ9mN3Q95VeRBw8BPS3jau0U9W5RbtqryoWYxE+yGgS3BtkN8+LLSI+pYv4haopj+EiiM1XbWww
QyjrnPMRRNhFPRsWIY0xvLGZ4/FL2VTtU2ca6G0MrBQW6qoDKSvEOzJ+Q7L3lYFKhwvG/6yv2l2U
V8anbhH0yhIkSkLh38GqdPoW9aXLdb+IgNFVD+wXaZBYHiLXIhdakLfuqyEbt3Koq5111RVTvK8U
yg2BV637RXrMGhsRstT3AE/RJS2raG941IhhnS/Cpdeq9COOlPBW1Lp8cmhM2Xc6NgQ6WTa/em6B
v83EYbrrEy/YGUDfX0WDVNpcVdP5qqDiK0FNHRdh1V4k1umqttaL8Iq/L7vJEVjhKiy6LIosGm18
1WuVP+CTv6q4chF07au2W6PysslA7x0W6Te6qsDxVRFmhos6PNpqPLkUXKT+YzdUbZatsNFSxvYW
+qEQ80szGONSbqFrbuXFFzFlcWvXdO3AsDHPbdLSeXvUjFH31Pu2Pj2pEb646+DZVIZ9ABRlL0Is
tGWkBlNT8BHSvbdhY8HzkLTQUG2BawTmuk5x1t2HlYmH8CaZ1EDadkx1e3Kb1uaMGmBiNcO641mI
rzaM/XvcVrYbrCuAtZxwdsKgK0+jWmMp4+Hlb0fas3D0a/gTq8lHeqYM2QfyHOpuALMCjppBvs+q
YAeOMZvX3uxwx8wFJON1BuoMwZxMKtbJyMjYTgSR983oemxuG7MQLeWwXuedHXRKlrC2apWDwXNs
qnm6aUzubpSpBaFa5g39XCF3N3m0m1I3m27MpslKDFMUVKwVvEAEp6iKDPhmUnwwyow1u227CbJ0
kpnGPfVdBm2dbZ5/iLNMZwe7hhGwTcLWvcxda1P+SNWLdRsOYcPeQoWYHvZ+3Zf5Ew9j+wh5XyS7
ruQVbIsW0hfbhXGGlhRP5XCXgQTxtwaXSk1zsNUda9tx0g1h36DbqMX/R365YX2Sz7E9fyXfpUHz
8gJwr05ZWB0sdF4oHNS8rCnXrexNVET+Zu78hNaGoS71Q+wPsVzbUYUNKqPL3bglYQb7ofQDh5er
VckGOJwLdC0Lt2OiZYhUw99bLQhtkmtVQBn8OEQLDWiMjE81fRKTQaNW4omzha7EBsTrpWG/m1I2
9Ge31IC2c3oX7pwu55EUgKHgB4Cn8Gn5UWjlL2gweXispiwdd83gzNGt1QbtOwnC7NUZfQp7PIuT
l93hCIW7cWdm8xToxPRV21XSrKku2EZWVL2k7KwFofC4f2oAYnwu69C+6dXAZspLHOaiSJT8Hict
4nGX1711nqkJlY9N61jvGA3zNwacnB6Y7gm7WS+ymM0VFXNAyck5i/vIUPo5N6vl5IzjqtmrtGEj
P06yZeBZLZaYcMh5YQXILuuWJ5h+hsPM2Z1xl6w3nqVHzA5g9MRDDHwkuQgPl+hhlPHQ3bXM3Vh8
gqJ+cIDZjNsCLu5wKIoZf/Mosnbem4la3vzy0gfuT7wuik/O0sl5Fx0jNX8VJkUyr3XSc+mUKczT
x7xWXPJ1x6og4P/jniraPLyvLDnRxWGXIQbdkMRRd5cZIb02UFIrauxMKAmIOEBy+Na5mNa8I24g
lHgt6+Q2z55Jleuj10cM/T3qjjgvpsB9HXI6qlZjTQTPbkezuQ1Y5sY4oei9f/J4Wuyb3LTOlQ6q
F2kKEH6hDCNxLLxAd7c+YaN+M9WqonxPTfa+FHysS7Xk9CVJE+dh7BpqhyrS9MmHAcdQc0OdX/Zt
mqHTIYxVKcFyovGL33BaBucYMj8Ypo/yOZT4FEmIV9upHsILuJPmls602Nk4DOADbnuOZOMcCv1c
x0YfbFORc5lAK7T1QeaFVX3NuCFPR4aYXBvDcsfexg4FYKCI5n7LQ2aobq26EwTZddr2PGlt0Dqq
ruJPtabm2phYph9n3aIoQH6amlVmWaqn1VXwq0bGEgtBMcAWW/K1oNpSKIIi2/ft3Tip9InZegVv
sLmRGaUbN/OwlHAnptXMUPHJt9/l7ihPRkuh1Das8qy/DaahDNeeg+n5HSuR5s2kX50mbhU1/SoJ
m4UMNPRexVNgqp4oELCij1aBdbJHGSUy8b5sbUPzy8CH4+mhx+Vo+OXwGTMQdtlUYQ89AJ+wHkdc
IvO+7qom2kbwlugsE21sP4zAa51z5pZLkWTZm+7dYu8c1xOrm2Y70HsJZ9zLqR+gCAfh3GuadAvp
YKw3fUoYaz9DmuGlyhFj/uRPoLpBtrrVhwF7+rs4xPzC5RDpZ871rHnINR6YXSdKjcKThRRwjt2L
ACtMyiZJevXeEfjKN4MTtJIq4NTrLxUaBY15AWf0FvWXb5ONA6atCNM5udO6DO0HWlNT9+CPSx9a
NI5GcJfURjlssob6ObDlWdfeoSny+mudBLsm9CBUDKNpHtA2ue7RIVWElSxUd9dV6X/9M/8wScHx
8ntI7CFNqWGKmp/oAd9/6E8DjfoDNU58N4Eu8XnW+38GxywKPcjV2wughVzVD8ExJimMXjRsGUJZ
/D7JpvLPSYr7h3aV8tifkzi72lH/A0cNg4qfN5Xk3QV7V4c9OBoRAf9ftq+RG8k4tZrwOJKAhzZf
sv130OZuy0qxCmEQIDdL29tTmVRQ/Vuq0REles9BCmoYHt6QX/f9tVekgN9mJaEaQaHEnWaa4yNC
Yyb31FpMxmOi4/pDlUvXoX3Ypih1ooyHm4RouIUNmQdzi/4JsepgreEpoViWPBRrw1VDu9NhtuYW
bGlc6O2cKrve9oRqQ5bMhX9sGr9k8OwZ1WeMkOrLVV9uqc3aUkGEoZ7Lv23Wk0einBaLQYqTFoRX
Gp25d4PEL5D1HYwQ8I+qscDtTWlvEvF3reipjOPpcQzN9lwHIrssZol8q8YCQ2zsLX3duWMGtHrF
5SV1SqwFATd+i9rkm2Bw9VGUNcuM0NujfdTGKiyITLEJZeHUhKTd2kEkQNQcqFWyVQImGkoCDJD0
yRKju9Wh/BT0EzWkxaQ3TGnth07E9aEvJjq5LfEQulRvOYRwtsbEzH6kqvDBVkZ6tvPh4pgDcZo0
rVNs8yr84pJ02EtV2Nj+crDgWUbRLHzyS89mlo89jIK7pmvkeQhzIDttN3cnc9hWoijOflln3+Le
hcCYwLFtnMhbB7VqLsLVXxyfYTvhAlylRghjhlHPChL+B41haVVT1sAKwTn2A3EZxeruKa4b+2KP
ery1SzU8RI1ZPZZJ+DkWdvjqFO6wYbN4Cxlz2jhLWJkgl0ROLA3wpmP2lNYJzuSEOQ9oA7YUfCIL
2PGxTuP2bIxJt2Y92rxnSO2jc4rxPEUN+0My51vL4ZUaI5hNs/eDd7O3YCNTb1l8xDkc3WW5hdxb
ltatzcbkOJndW8rfvw86SqjxS/PYx46lL4p2p0dP0OM6137sM/6e5zPL0XYdl72xT8yxwCbW5RdT
cEYrt2tP7DLk7UTDdFnbLIU57e+K0Z5f+hrZdmu0bQhkAJJNKdnCowT3clMlybAnjsHWsepuXVs3
RzN073qez1iKXHCnVUHIzItH4wZiD43WDefgZqTjbdUR6l/D9H02jBQ38HzxsOvsfHUre/ZkKKCI
uF38ENr1vYFDxiKEt9GpvFiVmW5zr/zSlEodsrh4nuh+wxLTfMpUTXsyD1zyo5G4JaiUrnEsUPz8
RvM3A1irJSHVmR9kp/ExTNq/KcGD3A2e1lu/K4NNbMoXbobNvQD+vCPMVKzTJHB4fDXyWbrGsB5j
cAWZX8M6QFt0Y+Oo/NBZ+ZF4IdFabTuV1dA+sfHB+Z1b2M4ZnXBVi68Niw8eXZ5/rgZbKrMNxTg8
9Ylm7ZIhHmnii5sLK/P0sfScACQvHzMkTvtAsHZ8zMZ03uctNR9lWbIeSEbWEHUPnsMeDvS9+pQs
sB2Fndk+d8xkb4xqcs4Dywy2G6uikYOJdcKQqd5UVi1iskeDneHZZllSe5+LqgAm4M4aLzxlqFLk
pP0o6HkgEhXdI9O95rKkbwlmLHVq1qtb9k67Cmuz/dTUvGUT6P+mLlNxS1Av2zGm45Q2gxR4kUy3
6RSmDxO33VUIvYnWM2Zxa0Vuc+7oSqCOxF8zOWpP0TROn/QE0JMWP7N6qmr8HiZr44CqhPsCXxPD
ap125UOA+/dg0zTbsDSWCuyHwxqzmePiQOetX6wi8kIbVtv60sbqW1mYwzoQo7UbQi/FUuyxUVqB
kPTwkedZ4a9BjpLmXRedE6MSR65BzXI478gpZbsprEYu8bwc0rF7DlMYlfJm6vNrY3HY8Wwxqi+J
ERcTi/i4M7dQCoR7n9RegSGwGL2bhLDlTO6mdh9HHtgEbXwukWTg1DvU+Ak/NlZUH8M5YzGMeOB8
bjn7o7XFRjNcW4avJFuyUl2qFKo7u2KzPoKr9dgt0qJKzDAPbvyKSFdkB/CPu/TJM2LKNrGbqj3T
KE5cPQ/hS+nJhv2czEBwB+Grt+RDVpmHCIeNs5WnwK6ZXylZkiGah84/9KXH9WH3PX3E44ysya39
Gx22dIIjewx3bd80D9MoKnPDGB6y74w2j3jtYOVcyXHuPtBbW71WtRm98EzGuTdk3R2Ke3bvEwT7
ZpJ/pGQ09e0LufD+g8E6+ZyZ6gDSLv2aZbb75uTaYQ4Y2lW36pw+3QZaRkQpeyrTR9olWT9Mm4mi
zCUYyqcI+zD0nrt+ciBrN+mbAQIUzbgT9H4COBgeaStwn3mO6G1JpfWumyZBEbpSpb/GpRAGB5o/
xi9JFGnJzSjAmgEFDfpshW6aTaHxEMVuU66EndUvZOuSs52WAe2YfivVWkBewLJbJW+yrZIL6udT
ykRNrMmM+IfEYobCBJ6LldLv6n6u7Apq6NB45A8hktIJIrR5V4JZfHGGafgKerP65EnZ73Ij1hSG
BzrQqxEe7LG24v4hd7jfrOymNr5Ic8J9X+d0dduG19xgLAavqYyh/KSDMScFNvtUN1mtjfM1iquJ
gtcs/kDDhJQrr7DbSyyXclljtCtsMmV64JqL4n0nTEihk0Sb4pXrra1q88XXrS+3eWQStbV6g7Fi
KqMLrFyTAN6k1nnXEcnEiomXwg5jb+VYfUbBjFCnaWgriOutC+2PeqGpp3M3XUJrRDXn9Yi9bluZ
OHHcWACwC5kLrKymfLS6pqWuy9EnkGgIugqteTOquDwgUrGBJ2xUv8C6XgIjQYf2041N8TGZ8K1u
W6lhW5ZxNX91WUDd+eZQbmzhfpZBqN+rMM9eCyLvOztc+km5xftMHSGlGetBJ9wRHUhph0iZ6k7P
Un3qnTrFbEPkEUujM+eryZ7sz2ogNNL6lv2s8YmwhcvsUa6qGiNYXojiJvBG/jWZu8S7ie1wokTZ
r/r1KELrlQZdQY7dKT+BlGsfHY35Zx2PwnzpZhaQ28AcOs4ls4HpDRr0TVeiovcgcwOS4UXsf0Qv
z99jhHKbnZ2H423XdNO+jw2gwnPN0CJDcD9Af34w2ZR+rHIFWrnHQZ5Bl/MMtp4dAaqp1Y+y1XS0
Y1fYBDpTAONwPN+7KWtDzwI1XWGAILBS9/Kzpv8McGFRBs/oPgoOezYgpVuGbcG1biJzr9MgODet
gHkjZmrTaH/dz9JpN3Npp7vONLuTBeXF7WAhh7GgfzLqXPXVBU+FzwZnJfVUbf0+IArz2ZWFv4PY
gm+Ab3NeHEuyuwvFCBKPZRYWO98BuxTVQQyAJpHxW4mrJWcjyh+lEabcWuzhrvCr8EPqj+m7iA7u
vRk5BvsDvzvV5YikYCWudwtjlpCMyRoxG4KjN2dGw5Ss6m68SFPOk4sg+diQJahXoT/0mGAjB8te
WQp3W/nzfJsYVnkcXGmdeIfpScgo+uLPUYvpvG1vsrKiqF7b+aFKA6r9kvlDOY1Dt0YYql8ZK6oH
gmTGV4aY9eG/u+T/TfZyiX/8oHL9pQ8TPaeoX9+KHzfJ33/mT7eBiXGAaAlIPCKJ9pWg8mf4csll
Oi6bQvbi103y/4QvpYXbgFD0gj2x5M/hS/bI2qJ6xVUOe1rCnf9J6uTXLbLpsdtW6HEKGyttlXKR
7H4UDll7mQA5jFtyVFWsd5gfvKn7WPda5vUxNrmQq1VCeDOM9wp7TuScbOaEwxbuABjYdsX+TZag
LKktT+y73EBJholKBXpgxjSPY2Rv9h04ktGniiAirnxygqHnYuBuFvsda4+ZY703nR5LDfHCjrVU
eOKWT/F0grtYsbWkBm5t9NQHZUcbnZyJnT2k0UQjtd+bLyKvfXyBXO/l9MSNGv7e1pPBoKB3j12o
76OoJd2nGVaxYBFGtmaOviwlMfoZE0w2UFXrwCnQXv6bzfr6v7lqbIfhzu8umw+vDR3fAb01P144
//qxP68cizPdsiFJOrQZOkyO/2e6ZOHTUTY2CBZoWBb+lViWXE6mkFTI8kNLzJmX8K/BknT+cKRj
2dpmIiTlYuz5DwZLP7si6Kpn1PX9urS4NLl4f75mMJ9WePY79zHrseqtqbnr2KFzcawwrDaffvhg
/saB87Nmfj0Y17tejCRgOrEo/HywwBllStBDPobGVL7QnS3eTQS5npOorV3mB2b5EuCqeNV9XN/8
Hw5tmya2Jgw1fKg/HzoyEmtsC0s+QjLi0Lpmjk0UikG76lwoId6IVtSYNWhcOpFwAP3+8Muv/7cl
ZHnnSkiB15sRIl/cr4cXdhTkOk7tR1DHSQRtsUc2MZndlMeoWA43Ir6efn9MsRg9/nJQThVpsU2A
efXLx53TT9oFpRaPjLnFOyD3Np2tLiNtBaTquWwdgjKRzcE7q6ubfdh27ZtbkvxJDZfPoaL7bl+q
IB5vGmOxIM74Ol9dT7CQ8tlmWrf90q+yIdGPJNsAMyKDnOa2vf79+1gmm7++DXzHjkNuH17Q9bb/
w23dGzy7YzAmWPsanCsssQ9jirN35wFefMe9s7gdE6d5+/1Rf04wfv/GCDAyw6X8QPDPn08YbN4q
Hp2aWlCrt97lxkwAXeXhNzMeq8fJmseLI0vrDFoWo+YUdtH+98f/64WpbIQprDCm5rz59Vrptc4T
yhhoNkL7u0TLBTNp7FFBX1nn3x/K+psTBWjB4leCTKsI6f38Xv1JtTmLNOtRRnq8GGWI9N5HFs8Y
BNLmbWQk9opYs1ydJjo900AuFgM0yEMM+uofvu6/e+MUs3O3tJZB969nrZBGoSsqLh67tuIikcpP
CzLzeFYZZiT6/3CRqGXNcv2fwjX183unyNOMDLsXj3UDXSRnQoPqFpDF65RZ3GZ1TE6xb4j5YASg
lTXFO5YxmgsoO7WMAWTkXNwabj9eqNse0chN4Z3aBBCChf/3IQx7BKZ8irnKHI+k41GHrIZ3//AF
/s3tRS1+M7i4DjBe7xefYJwGfudN2nokmGhWOzrd6pvreXNN3NV1ZhBHGLjvTXyAoCr1NojorIWr
AHi+nDKE5iiRVUqMcE5rhsRm8+bV5Pp+/zr/7mUSWSKpzLQe0+ovL9OAvNm7vrQenVnxgVw/Zqus
yxfL9C1Klup/OrOXJ+hP946FBiLp87WB+sHO+/WIWRuI2Eym5nEo7eLWaTPn1dfj8odNGUm3xClr
2yV/6Ec+mqbZxwxRB/hmT1G3gKRsdoNvdkFOMja5A5iwIV8iG8ykXM6J60fU8NRw8VWF+tT0itgn
lryTYUTyIBRvaCbtdfv7j5F38Ovb4p3wPbNkxlSLP/SXk3b2Eq2qaAoeC26ka13SKLKJlYF53E4n
smd9SK8IMVdIF8IxUmKPfeaHOx1Culql/G6aNEcaxUQs+q25WLj6pRX4JnSbzlrnVJHaK2he/ryh
mlOD4g0H431pELHZmCDta9hHU+isUdTwjeKE5MogqNFteQQgFSVxWiDzlPkj7JHw1muy+CQyrzj3
sa9A9hU1RAoSxMZHjBXJvVVM6RczaaxNyjogXMGIpbxlotDnbWJF7h7bKcw3EX6I4mhqJ6Nkxo7L
hwrCcAbaAPA+22/gq44KEadouDLK5y5P42Fj+0o9aXarZBTY9bsrknUVndpOUJN2xVhbr91WeJ8r
g7nZmh60NrmZwRvRmk4ysz6IaoqMgw915kRoczGo9j6dQ1o/TUMPg0UxF6thh+LhYtbX5g6EJIHW
kYVBWVKvnaU1DgkZ+hsvHvQzPXI8dhPOETV1XHIuctG2ykLsAywN9BZaM+I2+DjntdGSZcLVqcoS
kBsxPrnx0kQTPzaRRgo3vp0ba6/BrwMcKU7VyYNg2vFktkILTPJMVa8qj5BV4unOtYvqZIzUQu6C
ifFxwmR3pIAniEI6mXT7xaM2gnJqEZrMAuKarqwsONdC1ruawTRD8fJlMM35o9V40VH03rjBXS4+
TyQeIMEtzhct/J3A7v0JHJTzEe6YQyipDN84UcavAfWpLQazIN+YHV/POvTbfA+TxNlkOB4IFQaZ
iaBH4zftABOAKCZx7ZvEc7YenSgo3xmgKpLbPveahExvnursnWK8bdLGzhy6UBu8hfTprtoJa7tL
cM7BVMM/LTEIp1zTgmNYQAcnY3KzjZdYuvxohL1r83KTOEeSx2/k7QxzWfzMzngpEjjLK1rJilt0
QxZD3MGx8nrDYjlKBzKAWeCn70ej4Rub/JaHwjSxmeuV5r4CPZuI88RZyX7P4mEq84rfQZq7fMFv
xjfrWkvmN4qZrZkmZRyDxvywRPv46pO+fKkjGTx2NGy163ly5avvDAN9Bybr1Tb1uBtlg/M6+rN+
HhjovjUzcXq3c7nxSO5DSmYkfWt8GquKK9RbM0Hm15M45MWx4wCNC0/0uSNXtkkIQt4SksS7aTrL
XypSfWpbmHorbmc+ZW9SZwGeypb/Eswj7wnrmXUGT8F/mBUGo53n8OHUgic1nHGbv1GHVnwGksgt
hgS1dyIsqE/6/7F3JstxI9mafpVrvUca3DEvehOIWSTFSZRYGxgpipgnx4ynv5+HsrIkVVVmV69r
kWkSRRIBwP34Gf7Bw7oZrQgO9dQgol5iJDmcfxU5HKJeBtEWzYjurQ30o9QSgo9dN/DHy6fFcBEJ
P6u14ayTdjIJddLltr3kInkB8PJjVeYw22PQUMPKGxltMsNFTnDaxRpAHwKDNKSUG1aRyUfE7jie
+xncxqKzx0Xy7EW5cFNsSa6UJyM89JrFkOk/gakHDRVnZJ+mVjTyC07RQKdHTcFpewEwZTk4Nqg5
3XJ/SRTWvAUghGC1+3IRHMu6glfb8mGQk8vebIsJWZh6Wi8ZPeUbxAUNFH8iFNgUAJ4rlhHvTupP
W9UtB09X45wX8YnMzCQJr2sMvxyRN880rDnNl1waahfJgCy9W4HCjBDJ8IHugPpsRn5mRC5hAszS
GgrJmkuCM+hUJccJ7u178WPp1Ae3Jg2nc6A+hraRIx7jNe6AQKOzoLNQOvZLwmi/OHDs8AEbCXR2
46O7lO3An0WvhYGf46a6bCEROaDrxhlSEsqtptlv1XTn21P3BuKcd9RESDb3/DWIBQdwZSPJsK11
qZIn6FeLRZAYgNrEW8WbAOzjlMjt1B+s0YCBtzC12NDV5NOiJKWO08SJ2+vliY2XuDHjjJMJ2Ci/
ORtJV22glcN1M8UGBHTAwmRpcHbRvksghe2YA/FhIocF3Ns5z6wXPjoTY+o9ZrnfFru+RYYKUVXW
SJEUzgudUZ7pjAsIJYAOAnkBRW3B49NnYJoGVy6+NEjwsMMaV1++nEAGYnxHOtYLNPEFMhG4mUIw
55TCZdfiraYSv5uCg5znMJGCAtGKngwNA7wA6pTfs18BEaIBnK7ISsQOO16pjk9yWYn2nInuw5QS
AhwQHfNOKOi95LRt3N0GcwRM0KfjDUm8tQlNkl7wsVRoAcIrmwPUilaj261uT1IEVIocSEIvfljM
zHmxskw8SsOnBggyyhC0FsTjZGlEriUXMTLNzvB0XdKgeUYPSyMDxTTfXu6Qk4gcudMecKrGWeFS
8K4QQQB8WmzRmBI1JXQjRk5J+zi0fLFGlNnaXUQvVmCdxfeM8XJsLisAy21TAGW2fE1pWZEMv6qk
jw3QIMstAEcqGf3UVDPC+88mUaxbpT9O4nIX2NTZL40G6YZVEjNNySu21bpYsN2sFXRpVwjGNYgN
vrVpzuaStk90RK/LsQCqSDi0sOfne9x0XGs3jR4GTqkDfM0JhsK5nzG8V2GFBusaGsp0XjBgZNXw
3SBGtSxpUQz2KW9ro97RpZyKczm6/HQxJLJ9EKacWCKQsMtw1esKnq2OfSgVGIc6FgR5UpFYl+SA
yuFDlqyJywP4Hot04T5mkrigA6uKPU6cy9qN4pljbe6ZiM1eurwqjqG7y/q0IR4fMhoBB9Tm7Pza
G3yWiG8O6mg7OC0mkEHR97wsCAiz/nvjMagMwZ6qo5FVAbNtdFtjCCmPl1XhzjmbIoc1fuPaUB+F
plxlju42oOKQ1nDlUYvf9E5FJKI7amAVJGlCKAeXjE2qb8iYSlZfqpwC/8qJf1tIhBTjfQl9x+YW
WHLi0Ulw99hixsPOAnnACQPKy9rXDan9AAzpybJS8dHx5HpHpc6iNg0BjqSfCNqXCGjnPdPIOvJ4
2DhS6+MbBVVkqr2JbaMPICZbMXpZYTP2BIU6xox53xo+OMFq0J82G3q2mdVqVHLMFOO+XJhwQ+Sw
gqcA1a2n2Im5b7wGMD2dpN0b28xWswbdGM36MAo/nY/9MALDRTkB/O0Fxquw1YwpGrX2SJzWrHZT
RKt67B20XHYxaNAn5nfpoUIrmPvFx/IWqR/vYfDn8iMN8q+JERkhaK4OQ+BWA0+J7GCSs/fYQtfa
k4hkQ+St8nCswRFZM8cjEqOcSAvc0hA9oD7QPjXuU54BrnRSgN+b2pnW+WAMmbXX4gwjGqw1+Idx
xu2kabJry+4EfLPaKU9U9vOxEshSh0XTVNdRbdXvwawFdlw5EwxJMgEid7LHOXfuevPc6uB/BkdD
IxKOHTnVYDPdlAXasRpI/1jRZRvCtogm4yHOJK9HlQ3/x9WVh2Q563xLBxBNNGtCDAfYLsibkRyn
1Cldm/jo1MQoWiDMaIBintgzulDOC6Is/EQNlAYnC19e8fEi3K6eclmTH9jRxCedL4dJhJ7s8+qk
df6tJsfkdAmaYJfpM1wgXvsU+REr6FIYxmZcNWcI1yABVE9Mq93Ziz7QT2MendTBVYoL2gkFGbiI
sxM8CaPv3uS6+FsXz40TNRjvtXIl56fSVjVDGROtVjeVjyNXRkyAEBlk+Xy7BhyY+ENW7IlC55ua
kHQFniUtt0DuiNGz3WBBBv+7ZmD9olq2UF+weNLIyM9G7ezdWEdm2FOcQNR2yVE6SfrNHl0g204z
sOMugHhw3cGV8T3DaOmRGJzMZV759snzEFA6UbDN/bGjvtkg76wOoKqHfWFL6VOr9OhAImX06PuC
lp0TEJXo8/BIvMzg2IgiSSVRuhws7ri4jwkd6+0KR/rUOLO4QVFSh4NLyoz/57sLjmVDl6w0Mdko
UQ1DA0HuuXLymKhh/jSDurtK7CX91Axxjg2shy6RQ7Wz7jkQB1g58KAlE/3GuFWGW0OeX4PK31nK
mo8MtI2vQ2M5b1kwQK4gq3zH06Ij3Z7woCavkh9Eg+aYICk7FDRXvmAs4MJCQlYaoFNbZe2uref2
7FhzepN6GDnHmZt+Lps+foDdNeK2DX58i6OReQDyuNwEVhN9Sgwv/1q3C7/JqUyUF1IDva/btTKo
WAsznkTo9SZgOwa67vOlrfBf9PBfoIcpOSTsvX9PxL7Fc6IDTPryCxX79x/8fcbj2b9BWPQF7RjS
ku/+Er9PR33zNySYhUAoGaAlwxw68X8f9Mjf+JLrM+2hBWsxJv1j0IMJpScc6cKHZNqDd8l/ZD0h
L06S/+ijO8iCI0irp6y0jIT4p6ZRgSHtWjbmcnTAlS5bjGJTVC6LybpBTB28biAzYVEqpqrcT73b
BmBxlDrZfi3MPYRWpGgTFL8Cmhx94WwTKjsD3VTYSCr4ytkYfZxc9KrKRZhbOx0439bSd8QG4ECn
FSXs7eoWUquTdMLYeeuCvD/sPUwGVAZ1kmO5flLdos5L1iY3gi7izjPW9VMkDYtmIZOjnQpMdMzp
+7QPca7m6mi2QYuiJvSUF1hQbhXmok4y9qcF2N9sgnzLCBa1zqQ6pthPfjOEiL9ODFyuIfl5X5yl
zoZtYAQ2ZQ0qYBvhdfSmAGJ3FAVOLHe1MTm3gR8XH0YrwFW2TvrrceqMg4iyNYzMCCv1uh9Repii
fJ8xLRlDVD5jbBWQoTWU221I1YFyBg3GUGPhWJ98xWMWbHQuQcflXLl4hFeeax8lMlE75HUCHKxs
cZ7WoLztDcvdo4dV3plrUd9mg6+gOeJkQkWXV2cSmwaI8xqFOcp9exlIdGUAgV2Dj4nN3eJhdL9R
eYMWOhDoz3Ck+6uhtr90cB4eRNdVPiaH8FO2ksyngUjl54dKDdbTXORynw2WfygbjixEzaPo2q5z
fCEsM8cPuFqvHWfs7j0XcCuYycg5W8ZkvkMbr3Z2Ke698bYMimqLgkt7sGOT9GQg8etqad0IZo7P
AueiTwp80EdMmJwQmPcOulUfOmWODUeC+qlVzageFSq6CpqsunNMeBrYUX1OJxt/6xoH0gUZ0n2F
utYDem5QFg2nPE5miYST6MM8z7L7aGjNj8w4PZTm7OkUu/Uhzyx/V9oooCaDWW8R+y3R2hvr6JgF
kbMf3DJ/D6bpK1agxr62bXCUyNOJexY5krDYqpxQiEXCqwisnfCdaYvykb11K+euZrWFwgs+1Dha
M6Fv3a2RdF/WEv+odUYHJpF4WlJG8yk7OqjxAE5NoGZ3RlLX+AIdGrZPkbT3DjkTosxOcPb8rtW6
OctOiRmWja2SG2sE9VyxbGG0cBQdGqiCmwG9Dg3dBQFAte5AJiTrAWaGTECc2jVq9Ha5xOKTH2HO
tO8CMeH17ojVxsEom5I4QWHOncH6h4uB99mDlLkzPeC8bTo25ld5Ip5Iu+NsZ5Kjf3CV6d31PnTU
z7O9YoMOBQ//5QpRHKpjN124PjqFIDDkZ442TKaKTKgxRF4k0ZLJteF8mcH/ZKepllRWRb3CcMao
fLVpDeISOz7AJbOnhz5PB8BW+Hpm1k1u0aJ/zvNerRXO8hff+cTBg35pXKRMRnDkRDbc7ePnEmxn
EQLVTnk/Rl2yPC+G9vOyCsw/xMXq3p8WXL6KrPJ9OrEWjLvj0vv2s/bW6796eQAU6plnFAwYuw40
oNO+shycVqO8B9pZ4Yt6ImPHeWHDXKePHqt8QPDObIHVhbJXSG9K7XH635P6/wWLgRoak5B/f1CH
NeZQX/v069D/iMX4/mN/P6YFps9w0FzKwO+oiz+gGJ71mwe/h/GHB+ZDK9j+eEyzyjnUXTylLqf7
H8e0beIQFQDsANfhCag+/xEew7b17ObnY9pCnoJDmlSCEZn8ZUgG+5h8oU7HY13FYiuTtNglaxWE
Tt9/Wdz81WcHbJoaW2PUMoIQX7IOIc0lh4iYN6HZ+4/+6JPUF31+PQO8GwE7o4qOblurcPUwWape
hv71MtgoTg/Vuret0ty2cUNjw2+DfUN/KwzcIQjp6t81wJK2SLZXm8z2851ovXkTo1sLBtccwwyc
Mx1scM9Z3n3ByemRrmwNt6+Woetkr67RmNui5NtzgbAeivLq1Izqi6CZEq7OaG0yeOO7MvKeODvu
M0u8jorLu07zpaiRx4l7HAxrDz62CwAgQb5eVtyP28z9zlTtF1dk9Kxgymwmg9ujgy7DucRrGcj3
SSn/hCd0D9WbR0PRtIv70kLrKH+XuTFvXJdHWfuKGRaio5ti5BHY+CtyCzwG0z9hp4QuluK7RmxU
wrGxjV0SSUjfCVBWivhmXxdxgZKTy7/m9h0I0n6nfxIQsb9JgwHFTOlWm3jhETSFBZS3F+tdXBd3
ARnnrui4JMxvpGhtfKiRyZG7oeUDWQ1WG+Yaf8o7kgeUe/1tUFfvS9VCd7WUDB3EWLcTwF76FUX8
NSog8fQKuS96rLuLL3RngmdP6E1CWvIxXTYB1yLa1T1So+YYnboRYu7Fum9WnL0nn6dnaX+PyfFO
mBc9XhZJ2lKOLnbbben3oKywWACFfPSqzOARFuUIs5z/laZzN6Z8qDijcLUMBfYuA89cx+V89oJe
7kbInluz53txYrhJO4GweN3JnacNyt0IJ6dVsrAwLWhC3MdvWM/vc5BbGypHf1NM6Svmurz7lb9l
dMA3ozCqLd3ULvTGmp/RKRZ+av5Wes16bbZdEKpOfbm87xLaBKkXy6qfuN84Ycl4AUVU3YLdY2pS
nE0Rv7PJWdUg8+Avszp9j6VS670Qt/3yqUj4q+tnrxY54oad5zOTyxHi5XF5tve4wPjfIX7H7vKm
6DxhJXiNlHITBl73xcv5ha7HG/YHFpPPbrw8jKphU0wIwF4jhvdaYlO7oyBuz9B4nB0HeUMbuYvO
SxWI+7LLmlBiCLGZ8PgNrb5p9ghZkj2TCG1LZfNIzZHPECcdM1djPsQAvq5A1qcQtFe5Y/DIOTlZ
V+mUVZtqqFllmCXC36/ya1+yUS2TQIBnPBoGS1zsTPaJWYzp3ZhAodHbC7219WiKQe5AcuHFUuPP
WNNl25glr5vRU36OE7M6zACUYf7pbZgjc3N5tyiH6qFydeWOqGTGgiVQNW0QWky+8Gfi/TFMWmnc
Kdx58GjaoQAQ7DFQKLaTgfzqZQHoFc4Wv0vtFffzhTAWjOxvew3W4+U198NksQ9YRnMOcH7MRPTS
aHizk3Crq8G18EzCuC2wiF5O+pou/GES+XuMRAJWFOwepvwYhaOwGMpKMPBVQ3WFusR848zOwZ+y
VyMGsGl4U3UV5ciJFh47YlhN4xg77NMacwV0dJNg77kssqpEhM7oAq7O+JLYW75UHcEBeQTYw/Yh
SIqOpuTMLxPTGNqd5eoa30Is2GF+Rw12mlxGAkg++Ns5LU08fx1rZxQxQTEWBLeJV0c5ERyiQd4l
eBgeoJ8shwZ5jl1jjxQkaPeH0chHmAbBLvKa+gh6lP95hfU9NslghnenNy3iHExkY+OR353cOool
oRz7Ti7aSBlfs42DVhbHDmSOpZ2bfeemvL+6MLdQ8Sr0g+wZ5DwJNH1jusLsgMuzpi7OtzkssNtB
8F7tCgkUe+5R5fTpqBc2zkteYUS3Uqzoa9RgUfyofW89voz24Y5NTw6YEk9so0j3Qqmvvmk4u8pA
CqZuvaeyhuaeG8mtMQ03HiYfG2vy4/OS0rfDKYR2/pZSwdzJfCIXrWaUXbdrsf4tp2k/bkCB2RA5
fYHC8Lqq7FXCV9oCDgowHzbloxPnxbYDQpNdozwynNPJ5BVaJhojmygW9rADd5Np4mh/i8GYi9qp
S0/a26tuxr9kyXvYULhMM1mxk0aELtj2cxMNLwYj9DdstL/aqQlLKrbm/N1HCH1FtobitwvZGNOx
r1S9R51gDpqNMlorbDLFns/s0UDoVSKbK/zoOpiY3aBLWk3dDXpavneCNdKVxx5GhPFlie2Reice
C+TUA6vfoCgr3LBd8ja9cUZXLrsY81TjvqIGPCee+/hDKnb7PYP5n2oob2s4Zd3//T8/Y1Z0+wE9
KvqQkNtx2gx+xXUVgSFXu1bDkcEDYqdr8p7mHC5W5T8OqrZYVuw6O2Wl//l1fwYd/X5dW/impMvi
AQH9GeCFppVcgr4ZjmK6BDv2oJXmb9UEXGBu8vc/v9rPgKPfr+a5wpVo62EH9MvVVkaLNhyn4Vgs
LBCdCQTwzmjXA1C5XOm/7bq/aNehC6bhs/++Cji+TC9p+mMB8PuP/F4BCAejKK1X4mF96oDFpRv3
dxqDa/4msQkGMouoIt8CUvL3Rp2kUcfRjhAf0DVbU/r/qACE/xuvGoVq+AD/eQXwi7KYVu/zHRTF
aBUCVgYtp5fYD3hX8EXFmtF7eui6pgEohWrbQr7D5wzXAhxFYwM6oixQXxsP2EaS5MY9TaPlUNmg
RMMixTC96GayTtR8pi0mnGEfGA2aywBLOtPk96DiSd6o7aYRnmETbBAIBISQzKhl0KzfNWTVV9Iw
GZYG1bRNs3w51HLJ77XU0DGIyYASYQzfqtXAriqxJ/ujgYbxxxmdp4IhaT+9BEzCXjwIXikRiscW
JrHGlKhcrXuMA2iML0bzSgMse+njablFXoRqh/n886JWBaYtzr3QInJ9G1UsNrIBeBHjunUXJ+6d
BqOASyo6+QmG5Zr/Rci4xKJ/1GCXV+DqNq5JtkzQ/1VCr1xtOzOizn1YFWovjkU3hZEvM72gngkb
lmw1v06WwS2OQvKqmiS31rh+zWmRm9C7kmzZeZ5Tn4J1GK/XyEluJMOsN5Hmxueqdbr7ZMHPwUmz
7HqgJEjIOaF3oxriH+KEsmLorPqj76tPAGqco9NMV148SXx05YHM4i1r3fb1h03yL+LzRUHip5sG
lKkXMGxXE8rBr1SABkgXDqCIU9l1GT0L/fZjrKy+wGAArOOZ6sTYT8E1n0i4IAtKOrsMUzqSQgrN
2XxtcsFjwGB4/hhXdo5NqeU8RAt/oh0iv8mmFh9iQ04fEyD3V1bczreOHz3hYSEPQYrDRF6RALnM
445pNVWHxFBw9EfL3S616nerWbKmrd4cP5ir9Va5w9WkpGByGjnHhSquR1MFlStqh93skErT/032
TvpcoP9ytu16+pomHDTItU1fG/pQJ28p1FFRlSCzhI53Mw77Pp3mezZlfuONANUKwFrH3HrDWDdT
Gzein7tlsO18gJRThmnkz8M2TdHhqb0sOJgrNZBMyQG9CjjBXPGWNn2VZtclvN2rxS/k56Wvmm8+
6n+Kag+LA8zUgH7MK/bnVdJ1R+gJ6YcCndHri/STX4nxmqkbNyctyqNdm6zZcVHUMOFqx/LeABj5
sesFD1Rqr5DVp5hz9N408pVibeo+20mH4kacx1e2rYLQxGDkLxDkv8Qs2hT4WruA8y0mFbzLgHnK
jzFLxpDX49Ez7hNsN+/6YKjo53fFE5Q+f6s8egmMe1k7ql6/TtJfw67voNPa05K8ZU093zSoR5zb
3mw/e63dbIHXQKH1G1qEuq6hI/upbPkt+QgcQPt5VoeCd39VR7RZzR7pNBraMyVDLe9nU+U2VChu
dRmM5Rr8ZRoSrpb9aDtSB9Q6Pyun6QXFuCF3WuGK3zmP8w2l1Hp3WbawZIMw1c54qiWdF00dMQD0
zS++UXafAyA2n+EEtJSyKTl+2SSQHxCoT18rMz+0tTLAV+GWi8f8MLgHBEFzb5f7if/RN9t6+d4P
/Ml/6cfUSuqs4h9bVz9+Zko+CrEuVAUMnH4Rh5la8tYYiYt7qRrXwHTAE5tFtcZDtgbcgcgk5gRt
ZzxmSwpV0wH721zPCorswWfKiKMBexAvjaKNzj74w5d8dBXMaJSkY+TxVfSM2wc3o61yTm06GPs/
jz3/6gZsfbySN3EuS23r+OP6qda8U3DOvfvCpbEFgmm+aWGTY0QN5GPTVcSZqAW7w7iMEFMl9Iwo
1JsX5sfOBzG50Tt7j/pULvWLNXviyp1mkljZDEA1Cj96BGnHDD+pYoT8//yzX87jXx6+TYUvhJQ0
xADg//zZJwSn1GpPzj2iCQ59KGRu3lnNWJ/TgUCyA4G6awzD548FyiSHHpwqjlBV5Z78Jh3PdUnx
OAVSnQpnUjjUtcZj75bBIZjsnkZLO1QfV79LrzzJ/U9MVPCJ76bufeSY4BWl9msXTcPJXFd/RAke
DMRgT3l18Oi1USc462bWPjH9MESfIVlnR8M3/DPaaPQaYJ/si86K98wc5mflYoKrpjFCspwe/Vp5
0OV7KedvIu6IV7hTIvPVNVLsVqsJ9ladvwpsh7rEqtqNlTfNqbAxCqk8tjo5ARgPvfUYosRvKgJv
i6IkXxwATp3XWcl72hw4DJUZFXgg2+TNbDq8umk2PrPyxm92UeoIoh8NXPTzkDJysk3NlrLxNsR+
BPmRRZb5o9nINd7YNOG+wOX/atVoqaIYMZ/ySXah0n4qKH7Iq2TGBcLBx+YmE+iy/MVCIEn8dRsG
Fow9TESJ2Tod1P/+Q+ZGrKYNko/tPWYGvRcuJhtsc4nNxTTjJAHrOvSAHQIEAwy9JxVrXlzZr7hn
EZOgoXY4ILceQhBZcW5TnE02S2mmIHSMLC0ZgVR71BT0dhWe+bpMZvGJ8N+/yskevw2pZxtbGtUl
nuWJDwSsIh27Rp7D2ZWeubAO7AqgT2EVUbEvBOjpTbCW8LljY94ua+OdZrv8hE0R40lQw0sRGjI9
BK1r3GEgsUzbbkBnp3U4VlhfyVaBCz/OYu0ONrv26BU4lG5M/V6bKe0/44N6dIwcL6oZoCJQ2eWz
AAe0tWrfwnR3ScoNTg3VARAMizWTnR2iyuV9hRULfG8c83MtMvOIkh8CkThGtIcVt436WqJBEoTN
kCdPnAPpU2dkqMmtzWTR40yRcuhwZgIskbdufARPYeIDahENNl0CHt0IPIHGxqQTHABRZ9OfOaq6
0t0qxkmgvhLaeNhW0fXohpyQV9QdDwptK/4c9QPbYEmg8Ye+29n2FjpQ9RjHfXeKTJtTZxWZ9ZpY
UbqENMmb/AOCQTr9CZY7kEe1sVuxsHgtC+QCQOSV9FaJ7GZoVKu4ip0pPy8sBFyT8BD9YNhLArxe
WJYW4UPJCZmj9Q6sXYQNlZfN94rc8oieLASNrlvXdwDv/skfVgMYYQnbwccPB7y3WqcdXSB0RWnV
4FOuMASYFOjrDch9HAXmWCFejMbkxmFGvUX0rninh3mPaBi4R4e0NdpMOfbPxZSXNx6qs7ey9KaQ
wwDzhy5Y1rtLRP1vZfsXlS0HoNak//eV7c236X+eMYX5sbb9/Yf+Md0CUkEq8H2ABZnvj9rWA07i
MlZyEREhQCGv9EdtC6UYfpRPHgHYxPIZjf1R2zLdsmGs4oxsQUIMoGH+/7ONKSkclzYtDgMO0vYk
K790R8TotqNpxvUJtQ3QX3kVOx8tNTU3a0Ge+MOj+Rf1zD/1fbgWwzitChDYgqrm52A8dgiVt7Av
ACJO0LDGBfzpACLzws9qNQj/z6/3T/0tiNomxTH6J4hSo+P68/UUQligvEyuVwoCyWQ2JBzZDF+w
n23rhNg9QGHrgpjWEL4/v/jPHNnLg6Uv4VK58vbgI/1ys7AHMJ3pVHVaVd+/4StNYVGI0b+6MFUv
RJFImn91y//iERN+fN3XA8Lk6WXz43nXd32mUDUoT6oU821eJP3biFgO3KoU077YhN7057f5Txd0
ofGZXI7VazJv1f/+wwGb0SZvaIgHxPUIxggC09sl0a52vmX8zcIN9PnPryf+6bkygrWgMmHVwcOV
vxLtULhiBhfN4xFD5DZnVhSh+7uuDFpw9rY1dHlIxY1fVAAgl1zct6NTPSEFTnhMkO9m8Od13n2/
SLJrNTqgCJom6a4EqnpfFun/xSpwLon+D7koTVaHPJThtc3bZLPbPz+gqgSqlJX9AMbLiu1Ho8T9
+kMX02/Zx4hCbMs2FtMZjNQCihFAJkB4/B3vgV8CHUW0zj3TgAXSuWgwN3pK7iZxC9ZSF0nIsKsv
cIei1DmPBP9ydxFNLqXJc8BqAHXsQXa6265SpJMXhnX7C3LTAOesdhewdWMAjxY9zNgIvXeObVwq
nFd/tJpl66p1HneY7KEPrABZ3EJPgt+Q+lDUjpBXjM8Zdp3RfaukYslFWQsy2+uwk8A5Z02E+MYq
1ZppIk2z+Rp9nNG+m6tluqrMhJOMefS0QZ8D6NQlEKBrzz6dx47uxtRDU8hbWIBz1DbPgwbPr8qE
djLm0BjmkdYZSkbjrdl1sA6DdiV8zWYG9FcoyEAKcgMWC7CS8Bxvni2IRfdGawCb7ukGIIONdnUA
Df9ULcH87NY9OGbakDBNLnweyIbcaZOD5ykRX2jDC+lDZjlqsYMP1asATnfjr7CmIgUtagh4aWjh
Qv9qV+flO0U87mATWpNj7RfGEH4YzEy7IHHBUvi+VpMshkyVWOk0XKf5DAUHMC3JtMPNymVsukM3
jdAJDLXkCd6CUVpCUcCUqUebAUQQAlIy+Qy1NHjyG+Lpts8HgO/f0e5jBU2t7vzmGfIjm//C+KIG
R4q3BFkMB4CVMeeN8Z1drUxkRZGbrqkHBuTOtwwgeKTs7uYZ/1Ow+N/VqcdBW7AEibBOQwI8HeFT
TYefbADDvmbOXJ4/gyQntAYfP7jc87aBD+gKt1k0nC7f00dRFZZQWIgba3I0uNe7xOvH7RQHwX7A
PQvxeb093D7HO6nrsij6ILrRBDQArXWbt7Mf3OveGTVmjx35AM/NN7ObvkUCzUHjKpfzAwp6ODWh
iDpH4x5t+AX2/AWTUKTCPE1UBCNzz9JA3bxD/904kM9BUsXvaYnuyYxpbCRwP6EBkoNGV5LS/RnE
6fQ2LkbLjBJ3yPR2Wmigfe54/AnK2djZdzKpEMc283pj+CMKbmaebgwHv0g77h4bPFF3M+Uc3Mpg
2QdWEbZJO58meHT7xgdR5SDOF47jxER0mT/0cT0/uuVQh0kTpbx2Y0FPHAX5zkvEl86U7bZJFnfT
ozf70XCT/n6CZRgjNzs6f4M0Fdisr26ywjhI5w80hMYj+NEYnUtT1sXGrNcb3IHjN4ShQXmXqXeu
0sS9aUyy2s2wYhsmqqnkhcOsrAFqxJrfsPZvQZpAgOiMIU63LO7gjD7YXG0De+wCkmEverKqrq+2
UGM+IdeDI6xqXyqy5JsMgVL72E4Ax/hGi0X3nVhxIf0lgr9siMvzPccca1lGgOigzkNHn1ZYSjhy
NOC/+uAJyTvAHF7sl+jujvD91zmJnlA4FDeNDSdg6fIZmm4+vcxol+MZ6xIwa5k/ZoaZfc4Us8Yw
WOiyR5pkeiH9+U1g4uAQRBWkOL9+pHTbYXwIYpLbiPfCAj57xvrADD6vyGv8rSRpR2E3sQf/ZJVq
taYQDPq8t5RQ+RmQs/W6xqPj7lSVnwsAp1fQq+Jb1WXJKcYJzkuS9qno1ctSzjr6p+KpKwPAfwPP
Cd0v3YxsgCIGdSP/NhjRMIUo8KHDF0zeA9O13Num46Tb4ca4tWg6wZcQKJVGtfL3QSWrj/MAMWq/
2vKpTPxmW88dHoYjDOetvUiUHg3mvDCcrQgXHs+wXwth8f0NJ5b6BI1N4hfiT2gXtm0T1fuVIhZH
xDgfbAACuXFVFunAoysRMV17J/6CV3h9TO3K/+glFhAkbungiUblqNNH3TOKk+QijdY5sfAoABus
qRBtAHGH2tomWNhFrG6U3y0nFMh9VGkh66iyhk4IaR559IIxiBM5HIO5uxKHoIXDwkbCfhvPhl5K
Q0whHCfav/lCC2xdSUzPAn7PKPk0bq9lASASWWFRaGows2w+k+cv0yZtbL6Q5BVLcLbgoLkwMspt
DOzypdC8qiUZiYOjE3fdgXmRDwi2wHHQr7lyxmGCkqAHFxhlA/YSavN4jOuGNr1yWIoRWi3rkhHw
LyHQSzQJ0jPoAm904yC57acKqMvQTPbVNAwm5gUOXGbVG91bhWBvsxGWbk/LtXVevILzsUPzDpFz
J4WEtWD/qI1PHI+MYaGuOXz/WKJCFPDQJhmZRGQYHF+eph0h7QDHcUG+pB/JfS8KFGItIMfCz3Zx
hh2W0p6vBZwOKzRVUD9Psm2SjxLfWV5W2XCv07hyyUqli3eP5U7RcVq42JiiDJzELWDqCWSc54Xx
bLvnIe8yqJStszxE0Fue3UQQWBdlYGPYqBkSWoFbJUeGiB8nDx1o4mbhXtmr5eMSgKrdQ1Eb5rkZ
EuO9V5gnJ8MEQoXPTJZz8X2Q88SyQBNMM5KCXjxaquV4ikGl53vlaeJfPKf6ieKRTDvCWTjWh8Z3
ODAZVVQPkX6jWWbxmoZS0207XqMhdJsSrUCT+b7TYUW2K3wnMiEHAQbGSHUhtXxwrdQYHsbvYN30
O3S3yMEvcVQ1Ab05jkakC/ZLnhoAfjOfbDnG5RMoMIyD+R7Ck0PbWyOFo6JMt8CiKPE1kLi8YIo9
DUvPL0Djsh/hoAA+5r92O2tAcpGtzTWvv70H+J2ccg1cno0gPRs9aIhRw5ptDXCOJVDnRYOei2Fy
uA/A0JWGRZvgo+2li0IQt//L3nksR45k2/ZX7g+gDMKhphEISRGUSSYnsFSE1nCH+Pq3wMoqSzLz
kq/vuCdl1c0iEQHh8HPO3mtfRx5LutVGcmvo6B3bRVjdLhLrahFbR4vsunxRYLMNAWqq2gQ8ITsS
eqTZM5QNe+stwm3/RcPdNwotREUcDavCM7TCZy2fTv6i++a+ZmOwaMERA+gnuwD8qBCKO91U7MdF
O87eOLwdFz15uijLMSEMyJzESeiozmmPl9dcbd7LiyadN1+xEy86dQ2atId0PfLzC0l4HdjReDrp
E9r2GpHJ57ZC714pEM1rPLBsIOkE5osu3lFXFjJ5dn7lxlyU8/aLhh6iNLPNwvRTHZWWOyAkxGE5
/7AbB+W3kDzCW2h6xPAUUge0wY5A1WuNNzAUeKmWFSRm8Ps3k8glr+hMNqZ2cKypqS86rKyo/BfH
a+K03JGzCrn2kCDj7mqCv4yMcaECvF9GLVXHq6qEvh0Fh01jwaAF8bbsJ6o59Xnj1fv6xTLHNpac
hHYxsr9/nN+qNQzaEPHoZVD2Cwq319WPH4KwSqu+3uflMiaQBMLd4X7HBihGLGeOWEqXl+Xw/eP+
VvpzXGTDtuNQmQoqxdfHpSTPLfRCpG4uVv9eoydedCP5NQPdXpJzi3K6cZyYtbhRyy73/aPTt3l7
dkEuUhXzgPMhjDffmrxbuieGUzH2w0yzmr3WvPOWVTd9iQfqo5o1X69bypLF3P+3kfnlI/y3Y/dB
x27piv1ysX5DapLc1bfJt/5/quf/Aa8pi6+vwzz//v1/encwAnVE5x6xgf/gAH/qUlz3L8Ogj4Ui
hVQ8A4rmv707C/GJT4sORRU9LmBA/OifCAoPnQvjWH7o4AMy+dF/QApcTGqv7jO0EDb4TyxpzLgc
a/nmvzZfJoylBoZ6fZ+NZKtHz3mkncYpPKRLbNhQ7kGVHzs93NCffjToJqdW98E6sqj9f/sICMho
efOdTQYtrz9CxRNYe16ks8eZ9MtQPE6EAHYq28BajzK8ZXrf4OeqAWyLPLyocavsXFOUm8H8LJA/
z2wgavJaGCKtksrb9j4oHJf4oXiBCLE1RfEXEPbDO6r+JsaC/wiBcBmvtOwpRa68/OsEJ1ok0303
V7ukoIDXNpPt73EqIyYGMnROc6icqMh69HwaGQpWoBN2MFnlp8nLMG4a1n50PHbBVMWmdRZJEuKS
dIY53C2QUWTjwMZtG1q01VvdpsvOhSav87gka7uMVqbm99eO/9mwtE0X4Xvr+ARFagA0gvLguOsC
/5gexxtZ5QHG7DXJUjfsVu/SZmg3WVdssLE/SVaUXZLLq6hzz1DxUzlgik8zqH9DvnNmPsbQ91To
ZfmtGIWOZwo496QP38oFiuzI7rzsCKzPqZFrp+Ng8zbJrFNEsf/3+vbfxeWDxcVcnvj3VpeLquy/
lF9eTQP+/p1/lG66+AtR2pIfy+uJOD1G0/8o3QwHli+PtOXoxtKx5mn/qXR7YY/SPVwEk8ucYOmc
/8MeFX9ZDns8l9Bpuq90qP6TFYW14/XzzBtT52Fenmcbb83icH21pCxKDAblU3xya2zw61wrNOTt
sWkjWXayae9WmVVuYWXR+iFwpb6ITCqgHGj/dyTUMxSDqMD/6OlLTyOem6JcVZ3rfEOHQ1O4TDwe
1aKezqsma/OHZBbNedXN+veUNyF9AyCScsUb1Z2CQlPK2iX4wO/dvnfNQ9f4Sh1HK2mHC0QV5Sbu
sxEShJlPqwwfzkVt0OwgohRs8KSd6+zMUbeReLg20nI2g2Zqn5Q0W7hDcX4QbHmgx6ee8cOxdUnu
Ie3ZLSHbMVP4obRjntw4uSCSZzjIXLp7rZVLgEwBd7hNyvFaNdrOhGwSVKb/MJSjhToq7wvW4Wr5
VNOcPozUC1Q0Vh1IGD8xTAS6Y7PRGgY+ESPskevn6BBwt7ZkVhgAvFf0ZNoOVXyILR8YhOAsQ0Y3
rhIzsYk5mburDsOBczYYrv2NMzKdIdRPw/Zudur50Lei08SZ20ZjtklbY1ULDIT1rvVqLATmaAIa
T0WeiJzhMKwOvdw6s1coYz2IOO6tPenrtN3GNe4cJd2zWY5lS7y7AUPCHIkDyyTopZVPTWWqg1Fk
hq/OwC6lidMDPeNNCvXc01y3DmrTFp+VZRo3XQfzJW98bfzul26dPi9anWdiJs3F6Fx2dmHc0kEw
tk6fuNTqtRu6jyRaSCD1ha/Ohyijl1LKmhPVZmG8nqgUD4nwS2sDlemacFE4gQlz4DDOhtPiG1/p
NJy5LcesCoiYjpibG8bRS7OKiFZ93s5Jku2yCrpHUo83vSNFEoRabgaJ38aMVZsevrrXEzItyN3F
N5h64V6nLdBvcmuyDwWKpi0Oh+5LhQzym9k3hrX1s86xKS7nmI5k6OWUSindyRJf57Gz+mElrCg/
pujWjL0o5VOMWByYWCXsK40zaK8qvJxPUSt0iBSCQLzR1nbKEmXgcriL3LFIX52N8bqsemMXD5mX
niDRuasCCpqE7KJnZ6YREcyHxkIFXuaUBzXo9mXSh6kJYyYX59hl5mMZzjqdPB3WgYy/8BnJYtML
Yyvz6NKJGbIHUjjnuut2j+hPw6e4xTlRFbPa1RTHGyCo5VEabn1P/xOsk2tfL3f2KTRQVLNfKjcA
Iy5moqug69SUYlZNSZjUZssZqPXnypj0U0Xc9WNUJ/NZ24jhvFJZvu+WVCvimKJdmioya5OOOqgh
FM8cMtJUnNa/jYRmIz3wzAWu92k29VNp0VZwtdA5z2Zln9dJo+3TtBse7KbCaA2MYzgfE8v8DPJ7
xM/EOJ9RYK5bNwjG4SMCsHrWXC8GNcPZ2C7grYPs828OmoV1m4So3zU58QJHgCVua3QL8drE4fRN
eFN0Z6fYqFdV1hKMUiwCD7/r+Bu1dsiRFq4tq9ZoUan8MOhOdczGpiB0KCUhQcEQscrI24/UmLTQ
sZIwyxrTLV00DCGu7Im/Ihr9ro9pnuWcnzvK1Gtu6+rGM6dz6HTa2s5Cf0/mb03AI3z+o4dRz1/5
GIG+IzaOr/zcS/ZA+crvmGX8INcnk91VwdB5M1UCqY5uHEInvekBk9BvUyO26cm+NbSqLlYG86K9
L61wPfTzPb11I5jIPIfSAeiSJq5iZZe69YTdjhlJLLVgHAyRBqPu2J9tiKaBZdTzTTVichFuOzwQ
Z1iubMqyCzOvCUZQ7vgNk43aKNPqMfsAWMrsZt7QyCBul43Yo1kSxzIbiX9SozdfTaVdbReu0JXZ
tvUZ4TH6LQOAOVt3TZs126rqok1XNfoXr5ZtIEZZ3aTAa3s8VrG1jlOprYTRR8+kq+j7UpXuZwut
DwnK3Fob9Cr5Ou4nRQ8poj9aQmY7eMgy6A0q58KEHw/6ULO2IjLM+6jx6zPmQPGx8lvQl0asgp59
JmfWj6cfydT2t7aKmnTdmAQSd/pEaFJsdMU6HBvgpMRYMRmeJrkWJrmVRYJvHeQDyByzuhjTOl1r
VtOez2U1XOeutpFwYi+oVUmccackDg+Wo2UXsW40gUHkxlPeKfNuodlduLU33eqD0Y1Y52L/Rvjw
X5TXjwfGIIlYVaEY1ipO9FOLXe6h8KvmATtee1XKPPxUZ2FyJsdmJCjVm+8NVIYbAkhJS2nVtAlp
ma102oNxIPi21XrsoRscynxWNNpceS+EzpQlEV0ZaIldMuHDAwQXVL9qOjeyNq4XVkeMHqJfF9kw
nZGXV2SMBkBOeJWwOI/98ChGd+nox85uGgtFXhzpFUcjMZxvjFd1BiphmVxFPQGcTkonfprtbq+L
mRe9V4LyXYEIS7ZOwsbfBYF0F7ro1RnAEPG8ikJSZQJvGM9lU7Xbrhay/O/m+P8Ly89uYVHt/+9a
mS1hFsn3V5vjn7/zc3MMlIU/we4O1az4Gev4c3PsuX9RgTsM/WGJUUEjevlnc2yRZsFOGrUyH0A3
8TT9uzk2xV82m20kGMhoXkAv/8nm+LdSF0i9sIRBK4/CTX+pxn+ROkTDqM9eXcm9acqoxwfqMwtg
/uqfCwmeZOXabXmeOYgiAz/+sGPHF/y10LaRDiwEG84PnTsHk+3rjXnTRLOv5rHfDRJCsDvR3zQS
Mw8mNyn2v1yWq7/bgL+Kl/94KH8RH+Gr4dS9ORT7AWUYhd3vhMHALTcNMrWQ6m2I6mw+6B/86VCc
St9amDo4+d90ytjNZDXlew8BbIRAiKYwQC6TrfvRlYf3v9WbptzLCUTlBOiaNZTq5s23GlUvs9zm
BPog/1ZqMglels7zqAA2lmG6dkHkLpkfsDrI5/2gI7iUTb/0W38eHKXVchdT9r35nsgXw9Cq+36n
VYLVnwDOTWlQ+7z/FX8/mzZ+G5PQFTRlC6j+9T3SRZ7VqSaUu5a0h5Z7kwks0vLGVZu0LpjYvH+4
N81dvpSNixFV7SJ11wnFeH04m9eRFRu93OGlBzmXtT+oUp/p5rJ5yIszJ6RUev+Iv59G28TLQOmA
osrQ37at2d+nZA9UcpdSDK9LKDlcLL/avH+U5TS9vlgchWaWTwsZT6y1nOZfHnTgpDTWmkzurESh
7NW0c8yCpwm1OQIThs3vH+1PZ/HXo725aEjYoiayc7nz1GCgVYDpq5im1GlGMKTv4wrNsq/vH/JN
DoX9cuVQ4Tk20kIQWG+XsinOHG9Azb4zYodxSiXyT5FOqp5TzR7CKuBssoEWNHmg/UT33elJ9MOP
tpdRW+2U9NVGUkuu2sGtv42jpR0gIgOnCvsGf9a0AgxF0Y3y/YOFyfjD9beI9IUVgqXC/O2O8zoM
9FXPY4RgRsCU1lDBrsbRVhtNs/QVFINmXXvQJy3O3sbMR/Gkzy6CFgDcly75heuojvwTKQ8/W2L/
q+HD/uNHY31ennB0jm9TC1I/R11m5/1u7GNEC7EdJG08rhvP6TcdoNd7ipB0rZNtS/pjPpfHsUzb
8y4sFESssUfzwHCJYRXhdFOpoyevwyAswVPSFZhoSZrtpenM2mHGLR00qu+DwYWj3eC//ySZpX/q
lReufStp1q3Q3C0CcQIsrdajETge+6zt4HHkdBRDm5y+3D6LRXYvBw9jsoAtP1kzQ1JLJsGg9aeK
DLV9A5+L3ip+9JGJ1LkeT/qD1jZql5bAQUN7es4m66b3+ozAvijb94zgTvzlcvv+3fr7A0LTi40B
Tz2TnN80jWOHh9+m9blLuvhSo0hbJ55+gBZ0J+ew3khZGP/xI8kRiQSi8bN06X3z9QLgt6Py/Dnr
d20YHoxObHIYZX4pzlurRPjgO4/vf8Pf122PVBJm2D4BWGx93vTxu4gsOK5Nv0unHLqvYjgaVQP4
Y7OdgvcP9ftt6tHYw9MDE38ZXSw//2VtiwiqTAdV8Rb0lH1GPKhxqAbQi/+Ho9CnZJti0Ul8K0Mt
CP0q+oETqDmtjnjE9bU9iaHe1fuHMd50K1nH+DYMGJGDujiB30ayMEyf0fT7lItME4MKVuvWGWGj
O11J3kHYuWwpuPFxWUbH1ntozWhXgfH/aFmiafvmhbEIsVHCAvCyDIZBr09q01RiTpSL7WLM3Q16
lnwbDmm/FUOPScASszgY5ehvWr36kVeDe5P16bCLbF1dFPNsHe0MQf/7p2bhJf7+mVwXwbVn+exZ
37xWaJRoWhhb3a6MZHnQW3vj6xJZWtk3l2FXozp0Zf05x2RAu0ubTrLGIeFAVkCrV1bYJfMfOXSz
y4xogXkenmSqmesm6evbqZRYa/sEEyx18rGc8ktNp/H5f/kCIBotXOEkk7x0qn+5U0Oj9YvJGzip
RFISmY0DdxDRPbkXvPQbNw1CpMDkRzo9b6y2OE7x/MVL3Dsksv5B1iT3jl6rluLVv65mt7rzxPxj
tsPyCJ7a3+Kjm+jCphrvij7ftklTf/ANjOWyv95HcFv88g3eLCNDn/OBqwlMMiS/48IyPfY2Gjn0
Z0G/WKUsyGSkwuoHq4IfQzFafHAXWH+8C2Ae0Nf3mF68fdzhAWPotGW3S7WYjGmJdOUr26orlwp9
hVnke5Wr8QGRQPyta9cQj6N1CvyNPlAMoCfqtqbeVUHrCAwqiTGQbmpKwiI44G60gRmhlzJ+TKVh
sFS6t2R5bmw9rQJH8x/QMrZ7Q9n6uWYb+X6uqi8Ai26diQNFgqyOeiCY4oNz/vvWzWPibpDAAZJA
p1p6/STa+DAyiOfdrknzhzLEcpfmgTYj6oMBY32wT/zDso12AjIA+/oXr+frg3U5HdaWRWfHdPPZ
TzzozQYsIdKFP1LZL7XJmzuJIzE08gEdYGd48zA3YSTpitvcSW10lxlWhPB6iatA6ItCcMqwW+kO
HsLQwbf+/nP4h7evg4nCcS2LFxMb79dfso+wJRJhRMyiO30Oe+9qdJsbhErPudt/peR1PnhBvR1q
L2s6/ELUy4ZJwe28XdN9pXVjknDLUoaXN9Ji3zNhIp9K/OCWmn/oYXGHCnEMoqlmcyMwa6oOw5TO
buX9r/7HmwkPCW8WLG6/cd8SSf51rHh+kYISs1O7pMpCV1wBS4/Wdpw+v3+4P7yaGb6hM1jsijpF
/usz7QCOjgo5cpGnFlRUbYTrWXrxBzXiH88vUV6CO4nT+9uEL+2MiNS9uttRI7drT41xoEq8607o
aYehs3g6lZCBNhGvMED+XtMNyDej0s5mZkwfPK+/F+XeSw4eRTkxMPbb53UAETrHHd19S8HjwW4c
bbt2vpgUEcZRYWjruivADri9SZOd/PL3z7jxpyeY3RAnm327h6z+9SnvIxWaFhpxQPYi/lq7LdOF
oY36E2Jou0CAVznOupL8gZU2LSET2KUA7ZI9muErIMklgxU2DRcqthDamX1PVpMdfZh894ePiZJo
4V8wdFks2a8/Zqx5yWSXTrNzxrCFBzKrjWD2t2Evn3xwSv5wKJ/1E9CGSxsOwMTrQzGb6uqmdZtd
P4fFsyAy+3ouY2ZrmkMC2fun/4/H4k5kIMCz/NuqVi86coLfm51tJu21j45qW03Ax9O2p4v4b6Px
6u+V8teO1h8WMXa7tEXYIro0td7senGHRmklOVJi6VFA1FF9W0TYrXm7zRhkC4bSGHA+WD7++PWo
rwXsIYMR/ZurxqCx7P3YxmVsLkQ+G9Z7khZm0Opm98GhXnQDb98Q7DR0onYJm1uoOK+vm5eJSkaz
wS0iWqxFzjT1pFbHYpgDuwjLfO20nRk47MnxG1hq0LZUjnLczKNrFdfI2nm4Eose4yFkgPrJrBXS
XlTrngzqHHgsfoIm/lLBsbjIoOV0MPty7CNdSczaquQr4VAGOwwTUdmDsUXcb9Hd12J/xyjEZaiD
djVFjBMbd440kezmYrTBGRvF6Gwsv47NR38wkoKQbZol0aqmgonPxrgl/qNNsja+73IGh4e8pLu2
ixOjEBtNr41jMY+jtmNoqbpLu4CUdSF6OYXXTmfk5Zb/rQ3bYiDiidmf8LMyKDMlogvPJaE+kLZV
pVukpvmt0sAvHttSq/Zo98kcmCJcTfhckk9Y9ywyvbDdpgeYLxHyBlkRmoCYd4o2qBnK9jxVlJM4
mnymSLuuI549GBUTx6BSTLrPIG6HOn0HwhGCuiA8nsgmiOVf3C6kX+JinVjPHiyu29pGy7xA+tPp
amBycVsmAtIKfhPfvdFBE0SMglQkl4yVcdt4TNcgt0UMThkez1A8OqgnJXPAapOHS/tPJxsgWzWd
7d2ncZOvx7yoCNEQsTJWaV3bYOfkNX3erVR2/RDWZv6Ya55+05fOsAoLoka1Kc03VuOfZL6Anbvt
CEXxJnRpooqYfMWZMBFTZDB9/QzRl1RHixxXwIjdlzRzABVLmLsyHa0tWUxELGnDBjkWHDXRujun
G/SNLxKIHAiG4UpiT8BQHZ11oh6/uj0eEyEnmH2u+jI3jr1X0IVWapxWqN4/LZNMrFbNle0X7QY5
Q3JFePO8lnpinHlFHl9YA9eDaoHsLEJ7xtmyd7ZmMEdFTo90LjyE4EzWY5pJNhWdSyijsIOuc+dr
whkOTS/6VTJPNv/IThndpXEQLXPc0Qww+DSbsW9R/schnAc3K84GK8aQkXhX4MBvCi0m6mfw4i38
uhmEcy+D0ETSPbN1vQmjvH4CP6ifl7GLaRLjEqPTvn12tKZEPKzqwKNhvSPczz60uY9FoQzHg6Un
KGGwWWxoUhxNY9ziATC2mT09FlBTHokm2ru2ICxxerTHEJ2d7tOok+FjAWKq5QksvAPSjnKrtCYM
QL3ekb8dHrvQSgInqryNzsiU69DMK5ECcEYWUt8kraaumqj1bjqJBm+wuvN+QnmQj3NCOlz5o4NL
svesPtknXVHsy8JTz6LrJeP8ARd/kCmyjKa1rJqSSDpUdvoSX1slfn+XVR55rSY3zwPGRWsM3IY6
gpcpi0SKFO8zIoHsshm4y9IJmCdZcQddRujfq77aEtvmnfEv1WbkgdiEtmlP3TlmjmjoPsPMcLsG
hRAjzyyYO7P9rCHU0FMk7ivN5DPvXM2svo3unNV7KyOEIii81iVArkLWRWakA7Uwcz3mh/mkbO1I
e1bvaNI2yb5tOVOrPivzYJHQ3AHyGK9eosHCosySA7qRdmP7SXNpwNfZwg8eAD6QQHGMk07/6ugh
+0n6uzXgfT0/g1fTfus7L3JANEbVOh3sxDonhsW5FSoLn32a+3LNLqCg+F4IwMSSjPfMmYrntoYT
ApeiM57K0W0DSjT7hPun/pwsrLAOcsSuZ8dy500i/aw6/s6k5eMGz2NznIkKXicjdllTWN0DXTjG
IGkXz9teSe4E6JXNYxx5zbemFtk2G7Xm0W3MZJ+Si54frLHPtsmkdw82IRnUh9UwBKjmC8RNM7CV
VW5q9joDxYBE0bHXhLzhGwRZEbi0kPEw9H67zaibin1R49dc9UmkPjXhAEDIsxMSn/xooQRWugD/
UzAaPNRlnC/3oDYcIz+Nb/UihvjvttLcdpxO7ROMRb6iW2d+fBaZMx/VyRTun1EOFxFUpFPi4Sys
dLC0FRzecxHjBq8twleEnji3qjdBtLATaY7kJcandOjqJ1p35obGmX2KEOk7mxI9zHaW4NmGCkjH
zoUTf8rzWrnr2o7tEw9Rw0PF1aUJ3xyzwhdYouL6a7sEVIq5Ne66hPP9AnKbJ+CgXsxJ1Zi3n2nc
mte13dZf8fktoVXOXCssjynuJXZ8e3ss+LMa3h3G883xBQ03q67+2k91+6hizuuMSONbZURgZmYZ
c1qbsgiPEd2InfQJtfGHzj6JuSEvV1V+dBoT0oTY7xbF9B2inIAiW5uDRZQCVv0QDyCv5TpA6IWU
CiR1s8JlhS3OA2EDEbXSjbvamOxTYlfhfe3E6IhsWT0RYZMFPVFuRIhqc2islMcm0pZQUKPea45T
q4dBpEl11hZ8ecJLx3tPS1kXozDZWwtwuda16CRBnsygsG124CU+g5OwmvyAFmxx5vg0cYIkg/BL
6Bb/AVRVcB3RkPcBthgUvzPPOW2ssnuYJprWnkt2oBsJe43OMT8Ybb/c5WSJwqFKTfs2KWL1Ce2w
dNdDxYfMbT278fq2Jmwtdm41f4ZNVZdDfCK5sjRWnSjbx3yh/AAgkZ/0esxuiHoTJ7MlSc8Gd3vT
CBRACLCxe7ouRgs2GfFJdJw17DrTlY7fFFoS8iFtFPCKaNrDjYIlekA5AZ3XGviL1ZzdsGUf732d
icw8KKEd8UN28UYr4unZrWnzrUMZk4xAv6WDZeZoAwIMrYLEjXCQwGG0lOGNiCm5VrXsmulQKOXE
fHfupFlrWpZeR3CnsWbFpzxLK2NdgMG50qyUJq6acq613nmxOhBf6pVrv+ufK0+jZsK2g9ClGHD3
VKnxSUSLfXjokFaqVGJmNZEusVrMz5WZ1sAOTWKPIV/b8gf5ZbPNNXO59+ua0+LwJu92OvpI6G5s
ee9mBKY3fk8SfeI66sdYe811H5Y0/huzvuzVhD05DZtro/eiU+g0yQ7YGQ7vxTXPOoa1cPIW2oMW
9Q9NkpT6dat5HWt8lRX2oZoqTh5O0wtq4nALnaplEYPYQd+0tyQDYct7IvSxvwxJ3dipPMc/6xRc
Gl6b5xaMZ7my3Si5ckRXb2tI6PctmbSrhaaKdZf/C2RkHYSqtr7afmRvRY3ttCYIMzCtsVwDXHd2
BudrxURTBMQo8Bz2VjHdwHFaCA5UDaUgxsrMI4Ect7rtfXFBDOhidtdRLfYtAWzSTy/JPzvqMlYo
DOuWw2bOSR8K4zJ2SW2E1sN4nVztixEA/Kmc7PDWgSBw8MdEYhZOihn9KcPGBtzDwU76o5qmHF+d
VBdkHLXnZeSWkKSR0bPVZwuICxrVWvTFt+PmAIqGIK9KWd9VLsAk6caOtxP/sLpmUzoG6OdenGEi
Fw/stxfd2Vh99YdlzlT125jO8qEJK5dpWcyGVKXV9OCNQ3QDrWnYurh4nCpvAn/QQAkkII68Yf5C
/6/4TMrUjCCt4iSZGHRZ6Klw1u40CVRDWdYdMk23VirU9FNWCMjIUjL4MmQdsEMdroAK6jsiFLtb
2WgOS50f3ciOg0g7dK+k7qNXo44h35eILj/xnU8OQTv7JHE/jale7GiXxuwD2cqtCkLvgR0N8UXi
0bipDPMQWrPxFePXsIWaoO96OMqBl0grGBQPY1fHPRAfWoXRNDlnbC7EQyrsXWmP1ZbHiQW4Ql+5
ioj92fm57z+rTJoPI9bmS7/wZ1QLhbir4zEFkOCLrc3adVaEEP4M23WvJ8VVsiEpNFuXfeGq7dto
A2aw/kFyFcrEOuqTyyblNkhKuNUrhHg1yxqxJeiz8WGO8IzXDBAAUvUmwaQOG3oRpV/SCYpbhLek
z5o8XdlCO6+mdLyedfMBB32x5VHcAiyCZ86MjQ2ZKy8LYYf3xKeyzRBqCw5AJy6BFL0bDxJSQEKr
d9YR0Ul2T7yJ7TxbZeihT0Vtk2UcDz6pRQjMDtNUqQvHJtqQPZqW8cA55bGOxvSUp1ZMwgGmK567
tqQszaFzIUirBnXhh336WADh2dkGDXhaa0iMm7mmpSETDcZEuHAgaWYvfHmVQBRp0+zoD4l+Y7vi
2JLXuQ/R6SqCji9yrvJZV2IP6USFoY8BD8zIrj+n7zutnC7dG/guH31mptQ5X9qqlERP2/O6qUF4
p24Zw6hXvfE4kkd4qEz3K9SzHyHcrid2rDkqPjhpKfaRe7y/2tZSMtr0riyuJ4cdSz61BkNv8tIw
soYAxAt93CuzUBg9rWoQgXL1zt27GWJtFg2nOmlopwlNntzqRPsGahY4V9gcZNOyCFWGnT4VBSk+
ZuMV1wTEYNlNJhbQNB7676Bc9a8lTvXvTagT/22ixD81qACOdptWt5MwiVhr2fFw3RKKHILGAQMS
Amsd8hoT9Aw38zNvS3pnMxgOSdOfH1Xh4jYuMyrTrIjFMVqoF0VGtnQnO5oI4OeK5ww2Rbzq5j58
0rvU+JrFLW/6SqAj75oxfDIzkqrXIkyIvqrnsPuu2UShY4xWvruZM7u8zRv4nfDFYKdt3ahX1Vb4
Ax0NOcbcHrFJJOOqKvPqNnZkZrPHrMInwMT8jl+PuKlhh2Z2IAh8A/5gTX0WqI5PuUlt5FJBiUrL
pYgZOWiKr7U7S2a7p27US2XE6wHaWgTm1OAvz5o3VqD3aD8GsfAnbadNyxaAXEu+EsWUf57GOhpv
py3YtOahw1XSZl51qNdl+KRaFWNikgle5zCyi2dTSo4qGwvaxyAs/+nvk2krLZKoRy0Dqn2no0xz
DaKhkbKSrmT5drS2IGOQEvXSFLAMUd7a6MeAdiYp7R6UBQhLywxCXG3QBTqZjT0aiJFn+wwpa3Vr
DygquITMW9dD2PD9MtemH9LWepaedagY1K6YEH5cgP9Xz8qhN7qSpl3HFw5B33fZpMxdKcvyoTB8
9zpz/YawC+hMd4QNdBP+K6TsJyH50ntT6dwe7Mr51EkZcvGcaSw15n8VyaNckwX5VnsxgBpLcBaV
BveIRYLY7YTqJVnxYf3zqVPdjyTt0nzny5YcQ+kjvd8B4zDHdY7rmf0ul3Pel/T/jkPSafqK+5Ad
nR2LOj3oTksTpWW2QppCk9gtj7qg4OYlzPtrjdU3zFYlcS3F2iSiPj/FytLXzbKFzN3S7CHom/E9
wDxz0+SVfmQmTRxyIcnriLwR4nuWfJrneLgfTDDwL/3O/xq0PjBoGcwzmML+2xr+zf55hpRVfsum
Xx1aP3/pHxGq8Rc9VAO+FPIP2K3/+rM8/y9EBkhQzKXFymJAP/enP4tcQGMxP+qLeYsID50xx09/
luVAa8MJSveamSQ+6P/M8flmRoQEFO0TogdyCaH7mm+VIphA45ZoueiosA/F+AsM93rggd1aQ4lA
BqHFUelfU20YD3UjxLBKKzg5Cuf+vnULtbMaWsR6n+j6B4McBnR0mH+ZUfLR+HK2jhxwIe0zxXvd
gR47e7IzZnsHl0ZidfL9TD95s4PmAHC3neHtqm4TQ2hik7SUbZHlwzhX3boAyht+9wgfvu5QWDTt
pp7cwn3ARBFdTkBm+jW4ZONzQSeKjgqRQBTeimkncehQdE8Frc1OC4TTa95+yMI5EMTw9TEJxIQ9
04AVbtbexzRN96DCYWWvfdJ3bzy2SlMg3M4q8JKWPuYJaWxAqqebkUiTxqNslht/8Kwr1jx5D4IF
oEXbEE0B8BVWlxzS5msBDfQGxnVFHpFoUe3Ds0YA72XL6slwKc6PvVXltEgon+gUSktc00INMvpT
27KlIxlG2q5N5vbYRKmxk9LqviV63J58BgaBk3ZnjOuOdeV0d26ZUPETX7xzO9mfwVnGDaeRN4FO
q2mZ5qfOZcPEhr16vNVoLNDhJFLyRhP+Z91KSdIhGbUKZqhwj3j8aneF7W24ANalXc8y80cYo1O3
GRI1nv8/9s5ku3EsW7I/VIiFvpkS7ElREim5XJpgySV3tBfdRXu//m0oMupFxKuXWTnPQfokQx0J
AvccM9sWe+rGkq24b8GprRC0S56mo2vEWz/X7B+tFBlPyoSeK6YW9q2sJd2r7uf1dUhLKisjXzw4
g/IWzZZDyx31R9J6zuI2ISampQuwbWPPkbnFKzM+zbpOcxvM2sPk1g7lraLc1l6Huma0bh9KizUv
7FtjP1kYvjwVaCtL6Wxf9Zpnq+qg7jSx+8ir3px8N29pfSz0YwwZ+xhQu3lMDL1A9in14nvdGZIW
8yr71SwRujDvtfoG+0hdrNKcztage5+xl7hbcEYLgIK/vjU5/rH+IziYVp1Lymywad+EH7uq8zp5
z7ns4Ry3U9hxpa2UjMer7g3jBTTxcHJG2W8KOw12dkMGr9NA0JkjcQ+cOBZwboGgpysTTEmacEm3
wou24wBSNlSN7X53+CahNhXaKvKDnn3iaLybcZaEIpvnnyaAjLuGc9Tan+gwtumWGckMZ+6rNGeY
/RGMqIM5uFlLc701J6HqPFZNQ2WakJMcKSkQb4RHd1XAM2qlQ0Vd054VK86ykfbkTHI55xBrZE5s
jVPAkdwh8qwXh8FTGKuEUSRnEtYlSg2ZCgvrrArtgXIYOSTbYjYdNvd+ZH+IkSDiKi1GgoqEnc7L
QMPLp5p8yVVHgIuDKDT9dPl0sV+yV3FhR8OOBnaLIkx2PI8ez31n5+WVe2BIfg6SUf3wMMQT1pT2
IXB5SKfuHIh1TXzpwp1wfB0SGPRMGu6sr0SsSmOdp20ehIwv40wstfXeSmSMfu2w+6B7Cp/ZcLFE
bR9g6I7VCnSfRwHp0CXiPFeLBh3Mw3CoOFJx1uMmgjZOzu+eOcXl5JvG5r0s7PHRbQciXMim0MXm
Uhb3zJn1jiUwCthYDZW2baXBnqVulXtxuR2cRBIU0DFAv3xDnGyuTIkdG+3CtO6AbDdnrenohvIs
WCmpn1VP9EZpxdroybLoFf+/yzWKvcyY4QAqp70bzSQhMjrmz7UAh+s7nUGHdC/Woh6x6NQVN19H
5vlHFkOrJa9D6TgtsK0LUmgutO81SuAYTk0TXE1r9NONp4uYN4VFc7u1dRH8hHXF/k4Y42vsJ0UI
e26AIjjAza/qtdJcDamhr5K9bmaDviKIb5+SYMi23ji0N1Q3la0iw00eYRuYL7BY0qtH2MfYy1bG
Dwi4dc3CqcsLsnaJfKsANwuyWyV3h3aRoyKO7e8JVbOc1nCp3XVs4CsqrAhkYWX1GWTyuUuowOi0
fM0YzI8jN0ZjNM0z10BjrdB4rnzDp8SPiANdnW3uzdsM6BR7RaKuzQh/hnvDdMhwFH3neGvwDxcd
93k+5LmFRDHrjBAw0kjiBbowS9qrGu9sxOx5CGmZHIB1DMlH6oLS6DB0TX/qILB+vW0gv5OT0FsN
mAEEOHMwvI1M3I/M0sf16Nv0NzWT9S01uvqQ1Z73EOC056eKD7ORAReiQ7J/0uoz4za3HKc4x7Mf
fUySjQ7z4oo5eYJ3LLQ1/NN6UwO2utAE7u3sSqv5AjWZ95DXeU/H1B8vSHR6aJqEmdklmozA/IPJ
VnvLxrx5bNlUnWynsYtla1G+onUPH4NVyFOO93MNnmvaLeeSH4WWVx9cpQ7YA3Ip3Doyb/A3VKEm
Z1kNcO55nLYny28IPTtW4tG6K5VnI2kCU1rDbQ9AJS7i5XpSvf7Nzbqu3DRuk/+wOyzGZOtKOj5j
WhYi2GLarKD+dYLSxMQb6fDyC7WjAQ7mXj/o7SvL0fwbRzjeruRds7PhXkOHuM66e8unyCFlKmKx
sZAhVUikzbqT6UiQATXfvI9yFBGOWNXbXEXdtmPoWledzvsV6RmrHnai5ZvlNILvmQ6fJomBje5G
9vIQbcWd30jjLLmd8SmSM/M6xJ2BNZsOEaPwO8qo8Dnn74xCr1Iz3LUzG5YdMrbUR6LGmscuytfs
lYVCmYTk8sYSuasRsP307lJl2fyI6yC9TcVALRlSN+QKKtQZkaS8xsDhVhyKnLvEqZL1VPERO6ek
AJx1MEkpyXqncDodYceboCC3GGWz9zFmU/PDD5oaPpbSKLm15bgcMB0C85CSgg3c2s7G8t+qg5+5
XkXzSu+eO6Ere1XDrSBhrKmlHIzw7rkxFHSvkftIFrasIui/CbL2xSQUrD2SaRb2ruehTxtGpVh9
cg1AKakK9zhkLU8CeEtls88bXk9SpVES8WhlcUq/jOXf8PraawrGNMn1xerMb+luXyUB8Wi/covs
rk3mfCId4olLVvrTN9ADzdWwRu+tifxsV7lIOKuc3pcPZk7t6EP4L3eNbCFzaLFgYZgYikcG9h7Y
dqI2HqjxSMSRcoDgPu69+ldQ6nbKDBnrB1yOhR6W1UDxtoVRaD31TWJ1J5eW3cr9z1j3/xcttD3D
+mdj3eHzPan+MtP9/hV/UDcMMoJE9wjv2ZwVWSX836kOiA8tUhYNVNSl+H+KFf4z5gYjYoCfh023
AyOWSPu/FSu0/+ZOImNAcJFfC6c2Q+L/4FRDgmjorIzcC4sH7RBH5dScSpbYyKM+qpoHEpdOBYvI
CLCi4qZSoF0/iIH9TDC13hhvLCc0KusJTM/0kntaesLuNrGAMH02onXp+oI1rgyqtWapubuy/40J
I8fj2DzrZRNpq3JIC0uc8iCVu2EosuwCcI4DGgRDf8tttDyIaMbhk/VNSJt8vC5FYa85LzlbrDjU
U2VB/wjobuHB6WN0LqwaClBvdrvZHZqjGbTjpzKKN1t0/qcdSP21GHkY6XVav7Ui10PbES6qkny3
2gxCPlo+ng/PbJOTmpNpzznf3gJH0S4lwyQ6lTdsE92nBiVsA6puWtTe3hDD1pEFpgOTPs17LUnM
lwHuBunMek1cpA5lmujXmWzAteubco3l8KVw0uB5cqaZpiwQHjUsj2ny3c0AHCSyBvFoZ1qzt/vW
vLRCULjkE4jXszQ9c+uCvLkwQgKteA+6xkFA5FnrIFueGkH5I8DC4YfMvegwRzCA89IofgLMpMdj
oY5YhOoaGgDaah+Y6c++50bL2nn67hj+CKY6BUXZLPSSRhT+Gw9nDm5exvzkVy8iFS+Nxo8umxoD
WzIOWHPpXqTvptoQcPBCp/ZAr3hjCYOOOkUHmEgaiJunYDHyCEvqw3JFPjeDdLcIFqxbo77I99i7
G7owPI9EJtXA6/ILwqIjUs34wKaxX7m5EV/t3Mgf5lmq+4gnUpgsGJfEMrkjp/rk8FOsaoPUae/s
rMDfJDQrvY2uLM4ObqkzuFrrjtQNYY0kGh8YqtttKeX00fl2Ua6I+XZhn2vcZ3Ez0cA42sZOeNl4
bhWy8OSU8tx9sWYmd4w/E/TBkG52Z08WERrTjFX6ZFA0xUDQefplLLmXE/BXwEFLyNjwlIZgFfto
tdY0s55glWpiQcibGUnNS9dmnAzbYUHe5F/0mwry3wnuJyNC95UXH5boeMC8kzb8Ul7j1kepZvkc
U3osAM6aya+qV9XG94uAbkVy6K2jfbrKwfGfJBk47ihGbWq1kWemwmFrYT7YekuWnTVBvhpa71Qv
GXfhs1cvyIn8GOiu3JpLBJ6HoqKrZcnFu0tEHkAB0JElNh8sAXotjzys0H60pRs9iMNySdlXX4F7
f8neMx6P9VrQ/bKZ8eE94BWqNqoJUIpdogndZGEvYr8OkdKhWrUY+2/YGSoMUyUGySyCIuYFcXrS
anQxhwkJoEXAn+RWbOaoKwpY6HgjroMWXAAF0xl5uGjepAtMYFiwAsPYGNuEPdI6CWbeks6O7pIF
P+C6oAwiv33iwexeA6vft6Wl7sdeH8Nq8o6cUVN2SYU5HdJIjIiAbvWAn1LDY7XADkDPz7dcQkAQ
CwvBXKgIKJENdXs5m/axhebwRU4oKTy+TVljhkEFcHSq9TsBYUFfUAuxDXRhXvAL3Dz1C3phGVZO
mYRA9C1uCk2wjq1RP6jG+GTYcCENN+UBf6d5ELJnwl0ID0hpcDZ4k3e0zSfrKK2fNK+esRQCurip
hQ8h9Jq2bc2b93Mm7EdvbgSLhgUiQW4vCY3UyXcYZOp1GnEj103VndKkn57LQre3TV3GobtAKXTW
4qtqAVUEC7IiQpN+tSo92cPvpixmKhgK7W7WOCw77isPQYXJItB+GlmjraYFikFws/+VQWQFKp1W
V9m4Buq0WFE1or/HSsSbxigYwTm9E1CVGgVGGEFfaffpzq0ormyU+mMSuCV7HpgcLMa6B7VwOsaF
2KEv7A4JwWRpO4rUxo7ddifsKg0ZKfy1zP1h3XuJ/TOe4YCMAEF6DqRhzj2zWEU5B9CWSeacaHaz
qmpnfKm/aCILV4QAa7Bmt+a+4pHns2G5zJ2Oj88CkPodwG6NGxZkEmxU9lu+0Ep8D26JEZXlTumV
8T4y0a4n0CbRwjgxF9qJM7iAT3TWlbc0NSbMJ8o/0O90VYBSOD1Qz9NC1t3k+gJSKdkhr710eBwh
DL1ok8M6oAc/Ny/olayQc7nSmnj8piPhHoOFz8KoDKqFyzHYc99EA+70s/Q066pU/wBIG/m9wArG
5jEPHa49ysFMsXjOVnwkFriMgRtExckBnPo1Z9mBHbGtoNJZURziAvX36eT229jvig2nURHqfnRm
D5hz5pU9nGsIdqXCNTDWOBj4QCXbfqHWxEA6V+ZUsFHzI0HtTcvte4zGdygh9U4bdPeEv8j7MLyi
YPdXaxdHto9sTp0brtVnfbZJkQZRcx5Hi453dlw7v/f6TeN4w7OEDXNErH/PFrROkmHxb/J0iRHP
+b5XBS64SYvlMTWjfmOnsX2VcVk9qMUjxlTvDCSkHnFImK/4WcYzei1zpGVEw4uRptoe9IhzFnWa
HSFkbSsLGpDOVhjj6bdJG+2Vjg10w04ygkw2FE+0MdS7HvPRPQq0wXBW4wdsop9+HnMLjJNk58uA
ySWR8IjI6Z4TtuineqEVDYFEI5PwbGuFHYGhRv3COfyUiLIMzTzzbrBTnG1n5F3I74cenFl3A3fV
TZ0Yb5HEZkQlMn6yujoXxAawYkznOTLs52IhKjULW8nW2mFHcDjYpgt5qYUbRqgwbd8mrXRXcdAH
m4pJ8uCNWb8FiP02GtxX2D4Y23gcyA8z0BZAnbTemdftTCbaW4hPQYDJOI+L09SdvIoEKn53MVzs
giALYS5kdt0rnjO4tzcOVfmpbBailLPApdIvzlS1IKcCL64v7Ay2YkFR+RNQKixiOKonQFXQrMRW
T8z47OHf3bSg0fZxtGCtBpyQD43DKgW6t7GdfNg8c5Y5zKHjG4uwLMS857AgGw11X49eBgaoNY6V
asstHKHpvf+iackFrBXlEsZWXsRNuXLnxl47lZo+SuDYby4ROn1Bcok4iNb8Ir9EL5ptJsqgCudS
aw+z1H32pjmt4KqFoO81OWtsw87Lu3oy89DKaZweB0EnGGaST6w1JhKwGnmkuUyMTqDjcsmze869
IaN8sR3RTbd6VPMEHSPjqBbSGA/hep34vr6na0D/5SMlrboFSdZ3BLcrt4s32NzbFUePdkOE7NHB
fGqtAARNrPQlCmJpIj7yVr8RLYv3lGtFG++LfhZDtD+26ORhnGhy3fyOSFtoaU2it8HW6OHmpEp/
9GoeSKtxjjO8p53xMdVecY9PnhvCYBahRUf6NiqhfRs3f4r6jKT54CfVR9oLIFcrURaBePKmJM/t
Y+T4aX7qqFuonkbgSHAyus9J0yi6Kzkpr7IWCy7rh8LwhrBEUV3jeYVLPycxDCDIYx05wnn6WeOl
/BwDfkPOCM53vqZ607B2bmdzqA/RHE0tq1bCpjjM0mM/+M1dU/NfV9KtXi0+eVY+t1t+IgEEdsdr
HMDmLiUCz9qvnkrq7HTjrkon/4BAp/gEI9BdvN59UrguV03ruJ92UUMUU56CHcUifeOooL22gpL5
zBXtURO1eNTHJEFWruZ4VSVjv7eLDu4mDto1pz5YfzZHGHOUS/Vbmu/dtrA3WDXMk15KzCI6APIU
y9DGL5Jp7bizsFaexs/T87qCADDYLxJXABV0aS1Y0hiauWr0Ig91XrkrfWm01Rbd/Ao3+D7OoBSs
9CKYbhPGpPVA9QJ7kF7pd5CszTDrpFy3VoEMwbLH7bEH1JRZ8hRGi5qaHh8J5r2VhNR+nESWPcV+
0b2yenKZmeRwmUsV34Sj5NZfXuxIJNkOkCnTl2MKgvbRMLZ4JCiAcftaP8yZbG5RJPRuDYI12/Uq
cA45BUfXLg5Y9iIsfmuTlnJaDHrfyyr+FtFxd7ZNzBDswnVtb5k1HksqQMihDvrJC0R9w6wKKgox
qvTu8GYgjiXNO9ICJqBaTVBftURXoY+JPQ1TFSNo6lgk7vNiLl4yvc6e/WyMdlSh0jk/94YJFm/o
nvO2p6MDq3dYY1rCnRDX4Lzo6svajA8hNZtq1bqdM0Prw+7XNWQc1yAbxh+KUx9KgObIVVtN80Pj
+TmEWrbz1zbGHqc3CkstpkZzI33N2JiIUYcxt1NYlyo7ExdMD8IKvAv2HQbYyeVi0rUfhV+pZ1ro
I+B1hssfZ83cNHQnn19ybhUmV/6ohyDz1L02V2pdkF/edeZQXNl30siuuK5otGQ32egkiRdidc3J
lzrUoNqXWWTgdkMnZP5cDrKG054di8M1ZsfFxKLY880N5Gsuu0w036tu9MW9kWfSwmvuMoyBL+P0
PlS0FIZ94kp9xNnlqk9tLvURzVHL9m4C1iUtB21+6cqpntBxtIznq9Yx8HaY5SQtosAYPNOrV4HV
TuOJl6T1cb7HwHxDSxpVn6/+j7Dh0dudNl1UPO1YdTZP6H3Ttz+tf/4fga8v7vCf1GhkaFA/7Dg9
TmVsdxax/s+cg7qZxqywjPECusVZa4GZrAw2sN4kDhoppSh+M4W1GzLzaOXOVrPbrZMYG98DUdxT
XVt1G/7UXaAyfNfp7p//cn8Lhv3+u7ko+WR5wTD8HRUijKGBum+Ol7puL17NWTHap8O/KgD+qxz/
9UNwK5Cq1IHKen9/AZysmxh6USFTEzAK/3O1Ylt61fbrb/mP0+RfOU1s3ydj9787TQ7lZ/o3FLDx
+9f8YTSxf/MCB2cxyWJWk96fnCb+b7ofQAIBfeAH+pcJ5Q8SsPGbhzNF1z0PQwluFwwifzhNvN9w
TpIApPqNpDhX/r+zleRC+esFBGEJfDnfjawhmzXz736O3pRJqpJJW3ys0xrDffGOUoty0X+pGMmX
ojEv4obsqe8M85j2Z3cRP9SXDmIskgjWwOHTYzV3r6KpfAu+tJM4yHGc8lUCcQJxRZSqfBMO9d/6
Ir20XypMNrTWHTtDmqnzL51GQtjZpa5/AwJbXNupH+714V0s8k6yCD3dIvlUX+qPGgp6c3O9nt7Z
B6IPYe5CK9KsRTeavjQk60tPqhdpKdFyHrRWK3AGzpj2FxNIeoDViUgVFUF/x/ElslDpKXBZOy3U
5E1R+WhXNNFnhOjobNo1wRJygPKVnK0vzcv60r+0EmorayRkscUH/oqCpC69nHUcE8hncSDHD2Yc
JDVwGqioPqgfDtzN41xn8TvV8shwmYkS3fTboRd1SHZSD6dFslP4hB+4y8OMHP0JEXAWowdGLc0v
viWmR7g9alvP3XpGE6Q8FJc3SKtwKHt89faMHJ16D8aXmJghK06yYEU4Cf/BdQzOY13W3ayZct4U
xWgDRMLaR6o2CrILzCpOF3vrbFb9CZ824qZadM6lDQbJ80v+TBclFKgsomirzcU3VPX+BrKJ/XBv
IKIS1zS+p4uy2i0aa72orWUZaOdR4UygoN0F2DCjiFGUeFax0b8U+Vw3+BREex6jtjlxxB5+Baz1
SJXOi8qL9J7cD3ZZbGrWWRkA/IAhgf3/cFdouBegsaMZN4t6HGOLdnZxKnikmdko3zIKa4vF19jU
q7yx4ofSD0pjzwMnvSZ1br2YsUgfA+Xw0yzda29GzfYSpcc+GV8Cd7Jo3fSOxIz/CODmooSPiyaO
cET2Fjv3q1bG7dFatHNWUV67db8kdWQp5PVxUdrx7yC6S1ID2nd64dyH5EuWB+uERB9IlX/YX8J9
n5g0E+tKrINF128WhZ/3MX9mDZY8eFMm7+TiBPC+TAHG4g9IotJmDzbHYs3lCgplcRKggmEq0BZ/
gVHFNnRRu682POZrZDOPNORqFHzKv0+lkdmLfk4DAC/PxBGpPgYDHrL6WJVG3IF+DoY5c1kGBZNe
UO7HXqpbmVLr1F6MrFijAZf8dR4Haz4mkBNo/3IfDHjM69pGfLUsPPc4ogMETT49Gzn1xWtE/Rkc
uWgoiIqhGYR5bVbs4aRzw8XfL6Rgows7e27CpEz1i12L6dyxkMdokzkrWcmCRRIB3SCijoDwHJci
n5drJNnyrlJkjucpGi1xdvtOzx68VKoiWNs1wvPNVhIxuiAIUjoX0wApPPbtN5vurUeNVh+yva01
Hqx2OA5x6d5VPMh3osvNdTEtEnQv5sem8s1Dn0F9rXwnZvUoi8extVisorSGdp6l28gKio1X80bC
sFzh3adIp0kuIuPzIToaD7r0PGRHDtB8J0trdr0XNZsgNV9dDqsrJ9OOGWBnSKb6yvANybfRFteG
tL8laGEkudsqNHhZtsCn5D31Qq9BX8frUVmsEcZBu8uUETGlo1rPvf5S4jZgiqDLK58/WzmcOsVr
GHX6KUvNbg4NLH1bXSbP00KHwRb7zfdm7yD8+sPhHdtMqXnVKRgklAJPzmrv3THLHrqm/M7Bl7Fp
PnkkBbdCr25Diu1OTF4XjjqpQeI+w9osiwHPMAGfPbYlGsPcxV0xSFrKVOLeNexWj60lT10WxdsZ
ftXOtAZUKDmzXrTh7a+9gJbENvbslD+vVq8MF/IO+4W9dUHrmVxGJ5d3+6zHrcmary+vOoHMneaU
2s6eFVcTh+/LTJFlxPVj0ChKuPaxmfGMcARnEGBFVzzm2jQSU2o/vWopZUpj46RE0Gw0ybGa9N8E
22YoG1zaPpffk0fUdY2dFGobiXfq5CR9QG48XwjPshIejPaZIrM+1By2aGaQPjqt1vCRyFl+DoTa
RZvTGEGB7G0ooujRIcy6Qo8ie4HTcG3xNgURppEcFuN7MUXvidSbR5NSqgeTTtNT2krr6hIEvWGf
BnJtuUeJNBROPZcOJKIXRybNiqQ+imA2QZBz+U3NHEPANMirTzs3FJJp3lqzophx9IpfWMPKCw3W
slf9eexsGszbXtoX7jHaOYPhzkybiObqFEmxbjCVnyzYmqETmfUOA0LyYRcFny2W7zL08v7KRVhc
Atq+HoijMCCVrrdJXSXRF/UFVGSvOzNrD0JZ1kMB7GoNj7u+d0bjzRlal/20lt9EgAfPoSXgpWNE
38rRzA2ujAQjEOcCNzRsEs9zakJzpkllZ9QtEsbgBkdHjvO+9NPp4HY8IqdcuQetwAKy/s85uezS
bv6X52RMcv/0nFyNf0UCY5fmC/5xSA703wziSpyc/3JCDtzfWFIyKpsw8wBBLtPNHydk6zcyGIbv
2aDPlgPyf5+QbZ2ujOXMTUZj6eXhq/6N9h2yFH89IZM1Bl5iuZzeg4U7/AXf+hOhbBZdB0M8JXbX
iOmkZZKEbG5S7WI5+acoB3UYo872QhZEccw9NcovFi2Rr/gz6ZWJPKk9GLGn0zhYz8ODbXXRt1zx
8T416TR9JB0K8KFqLIISUcn9PyTTEm97Iwo2tIN532anGx/7trbYVcyiIP+a+cXnMMzOeWh6/1sy
VRlWr6JF/u+gLc3sQFgBdjy5EogLB1brxSZLrAZRtwwAi5fCcj999hM/S907xGSELlkwDeS6Gvua
R1qv1v1QR786Cyx7rA13VPbxIJjLNHtVxKje7SgeXqYYX6Q5y+SXZlk1xaGxQ164nbwHMlD4M6fZ
knzS4+lOeS1o4YDI8y9PaNpjVYImXHmDiC+DZkIjtWvEgVj6Ropv0rLPZpLlMDS5YYCwHFlzK8hb
+4IK6A21hMmrQYfHFFq+8HfScyzCPAK/xGwQ4ubEcHAq0Kb7dCziHREX/0it0rDTaQmz1koI90YJ
GylJfJuFR39HYhIRIrdE8BjlHsuDXQWfMwncOsRW6qF6F0N/4jnQhWaUN8c+yhffq0FS2cQQClVv
Ck4t8AMe1DzKVnpQ+xdynwA7iLv218ETzT6ek2pPSFEyhUR+FwapKKrQBrR0a4qxOxqeD++coNFj
FRRFh2O+LO4NVr46yR6V3WN5pSw2Rmf5XvQYz2my6PyTkVQsexK1FB5EMZkATDG0jcRizDYFMZR7
5DHoMFPagLd1a7SMkdoPSjNkd+wyYSUrN5niB7+rfwECmPu93qkmXWugd3+RKCswpo00nOEbVd1H
2XLs2EcYYb9F/ZQdBqtsNjTlZktS3x3eayNgqBjbYV3RqLsNsJl6NFE11taoAgavCa7cveqoqf7W
6DnN3o8K3lFVoB5rQD89Y0iv4+wlD8jws1F88u6aI6W2ok15bSe7ZBd+1sHOVukFDLiILrFEphVG
xVrN7gaWqaPL+csA2u/zMyLZrKGn3Ww5xZuxZHkUduD4y31UGvVWqyKxKvmEhgNBkONMg+6W5Jfg
4w0Za67QP+N8JCpFPNkO0M6lXtO13RnRNkvyeaV5nblJiTSs2tiiQjI3TtiX2UzrhreaKht0WrAv
aOU4q9qOwllvdWzs5bx3p4bXvSehiYUAa/y6pDVuoqW50S+aU80uVJLeQmWN0IYy1R1N0YpNinUP
BkMwnnsSvusR38mucfq+W8EnaE6ubPojSoy4zkZpY/StXGfnZiUeoEA+qoQPZo4VXvnWs6FxGyj8
/NNvK3tNkBZkHumpJ603i0sxTl4oS+q00skxbqSeuWv56ATMJYB/dZcjLaICdRtj7BP3ZlM59PkD
4tC3wG5x2JJXX2kV/TJdfHXRRzeiMrIwalDOslQfnBXzp7/HD42kmbvLq12NT7oFTkUf5uDgAdgE
5+uiQZuZeXWJr6+5PWEItVvngIdBgFkIOGPGtuzvHM6pm2bKUNfYb79YhW1/94STrUFUF6sJpsPR
6zvviR1Lf6pHt5i4SUnuKRxTuFemTqR96ITnyE/ksbrX8bez+YyzB2Inxc+cNfu+Ura977WA8lJD
CyYmynjaRqaCr1tSYQldAX5ZmjcXQf/jzmuFf8pb8113mWkQeoftFJG4xnXfbXAr6CyEeVEeSSiy
MlGEJZAiC15t08r4oHIICz5SWEO85taQNrwJ8IISxsJz6iTyPpM+627d0eDq5IpBxNQ3ul8DmrS9
Hq+5L74zjfgPCcWDcxjz9n/PcG6ZTo+QS4XSvTHA/aV/Xn/ClVP8krPdvXpGbN+8ZiofmwbKz8zm
eVtgf7kbVOcfMiAE+apgs7EBN1tw003S/pbaFg6TRFrvluSStqyG7hWzKe98WpH3E1yCeykdcDt4
oflUjfMNi/JSvKYZKUn+gJM5w9oZaz1tO4mThUMmczQXn1tmEd8bAQHbNNJSXC6959PI4lMuyz1/
QXiyKsGuq456UZNFZWXE4rOInhP0u2RFlli+cfwj3qu0IT2bQy730owabPrG9EOAhg8paVVP1mCR
jY4yjzxNkVJ36jXyGRHfPCusSmdSAQNSl6tnXG9NcnXc3rjhPzO3qsrq9Tw2jEkuzvOXmt6aB0u5
00MiK5Zm3JiaPU/06T0hOP1kJSSPKHwxKFUaLfQfkxRNxlVJuLZ77HoqJJnPLaPrvuuNuxxuZ0aY
XP8+a3FR7vHDtOmLzSxQMrRUbs+TKNfpA1JVgvJXov1vegNDzVLqIja1PqlPv6OcJMpnxuA25Rac
4JbE69uO0SpO5n436uJppOZ1B0sDyBRi04G3sliT2SwerWWTRNXPsY+1ek3v6T8qM/+zR/5X52M2
mrhR//c98gnf+rv8i7f19y/544RMxwU1lB6OqYWPbRqcUv9RmmHo5m8QO02Ou2xzbUj2/31KJiX5
x96YkssAryQyk+VyusMc+2+cillC/49TccAKzMcHA13edP/O6G9ghBZZPLkneuB8I4QsakAEok1o
pG1ZajUNMh5APrZCJP+r6FKVM4/g1tE1Ngeq46qk6bnRNXGU0kVH2mhqau1o70dc0exNB7Q5rykU
TJcEBLW3Fe0g7PHSkexNCNyYHqcDatBQ2redLIR7HuxGfuTx+NjZqReFhql5RApdb1tghpq30NnX
tanmm+YrZZxVR2tV2OC10ZvV4lJUO9NoF07XZBQAjCSpjZXXylTuC1KCzQOO1PzWNlHwKgtlMbXz
0DX4kA1ZfQLfk7BQnoPvGizuih8xu2ozkSBMdzXrfGAvc0kGoUr9+7wp3deGVS1yVTW+IRbzxGGm
3Vb9jC6MuNrRtmziB6sskJBYtLR6lytRHDJcU2+udJrvprRYFxuAtT6qwP8opvni6y30syEX84F/
oruhdy1APam+ByZobLrMCsKJveRCiw+axz4DuhH+F3tn0hy3rrTp/9J73iAJjotedFVJqtIsWdKx
vWFYHjhPIAkS/PX9QPLta5Udct/9F3HiOGSViyQIJBKZ72BrjUbxnKocXTk6tVg9tYREL0GweHZ8
tW+stb6dnGl4WrI6OSBUPp+ta6jv4sHV52yMpiIN0xreGgF7n1VF/o354N8VpVIg6SAw3QCcic4W
P5AgbRaHsu7YPGRrSAqOvt4tW2y4VfSAyYej0b3yfOX+Y7XYxG+C3hU3rZcaY1HS5RrxpYPKnfWi
oqerdvlkjL1c3DktEw1nEMOnYhbrvvIKjFJ10q+fLV13mJJV1hnN3/XgZe76lXJ1eMhApHxYbZ1c
T1bfXrbQ6uszb0Uhe5nWAGOU00V5o4uX0L//pO7nqezK8k1/e5vbdcgW3asYXaDzooMN2JxT25sr
RLURUSziU6oQFFZA+dJynathXk/sLHHsr/9Tcfj/qjjg8PJeQP0/1ZehfFtyePkXP+Op48YQwOEp
U4YQNgEEHvNrPHVC91+eZ8PuRkUUKeaASPuz6BA6/0ITi4+HXoRfiGPqET/Dq8+vfGxEjBD+a6vv
vwmvgr3hF5a1uR32Cx8qOfHas6NjwxwkSnSN9ID3HVwEVopVzcHb3s2zC0VwN46Fq58K9FzG00GL
qt4Og/b9r/g3wLl0WiTa3NPOMpoJZR9ZLRhGaoeIvERVmS2P0sbsU2Mf0QUrOJZkSWFSKaGQr9qK
Cuc8scsLVDo4gIYdGVJqd9b8iMM3jtpVgSdStPM05WmjOUZv/kwMad6T2ueFH8stZwgLWHJDTtfl
W+oDSWNtf3mRf+r6v1Vc9wLcmnGUNFLnGIsJ9jNG75eKDFghpx2H1f/eDbOKUeWBygvaQnqUU68o
RMRccnHypv5hUhj9gK53zK25HId5nsaZ0+Xx/Vt6YeT/B4jALYWoCfihBxYhoCJ1rN0bFu5St4NM
vzkgqvEoBeFYnq/eBOcYw9CAbt+GgIF4ICS1LsLGsVg6TE0At7Tll3YZNGe0cAJNcl7ZakAhB/b/
Ou3WauFVnIzjmq1PmQwSazkJ1rIPrte1dPgYCmRsCLTjhgmlzvcf6q0KgQeiwsxB/HHw6ooD1sLb
YUa6Ysmtsmq+28AYgw9+k1vtPRWodr19/0JvK2zmQqbEhusHnAcGz2g7/Po+dVX3KB0tyTca6K4j
TroqKfEtdG1W+CLCwrsB5gWRkOzYr6xxi3ZJqO5LnOf+Js79FrPxciccZLCqMh37gMLi2zuBYKft
eCmCb2qIJEydTsNN3EiYDaE4TwfA/cF/O8gUoiNCiUDVLWQUjp7dclIrbKtQfK2mXrYa+9rOouCh
kH/Q81+u9TZnM09H4PKw4WLCU0E/Vg920YAqu9x3vy0O3nned9couWSHpJuYd2nbmyEGKTQBP33/
Bf82kyjGonbKf4haEHSPRCOErAaJ7vnwFWrTFCH9GlaRuk9cK2d037/Ukdi3ecj4xT4NSXlmVGwf
DWjRtk45K7f+RqfYr8N9HifNY+VS3aQCFKbA526WeE3s+rLNZRPY1BSzcn0qhrDrxAbiTrIkG7tI
6viO+lAIXzNTjVtdlig6Rno/zZ5Xy/37N/3bizGWIjEgHt4Oyh/HAY2OW+QukFa+Nug5cxcSwnLx
Qzna8j+2bR20YoeDUDv+zT7kyGmJwQLNivxJEOEnhqrNcdhKLFPohLbyvCKX665bgJto8m9DjISl
vXVE5QKQZpmU4ReNEvRCd0tKGaNJZS2uekBPbpYNko3LOj6nNJBj3E4DOoA+lgVYqv5llKLj5ckN
cgIyyySOcMk7frd+OneynmT7nEW5y1LEGn1cb4dgQS1lA5kz1eosHrohuLZEkrOahsbz2AwahLIJ
ljHAaf2VCVgXtLeMmwbbn1dCTVUOqs8/XgOwh2aGuqfVmQYf8exBWWyr6rBkpqpqBEiODvYYsA1T
U1S8EfJiE6KtIcu4oKuXKrpDdWhcPiEoTAqxoZ5v7GXdgmookXrNg744db3eZ333GVQwKuZegST2
POF+uaE/MKy3LP/YR+aXSs+TpOrAPQKhjpsJ/b7J+VgObVc0J1NAI/qJ01SoHpSE8XQ/FPzNvMma
ggiyybKg5Z25CGRxaSq+eam3hegsFnoS8R1i09pFkdFozRqa4Ih/FC6fhHSc8JE8CIcaRTXMA6hW
zGHNZqapuBGCB4kniD4p0phLW/kMcX2zCkRSYR/i2BBci7jM+089rVW1TzzV47HtNRGAFEg8zUXW
W3o6n5ZpYS7BRjCRD0VlR19E4AbZLO1kNHtmHyUUQPdgTcfBBXTddGW5//kAYN8yHrXB3S0odjZm
RAyobzdMP2q+JohVQFOt+qQfkoA/8rDT6FcOXYljyc/v6LvekiciR2812zLl2nmBvLWaVsYkcs2l
qSMSHLVoeab0dVS9EnKV2PgRCAC0nmYUTM6bSk4o7DpZbK4oIAIVP3SXIOSzQeem5/EI9Ga6tPHI
riVKNOOGkwJb3vq+GaHsh6eFoEgdbDq/cFlTqoljZk3qApLV0JdAwf7ACxCs/umYjmUkzi0YA/or
PSnFGLaLKri+71ICSD5ElR0wJms4Qe3C+7dRQEmRxjC5W+Esgt/pgGyRh4CLHixXvUhUk560ljTv
PXQVUeAE8QfFw7SoyHAnUvQeP6WASoQ6B1rs8S3oanoshanAga7gzY8he5fEvI1b0jw9fzlPVJmL
nRdTiQq2AQK6+quO+pKZQuEs8PYqiAS3h2N2ZPI2RI/L/HrwIuY/Rzx+wO5Mh9xW4cVmjHtVM4IT
nSGGc42QhWx3FSmgR9l58RiflEI1U9Sk1uqhixr+3zugokdI6yOxgdRxJcvw5px1rqVeTfDIShKx
ohfSLGkvNl8qbZwxYdAP5I0NpEBHqAd4fi6jQOelQ85MLQjX1VfIYTp8YS8Hyf2t5GJmVos8l+MO
eeLV8fdLhCml3BX2A14Beax2Dq1LE5myKivWU9DDp34Zp9BURtAEHqfyDJzVLlXIF9/6Wi9M/2ig
EOOdxPVc6YZEYW7RFfF9BdwKvYCqtzH3KER+0zoZhtYgNybzhhvIhrYDrRZOi3XIBxt1w80ijdTI
dqkQIZwvymQIucfEGng3PXXY1qdc5aAgCb2+QKb6Q1xD0m+uWwP9ibaBnXtzdUIgJtycjLD/Qeek
3YSP4YbqTbSoTeIGYwY3ophMUzQqCbPB13VG/jIzwVbzzHFBGx5GqsyWLEsv8WnHbfx6XGKYOVud
FyakhOOs++6UpqqZlza2KcyhBPe7Mr1o13bld72rJukAlBOEyqFHaz3a4VjvoH2w2JYz9dfDHMAS
PC0aCjbiBENOl72gBUjHd8XYGzNIE4PPzEUHMBnVqT12M5/kCNPzu1EmJi6VtgJvFyO7w0TKvCkl
PHUeOqvzxZhZRAfFKLIWHHccmFCql6D2Drz9XvsXmIgz06MKeFd6Adpy4tKeA6ifVlRKVPqhdEdb
AsamT9PjBIKs2WTHceqZjksAZ89iU5aa+KAjeHI3Cwgcuq6EKN/bdz3tiAxrZUn1Zq2RPYQtjGmi
/lpH8Kuufp5DiPpmcGaazW18VkqiKrKkWTHj7DgVoLi7TQQZYYcsd5OceDhFQgXoFx4eKkBFtEdN
NeSO4ehajFJbZyELu4CqwOSJ8smM4M9pXedIIRJkvFYwcdd8MYlz0Fom3A9WxKblIK/HGItQwhoH
NERbgvVppTkr14sSP3TgYzhhd40qAzA/gG8Qzjbh6ujgs9XMlfxg1wtEL9dFHJz6NvWd86DpVHka
tGrqvnY1e8yFTGvLM6QHcJxtg2v855yYu6Jq2LTVN2jLq7yvW2ghX2bgKTQoIXnbxkFxbC864aNh
tIngORkHRk/QdDqdZx/1INlnCaqLQQ0j61JUbKsntHUVKD3eEbJn7RL1YAizRklAV+lCMYyUfpUz
aH0v1JUbbzoAk+MnCr2T9yGADOJhydUjZGYZ3TGNvHOH97tjiopJOh7GjJ2s2oa0Y9cV5eZqtaVp
RM3txcLioKc3llczllndKeKYqdj5JGjrQ1q4WcvGF4zh+YALORxCilrOFh+cuKWNnI4DOBsESmm3
o1SCJ5BfpbDDxbgDbTavFwkaGPaZMzsZVKJuccD7jWG15rSlhG/ddmVbe4/T0CMVemZ3IdhN9D3s
ZXmgdSXGK2sYG+seMbhhfRobZvUGJ6kAJFQIoA4biDEIpaGY+em6bGwVdgHaJWtVniX5WCx0W7yo
RoGkbA1bNpTr0EfPTl1EDXTwrjVG9sGo++9x4Qv0p9HsaEOaaYM/osObNL0f7abS9gEUJ7VVBtex
E1plidxUR1qbfYePLGjabtsIyd125/ijXoOTQIwCSTrp8jDF7c/sG1/3JHDu57TGfR6UAj1pw80A
7+o/4ryG8M6uS2aZIDdt2yk5ilahTzYGZIsFIxdtck3IaQUZlBSLMttKTCBhcfeRSR+hoSiWA6Vu
E+FqsC+EktyCN0jHWVeoxpoH6+boYu1Ti5QUQWbF1uNndcEuMzZ+6q5nGkb/CCfcb032hxCoOTmE
hbNyt9pTdRWfTVCQg4+Q6xtuxemsEAWDFAQnBjBT7xMm/WEgs4+gonbumef6ZMGzTe6G+pGeO2JZ
EYGzni8SC+ooezhITftEOajXi33suRUpEfx7QUyBmGfzoOQlEfUm369p3h/KunLZo+cI1fn5MGsU
FYygNp5M1Tbq54U7lWkWcu0J0ed2/aA8v+d3bYI2GfCKogXnCRWqpTR/NqA2Q0QpvbDiI27hxNxR
k3SDI78AGjb5Kp1Goo07TjJ4RgmjQWUUeZrmMm1RrEL6tOtMLtWgQ8cXZfFoxmhsm2B0fkwWmMN4
N1c0TrGbdxrqBpuwS6A8w8WUPsNPDNcmRXop9wRDbXapnzuYBzJBYXthm4pFgI4Ad+8Iurm4XaV4
brRnGmQytT36yySuEfsKd0DrBD7e/t8jsfYsoc3U4ZhNfajJ+Ma2HoMaCXGn0RHASQs0JaQpaPyc
WWr0jj5W0qH29Poa2TAd54nj3zQ+RH2y8MQoGjm8o2lQoSOvm7RUc3a7zoVNZ0Oh9lqU+6wLAJEc
PNJR9bACzOKpINuZ4pOUdLqzQweWge+yxyInBZ9B0rMpRgHyfIgwY6G5bPPZluG480r0ca4B5Jts
XrWdlP7e7tJBRbd0YNw2vwxAuXA/ekWaa0DaAl8jqFfAs9UDTQCzRPq6NwWvpuj5QKI8k6g5FUfj
vHfMBBPJBLPrrHfDijw7fd1dM6VAWGNFgoQ+tCTRkQXSZzL55hiY+Zigf0JmbTMCxY9kBcCot/y9
+TRZiVxv5yoK2S6djPtyt1kWmtQQ43fcFXaO6Mzdvi6PcvR5LxXAS16qHAh89aVYhEo/q2hOc7n3
nbBE6beGA8g0zTU5QXHqSZDQ3bZq3Li5qlH3VEB3KlBQ0zlfQM9sh3gK3kNbaBc112pWySPYncpN
scIxqXWsWo58IH9y+UXJyYBth3LqRoKLnj1x6c0OxiWbxHeZZ7XtmkNg0YEierCdxbwQUB2klxw8
ec+j9ld9IWaX8xPwOr2os8UVfflFZQ5qIgCEXzKfIbUVucbQRpKnBQJTkhj8PBFHK9rygB7wxOL0
1aS94KeUMwvi/JZlLV9Ruu6RC4BqbgMlQBo92qlMpoO1j4JOTA/BWonJ2lqzw/hbWWwO3UgqmyxM
Lo455IexNIl8CkRePSRDkvLWxpqCLny/yFpjGmjKb8hRYijDT4y6ibir03PmPfQhfg6DOT8wnQI0
i/kimawmVHbE5GAPEdXYOjfhwtTfg7XOOKqUwHu/vi69RlUmtaqsOkYBRPd0qfrdCHrXTIxmNvUj
KxHaTMnQRt3lxvaWpekZkNWcuP3YGhnI2UE0udxzWk67qyAoUXpf9VykZ0nWLNNdgE3NcIgm2pD7
aHA5U7CxWR75ASYsitAJsbDla2IPU6L4rOgbk4m6+EcTZ+bXU+NSpnRJD32hHIIUCf8UQN+Zic4n
carMKfD1YFFB9uCm23WBRbxllWljSxCtnHg9BYMA5VQU0pn9c9Y0vNLcmcytT83CTniyZFMyjido
ynvlVdhRHOGDq2ZGoZtgAtbIa7QyoD4DuiIw08De0xlAALT8ItrFnND1a+QAL2wS3dopzax8v2r0
h5pRRE2QbjVILthUR/XAaGmjOYmr+XlJRnPOVJlVYdttwSioYuhJkuf9yyWPy52UqSKOp/DAPNR9
SJzeVpF11+DoPQbjsx/MpnvzOjUqPDTYut5/ut8vFWKL7MbCNIxoTR1VVt0s7VZFdeI59xITn2D9
C0VSSLAmdr1/rZdq4C9NjtChdBw6wndB3Qa/d6UG2xmquSrF8yLqiYPMlBnF/a0/emDitnDCHPbC
NWgJGlPj+XgyTYrmOUa+o8u5myqE6WzEHHlN7HmNzD97H41MzRGhQa2UPSEM+pmf3r/934YKTRXI
mOg3Ay5wXNv8/peu0SKTekzn0P8yIvrBfbBBmWMhmytHqPcv9ducA4AMPQ833pi6anRc7yaNQnOd
BOoLKqdi0vtEQ2B+ctbQLJEgSZHJ+cvDHbdQcKR38CtxocBSYf+Nxif7QUQp9fsvHc4vfPu4sNhu
p5zIfp+6CN/rXRKT75NMaH7+XkGkkDdEO8xR3n/242Gma+r7ppdBm9R3cJd8O8wIVC8KIrv4TE2C
o6POMqpUUROa4/z7VzoeZdcH0Eoj1sYvkw7ScfG6JDEEn1I4n6emDcursavM0TwvOKntEXYyWeP7
F3zLlaRpghocZWeavD4dPspHbx9tLKKVYKLlZ9wnTD1ZisSEOYKi5r1CV6sWZ5PloH1jKA9+xs74
/g28OFj+ugJJtYSLxyVgeSMpIdy3d8ApMaucLmw+IwWh0+aEXhbwSKoeWVycvaYtCgQJe17geSZ+
/yyKW/5oSl51AOcuO8yvg1MXMGKoV/mocuJ/igEyp4W1ihq2hKHEFWnYRQK5bRDAiJ0QrcPZN5ul
0hPytrsssVn4G0F0IhcZQ6QavjozjPAXGEpTnEQk8+54yGktR+uuLS2TWw1qMGmXJV3sEJFq6812
HnQ5uU04CLPFw7LquK3wtUA/kNoTNcvSNUlTEY0vGZ/rmGQ5KdD5NvKruMBRHksLSWXSVYsyRRbU
Qsrz94f/twkXeq6xMYWu64rfp/bEySKz7FV/arMehP8+7UZzBMI7xWQAP0vW71/SrJY3L5xQC26L
Hk1k2A7H/G4aZXrsAX5+itPA1BinPA4QU46QFbWubVDJXNiDvcohanESkxRaVW3u5v3bOH5yAWzJ
JnIaKybW3LEgPaa0DfS0MftUguipz1E2GetHt5xdeekO41847ccRRJCchYJKUSBAtHn+0SQPHDvF
t3EYPqu+K9YnH5gm06IoOpNZvf9c7tGS5tujEPoIiHE6b0LYR9lBOsNkrBrlPmKiiViZAZ8BKEsp
o3LSzYuZ3QEfwLXmj5CCDfNyweT2iVTYl9Gmo6xLCYYjj+nfdzMyHdQRAA2TYecpJ5QsJAh8zdoi
M2WtxTJlgGgMWhahQsyDOQxWi08bFQsezip99qI0tUynyIEhwdrgQABJ+WChA6ih9rc2HM73B+Fo
vBmDmLhis069EAri8Rj4fjrCoEB2bKqxhCl5XloVKJvNCCM9vX8pcTSfzTsleAUALgK2RZyp3waw
ue2oqTpe8oAN6su1JnQlrkvVm1R/ItQTgl5778C5zUmwQbCRyf3zJ6nw4ss5INgMru+Fpp7JWbAj
0rn1kFBRsMpistbLgaUKth39lXI+02LiwHSC3SvH4xwYPMeSn40/ukWmiWRVhcvaWSN75Xeqrc0L
X6Fe+h+tl+54+FqaUA4V0HFn+Zl5k4VD1gJLQBH42x2eXqaw/LOFxopk7iL2ZA7PCSrzfKF2AEO3
f9lvo7evD9AbhnmubewofPZC9DDeDmnPE2C41yVfKyXCj4VsMNx1aY/ugzLqPGr82XiaerBUNEC4
BCpu0uxrt6yeVAom/8XbhKZpKjaxpaMBTsjYPyacX4fbahnQH8wi5e7zuLirabV9VR0OaJsASWu9
pZcT3Cg/aS8ySCVX7EjZymk9wwnUGgrxz0ofWZ0nErmgTVfFtrejalg+WasFOnSsEJPfDrG89diV
ylOvssRVqCGQjJ3uT+iJV08Ak73zChQlzZ9upJzXljMtvBGNUVATeNYsKT4w09rbzk50Mnxw2Z+/
dBmeR5tEBhkljHQYztyiaR7mUExPOVwDcFC2hZ6VRd3uUznFw7cKsewPOLsNpEXJtC8gTZ7SJtDd
tqFftCC/FufWZvJqdV6hvDnOCG4gRl0U/0wofVM1TyYMENFoe1iLiZKY5yAg3ViWt7UD+84btf3s
6nH47ISr95jBUdpmC+yHMhxypNB0fvH+InsbrJkQtJUJZj6pAnxYlEHeTgj8IMuw99PmG+8L5yvQ
4+VJULV4nAbSDh7fv9jbBf16sRCgnNnmyeGOMxLEEkjtZNx8wz29BiO02A/ot7uYBtTllfLExPkv
bWsApyIs/5KP/TbzXx4TrA4tG4L4MWxi8hG7LT1Zf4NgwsFVVF254D7sAHx7/yFfvuk/2/DLU3qu
C/Agjh025OND5IIwr6vAynxz5pY1I1zjudxy4Ml3Czyy+8atk/scM4UO5SI/7nZCIZZ9pnIfu99q
BPYFWC+4kWi1nDdWHz6y38IDp644PtU1yYs7NnW3cUfHu7NV0fzAQCi6bCjP3ilXu//EEESQBWod
G3emMr0Rdcw8tsI6oHpT0otz5pjCmoz1t6JNR1oJkzxFot7+Yi+j2K68v7/kQo6ZRW+GxKQBpEGM
i2CPPk4JHCscFi/S6zdvMoOf5SI7wyCl2i/r8gX77uqTgDKzm9yUpkcvrWDv4UfY7N5/M/5vtxEa
sKbBg0AwYxs/2lAc3EFpH2TYeSAyWFJOk0B2EQyKdwNdknGnvHrZh/W4TJvc6mq6PW29R0AsvlIQ
FVFPDlPrZoUFs0c0mcIZxKvPdU49fStL6yrXTXiphT5rRC0eqIFWN63FS9sENMbw7hgX2i5FOyTb
sMO5m7QRGyuE13/ooMivRYjZbEmleJ+nbXdT+8jY79pkmJ51lU2Ptu+Wd1YTsUEEizOfCnecMfeS
efowV3FWbLMeGS60s+AsqTGlBRAWPZ4g2DA2Hzzfii7zTHv/OFS1IXeURnDs/cF9C0ti1jO2GP5w
3A84zYbHCkZIodBes8PkW597/rXVi+Kpy4XWiCU1Nppzxr7t/Ss6b4GvL5ckN+CI47gCCJ53dHqE
61Ah1dYV3xFn9c4pm8GvT/ANwJRkLU5pRIxEej+V3zphV095uoyXqGPZd5bCU+D9e3mhMLyZ4SGp
JuHTjeAfw0I24eeXgoGcax+j5qb5ni40GDi34x7X4vipdn2NV3hvuygSoKyJiOnoUyvcYRyLPDFw
WFRK5jje0vCss51sg/AjigLKlH4poTfWkF2VAcSCXojlOpiy9AC1E5OGNozdeTPAYcQLrrNr2IVO
1G6jGpX9M4thOS3K0brCMgptTEoZ1mUwZPpWI30ACwxrX9Qh2b23LeKolzVtXjJKURsqU181QErm
gh4uTc8nX3E0JRcZPozu0hwQLxFyI7FjQj9qoV20Daj63Yo4R3c2BFEHRRZ939MxqKp0O4B9uJo7
VJuhDnYBuNrIbZ0D4JRZntlB6v4zyjb/ODXz+MN7IWMNCkXhv82UPyx8zgkgro1VFtTxo11OuHRC
y2Uuv0cB9YFNjGvxMygPTdeQV8aZKvy2DhP04sZ61qpAaxuRcliX70+SP03YyECQ2fqi2KM28HaS
gJQa6mENq+9JHehp9/JCAsyYq8u8CsZTG7PCh14206lGBfuki5PlUxZJ1TFPVufhLzfzhwVrGPRG
FcwFa3mM2F3rCe/qpSy+wzcPPiDyO9wjm23tQgq7F+yL0/VU9eN55zX1oVqEczU2IRtZWI3LbR5m
EYDkZlaX+MGKHyDne38T9Xn54S93+VvKwLoCPs8SBzPNofJoyBQi8whpeNN3qt59+khm4aO96Xpw
JgdbXbuBgno7DyteipH02x/Zaocw+hCWmM/QmBie/LhKL+0Q3xtXehMdEnaBU1nIiuFOC1g/Pe3e
1xf9P8y1B919/9//68u3Om9QeeKQ8nV8Q0OLgQr/8oJ/89q7bKd8+E0D7fVf/VsDLfoXjDMw9og1
vAgyuP8mW1ixh2UDMZaaSgBslyr2/2NbCPEvE3pB70UscPYEzu4/2RYuX2hWPgcftgqD+P2v2BYm
kP8n0FOkxHWFJAb8Pv0BktmjQJ9rOU9t7siDj5sIB8rCcu7trF+vIkVMbXuqThuU9u3nwQqThxCz
6YOum+TcknlyPkhXof0QOpetHTRnpbeqrascvOsjmugPUVdj6YThMWI19hiDECyWG6BV0/dCoqSG
UWn15LkQhLs6AqMHmhQSuYesaOOGaicBpG2d1Jbz2Vhb6x5zmODD1EzLX0oubwOHGQHPC1wPFqGB
hf92LC+QOlCt6roDClrLLUoLgAL0FJOWjua5uO9fpsgfKBxvjyiv16MjI8jd4O79FgJcgzsmY+kO
syXFZkmrZ8Md3+YJY/D+ld4WeF6uFEIaCGE+UrQlUL+Nzyvk2xXLpQqRDgz5AOGiaKsRMsbgIf+A
TK53prMiuX//on94PHMqZ2diMkUAid9eFDNQhKWwBDtMASY1G8vo+AyIi/g40/o4Jfz3VzNcIbpN
1FcAkb+9WhpHM1yXAk10ewbt1ch6PUUVEr2FqYr/tsW83XZfxhMQOBehwP+H/Y7OYpVh5ZEf+myp
ECrIMFjc9X3dEqsdEMf4eNxMcoLnN5Rqj+732J3kQzD8189MoYPWmmeHUG8IKm+fuXKGUHNGKg79
hMHwDgLNsAvSJHmIgw6drPcH+Pc5xGZlLMoin5Ye8MC3F5O4F4pRBsWhc9b1js73sBstVnCHaFyG
3nSO6EDYAOL/y3V/n0aA3Snr0myAYBQc9xvKtMBhOOiKQzP3Cqc03uYsphnMc46S+/vPeHQtL/b5
fk63SEsSBe2XzsMvya6X03RXWZwfckwWdxxu2HI7W+qLVM/i8f1rHcXbl2v5dEY5XIS25x83bgoQ
LJbEUOuw6nV2OBGF9XlFm8DZvX+dt00xSAI8k6HXxAFBxvR/3763KYB2AgA+RxLfV8UOrVgeytMN
GgJK+B+yPK8RtUMfD+li9JSTE7T6sr8UV4/mjrkHDqYEOqgLJic7mjs45oGD90fuQQ0QkB3VYwK5
WukVQIH6vE0jPAYDof8Sz1+G8JctzVyWYxsPzimKPfSlaPjL61RpgOVWEiJYHCXiH4ny9XkgPH0N
ayADgdY1w2a02qXZzNTQwm0yT1od5qBZviEM1MuvHRo+52XSoBtnONoJXhznyVpYd++/oT/dp8+L
gYNMdoAI6tHwlL5I5jW0rD3cpeAZiKInt5RTY15RFcwBBOSiQ6ansMIQa7S5vELanHqCoJR7mMBB
XMRjnByQyhTXsRUMoCMU1fZdm8WhOnv/Xn+fteAITIsd2BNlveNbteMGyHQ151hF2LpECJX+FoZy
w3jy/nV+X4l0Fnll4AYi/n+cHucWfU+69/mhndv1Ls6NZ3dTUu0EDuX/LRc/CufMkwhkJ8WTCI+r
P1DvosEfvKUgnLey3KVRonZIa+BQzlIBYNql2w5syIUzLeEnq27SM3zmxr8MrMPphJX4drpCnKWP
iwotLxqixduVWtHxc1kZyT6cZqkPYeUSTMd4Ed0hnbr1Dlq9/exnCUg31OuNL3hW4BqelzRhQOH6
F0OqkvN4mvTtiKLPtBn6opNbmoscD9yyXq+qbEA6C5zYPRij5IdCyfAp0tV6hXLWgjxVL4MP6KCU
CO5E/oWSNgEX7RL33p/K4EOQdfZ+BBF0mTUexzwsrSzcXub1TqeJmDYVLqA3tbTHL1VCtXfF9f0K
EQTUaOOlSX7UEdb1503dowbToK21XwfHG/CvzSYaqKE0OQKVTHvT9K73JYsT52sz1eJxBrfWb6BE
1LiILIn3o1KjN++oZgkaDVGRXaWClQ3UIt05UuXPU0bwbofU/wH4LXLR0SRtBMRvYzA153E64d0Q
eGczrZVhB85p+BaFiJwDrQs/gTmU0T2CPcw3Vn9anpZtzOXpx1p3kTsQO21Ypp9WZB53C2SFq9D8
W6CY3Ib2sbXo83mgHQLd/iFuhb5in6meeogKNy/DmwTzeOI2mX3XiZ7mbMuxGfahkwbi3LVriiJp
XGMnsmZFdxK+RKsJBIEcVyJU5CzW56YtmZEAjB17W1XOup/yjrHTmBcMW2nb2YO35N4/kwRot3VT
u7kVpRsahRy+Z87y7CoYUcZEazJ/lnZMTSCRUqcIgMfVukFZw/+AJKt4jABuuxvLZWxr4ebPVVq7
pw6KSV8KA0YFfjpUcpNAf7vzZ2tBnKWUy62t+uUmB2eb7eg25p85/xOawJU/Odr2qhNh5mE9t8l5
NKGgtNVZNOa7dXFIYJy6XSFNA3/bUKxcr1Kg4gmVr3zQm3FQ613tW4Dm1po8Z8oGBH4KHoAqezGv
yXZggp0g2dl9yebURjcmYvb6pbfcygR9uP2UcWJA8dF6CEDq8B5TT1+lNL3OywhI2IquLuIbC7XN
qj8dCyyY0xlnK4hT/lZbrbxLUcs42JFsLnC09rbIl+W7wB3sK2gW6/nU28Ee6evkIR1DwLBGgDdo
yitKHuWWnlt4U6/hWZmvwOibZDmz80J8itAUhkBRI82mUTwrJ7GzwazjBOu6WwdFjdN4QcnSk5BW
KZx57lOcqxvIAPocnO9pRgv+FHG4Fs8dQfnZQiq2rOeY/hOPVZWR3AJVq3ZaGae4wcOL3Pc+STAG
V4j83sgFwwelxLJTOvKwrXTFqd/nj0ES1Cd66NyLCqVmeyp9wEvNfFbGtb0tV8fordmg1Dtv3eRx
dk/97Tnu3C80CaFzWbWAWIUCl4ts9sGyo4+9kdFEcqOrtnqJ2NWmzv1cC0qbILo2ys2vsyBH1tML
HpRKLtomTD+OyJSABNfLeQavadsB49zhTqavA9pXVyMo+Dsnr4ZzS+Gds67BJe0eHXUbry5CeBIm
iKTDd1TWur12WqzVmkQl/Uanojh3Wq91NomVhpeTX3FDbeVhH6O0uz76qydOl7nCoGdUmKGNjtPf
kCh52W4OjJt5aFePstPpI/LU8wfd+uQP7YB53aZTq74qw1WcUAYLT70SA0AIXfKwVAGGMH1cc1Gy
6CuZ2veRP8/34az1iVin6cTsP8gHtB29xrzr69thRCw4ZKVVB6gDpAJu2eIAqMlFyggH8bIJBjhI
YU4oambEwBJ2hBAm4r4rOPogC1LuatK803i1MSAFANxtZefWN4M9PsFe+L/sncly3MiWbb8IZeib
abSIYLCT2IkTGCmR6DuHA3Dg62uBN9+zFMkSTTWuwR2k3cwA0Tn8nLP32gSQjYD47Xb2s3UM5Bv1
CjJMpO+ZCZOs6fJdleXO1WI32rnoWu5lFo9nVq82Mo3GI6oAvComyVSPVqbIGnEqs0NYyDp5qAKR
HAFiQTo2R78LZ7S7zQrjpqREKLTrYhLetpwE0RmwufRSDj96fJGv0lZg5dzKMG/M0vHu1TgH8153
Ug1mL6bEqO7ZjzEKD5t5Di6U1rrXuKpxBtZ1s2ae6oVU0EEYKMOUq8boxUtj+v62oed7bCWT1dLW
zwNmscUaidwJTUDFFqbykNkXwXURtfAhIiuyKP6zxKZNIQx8nQSBGbIIjtxUqM0OaEg+wow/CAy0
f6pZ7649yN4H1VZohcBObHyXRwD0HNzmKHb29KiLnYs1Zgv/2r7NoZRfYTrBZx0Z2SHKWvOcK5ji
IhjQ5UbGfnAcHmwU0TRc9TUmbPMqbgsndFrPOgUx4G3RkIYZOa2xKf2x3hcAMnbF3PlPveSUWGja
9dCRvL72ZS2I1CLZZv/m4F5VI3ndMZrhu0pX1kWv+/WlPpO7A26ixnjZaVhqp1yrbURkQ7Ev8sr7
4eQuTZy6jc8Am/k1ISZ2cZiQ7L9IyvETmM0e4JBGRI7VBEO3hpvON90ORrHExToXVOzge2DXUAAY
9bEwJsnbJemgZ2WB89eRl36nVGi1HaqxNPDDUs3iMOKFxCgX+Wd1q6LzrIehY8dD+ZxXrUc0WRO0
9zbIzR3eyvw1cEpCYxr8Lwdwx/SSskLceV3zWPLTW9HWZDoHzkwoUIfe+UknJxpat9YRQ9r07GWx
Wst1m1TEiGTQ3km1Std6nW254+k2L82fo8ZMMyWuBMxlYCFGj+Pp3Av6+tkzqoGgwowI6oBvIKm4
2FAcwIakocsrA5jFcyZy1uy24KvBIiBy5pODTSqTcyv1ngb0T9emVlzpdqWS10TDSyhT/Dm82LKi
TJLaa+sm1blyGvMiHZ3+Vouj4dkWqf8j7gNkMwtSvtgoYtwcPntAUr1yTUekCjXXno6mmQUx0rfh
fpIA6PS8JCzQHwDhM00jPXLMjTW7qPgCMbK3wUdJV8NsIziitMj5q6Ricpnp50ihC0iPI98MogOm
cl30veuyu8S4uCJqT4VGtLA8BRD8jbTNmuVsInzHt8C1rJVjgiYNFJ8Rg+4QzyVRyeu4m7WbFGnE
DpMT942Pwt5C1HVs5rT/iaXoLbK62FREVL62wk8fI5TexdJR0s8Xlwzhn6ZQoatb0d3kmNaTZjba
q+n24ynCdHjjVHNGaiw/q5CA3Bq4QVdm74jHCEQJ20k9WIMouWVjHG1l5OqwENtvrnUX4xZeTTPL
a1REPFTlne5U+kr3tW/eoHIIDtW8Zni2g5lEaE0FEA9aZLlSbE7IbWU4bSDpRSSRUrxYdr0OVPqc
F2ZSrTXq5FWfyJpP5RJ8pZm73h1fJLjyPbW8vW6FGexy1HCIo9yj2ZXk3qaDsSqdfufHpF2C8GCm
EfE465kyzianJKfIABPLDyd17+/NqYW3Uk7FnsQFxSAE+xiuyPg8q4ZXrdGtVTuTm+oOg3lMaeyi
oEzUMRUTsAMM5CtTDSBTG9HvMQnoz7lkAkuNz1eHjdARfr697YK03ZWjBEoqVXbKDbXPCZbDjJKo
NUW1iyBEXY4ulqHEVm7o4Blc6+XgU5o0G3wEYB/ZCl4po9PRwmRgqmT3IoVWbxutnveGmy6BEMGj
wGC0E1PjnsmG3sEc64ds7K57S3tKXXtXRwhxsFtcgMw/llr7Yyznyz6PjvACbxsRnbPk0jCCcnjm
ivmVgcudEQTfPLPag55B4ZKRaqunYL1ympS4oJ4NR+/Ws1iwW5rh3NZLlK1em88qMNhYaTGLfGIe
CrLSNoGp77K+OVMEswO8dH+WA6l6ZklXe+VoVATx2Pf3szX/VCQmuVlv7lqvSMf1FEzxvQ41i4Qm
4edHWzQDMN4JdGlq7Y15CzDgQQ2qC3uZnJz2VveH/qb1MawmXfrds+Ik9MYgX4t26B80U/hbNQ4y
HKhhTn0vtFAQ/clrPulHx0q9B2x1FSnfLTMl+ALikLYu7dExW8oJL0jUvobwudVTkdurGbjvSQ6O
JnZJqb4xagt+oTyYtKPWFDR0VjnOfH1vDuZonUm/JL4WkMOgrgoTTy4c3zbPniAfuSONCyOShxhW
Z7BjXtWIFV1Nm7A0PSMjj+A3eLw5+6EQcZKnXUh4pQyPtTprV1pA09TtRkpOApvXojejH36cR6/Q
DHgBOSojBgcer2ArQiG1gV5AWRTz2PfopKKCPtMy04AcHP3oYwqESGupMWoTC186qwvcIZTAbTSd
a4SCrgkK0ba4KV39AtlbOmxlMFF29B7L0oiaa02uMdUJCcvDSzab42XmTsZJN/IZoYnIj0k+Rj+w
29Lkjm3P+GZgwwSfyaiTftegPxNf6jrnMhmWkjeQNYYBp+nuW6KLN36hufoeg704sLfnp4ko1DDZ
U6BvnCmed4jfqa9GVz66RWluUsH2b2UnzZUjCI4B63uoGjLoZz75BzPv+JB2VnS0EoemALi+c3Iq
6REsk5q34yFi07ZT7QrYCBYzG4JD97pnlw9v/wppt+Y33aXsr70s2HuOM4emlTdPXSmpwZQw6RL4
1ng5zmx7NIpNZj1z5X4Pci4mBD+HrGbZ7t4axcQpM0bBhIIVlb5xUaYNQU1pEuy1gD+xRAR5dGdZ
7V3UBvd1KjmBNOMXWUfm647Gy5WTFsYDNDDueoWa5BDhJTwIpFZXuWK/i8VGD+e8n89VM01yrXTO
C/hXdNM4lH3tkDT12pmyds9WbZHL9YUnNkMejTkxgnRFaF6yGBCrRmI0cMbaHpz2kEPIKXn+9Vk7
BXXcPNH8S/d6ntFR9OezQIgO8HIRSFoywCDRu8VzDbxgHO0TM2b9wjFG5wxwCROy2aF5Fc358e25
09Jq3g0Zd8CaZXFHSMB8naCzo0wicJC/LwE+jiyG09Uos66LfrkmRc+UzeAfuVfqooYzcXRpUq5t
UmLPzcqo9vXSiuv6akZFGGHlLkb0gnUKXMHmCZC2zm8Hw/KDReZ+xwShYUUZfPJjyUeRXuNvFIK5
h1LnP8krWxy8avl/a8nVMlzFA4sJY0LTpvPszCJwiGbU9IfEcGziwyQ+2rTjuU80ttcG6Zi8kUvB
T/hf9DobNk2ljKfJmvnRTGn1E63EytrwOR9uUWEYp8AYo+OQRPVTlKDbm6KEV0dLeIVR0TGbHGV0
jBqjfsqZ2R+CVmkoSrsBXthKFJHxjeKAM6xMl/ZXFMc5O2CM/PugSs0TdYu4l8FyeUuCCI99zWUa
utr8NuboAt9eWLPLk18lUucnqC0cWmERPeJMjw6Slmu56n2te5rxicUwKa5ly38XCEIjWXyfkeIN
68Qg2raRzc9K9wMY5xF89kFER3wg1R4jJy+74g1EzhPQsajw2YpBbuPanc4tWuDnTTlEP8TogMGc
3dk4K4iauqwsNzo6hcVfLql8nE3FcrhH/Ujzg7Gov3GWp2BsaM05jUNLAdAY0cK+pCYcg56nxJv1
51jPmidGkVq9ZhbLO10LJ9rUVKcEPrE+BjZXirgO7WamIHj1ooYTDuTyDAqdxFHPaaJjGqPyYx8w
zaEGWWWDRYOyz3eTAQ0KdTK5mIZ6wL+kHtXgM4Xq2JBDxOMjs03YVvBlbDJSeLqhukhG2d+k+uj/
agY7ek1rFRwHJykmdD18mex0bHeT400x+Zs8AUPQRj8yYB/VqhPAwTdeTYN7UzRAjv7Tfv4/ocOX
Qgd/0RD9z4je86e0evldGvH2X/wjcnAB7Fqug1TOZD7A88f84B9CL9xIJDmMYxifYtdbMuD+X4yF
91+LA4EPNNkS6Ih0pBb/aBxs5A8OWl664gbS6EX+8BfA3vdDBaYJiwOSER/gt49atgkmnEVCOAqC
aDsFW2c6ByP9r6vx9UyfWR4iDwcxLsMciB9vrLF/jZwYIS2bw2AOh8ha5bO/IlYSTziX9P9f8//F
UZYT/ddRkGcq5SQcBRNUpz3W6kU6X0gGPl6r30/k3WzZS+FM1QOH6OdrT7+e0k07P//5LJBjv5Nc
YA41GNcz5DF5MgzjveikQ3SexVBiQkerxM+a8e+4ZUEwcVlxaCci/c7SS1bPoucT3en9TnUW9Ecq
nj3m7HGfYqa/M5PZMshM7bKNkN616ZSDs2EvSoK2cFOqA6FvLBx5O2OIou+pbrL78so+u8HXrND2
edlZ5w6012uaBX5DbpjfkXtnDGGfiTXk+kRnJ2q4m1zzkvOiaSaYoj3ok1TUFBQ92wG98M50f3aZ
D5GXsEqcKTnXW81l/S6QyOo0RhPNIWYqLntFsJgsNnOf96c+KOdbuAHFBic4Qbde+9M1S49ZY0my
rtYOm86bgfKa3QmKgLxV1WRfjzh09ho9q21tiYxtDlD9ojfsHSHzEBJUY5z7VPhbjBdqpajjvlme
5Ef4IJy8Gf1jPfvmRL+zM85hCvE+0BxYx3WfXEfZMP4EADFdDzOGEfSepCF4Q8bx0vllrNzoIWlQ
cmyIip9vGU46FhlbxosQClsQYzT5qrW2Qu+eoeoOzNRPkGFI+3oYdH5oucCoOM5rynS5Yi5DzN+E
PLwEOXQi3MTCurjkekfw1+EfESBMy0Z6677ItIsstl9kp9mMa2X/K5vVrT2bLwFkmh8KRMfa7rX0
QeaKSOmJxi9MpdbYV6P9suyIg1UytnOYtbpaZQz3FGXDLO96XBCEc/F3ZMrLj2XgdHcQR7w1WCLv
rPT7hC/yGG0tRxj7vhuX4AIyq+PKGjaBaMRuZH65r01zpinkuvE6IN4Z09+ksxEv/Pjo0LQPKaY4
gDm72MszuR9LH4Cbkw3f83ruv0sg/NSaQceDASruGsoQASXgP4+MtQnA0up+OzA5vvQDLueqJXB9
U9LL3ZisnRcYMbLsgHOn3DUFACBgKqkRrXuATd/sPooZzqX696zCQLUiXs25NAsj2yfgCfaGLaLn
iPQYImZMLbowx4Aec54w0lrZIPZWZGDal1NCNvgUT+6aTB77ODWiPbXaUtyU83Bwg8a9ipAo77sm
sa48o4xPo+2QiNyyP/KSjpQ2Z9CZvtCAOLRCguvoFSkKePOjZxTp5Go0Yy1XltZr+5px0Kud5f4r
7S2ckeSMnQlykZ5ByhnbuG9tsg1JEd5qnQzoBwfL9YhIrcBwpn4VzGpg2w2q2GIJ10ODbMCwxMd4
KuLYvqF2mLe4kIkCsDTH2PteJfbOaI8PvhkNj1XkJNc6fIpwIE7B3di9YlvvpQONWrqcP42cyJgW
nstFb6nxSVhWdV71cXCpCPi+oQhgptR1lJiqNZyzEcn/lTVQGMaN8K8yMJvQI53xWsAxu1JZIi/w
+7snQ7Gd7trAOcsbqjCjdYY1AQTu92ay/I1EHBKyw/aHtaObHKAlpQc+qRnJa4EitFoRNph7q8p1
nQ3z/3o3RKOO4tiV5Sop6uR7C5v9lzO7XWgMLEK5VnZ7Hg2Gl6Sh7pqp6SC9ADLYQCruNnxV7C3I
5fasGN0F3lS3yc3Mji9exYAfl1o7cTdZAFqekeJ85K+Nb0yjno9TPrVnzA6mdeFEabvO3Ip0aafM
ggOeFWdXZ5nLRDAODothBRW1osejx9peJHlKDI2LbXBNl5AyN9DlVp+EOPynqkxaf9pFRIBsvWjB
L5t6EayHSHIdFNAGqA++ugI92D4TSSFZxob8ugCatE8yHS4Gq8Aj6vh5Ww+eFxKvNrzAop93JqqT
s7eaCZJR4a98RBbQtGvjWXoVA8eCvftrFzAhnzpC8BANUfAuJZZZuQ75SdRGqEZKmlGOt1TBKBo7
SJzbwc/ZjvIMv0WSgok24mUysxyS2R+dFboww7qfTPbuVrE01nLZ3XtKdhv2vvyrtrC0bUra0flb
OW92sfmNrjBbXzup74a0LPcy6Ks9FXm0TWdDBy605LC0tDF1tWz26/7JDyx5wPXp56u4J6jej3I9
xCecs3iK4SKg6Uy1mpCjIowgPXdzNVCkEW+OP69WYU1v31z5NCMOAjsH2ez+UB6zzqAW8Gri45Ye
+RzKquEP1pU7h0FKq8BQnf7wNqlN7aUz8ybndKAP7r0R8sVqbnoOS+hGdFQzNjsDkA6tp1a7aVIX
SZemuPW+RTJB7dEG6Qsr+fVWEeZLtVoK1zmLSFKiSCEP3mxjHABtpPl7dqPiAN0kv8OkFuyrqqUP
0bra1gEvwwyEzkL81j9aPnZdwAREy+iljC7dHgCmwboOGMck9JSuLDHZT0bZFtuq4QEn3heENU/0
GhEXATa2Xr1kfMMPzH27G9hSYJViP75yEy2+lFkffK8yxjgYm6iERVPtfWG5D5INKc7O1IxOxYht
/j+VnwlL6ErKfL6eNX14GapIuy1BK9HBkZmx8TX3n/uUSxW9Tjp/rLKtcafbjXFBP0S7ick4uYL3
zWShMIkAcFT6A6Smfx3ABdtpeu/cQ16w7weh2feZ00wXfKncXdIm2mZKU21Db4EeYhTV53OsiW81
MQVbwJvllpxgdfF21aXDZL7ufP/SXCIxqwqvt+iyM0cwQ21rIguqfh7XNQ/iTpHTeOYxQ9lWgL0O
5SStbUNoK+0i3eYlhqhz7KmjLyPfiA+M/Bm7vD3Ls2+g8tFsqIWBb5/NhBReeB0APsYYMYmGciC3
0anyS73NyoNLZ/khiKIBwBnSOqIr+Rjqs83tnxEs511Nx6GlARaDZC0JeKCmd2ZjaUsgecgndcGi
MB3MJqouAarNm7R2CERk4j3d6Wh7nBVJOtl2JpqGplsenAoivsjx9bJLoiq1XW/R/LL7kh7iOKsr
wxvpK4pGXbZex6fbSyqyvNqa1oSaSy/fmIaIUjzMSbDl2zQcgjfHbISH9HyURWWsK0h8Nz1KtF3P
gsMeiIHQGaYzednSNqTt6Q6oomngTKPRHFs0JPikgAcSc1xpNzACqLD9cmDHbJOQVwx0AYGh82pK
p8lW85s20x9aOv7NQBfCqIo7nVbrtmzoTOFwMZ7fxBB2yYDbHkf9mchRGigqrYH52ItmiKkx4BvH
ZMqF3kfknnd0R3va+nISBI6ZtEqsaUAoUwbuoAiiRMmzqjprvtZdxiFYcMBSrSP+4cbW2liuAjo7
p15qJGPxr15lFhHaMHjaKOyI4N2nujUfMj9y9yOZ9MsZXXqJgqIYOMmFMadmt+7T8rupcrFldl1t
Z6gEexiyUqwsZzIfJ8hgGd+G9js5R4jl8lQ7Y2J21UOiXdU2c4gx0178lswRw64erJ5RWJFN0YnT
yDeFDg9v5cSd2Pm+GLc1bZh9FDE3qtiXnCH+EcjDWt3bskNMGFQ5hA3iQjLpRazzzi2BJWk/6fld
KrOzdqYay2Xf1h78hMhQb05vxjqZ18LX4pDVas+FGNYIUqtNzByfOZj/oFWo3kksqZnOdW20gaJF
sKLFwEH3JTN2pyGb22s436pxgAr2uENZsRkRNtF5UyXxGlh3tXXTAmUnoKiezJIseYz7wQlzuErz
aurVsIXjVn9v0MWDdIoRRK1KMzlLMre5qqq8edBi2Fl81csfKLkYxg0eCjEDmcym8Jv80A/TfDTT
IN8TGNyHYNscBoNxa1/ZPvSqLHbF94ZwsC0KAI/5nxLlhsAFd6s8QdSjSJJ9Qaz1Dus7JTlU1mOc
GRMNdtk+B2Iuzwwy9OjrYicVMDtja2REhPs9P+uqZ7b3xg/lVv65EfRSXwvTqa+HNiOzxqz78Sqa
8ZlLOCT7TEu6nfSRRJhlqaORCTSGM2DYRL+BFvdsJ3Y7AkWap0vbkNl15ch612OJ+OEK9lcrBfrx
YvID+SMvEu+YE1Z9H02eDpaNtMo7fflCugbeVT3xk1CBiTpLUt8+T8pO3lfSAn0r2/FINuZwNmpT
/lPaGVKDxODm1hB8r6A+lr/KjqTFwTXsJ4Yptckr0nhHg8SVk5C00138AjQ7h8qm1u2IfZkgad1a
lVdume8b9LGHIbmoteklHzz/way9iqH+7K8xTc4QDYtsnQ0l2FsngV0pkpKJba8pAosmwUqWFVmY
NUOxarCScXv52h4nqgpkpNZMEA64rK6ZN11a3mgFc6kK+3rMKr+iceNvqoC5VW4098LKLIiU9HWZ
Gnttv3HYGe/rwC1v6rysT3IuzIMQTHDZz5foIyxmpo3fa6HVjVoZUi652sskCxQjI4F3Ru/6d1Ij
3py6099TxQBK1dLolm6oPPFRLK7YKmZPyrDq26zN24emb5S3bzSHIVUaYd3aD/UStktAtkkxJatr
28K2iYWPHmUuXHNY9bjzj4PZvwAlYoZHe+ekAr/CLVbPP6uGUN0p8tDWa/nFXA9FveosrdhLJEdr
pkI1WPyG5LWgbeQFU/z4ImMzBKm5yKDY+k6L4MdFnyaI8+P9/7VwajHSo9Fc9SBMmJbK+UhEcH+V
Y6bY2JgL7pToLD5chBYZVRlddw10K0trHu2sGx9RRX2fe/RcO4++6wYSrAECbWZlB2oOp70vvhOj
NUp4fa345uhFV64jFxlP0uu7eRh6+sOJHWp+be+ho3snMycvfZWLnkwg4oVDorbjZ1rQHTNTvV45
sEAZOivvhlKH7wkKxccIn+SmiYN7W9njmd4Y5p5fMRHNt/K7ndq/SDcQl0MtJ1wtETiJHPEL123K
zoNgHveD8LhiRPXt2zhTgv4KF8WKvHtvSOybdKgFQ9WUF1YEyWqs2FNNiRvsHM3ZSysxr6hB7liQ
80vVzO6xRWK2kqN0t01RRU91kM/rgsZ4uPh1L0jVYJDvaFQxJozRUHUOqOZhrL5Vcxezw9Wuy7IE
MOtP5XWUau6V1+rxxs1c88JIBuvVwAC7rrOx2Yo+jY8RmaKXlaOSU+Hkznd7YdKjZJyJjf2RVcRA
JXm3L1lut0NjNQR9Kf06ino3LEZUxbXMwV4OVvFdsuKuelU12yAY9L0o+pu4JyhbYVw8WuCq9vAU
HpOg8sIsTvhisRE8spBqYWkFw4mtnHccbUQbXdzm7H/r6rWX2ZBuCtk8W4h/f3S+7FEBxChNnxfI
vX5mNH10Bgwu29AtGXnYOvOmNzV83BpZQMFFWogYyHzVtgoXdt04u7bCzL72E8F4fRLFTQX4DxnC
FOyTdFHz08K6QQb5ohQiQ53cKObRljjq8/gT/GvJ3MIs12yqKJJaFAWzwfisTANjCZANNYQpR95/
5wEb/12JomZtg14J2RUWIH79n52ZMsklowqZA9/XaRzDXrlPHiWIyuaTI/Rr9lAunTPaRFrvGz/t
oBjP7Nqxtm5r0UjJCYGNIyMcAi16TVzLuSJ/zbzuVPDaKlu7i3n1bvF/i2QDd61lPiZUtOl8w1tp
lQPSN1D91kzbauPKmJx0RMlfGBU+dkEx8HmOi5svMPBZv+u1kl9gVoPmg9G36d8NGs24tKl5Jts9
9Xj5hdL8Q2fXX45GPojuEwsNAuv35rGn4DvC2oc2WscMadFJr9LSU9siboovvCefHQq7mQcFDh4a
S9/vh9I7t6H9aHBiiR/fqMzmkwGO8VyXXzIA31tMfM4KLy0ORgw8HPHdNTRyBzyxxaEqfManvJB5
6IqMLScP76qNVbknznL62yY5BzUNy7Dow4H/eH9QJ40MU6sxsU85V9FEiwZdhJYdNan9hTXpvY1n
OT9eaEYYHnZB+z1NL2fxn5tGE2E5JVa0KiItY3Hzs0Nu0tEkZb69aiaDDmIxJ+d9ob7CILw3frwd
3wJGgBN1mdG8e2rA8TeJnsdd6JdL/BIc65Xbjrd/nggsz8O/HRDLQfCR6/7ia1tg278/L4pEq0kG
pgilpHXrjQSDrGLPii4KU5/DeSIkeOiJoAU6InZ/PvRnz49lYlXUA4Y3H5z0gCyVEZsWoRgg49Gg
OQSiZksj2NP0ol2htXFWUyKj7Z8P+9mrb9n6Qm7hdHH//n7GVhe4tZdyWK/NiqNRDrfE5s5h7PLU
Bh7P758P99kLiVEYbw1MMR+v8e+HiwWQIPRAHK6Tzk1rtnuKf7VtwQ9/scq8Q6Ms3E/uZYD1kwqc
heY9kSmY53/uJSCA8Wf39mwCaf+lJM+m1hUGfgn0Lq4/609JtDSTRlrxfz7dzx5aoB0udDPrEwRl
7llyxgsg0OXH9rXTY9JoYpbYPx/ls4vKLVzGVzqDz/fuWhtPClgklp63VQDMA6MI0MEkcmfNF/fv
sxOyEQ4AOKArj0nx9/uXq74apmJkQR3bYoN27tH168c/n85Xx3i3kqYOiY98qEWIiPp8dsXe9suv
HG/vHVfLw8HzZ3BzeDy8Dw9HkPmjMCWhNuxdz+NeN48m4ajreRjTh0RjhUGipC+xwMOmsVD7YeD7
akX7+OpBuiPiDM0iVD8e1N+vpU3IhKXVAcH0BlHZspYLlThvT4WWofxpgq8oPR+vK8eDmhiwj8KL
/f7daymr/AnTT1hCDj6z3enaS8j6+PPN+/gswrBbotRo7QKPWUgC/54MB7EhZ5EXbUigc7/umjpd
4yk4eRmzjL8+EicBRMheQBYfzMcBOON5mvw6ZGlDtaR1ZwTU3DQiu/vzcT65TYZnmzqGuWV3ZC8L
979m3S7wOisQXh3Oqb4VxRPBGessrxbB1Rc0J/PjN9b67VDvtiv0qNzFuYFVaAho3Fd2vCpHDyaf
CgYsWUM1304O+zGH+YfYtDYIaZ0w3B8uJetWzqbcZkx/92ZHG60UZFIyOELw5fhZc5SWQmg+JvM5
zHUa+m1F4MoiSKSuklui2TJ59IZCXYx1TwcbWHUBfMnLVqObzl+cKDHH77+zfMGZ6+m8AKCMF8nH
v68pcfKaRYwW17RL5H1QLiCjwf82uW76VM490dfFEiVZoETC677z8omeiXIPLr6g1GEya7RNjpj4
towojKSbIPMvvxHMcD5HNJbKOm+3wFPpN6aWh70ss9BhjjUarcH0jlqm9Wtl13bIbHvcSIlHj+Nk
G1p43im30TJkeRCtFev1JojH9ezFamOzkwi4WiZYuWDu9GdvEXb99bPGumSg4OCbxZb/3bNGvFzL
7mPiumRadxogQR+46yoEqopIXkXWGP75gB83PMDiAEw5OHggeLzf8OBJGIaxKesw8KWNg7cmqCsW
8uRajdxHfixPCa3XGxvX4l/x8ZbPM7Rg6kgX1yteU+/dKi9IidOS3q1wD07Tw+COxmPLvOcGo3r2
8tcnicCD1YheB/97v3VkLkq9OfUAFwfBVARDh6Bd26MazSpxIKAj9dcdA3bilk2a9n8++CcLIvsq
y2UWTmWAzuT3R93LY9gIwJDCLqrTfTtWN/Hi9SbkQPz1NgAGG+8TBl7KKxjUvx+JHlAXYxwtQixH
99NUjRvTB7gmCsv668eU7QaCKYRRVB8f/OJNV9d9DDYPXUE/bmaXxquVXY6j4+5oPP362wto62R6
sL+xITA47z9bcUqerg07K0RWY4XYecmsGSdmOl1h5V8RLT4u9hyMrQ1bA4eB9vvPV4s2JHH7kjPT
7JvE0u6xp/3KlHWDIPCLPcjyLv9ea3AoylKXU+Pz8h6wu+QATpWGEANb4taiVxrUDnC5YiAHbXHz
FOZXu9HPjwj/Bxnb8tK9/7zYjedjSM7D1hiOedA81ZNxY4kcfhpsllXSm6e/v3VsvPGUs+vgiO+e
SAfaCu5bLw+1vj9OxRDadn6ZuvoXh/m4sbEhrlIaQjdj9/G+oQB3VaUpPx0OmrkYwiv70BAJtv3z
yXxcKjkK3GVIlyYI5vdATxwyqsoyIw8FeRx4f3w0pf2rV7nXWSsZqPvzmqyxL1ZJ8+OXkqOycKBv
JyX0A+8gKmccAAnNhMDBxz5CJORb1+TIzAOm9DNBa6DqCKtaYZjLoRLOWD+qTvf2UrXxgUzfYjey
LSIFs/2GEBe6QNOwOVi2Be1iQkAW594GJpAHHIHOF3/9pzcG8AdPnIFn6P2NQZJAyoDNq0t3utpm
U5AdNUWf88835uMKyyVCV7lwzEzkj++2nKXd8hmJ6yKspFes6noI9dy48T351a7lkxcW9vzCdQU8
QQ37+/rqeIVVNW3FQqQaOMZalByUq6vdn8/msxXIZQsAfoGinGv3+1FmsEXkZmo54iEcLYPHZwoD
IJr6rnhGr//3u2hqRmSifDIWRtL7tg7ed0BvCa/olEe/lmsnUve6FNH9n8/qs5cHhiOBDFxBTuzd
tVNdXhkzmcBhkTr+VT4ZjNgi5xfDlnonYsf/ORYQdugWdl98qj5b8xCS2uyr6ZR9KHponeqJZQ85
PG/zUlYaDop414DQzObvLNdfHO2zB56yx+Rhp7L80CQDhoCEFOty2MRNvi+B2F+PJq7MP1/MD7wW
+Ec6F5EoBNuwkDm/W1eD3lQkOrYkVPWjfpcmer3TUByvCJ5c+JadN95mC7Oyr+Vw2U5VfuEQbr1P
fDSdRMO4DJazZmO0eMzxZ6DH6Pvsq+rW+PTKE1SyvJmwzN5vfETU6c4Ifzikyc2YQLZPhgzqNaqy
7pB6/n2v6E54TcIQo7LSu3wcukMU1I8k+OI8WNyXY2kf6CIFK3fSmlVAmMAXxeon7xozbbagnmfB
Fnj/QSw8/oZUsd0eq/lXMxuQIhvElFGBfmV6+vNN++RywDHlxXaWRu0HRLMJfUK3cUOHc2T80mk4
bErAwN1UVKEXkNNAq1x+scP45KUjKMDAdkq1xUm+e0wGUUxKxDWnlwHBB4W/NlHtMMcQM/Dkqb1t
xUh0Et7h8O/PFZodMQXsbAzr/UppawFyQ5KNQ2q1Czx+4r/ZO5PluJFs2/7KsztHGvrmmd1JIFoy
yGAnUuQERlESesAdrQNffxeYWbckik98meOaVFlVphQRaNzPOb732kyli2um8THO1vh+8p34g9r3
vTvJpV0y1cnwZin7edXkXcEEast6r+mxDCdjQJVAruD1CPRgX7o00r//he/sOfxAaiiLjY1i8c2l
LaPGTtKaS6uGmJMLuxnXuqzl2kIR+08+KsD97pP+wJz/zYYgPDvtyooWzQjq6sopJG5Nr3PP094w
Pli+3ntGLV6oxYewTPrf7KQDkrhqZjKwb8v+DqrHN8eR5L9x/9JYXvuY2v92c8QChunCBETG8cnb
F9AgKbg227naz+aMxs8bb5q+WQvmAB980DsLMyN1OGQWk2dsHMv9/GGII2bcenpEC1jEzkOs1M6f
5d0Hj4TF3/GmoP/pM948E4GW5ZkNh3uPoN9Y2WkqzkDUODdm7wKRKcaWq6hjjRobAW0siz/VY+Mh
FuKstvebnOFfjxqStHFSYBQKOMJPADbghk6trjkjzyK5JkNIhdWEQysi/G8H85Zj6dwn13GIo0Pi
+BxSEPx55RgLzSjj+P5mDkrEVpUBT6MuW9jAg4wCGigVn7JCpzqsF3N4njanRHnJzmja6VBgGL0c
rIRQZa0Z9n4e3KV13oZc4XxLdCSanwSh4B5xYrmqx1lsop40r27Ox2NtWymUo6zf/v7yvvdssot7
Bs+JtVBKf76DoE9kN7k8m8iEn6Xqnv1EnGxL21pljal2rP/Ba0fNTbG3oIs5P/z585xkqqQVT9W+
k8kyc7oczfwwdtUHxeuvI7+FeGpaDP6YEbjBm48BOJJYjQqqPSLyayFS0l9H/0XmnziEvkCQEvaO
+RQ31Qctk/X+5zKl5YrSXL8tyAIBBkuMDjORepo/J0rHJdTY2jVGF73YoJmhx5FOCY8gH+QacLXB
4XbFQi7N4eCg8nfIHz5Yeq9tjc6uwghhKA+c2HHeyQl2kH1xjIFGXSEFBEkTr4POcJm9ePM6Jhvd
zPHx+7MjVzgf7RxXIfa8jO8D+kF8w/NhXGUEFO/gnsktji7+f/jbYdJ22caDXXAvLeejW/Hemu4C
oIVyy5jBMpZL9sMaAWzbKat8qPYAxCYOEFbTqO9yoxs+eLLeW4t++Jy3hdEghrKowV7tfafQyR53
+7BMks3vX5f3NkQXWh/nCpy3QSX9+cfokmheCbZpz6GTH4L8X9GMP9R5gqa+nT4wnb37Ycwr6VlA
ev9S9roNi1FFHDr6O7ekE5130H62KEDRUnfpB5fvvYXAZezPboFl75fit5gmApZQUe1hTV8DRHND
SCkPddF861I0C4n7wZU03nsuljNvGlgkBL8A+OdWFFxf6rSMFBdcXqZx5s/NeDCZxa9rS0v2tpA4
vkVg3aR6lOynGFNDXKfVhR/7+Tao7emThyUIe0YUg6z6/Z1+9+uxIDJGYn7L8fXPd3pUUavlCWXO
KMU3K4jvE3O4LSx0JP/gczyfTpH2d7HM/fw57aBNiUCPt6cTFUxzuudq0sZ13TcfbKTvla0L2pYR
y/If3pv30BoDHBxoL/cdnpGkReI6VtdN7ZxlvnEqanlHOvAHg4r3HuAfPvJtwZrNdoFGTy/32qh2
cV9/C+wCcbt71tTDBz2H9d7zu4C4mUWD22aW9PN17EbfFrPySpYZc3rqEvEdJqAbgsLxyQwAqLjw
AcKSFXmTysVroBmLMrNB9Afa6MFmqPIQSahWvYljAVcbPqOka27jOQD/WxVFWEatv1Xe6N/7Dqsm
QKsWwZTWqvVM8PN+rs3v+mhiZ4GHoIT+lNX9JVIcseko+VJ/GFflZKWbvpzMW4Homs3edD54mt67
CsHi1GXEwXP79gC2KETbVvgT9rOYDzO5eKtOtx8wj58zM33oUsKYf//4vneLF2cWQhmPYevbyy4y
I54kxdA+lTAHBtE3YvtKJ7Bi4DpLsHRx//tPfNVOvCkIUcwQsmXyutBmvrnTsTYVnJIW5d4t5yBM
CPi9tRNjCCuLWLOkLop7eGhwCGyUk692AT8BxVD2M3AqJH07bQSt98FleOe6U2wsFmjg8LQTbxql
wJ18OChWsQcdaW+SZnIvqoSyccrq9iEDHr1HF/nlgwvxzhATVQJTn2XV9n7pfWPlkFs98EYTPYuU
1YrtLYJUa9tGTbuDuWyteFJQTjpLMm6ThBNnMjgv7I9QxNY7a+XiC0eOQUYEB23mz++ejjTCLbu0
xLecgVF59TWkFugLtNWVc86V8Q5dhhoZixWUsoIhMmmqnKPCExmuRmvUt9MUgZt45ct3s/6Zsrja
JSOPFI6pfIuoz9khyf82IcZmyR42tpslG7TC9rrRqm6fuNJbMnu9tR+fm3Vu3eZWpU68tpjQJl6E
h8Tvg7NC9x51oGAfNObv/X5OwPCge8sJ/dvBEeO2rGg7i99f5OoWTClaVFelDylZWdvf3/T3Pgrh
NVoD3OhsG28KEA6d4JEv2xIQ0mQtCJ+k8lAiPyN5Nn74/We93re3b9oy/bXoXtkG37b/pLwS/E22
wl4QhAazlgNjzF6zbewiUQ8wVgvj3Kj16KpT5nhpmlp8bXYa3BLSqnaiAufy+oX+g2/4AN+AdG55
5/4XJfBLTsXlt+H5K5Ozb1WXdtPh63//119/5C9+AxEIfyyBBAwFfGIuqbr+l99gLEv2v4gN5h9I
WSyPsF3I5eAcqBH+IjZYDv+Id3xBOFGRLlzzv0FsQCzKkvDDo8V5D4pHMn0Z2bGQI5L9eclIOlsN
bFSwG6PWuyfR3TlMlqE1K2cu9PWUlFKyidZnrhFIY1UbctiQf9JuRlb+HRp5eXQivTc/Y3rIIeYU
TXIu1WDZoSmkIoqgsad7a7AHjONls+5iTnkSgdAwDAYfV4dAl4FVNqkGGJqTcdNbbf1YDdFwmhti
bEIf8X0P6KHxCP0DLLlNSw7CvCYrcWDnKO09zLw7N+ArrsA1A8uO4xpUjjZZ6sqeJo/pr8Las2e1
nJE055n+JethWq6KKc+/Sk+T4F6RUa/GsVQnnHptjJw14reXolyGDCrNvUM9NTYQJEBJYtdOJv/U
aiEFnvU+LmSZOLjdYsTM2PbLSWlnPl+wxsUEonlFmkZpXZs+guPAzuKbOcsZWhdgaTMicdZjUoJN
jtp62GXMS/b4/ivcvXY9x/sULd9Vg62GHEEbmKy4gDT8qRMCdqlYj5Fed3KP1zjtd2Vkxpa38/Hw
oSdpUn3W0W+XTQVQFv8uKWGw6IywQ5VwsFuj7gHvo1pH173Ii8juS8FjFeqBZsBurZshxy3WMKcg
dxAVLjCkXA52sPgFU6z+oo4b7PD+QmXtl2EbuDyNhItTZEwaFunawJbusBKbXMx+8Lpjq2sQi2MJ
4qze6+1oROdmk5AUKe12WB4cj9EOiNZ5qykUolB23bEYzrqu7wXimanMOov0qLYdxrlc5aM5tsbn
OEoAAzyqlN6s+dqNsitxUOfzXER/jpr/s+B9tOCZLFO/X/C+NLi2f17y/vxDfy15gfMH+X2vEpwl
KcFe/r6/kDUcTiz4meVYjnMz2M3/XgDh0uhIPZlNEb3xusr9awFETPU3Fjx69jcLHgUy59yswB64
FOrzXzbuXsPtgDnSomodkguQhFS5uIRsmU3VcfBSexLlIR2i5FvSa6hZcwzVd47fuId27qLbovQj
COt8/YvGyNyT2bTuUWUBeoYO3kpoghWFf2k12rYCsPnZbsvysvERIK8HM+i3EJ/SS1P5Vpg7DU5N
sMbmRtAJwk9zrEsIJk6IXlhu9cEvr/IcwHhHpXwTVK6ZrdIpzu8bbBpntsbSQLKEW33W5RiB2kg0
cyX9OrgpOAq7Qf95jz99PmC1UDvgdvGVK535RjeK5kbFVrS1Ar7+HHVqo41Wh00kmEM1WvliklMb
LEweM91cFnd9mqlnzyuRPbY1Lh97xsktpWivkAYnD7LMe/iQNYduVjyY2yDxjFvPkcmNo1xMOrrN
Sq/plTo28Wgefdl+Yh1BAM4Bi4chf7DMULfEfFd1fR7qhvqS42TEvj/k7Z6FIz3KFFjyYsRsnwC7
4QWT3MNPRZ6Vl/44JFutS+azBoyESTiMFa+LAbBnVuW+D2NDS6+AASDnL+LTmGfZFrUmTOvEgWXh
BsFeH+uRjCRsDZUGuzUxSpcai+S6W2Kx+22uQEDCbjZPfgMrcjJldYF/aTzabTXtaYWtZ9Lg67Ms
MLpbGmI4C2Wu5ZvKFN0CSTH9Qyns/mI2pL6Vhqetq6iorrVOt267ye4eObsrvk8mOjRz6EGe56o6
la2jXcKU3BKv2RHsFwNjl6oKrmTrl5+JbwS2gxl1XXWmvhmrfN6NOrABjWHrVzm27cnoRH3M2EDC
wBqYZ2Y8OHC+tCB4saysJ7agMSS+4dmqiJsukpxKvkquq3aA7OIGZEVNiDMAudXD1m+J3KXfeB7M
wT+v+iHdoZ8Wl3ZjxGFfAUfQzJm82TZWBIQTyLnBY5MdBTN9DiSEv9cHt/iWVXF2paP75ZmK51Pu
ZAJotRNpL35t+bAI4xYCqhzdQq3AW/XnVep6rF/4f4lgII6jxFSVaQXpykapP8DeVEc3yHUo5m1/
kXqCaMpayOG60eL5URaCpl4rhDoXThrfBXbunHxprxpfxLth8KorJqLdjTkk5iZ34Fat+oH5Ac9k
5a2cWvYUKh0VjAspnMnWWGlE1PtudLCyLDowxYeWN2VtQXodxMBVpCRiNLeJynuWEXE1VcW8r9jw
NgNG9g2xoPoFemQo7/0gOBiWqb9pkkmeyriMT01im2tXutZTAaiX/BitYS+OEi8mZ7Sfbl03t4C0
VwWamMxI9g5C2rN+HghcBIY5RuGggQrZVmLST1nEyUqoUQmUl1rux/fQk6VYeW4didCWMmIlSXGa
zmX9tSCqx1/1bqkurNnDvJrmDqbAjDLhPh7aNthknEdGIdAttbZSI+PsOgP9vlVKsg9TAahrqiHj
oYFA34exAE4qt4XLsEldoDTy2ZvxdsBkMrdAOuNyYQZMrh9vlN63+m1EMTW5n2KvFN0NvsN+WNLH
eNvP4Oy22hx2flYqsbYHcuBvm0zF/osNnxTCb+IV+uh8KkldpOX0haPlW3RYXfZ18oQw8h1q56Zh
46Ka/08d8FEdwNk9o5b/d+Nz8Qy3+Ln6+lPr8+cf+qsO8GhcmBMtGi/O0WiA/t36eMEfjF0xXKBJ
XARO/64DrOAPpK209IG9nFn8iK6zvD8YonKuhMrE9hgDWn+nLljanB/aID6eIoRnHW0p/oFfTHuV
DomsTHKIb7Hh8DYPdnVEyDp9Kg0FGyJ2PuK/LWXGmw+kwVsyNPnmv0pp4N0nnTa7014p5vxsckBN
3DHd/XATrv78+/4Phsgrpu1d+9//RW319lNwIi+mPYeZ0C9TwQ6J4iCdRO3ZydLdaCp5ndcNGXie
LTa6NhYro+Vsn9JHu2lHT336/ccTfvfLF0CfYYJfIeKXi/z2/K/vyYMfJq/b1wXrOsEPybwtvAQG
FArxozKT5ox1nDEZBnDiGwTpAAt9P2VE3NKL3xJgYMSrOvKBOJGtAubXgMXgz2O+ncycfxfsRVmG
VqHNw0oJqEgglFrgnniNp+8cqeY3Vuaz28Nh2Cc28KfIcyVRA478DEZp2i2xNym9EC0GrRpDnRVd
8rzXpTLuMCOJywZ0+x2MN3XVWUDyRrcVz35ZpjoG92H6nrA3boeqGO6Lvpp2baaqY2TAagNJ4hvh
WJvVMaFTe0IOKx5JWeQPjioNji2c0g1HESzHA2ks66EVen3gUlVlGBs6fzZi6mTtTEKHoJB6LdA+
uBx3Uz1BBVV1cnKwpHMeHbA3gs8ALOClzXVdDFaMrg53etZ5gMBdLBGzpVJOYMtxTSBhc5b3pryG
Mxyd4UVQO1caxUHir9gYVjfcZwDE72U2u7fcHXODFYDsHpOgkt5V8mWqiVCMPca86VhNn3Ds1Y+9
PnNnJIOmvbtwBb0RIKvVVcHRNbR0L2UyfR8Bg3zSG/7IpDftg4sz/Rip2D4AKzHuesIVHrJurI6q
roNjWTLFXQeZtLOVXYItWLn9rOO9LMSmFVERjtVgboiCyG+Em2DzJ94H/lvdvNgR/zPOcUaFMUC4
eE9oAi57u5cvquV19rVu2rlpXxxqn5vLVjGuVZ9Btm4tnK0b3SVQUUDj4ciW4BOP0IWdZkT5TYx3
iZCJRF6SFuiERRAP33J9Ik0JwhCiAV1n0TDqp1TJ4R6d13wRyIG/ykqmnSgZ2hmKXxyMmriM8uVl
Z8M+abE+4GXjt7h2Fqy6ICnDAY5CuRqYiHwj1W3aTalpn2KbOxHhmlnZ7PHrEux5CZi157rmYJO9
InCo3KOMkBEF+himRBTduHokX1DdzhfVmEyfTCaIOxJBoK80kr0yr7qveuYadykg2DURoTC2Na5t
G3MfmZFwqZdHtKhgcU8Nv34G8EA/P3MnbBfzvG3w/DOEEY9F7EVnRZs/jlrbE4DVlKfY/w4wHmxw
qpVuwslgaR6S1nmCsiY/m7j172OTZxPWRJ7uTHAwa9sunuzIG8i88AQZcg4P5YLyVQk3yvW0bhtJ
W5wEwTanoBudUz9Fxl2VtuKxd9z6CVoHT6sHF6wxo/rJwkJ/ngGiu1X+ElyjZfCC/Wqsn2OQuvib
rEnDih7k69cf5ye8BG3dajdqEhUzqTSbL5CntA+C88ebqe4MsnwYDJFVYoDXKphAuaOe7rua4OhQ
RSrdgYci1K5wKalsWiJvCV+Sn8nJDo6g0jwM86YlLzsXopX5gOrEyN3HoSbC+iVtevsxBUWRx/vB
misbf9msVRscRmN/MdHeOWdjbPX2DTAqsES2mj4Z0NDC2u2TamU4Cr+UnN0tz6ED6p95H6k5qmNp
6qvLvibfBiRKQM+YX3V6q13XenGjOf2lzZRrCzTDuZ6Bfa8cj8ySxonJPokuAf0Tl4S4YR+bc3Io
zfxTi2Jz0y/hPb09fUl9krTsof+aJ2Z50Kr4hWi95JDMCOEqoxfHuhzGTeEMikiQuPtKjLXcxGl7
rjoZbbFZGmDK8mBtTA1ASM+JUW/H6aU92+DiAzFMYQM/yc38My0Xcp0WsppXpFvLA4YD7JmaIsdB
xxRepjlijLIovsdiJnMJ8QSZM609hYFd3UyVl27MUgvOM7CFF2iTRlAdvLCwrozzdMKg2wd+TFAk
N9I0Bv2gEz2zLz2ISqKz/E09amYolh5lqBa2o45Dy9RK/Xx00mDfx8YtvUmw5VS5PRpVYBUbk2v/
0opxdEOH8zj6qJl7yIlLN+xhGJEgaIwEjUXkCLQkTFSm3mNeCwzkIQGzCCdy5XqK2herHvtd7MTs
eWzg/haEzrBKTBxtWeXKG3Spxsro8naLXSVRqA81eNm+evKJolzRyavzSi1MhSLPH8Ez1F7oKnfa
BelAPgJSXn9Ndh+y+sG2qBAtRHCGSdxG71jeAYGFyQSYRYR2O6ccXwneqwu7aMU5eWAA/0zdPCAW
b9dWkvBWtRuA4HJVUfyvSEFxzoTbqE/zaGUh89ohRH23H4u1NWg1ASbu/CwK3TnAPprvRMZIMTTa
YK9mJziUfTRdpbk1r4eol2c5/XPomgWYCzcfVsUY55vWtuxrr0VbU0eL3DpuQEDpwt9KbUBctkSt
jY41re3Ayj57bgwfTJ/GrR1N4GiCQdtK8I04BMvrwtDYy6HiHtLUUhbjiGEda3FwD17U2BUpT7xr
1cnBH1S0CcbIvqiRPBD6M2o3hOT5l4acp7Ml3LhYkXgE4FG6TfnNjuUlvmvvGCgMv6E9jkSVFBhm
cCck+YUgmf0gkJnJME3c5ryYI+uxz7zJXnnOiC/RHIv2PGHa44eZkenfBAiVYm1jyFBrPdOHwyxl
EIpSa3a9UTiPY9GnBL3laXa0u7h9Ka3MJTqttQekh0ZlxM4jEBQdVETewg6qK+T3mqryrZc4w5c6
M+qwK8alLhDyGtZIQT86VPXGH8r0XFOLYREkU+bx+JXJAeNwcwxkW9shQxG64LF2UshMftSGWVo7
p8mM0v2cVOKLKWC6k4015cu9AVi+lEhZZrEPLel6mdNWx8AkBM6vRPfVJ/xK0CRydrjV85YNB9vj
9J0DRDD5kxbdCORWvAPEBh69SBfROnYWTHqSloQLCec0w9270Woh+LmplWx7xnewlZDAhSVFXrK2
XSW+KNEj60tQmUM7Y3fGDyrP/iy+ZGoad1Cy2q9M6DN/bToJv88ol2N0NU3mhjLUvVW5pCxbCkaI
foNNz5yYxcHy3OpYgLzb2wy512U9shg3WZytSmECGUucls09KGvtpoqD/j41rfjEwC9fV44rLuP5
9VsE8rOlLTzHSMplUSaQ73uXUZOkgUd5EkhpXLEMVl8t4XL8p5HDyq5NNqUbsxCtyoavs8D2domh
9fdJCox/ZUjNr0K9bKZdXLrTuT6Qf0i/Pa45MJkASGXyEYNdGbbTUv6CTXj0OlXAYeQncKKN46RU
03cc1ulOzVFNnGMaENQxcpQycQREyJuwCmgZgfxz9v6i/m/8rX6nhzHe6yGWYNvlQAw7+dtT7cYk
tiiOtW4fa6Y8i9CuLOWwV4Uykw0o0qW8t6S/HrgxT+3UQMsaKy523zkfNTTGW/HOog5avgnDaoIY
fsGg9LVVl/D1u72dUvmHsBeck+d25ibugG5ONgVhEnBlu1hXV16M3zRrHQhrXf0URxUPZmXJs9Ya
pvNqFPJz39v2CRyu+jRScW9/3339ItBYvuwCoUDsjC3lF3wKx9a5N2hWu9fSJX6vJT1kErxoupEl
J63nqWMr4gEzBp54KKnYrdmnlgS4+jkT1M0eFNIPoopfhSg/N76Wg8gMYRsiNwLh3yg0YnhJZpAC
OuFYjBQsxNoLDKiXx3nUhl3T9MmapXneTJywkxbXU0FlgubVS5bXFKvLTTba8gwvOez0yKm/irTw
rn03hvLUQaCOtKaWK9k5H9lSOHj9pZnFYOMzvODc31pUs/zzHxSUTq9ZopigQyioV+HkpSLbyDKY
tjWxi1xLLKlBYnnfSQ8e9tCC461mmM+40x+AklqobCmXNGeM1z2W5IuhMe1HZoHVRTpb+bmul9aT
iclNwdAQ1XAOvM8nOsbI17pNWkiqeKFLlpJ9HECZ1o0EWpYqqVeLMjhSQBK7o6zpHOH+uG4kxtV6
WWFMqN03Q9y4t5rjTYTExjokncq2tRVHrbQ0NrH17VgTI9+zgJEMQs1Os0xfEuf8S7O9PCENIF7g
XkutrqpZXlcYVllT4IutbcDEnwNyZVa2nqIAIsNmY6pIXOZ4C45ZTxzQQGwsPLBkuI8JpcZe7pjF
U2OReXvWFbM3HGU0xlyklEBDTbWcRzhxnuhhL6yoAFzHvBpWI0RzrbXX/KDKvK8jSNWttGAkeu5c
xIeckmYdzcv/EVHQR2udYw83jFKcbgOGIN88R9rZgk2zFGPQkZq+0ZOsImsv4RfHVVBvFIsw8GdF
Ke8puL/aRJFPO62Dc6ERaX27fdBhLobA9ZyQCT1Y0DIQmBUbGjc/scWXKevzbZN26TLm5X3KR55I
kne6dVK5/X2XFk9eQ/84K0M8+mNhpetmWnIil2sXLAy3s3nm4rPpaDcA7ayDwcZxnTPD30UY2arQ
d7ri0JES+KxITX22J4Pa0CxMc8Vrm2+tzm+u6ET94yR1qJUjTb9bVO1DRarrgwLjd9AVq1G39HZV
EhRhQj7kGNpzoUjHKsZ+a8xxeQBBS9dSedaK2sm7Lq2mv9cNonjJkqmfnbYhp8emwxIG3fO6qWZ2
gI5z3wczY6AkGb9fEjMFgy6yWU26qPLXlt/RGUW2DUmsdmbekZZoPgP6I/+w02f5UleKq1LOhN/S
Ha6c1GaGjqToTApOriiJ2HJUsGyhScly6UwcUBHVJD/jAfWPxsiYBUp6cIwN0Zylk1cd3ZgLh9hy
2lW66YS1Xw33aEBp78cp3fnLBAiJprgsc+ZDXkqbjBpz/u7zls6cic/iMXfLq0F54gu5WbTbuhOf
jMqG4zlyeg5DlkQWbSmcl2+t7IAhlo9zpglrBI/HyRqLg7G8qmpZ3/U8H9ek7oknh9OCLbTODI4h
YsUNZypMRpbmNVU6DXyibHmtVw13ps4oRV73YlHFFWiq2JzOc45OCS9sRuY6Fmw+Bqv8usKbzucY
srUamK69PobgwSgk4grsuuq16cKOmXhY7SSvXyc+lcXjA4SjCF3wueTa0gVDzE33hU1BVSDwPPaR
izJ9GQ9oscZlwI/qhQwcufTLIG9OwYfngoHQmCTfG5+M1pnXrQrVFFOMjEtugR8zvdKFym+kwPtB
qFYeLJx5BwsfnGgkAgznqo5bHI96QZwxvwjBsskQZ+YVRE3OCC4iH5vRjk5Ybk+AXZDxCELwNsZN
BSg/BEEGez+HHU7BozcMvlCTInZjIgi5WH6eLZtBmYNK4AVGGpHSejd94sCPuY3ZFAdtGa6A8mBZ
o6Mn0WuZ1CzRbiufUoOczTnlbypNhj1yZomzDD7+dX7zukmqnNltVSc2gbzaN12fl3LZ07h9RUmx
JFucJX8+mkRBboXNaKiqjWg5jK2OojbzNd58/+h3rfxcG8zQiG1jpoZvsTqOeOlPg02nFcZ6x+Ku
me1XYB31k4opdhpdBsfRY52tx4RLiBqledEJUIBnmPcGoJCSUY5Led6RDXVcnmfJEdkyk6lb8t4L
JpJB6lHz5g1/nE10Ok/xEdwly9SbumTZBWjQngyfR8Ke+/ZrLwmQSowoPnkEp2+NZnl+oLaCYWUO
Wbj8nGiZfr2Wt37AhBTMbX5TjgNTJOJ01y4+mLvXvcHoGAEjo0lOHks+cyeGqIPm2Ccv1hy2ijHw
jzKgDJFTbt6NDTlJQQng3a2phG3a4TBxM+NOuICZ054bieqK7NRCr44EbFRHx6SILZd7kFAePra4
vcS2mWuK89FgNSPvFNUTZbLgsPio14V5RwQ9iy3r2Gew3OIRdgDxYigrw9eR4NAxtPRhW5/FVTKS
skX52bKaCLRKmJBi4py2slYUJx3NTrkclnaWxRS0LngpJn2onwpTY0CNvuXeSiNahY7C2YL2tjYZ
Lm/Y7Hl4XpdZ5XE1mByRT17b8QNd/UTmrVku/QRR7WeqQeXUMLT5JBYBjTaPjCyGduBi6ixvycB7
lBOl+qC7g6DHs3jWND26USPzMg6qy/RQ2Y48G0XBEHFZKiFVmJsmt/ITESaknripw9SLYANLBuwP
CSMT3smG6TRu9CWd1QCxIL3+m7dkbnd8dZKhc17clAPXJfVMfIGTTckh27k4ZBUvWSrS5ES6wdMw
OFy12dOsg+knvCpDzjXoCp1uaBjlZ6qSzF71CrXGCkxqQN3SO+kleWgssqOknKjriApyGqb10HPD
J9QOF7nJSP31f76+mCiH2GI0sopfnJE9lcNg+1CBDL0ikmPalkmWEstY80KnVJWx57DIILKMT9Ak
0JbPTjpfCHemIxu9iXSc/Htvz7VLQiQN7Oug2CMC1ybe42ZcqoBJSVoywrX7HYMEfvF48IoMqKZv
P5J3mazn5SSmY6Cy6R1iwlY5WaJnXdT9ZfD6z1Hlh0eVjo3I8XdHlW37/JL0BJ127c/nla9/8l9R
W8EfSMhd1JcO0y5D/zFqy/rDgUTnOOgvOSp0LBqFfys3l1NJ2GuEai2MPnqEf2VtGX+Y1mIgoon9
S/v5N4RMnImKH9sokp0A4eA8N9gX+HZvpN6BNUFLFprY+2nxPaHU34EbjlAoYMH84epc/XqG+N4n
mZi38blz4PWLM7GoAHUt5ereN2esE7p4ElWtVmOU9OHf/yQ+A0c9PmcIiss3+aG/ijstmhtBonw3
5j0RfvqpHcoMT958/7c/iEECOMFFJK7zWT9/0IBeOqibmeh63ue8yL+jEfqe8d//5GMcH88dd/yX
ewS3C/6XowQ96RhsAp/DRQJbizBX6T+4dDyrKMMhI3GE/tawHQu9tCHeC3LRyuaIuILyozapAavs
gx/l/vrg+YteGN+dBXjirfPOG0rO0IJR7JMRnabbTzdTrO4JS7gXA6mTv7+Cb8ctPOU+Mn7XBaHF
AOOtOplo4Jp3sxZ7Ro0M+dhK9hlpsqtaS591n2lVSprLypjIMvr9B7/z0ONHXyCQr9aWt6+X29R0
w0wv94we6tse4vLKCcg/gV1offB+vVUCvP5GRiKsCkgheat/fhjnPusnwGQCihBBbSXnpJvM1KPb
f/CDfviUZbbxw7u1KCwGjUO9PfIscnkadT+UY3VWNf/s0v3wSW9WpjEvk5oDcR6Qop/Wrsqe55oe
4P/j9dJ/vUtQSHwkqoEX2PDklmf1hx9VR6Xjl7Uo8UWY9Vrog5avJsHePtvltAk4dl8bQWNsiX9y
9nqj6nVWWAG1jF2doYvAhj/SfxAnBsux4SDu5XWM7KGgOizxg9vey79PsEIP8WwMF8JrI7QJc+uu
zIAZUy34V6YkKje0+SbH4+QQeEqW11MTmA+5Z9YHJ8qip6GkQEFd7uwjjxizeiKVdMx4nnNPoZxu
p54DboZuTDAltWXXARPq86LaYNepbonwsM/IGRhfZMQqb3Qu350whOsJkfj56LdDhhbKT+rNZBeI
2/NEA5HC99EwkjyXET86HzqxrYNYnDjIq9cddD4MeVYUZSujLwL4zVZHLDoRK1upcxqWSSbqWiO0
sNT5dTMegFUJADxEnGAioGBxSeKU7AuA92SrKGOLza/uwgFr+5ldUkaC4KjPDZ34dR81F1KsUgvR
a5kPcTI45yo2sqfYr4t7d2SiJFtLPEq3NB8ifjtKtZHZiCjtfuY7DRHkLk8EXWhZE++6cm36WeTw
xX07kjBF0V1eEznbPUVcGpI1pDi5ffZdN7inPYT5h9JPv6t2jG47d64P47I0Jm1bn0/FcsbQUG6S
Ix4E/8PeeS3HjWxZ9IvQAZsAXlG+it6J4guCcvAu4RL4+lko9cy0yB4xNM83bsQNdbdIVAHIzHP2
2SaPCRET6g7Cv31gR+9WUEOS3RDlFhx4kSypYH1JPiuGp4HdM6eMrNonoDoqfwjSC68MUv52os8R
eZvaCFp/fu3zlkw3QsS8i1hwy7KEm4CbAIF0NpnqRVNHD95M4AI+zEn24hP/EhTNWK0JS0sZ8RP0
MpP9I0W+S5gS1pcGuJK/FnE4PMdhrfkbBpathz9klsyBADG4wDB7/oRuwnlgulP8MN24OvIdpw2J
EmEAB6rZ2wRgP1XYJT9YhFCmK1zeCeeW0GMyfGjigXAOBagoMYJC627yCLpQZQ4pdnVUBWSWaLis
CP+pbSTLzia+eTXYHHEzuTZ0O/WSgIAXf/yEI1GEssMr01cfSebWL1lHSADg9CT+kO/aIVTUzf7w
PMs522EZ22HZoEkz2aa15cywHT1GirKNUIGQSG58wQCs/WbOrC1bY/C3zkenfURhUH+OUuKP3Sln
DwUIcwIJXHuEjJYwBBwTbWVkPAknjrKXJjLLowpJb2F2Za7IpP9BA+LD2xHWkQ9CaDrRGWhIWvqR
GPrCFelWDImjfIk64Qn1FkdfT0bFKvbowIkKDe/TQZJ/Etcq/l7WvrMvMwGeJmJi3m2jf67badjh
5UBokN/zIsyjVxIukJC0Dju3gQ28ao18R3TR966X7jpu1T1ES+gFw5c+npJjAf1704e1OHEUurdx
z6Jk2Kw2QAjD5dBJfxNlrHNMeMLArN3sk0dq9Ql3/W0x059Hs6q7VTFmLeqKJE0Cq8t5qdkV1U2c
Qyop+9S/tigqGdOx6rM+p60a6hCcmEjLWbK7FWM37Izl3K1tvrdZpK9Jq3nXHg48r7kiGMsaOgOx
7QiaYIfWUfW8Ubishi+9D3VCz6dqPWABsnHamWVUeI2Pa1WPf7UmyZiPWvacmBzNW0PIBkA5f3Uc
Nkop2T+IAHNv54SENFPKaR26DWCYY/XeLQlHEvQP53Kc4XkNe182u1wveoisKZuY2VdrMXJpCTAH
hd3rGPMb49cYjwU4tSU5Ky3JMJhCbmSSX1s16TTxaHk8hKK+bpulrq7M6pQbNS8TnWdPwrVhY/zA
3UlCHyxBALScd11Iap+7zDO+6yO71bC8I44+G1dZ2CVXqaOi7TBhUkCkVdoEmtY5xG4625ZBy4pM
DnPlWDM7Ylep1TCL6hE6kX89u2G5VrorVzaBjVjxdezcuS4lpnaifIBXG5IQXZbHcO6L27Zn79Ei
do/RZ9FnQ8E996t+a6X4UUTlkFxZoal/8Y2+OwG1UI9W/bWXtfm+FToypBhVduFH2mUnk2srsYZn
LU3b60nF3WWYzp/Ijhqhr0BD8yY8P+3ZcPazn8zAyU1xjYd+eJNnn92GLCIGsD+qaDHs7pJH1vOT
HPRob2LTSIJk0azgwONyMsGB4FiMdmzuXzSn6gPT5dBbJLwHLYnzJ1KAyqMs2XH0woOwpBukzc88
0vrnJkscHGpnnsGW3msMMkGoKud2ucLMW/V75N223AF2ByZQ7Bh0rZ+WYN05m1lKk9fwiqR+sYKd
lx3KsdH9wINMh20MPvjraWhmGeS1lRQMQptOh54xNkv4nvnYFmZxHBurOFZup9fgy9AVrLzt172B
vDwHBlNYpp2m0VTFzOGTS/a/Asb2XQOajatSlpKrZSdDER/HFKo+eYtFOHhHaDVVGYSit1xrRS2O
ljeY8Wn+0U5pTJrikBXfaweijZFE7kGBYUM2nHy5IDWODuCo2Ncnb1GKktHYdTelgEwuU5sENCYZ
UYoGO5Y2k9PeGJj6Gu2Ll+kZjCKV34+ppeATGgKgieIaskPtTsOxzNNsndT6F9vr93WaQiCYLNBc
tF9bU7C+2DiGW8dJtUvDKjXIaG6BF71tTjvWqWkFVcq0uM+9bm82eP6pJnzNYicjjdjMNmcSGGGF
xjM6ZXXVc0YzG4jIFi5ts9dWfm7NVyzX6GuUuzA+MqPVgKCVT2mpaYdEObq3daOC/c0WbN92RHVC
t2SPwUhmibOu+cL7jIkIs5rJGT6g2r4X6cIhpvfXdd9h5Iqb66/FaDuT3tq3er4HmWK/McfhEo9w
3cV4hjqBqNbkasJNA8rbTF2R+WQbs+CdE3pl2CmG/1GjBj/7V4Rg+TwgBFgDYvj6zjbUjUhIxWgv
38vCQBwEhpixp45u8lrm/V04ccz9vsV41xn6i9OOyZUM6nEUrm9ugD04RQSUuB+QBl2XhIlyQHEc
l2VcnTSbsLDfX++9c8lyQddZbA+Qr77zYSslBY4tMhwrPTJcA3aJap205UDCtCxeO8znN1mLjZJw
vPHmfOyMxCiKXWyOxha+n7YiANt5JRVv2KmWc/33n++9HJ/Ph/MXLKyF9/6uKa/xmyaopM/2cVHY
x35oix+VRRxTMHZjqxdBZFNs53nOQopTo7tCJUMzm/GJa4NCGxrlK6VMefRM2A2TSefZJjX04Hzq
nZNNLNxFKVMJoo9Ooxsa5gUdE/F9tDgxW8QUVxvbLcJ7/PntV0ug6Q98/m/naYZ7C3eSAzicFO5Z
SZK+nE/FsiS9YzXOmfmRL4OxdLG/4FXLvaCihGcvHEhlb16OqIedyumV7TuswciKaqugU7iBjJb9
3CRELjFbh6gGi2brSNisuHT/qb8pcRnIryC88kh4Td98Aty1RoHdR7L36bd3jhZVp9oeP9oG3iEW
XAWgAktsTPUxn3rTkvZJP4SirJK9sCmeBVan+NmKbtXAYiHELiPxcUppHpiADc+/f9/M9/eYEgV2
hbdYE76PDJiMzB5kPmLY045RyAgPjpQWhv5L0VMat9XoTNe+5vhPpT09Zf7U/NBqZ9wgCibdu6vK
OFn2W9kFTd57FpSWmnLSzuSe+pthMJSxb01ohN1BC/E6/Im4/Aev/givNgyfl+Q3eHXyFfPK1/IX
qPrnD/0NVXvmX4g72HORzmAn4gggl78ltr7+l41WwMcA/3/Ut/8NVXt/Ye6IOENAZtEBkvkU/wtV
k06N5fQCXbJoUOb+AVT91ioVZIsEJxvuG+4VNiaPb9ZEozQIv3lrnEoGn12zGqIiUXvpABRAvigF
yot4IrswzQxtpOTF4BqyS1wzxPVr55WI8NI0YKJi/0qsfCpmvOXxTLfTU2Q2GgHnIap3tv8WHck/
7vS/YN/LJ/vHrmVyPoJDLwY+bBwO28avR5rX9mOOV5M8QQJRd0ZcaiuHMu1iGlydQdREZ/z7C3Iw
v7skNvfLmQ2uL3iab7BpLckJWu6r6CSEf1F1Lgmu+cDZssN8ETlhkDVaszekDr9xbPxGrXp7cO29
L9h4tk5E5uUhdNHPBPOAOX9QihAcxewQ7HplAge9KnsavmW+m5tGN+/ssKxORMURGgCmwxlhZKEU
QSObYl45BOIw0xxL7rUmBnWXzxxFpjE7r11ZV22QNh6X8oEjoo10w6XpcAjtCoijBpUQPBGK667t
+y02XtPlJFCwSGQmDRs/R6+0KIUmDFVJLOhIXZYeOMbKjRCrbiB7jNEGUEfd6LGdQ3CPI/PBgM4w
B4nb8t1IfGw+azF575EY+RjKTDy1wWCp/mwOIxGFojKb+FrFBZ/InxzrQNETq0eJJAoXv0aD9mam
sdHiVMNE4gp/R1fbCncS9bPJ8Dg+drLl/YvafAZOc53hbpYlA2IrN9WnGlm19mKZHXcuacnxgPRc
qeoga+RBq4GUmJlUSBhg9A4D/7XuMz4d+eic4GpuIB1pJAbGC1kHRLEiFRpuKpztZIlfcV5TtvCn
fqLnGXC6QLo7GjRUDfbVOOrxq/W24SYlk81TEDajrucYVUy9t2e9KDbcR6tfOYnFbUm0HBxDObDj
7qe54rEOpmMaJxy18vg4L4/EXW6OT5Ynz48ozJPfaGArSd5p7opAy/Eyjogl1jwdkjkAmdovjFAP
mk9iYN0tJxZhjpyBBkO4o7uuBjPfoOVAiO00xsJlVtMDLMnuitOH3qxICWdmttojxkg753KaIvGk
Da5xNQ51fkPidvRqAo7sAY5tb5WYpftaRtnwqbb0VEFQ4pWNRxiWwzh03ipOl5q+yEnrPppKOPDH
Ktd/0jDV7G7NZNbE2kHXPweDdLm9Y1IIea13ysGiycG3A0uxvrEMEnttL54tUANbM7+C2PLsEosi
4ceUTn39mT8W6Q88G9VdUuhAHAJbo1UV8Y60zOtRQFe+8YAujceTZ1ojAi0cebaQwHJgVLeqP3Nn
WFxuSqb3LqurMdzijFG3z23oqDuqeRaCNrvc4MSsTbHLmHufHNQXNQLjln5/SMEs09DE3MRymn1P
pK66sMqeW+9WPVcBJEtnzMdboEGkhdwX119IwT154qcyzkz5gEGGpj1pvTs3F50pNXkzKXjt25z2
ZHycEb77j4mtF9ldOKSQHaGYN4ChlnWYh6WInKeCe0lPyb1U+kjZ6fsRN4IZlNyHuYfOz2ZXIba5
QZq4Or/ImdJ4cMTes47FsCyKTkJ0CLAbYA8t7cp8SHoN1RYDoVg8q9zrTZTMkFEgDxlZ9dW1RuMq
Fh7Fo5cXXFPLolSRrR7J9EUaEgJhQMh4980KvS77JNkhjBhZzuzI66ooSyT9KtJCf+PmJLFvzAwr
ugCmZ3psG5dn3uXSuEq72VKfvD5ssu+OW5omGNSEG8ym0AfTvC44f+YGFgIcwENYml4B67kSun6I
TQuMgOwS8H0NG1xkYDN8lCTyrkrcqp6doQ+XCPd7Fz/lcWUUVf+IkE/bwLqN17wY7crqo/hg5X6I
Ro/c1aBIMKozLGNy1rFbOHuQH7HYz6aNlgCj02pubQCAMmUOMYUlm0x1qGtPf1qMaVZWob9oQD1B
V0ImyaaS0PN4VN6evOPoS96G7vfFAgKZjiyvyfe86EfZTJssl+qWxLzoxbGGclNwSK0p+6w7hm7l
i2HHxdYsdeAmdy7ItuxceeNHhMy7dUZ3YhIkfZnUUf5opq0b+Ojrt7PWAQEMCl9fUtk3DJ3q6yGf
iwsHhGPTwzy7ZVuvX1K/j+8HO78ZXV2lO9mQvttMhKTq1J27IamS+6gV+SOm6W20lV2JaIADbJ1n
zXzMNT/bokFNgqEZy4WYBnqTDFb1wKFTP5dOUcfrdG7LrZfo1adYiOXWEpIakKzXlyvh9uqqFsoK
IpAYMsLd9kciXbnO4WfvzcVTf4RheUVguWuvY90piXmeKAfWrTQHANmi2nl5My1TLqs6LEnqGDcY
t2lY1TsdO7Q1oa/1MwQr0Cc0beJQ0n8Nm6lw+6ums8N7v47FTmvnbOtouCUS4TR7eLEJcaXFXXNi
w572mJBOh1EzfAwFs3EztZIAc+iwq6afUvhzrXgYkmH+put5evI9fz7JUvofZY6+gRUoiXCT53/n
Ht+i9/61JGqqwvLSHPoTfkTAKXhZrPTR4hDCswCzP/hNp5BVvv99XfRmSHq+6uK0hjQbTxCyDn69
KlZKsRuPjn9soBR9RrHIxlB3JjXG76/zZqJ4vg4Ef5IpqPYW1sOv1xniSvStH4VHG5ycPVWX7NkL
K9VRIRvGn19sGflyOw2YIW9t3QzWsBZRBB69HNS6WtiDZ36AlvT+5veXel/IgpFAbKUW1/EofDtI
byLfrTW1xB6Lybg6W3g4GJGCBHbVqXXhcf/x9Qz6kMW6jDRVx3sz1Da8imWbF85xVnH49PMIKgk4
TVZOuUxV2oQwxw9u55vWm2fHl1tMVdG78/DeFutTEdmdLzv7COeT6opgUYofNlRO4FKBqgIL8lMr
rRj4sw6mrf74JWUQ6HCfdexjTUd/86Wr0m50lcNq7/tkiZCE2KaM8aPMnPdLgavgb+gT0uLgHvBm
AeahOZZh0opjBHVyPyWQFV3vQz/Rf7sKDaVHzhZwxju8RuDd1WCpIY5n5oVImCBBQP1/vCYOWSI4
INDtLHYIvy63bPH6qJGLHc0QOi0ulLwUw4QRAe4zDJK6Wg3zBy3d+/2LPZ09jK+FMRmX/fWSJcZO
05gL+6hVoXg2oJ4ynh0oRXpcqzcljF8zEO3MK/L7FfF+Z8EsEsoMgWIY+rxbEWQQYcpWOybqe1Z3
WLFPdgLCzJzCsf79pf7lK/JyQG2iBseY9e1m6aKs5VKFCT90YSQWRnWaWyakub0A4EsHp5a35vcX
/bfvh0+0h6mhA8RnvdmhB1jrVuwL45gLaCxlAWsi1714R6Pz4Uo/o2i/9uU+6MTi3nW2B3u30pax
q85+wrS2hVKaGoVD8oCr53e4acmrCkE/wxNsBm/USF3H7G9qr4YGBecWENKmuagYWKIx+IbvlkXV
OZfM/71M1B9F5rzfeJGVWO7Cl4LBZLylmpWJMybIFnnDCyDsVRJCQk6VxnlJ2hGvWupT1v/+SRjv
1+4Sd0RdCRQJz+0tLSbKwUtCzrij5mnUuliN0T8QC4y6UhocmXEdLu97mhhXTZ83nyHizgb2Pr66
a1qzyXdN1M/NlioJpir6kviPDweGAzAn4alZ7JJnHPMftB29wTNj8Fj1xexRdOtO+mJEDOtJvCsT
mL36RzDOu3cTUuGyGoByeEURh/+65pukXYr+aT4Odmi/tmh40mBqSl5TteDpv7/9/3YxcCNyA0lR
ex/MDJvDJ6TFn46KII4bTMj8C7RIdDmOXtMl/f5i7x4138wjL8nQccdhO3uz6jAaM+o21KejCB0a
yyjpeLNYiHSJv7+Q+Ub8BhWW7XIpHuAzcqS/rYxy8vyUqN2RCkLG7Y1OD9evNK/tyHLAEr891ekA
EmJHyBhiXC0JTa9dS4IlL8dg1ai7OMnACbSRZol5I9Ka2WWErWsCKAvUy9rqJB7SnjcZzfHI9Oqm
K5FaF3+6EYslD4y5DOca5M+3pVBS4gbhFm17NGdG2CNDoxNanmQX6dMfV11cinfAZhQApPduQIUI
1OwGhcBBQidGNIB7WUCMjr8hbA9/0FJ9iB8up9c/NkabYw2q5GKA7BkQkN8+pXIuLKORjn0UjbK/
Ew01HKUd+k9nQES4xISvmzl3HiulzA8OAPPtK2IvJE3ImhZXXoZejvXrMrNzOA5QbdKjgedFMSNT
9wTpLxMqWRz+cPL3viBnzOz1UDFvvvIj2BilJaNkb3YTZA7TTKc7vS9AEedswWsacolpLHrJn886
AVmINkXvbiQ3bjdpJb9pTJy9DyWJSXXmWdWtk7bQDJbXCzNGqoepk0Z9HORUtwH6CnXjjAporA2Z
H58ygCMoHM0QLYbVTKEvHV3L5Fo3suIWi9v0SopO2yk7ETekSWrzrnJxRgXFxolCdzFIuACW1stV
i2GdH8S2rC+6zMZHws0J5VlXeLLTQM/JEWWfsUL24/SI8oy4wZ+jb8gCB/vWB0xJLHzVYFXnBJzO
CB+N3Pg2Si8DFNdQAa4wuF3AUOwA4pthUvwZ51robKICooQ15JPLQNIdXVHZzPzXuXH/Lj6HLAR5
8fOlrmlq1lpc5g7WSGWLBURmRAu1dZJ4HB4iT1N3tZqL+AaiUl5dZFEzdLct/J9iDaOI1V0ZRZ3d
VTOMlrXsO6PZMhFWd5kO1TgSosru4CG03xRj8BmEFz/X75Yoe/tSNsYCRY05jxmBGz/IV3deHYTa
BNVBbGZUa6b2xbBYG4Bo4EBB1mqXqa2oUWGuwUFArro5Bgj3iklYG/iL/MYeJhyksNEqD41Ke+1e
VQmXbrKZU8vXYQ40QZxbrXldjoPT3RmJFrfrjNclvqFfRadnTC6GAzAI7cMwyNbN1gh3tNVclwjl
hMkW7swRb1BZDjQSpjsm7oU9hMZ4iJG2hZyrBoyaSuZgWl7dt/NO5fSwAeNZUEYIAEo+GKUjc9SG
Di8YdvTCvNISydlwrgPA7Hn7kO0BNcSCKdwRCTpCXjxAFe6j81SpH343hzeIcmG2niE4J+/5MFas
jAc7NZ3XJIzjcNP2Lbzsn8tKLKw9fdHWjC4OWK8l0WgScJ5IVEMZMVNQTsVmZXZwK1ZSOLxFjbdo
kOLc4b6a7YKZW2nbf4GcPA5bBTfy5udohhDx19CxlkIisqntvMqFaGqkCxIrgedxNqb9QUALAn8+
/lzRAzLGYFfuheMyjwgyPVHpFuW+3p6gGrFMi1pj0pBPNjfWxn7N2uKoGiW3bdnwQQwd7GRb52Z7
V+KjqV565VoaViCuk2V3XkUO4qWjcuNBpGlpr3rMt6bvnsYkYwNf3LRvJ6MGBY4namNywY3RLTiP
GQPEVRADV/Cu2ExzYIbaneV+ojDPsCd1ZIepQZAnQ42vShjC21gtBpTpMZctaP2UA0qifitnD0gC
wtux0HUF1AZC3nkAZHOPO+HPE/8/c9IP5qRw8ZdZ2P89J31KOCnK5PWfc9K/f+jvOSkWhObiIyjg
ey3SnIXC8/ec1LP+gqTBQb0k0eKWYHGw/j0nxYNwGcbBXGByCaShY7L332bs4i9+G+e6uwgUsAn+
IzN2wiPfnN4ANIvJBb+STwF7Z6n2/lEYe4Mgc2+KjL3n4R9K+gnZRhK+0Woup+YiGS0k6uHLVJKs
FCyayUe9r+HW6Uxskjjqr6xKMIyTg7VlmRkhEznSSPGQqU9AIvlDVS6nLFXyoQm7B6jViuikvnmF
hJdJhOjc4MeWGIen87iwLka2kMHU5DdnmRFWMSQAe1LOa6k37LHKZO6BAwl/acHTnjpRad8zhRgx
wyRDfV84Qm56TFp7vIordyMLIrEilZ5Yy7W3E0NYPsD+iLo0iLTevuo7iqi1GVdkHNtO3QW4xwyb
ekH84RJiwVokjb0G/FFXhlRozrPYe8mzHGV/2w0et6Uyzb3B2XiR1gbk70xgIEGlQn6aR3j3Fv9d
Owjb7ItdzOUpWgYXJMrZawe/lGeZtrBSjdBea0zYV3lojU/neqSocCA8YDGLTrAu6pvQn4kfViFg
na4G7XOHgHbdt0o9xjpYPtTa3MYkbWjcp7pNBkjzQjGLgVZME6bSEGPn8DwucWe7M6+bxKLV0jBy
epANG2tfI2oNBOzpz+dSmp7SePg5Jfk5szjPmPyMEgwlKDzbnyV/Xi/CRYSknJ4Sr7Irulo2drdr
KXssWHOMBJ1hOaJin46HiQ677bn2NWROfXH+48/iA4oxnUTTl/w9/P/5GceaMveiXmBQ0585HTi7
w6fU9hY4rwe+6IaFlJ/HyCTWpKH4Tz/Hj2VH5Wn0Glup9IYK+pFk7GwaDo/0LIwdmVlxXna+dbDi
znmtVd60OxsLgySAmj2f/HLi+mcEw2QMxHliz3yhs+zUbCRT6W456Wl0Jz7AyMlAYRSltFnFEFIB
nsu7KIQsuXZQD6RrT7m5vfbcijM4HPJl/taFenTo6gUCiqq0+5amFQqKbOafsVnj18ZVw+kNS4vq
qmKo0g6BOGOLOOdTPaqzIsGbO+Zu83n2JxG9M39fSjCYiJAZVMxjOUMwZ0KQrRFSjbWJqd/gjikw
Q+KKzCCodgaNRmHMDd7NBs9bzptlDDzKjMPVsh0KBXs0OS6lNOxXfZo4hO2IXkIsQHXDYH4IGszg
9lGSOvZtlAI1ZfioVIfESuCGLnxSCy4S4Y1BZOV8ralA9hyHufhkd+mkPZ0/JdF0fbTnMCaskWqf
D+vgNNQGGrzHK/wmKYHzDMNERPYjtXRWQJG9R7RH10nduPAN9AV79dJJb6+6yWegLBbFhaz4Z39K
aL89P6KCoXGECllpvBD+IhT5WSC6+PrsbSas0zZp6vzHzBAPnwShca3SMPHtihzNK3YV9kXVyTUK
xei1ztRKuRn6+M43Z6J4xHinjx4zYmL7Plu8aRYW5T0ufmBDCIgpOanVvX5V1Y43BY6pNUPQmlDp
+gK3ltVELXgldDc8pf7kP/EwRbzGF8i4S+OpmwNKgPpzB4Qf4iduqvuBt5gIB6/YzpaBn/kQObd9
0rVfU5IuKSI4dJ5yP1f3ntCohE3Ji23KkdyriBtwgVBB49sVC0FsrgDJEYjL3Fo7Pnj5iluGRQLh
O+5+ZDDztcGaytoYuDlazNlH2kqzzexDhAbiAIaywBsL7i4xVLoQPYpkLliM1yNi0g1m7Ga00TqI
0lhSYbmNX1R9wCHU2iFRJ38dW+rotjTq8o7UMEwPhixPqwB5vvmIr6W71VDhf4dZaB1D2SX7dPCM
b7njzk9eRFmGyQUWZI0UyXerUeND7zjToSbhdTOlOUPQRHuUqSafYtNu12jFET7nvgcLxKDGMimp
LwxVjvw7VW51Sv1NGenzdwghGKHhptGe8OZwSQ4/W6UVi2valKXtCfslrNQIUDcO/Syzy2JxWnPO
pmvh2YANpT3VJ35fcnFnc85GbfPZtE1NzXQsFye3HEs3o6A53+jYP8lV5g2tcZFn7Oa3s23Fh0H3
d90g1HYerGHdouK+HPuyCjKtD2/KQbKbTG5Q4vbd3xll+WyhhIBa57cznuN9Yl3UGT4kjyEci6cx
zuV9Pto3sTM0d7AGomDEAv0uBEq4L90OwVFPGXndwKrag79j2BvF+nMEmYJoEe9hjkzxqcdAe1cp
p5I7eqnKZ32g5d8PNHQs/HFPah9NUm3etC1kd8Ec1NnkeqxfwITNV1MInf22jSu8b5g0bPJU4qqT
YiIfxANSLOKz9VJfx2E8voS1KjC/xBsw3SKt6Iv91OQ5EBB+CzRjTbXylN49mJjuf06AwOiycJ26
7mGcIxrW6sMgLN5qmsIXxfF+wq+uv+pM/YU2t1ns8KYuMEZVixVWAgSGiJm8BAZa95Ov2adJpcZt
Zojux2Ar+TLR5DSvqtPz4TbBdD06deiHDlGelau6kc/mNIe3MQ4V60xkAAtQdS5Qplgr7C4wxxVY
TrSWdg3XUWxaPNjwMHOL73k3qotmTtJN6EzmbZp0w2cvEVjMEbt446PquVb9GLmI9cjFCVAX11eu
FmaXeCSaeLb0unZrZ5WDbWw/brhdbjDYQh3rtihfkr6zV05VP4Z9rR8zXT51HImbmPZt3ab6Z8OM
DimywAttcuznccTKjTU30aCGrUECbByfkJJF15ZX9Ze9K/eEo3doa8wuiHUDrjUsAmVfjHFn8w0x
aDBj28px1DT7jsNPuxI2r4qexBfF6FV7Mzc+wch1lxSwIpAQoFYYkWZrgdPf2qgH3gOzJkFNCfx0
LT8k19SG0FIKjvDtMtJBqGDW1q0X2eLGY+x2X0lUcYEsIb+3adytslltNbcbLiuJGqvuo0ehN3AA
pZasjcWEKSonhzSMorhPUhSjoPhpDr3ASNbKzNN2U+tKC/pOoFqZ2ji+KbC72GaWPj0gfRlOU2vp
n8jvZYMSUXXJDjSQmNMm7bor/FurQ8pSlz3dPjPy+kTaR3MXO0VOonDZjhvUFaif4rEyjr2d9rfE
m+lrGYqDh9PeRYVe7lFv85As+QILvT5+TsMiXBGo62HjqYboERleE7itIj+1aRGa1QVhY3pkBrYf
e1vRC54D1n+jCIoC+ebKc3shtxN6B1ZC0WWrWjnN1mbUi7Ao9uEv0pPu6tH2nmqfLz7USt6HaeVu
W3QSKRQUY9x7aZusmyUhwAuZYSpp3MXQjbHMTmO0HFPUnkjjtK1Aj6f+pKRdbUfTVNaWn1GXqDFi
b7X4PX5D4il+eHk8bhIsc3Df8bv8a+26zX7Bkjb5UlrV5CkH+TCBQdgwVnCySQVBBk2N+eiQrLze
6y/H2jDXIWmZK2QyA4pW1zyRyjFczVinWI+cb9klFBQrHnDKUsVN2iWAv5lT3fWFisRd7msWNEMI
gMGAPU2AQa/9JTNMPdr6KJpYQDq1YAZsiHZV3UdDri7KrG03U48kb5UCrCN4gqBm5nXNzkv4x7Nb
4FuJsCWlxrL9z1FvVHdzOKZ1UETxFnR5unBax7lq0Cuhxmsabd1XTn+0qrw7KaOZdjAl1Y3hdO1D
PBbHZmxOtTerdeOb5DVgEvwVj3B9B5VVHg3MQnYy8p4o1Mat28r14Er7NkV5BMKAmTN0LVVE+ZGZ
B2BB4s/zFIzghCl2TWWFkYsp5rve0vGkJL2SbBXSQIaAsQTBCWXPDbHC+SLrpVZ8nQbV3mj+NF9r
8SyTTVQnTv/F6+oHnKDLzA1k0tuhuSML09IOoRK7Jrbcu8rIIc7lKj5h2+aG0MX0127060tFRgSO
EbwLB+yLQp5zOmUbD2zMvSPOxtE/JQV/kmMg4XncwFICtiPQQS6itnr8NMd2tbIt6UXuDfyW5obT
79AVnKDjByOtN1M0nOMtxyPod3EcMOz3poH+2E9mRF3rSmkfRotO1Eli82Ge3PYbCu8Ph5lvhjhc
0MaezjEZ3WFjBh3y106cBJ+J0U5bMciU/kUXMz2FSuS8ZloH8GNW/dc4hzp8FQ1ebx2kFFY4MdTQ
4uIydVIYcGcOh2hKW14XcjAwUxZzfZQmwtsh7vzNkFUUgERjhpRtoNrf9Ei3fBp6u5vvTaGBXDUK
6n3SQzzscMN+rZxh7O7JSHHa7dyhX2xXJWC8/TLTT2S4xSsatghgjlo/ohfJFopi4aKtHnMcxHhl
yh9AiOW9hRK8xU+45e8LNMWf9cJW6gLnIrJp2Dt1GixDC29nzLzbrQ+Y1+68Bauf+Ivy2q4Qhu0k
SKzatBA9Pp974UI0xgdRsm9mWzwDhjM2SA3kABgVbyf1GRVyKFq92jvTQi90khT0Aq9b2rV/4ET/
wvJ+OzQ5X8gXNmUALARGhL8+bE/SwTUwLfc54Ocr4AQE2u6MO7L2mBcmZLHTGyqakDOJ80+vvgSV
4s7JXI2J7dt5VA3T1tUnVRH4XJsPYhy9ddIkE/UjLKpKaVxVdC5NgIaBe/3BMMx4M9bjJsPJN3W4
CYYLL+Htd0e4iy10KKt9i7gV66MxAq13s8Z8KFOcw9a2sdiuDai3ToQQUaPqEjFm0JaRm+8jGwD6
fDf+A29+AG+aCAbZZP5vePMy+S/qzmRJbiTLsr9S0nukQDHromsB2GxuRp/pzg3EnU5inmf9+j5w
ZmQxI7szK0Vq05uQYASdNAMUiqfv3XtuWf7oqv7v+pt//ak/fCB0Kr0VTYvbY90pf4tYke4nfEh3
vE+rx6dF5A8fiPwLASTYhtjnWAG2y/L/wwdiEswiyWZDtLI2Rf9NHwiBIzxJv40ndSnQ+BguEi0+
oE4v9e+fNBPXU9FbpX4uda2Km4HzhKNtAECGAO/FXG8zy+RAuJhj3e7m9eC8dere/DHPOajHQiUl
heTSXWCCWbKCW5Gqr7PKLetZSIbHm6kT75FnRE+0BNwgiRz76whv8gIlvr9VxNiGu6RKbRJFMJNf
oon/SdjZLOu9lsbZoe3T8kw6mAIhYN/lbW++axPI8LPeNTNQf8fob8YUpvyTmYWDe9OpRoEpzZ1p
wAZbmMNH+ulNMboZ6X+l+6CAd2qBBK2ybtmYrW7C6jCHVx67CSn9QPjIJTMTsHu4pd16l3FvHwgZ
KJzANGA6bOs8TJ4EOVF+hLxfBW2Soh6lyQ0SEs7tg2MNxrHjsLg35vQjR3awTdxkDU9pEg7Jo2Hs
UyN5XCC63TopBo0Dv8W8APIOC7Ii4NL1pdmTrIiHdNsL7W3OLOK39LSYjjRAmIPBs99S+FBsjUDa
iE1zG3vLK6e7F3puX0aJ3F70w3rulrJhl1AyfFaF5z7Urh0+tv1CABqUGVPbpF1t5xAHLTYztw3T
lxFk2lYzDTfI6M5zDWqK6WEuT46s8nNfEw5H+M2UrIPbEOvLskznfugjL9CiOt66CaVTU0ZWou/D
CPE5B0TwjaTj+UY/kfk8qXKDNm6MAyts0p23hOHBqgrjpVYmEFFFwtSjzOkI+n00ucnB0nQvZ87g
DeVT5Lm4OrcDI8RZ206A+btuj/SbltYxjuyyAImS24l4izq4bty5XPi2nctt0RF+CufyqvCJb2c9
BJQC9+KINPfeo1rfgojHc59VUxokNlB4q2oKKIayB1kBhNnPlWYmfmcbZCeocASw7tV+qbmPGXFk
9DWO0dBe7MVLfTUp302qq9WoJoDnvAeuGZ7crNyVDN6fNC2+m/EH+y1/zS5Sc++DonkV+qR2KKTD
XTguD4iFu2MDbHirnIbGTaHpx9q2sl3PofYkCXX2s050246AT59CITlZKOV2nCHBwueLOuoNj6bh
5HSHFuNb2XuEMggOyZwBNXz/6bir6Gb0J/Kd0iND5/eWYempTazo3ND03ChV6Fvw8HvcAUFn1cOO
Hi/XRyPxodDKIGo0qWFGT+MgiuMftmpeQM6Qc4C4GjaYDrLSamkOgWODvzws0U1pz7yhyNvZA119
6BOt80WVCGYZdhhYbSpu+fTpOeVU3OKr6Osj/rXhB42TZePFJheHh+3Q1Ot5hvlfGSnyi5oGNID9
0Jj5feYlN0qEjN0HndgZ9Zg4/Z7Wpjy50XTfSaiKqjA2BA5sI4D5beTEgTdaT13T7L1lvqSGNgNB
HuZdW+f9dgwVYdyh9ezAfvCnsug2osh/5BYUU6OcHKBF8fCQaOWFqDkRyB6qI3xrNsHEu1g1RBEy
0hDKE3hGp8Ow7nQyQbaclku8H+PE2qqJf+d+OHvGul2gxXI4eG3+XbnESKNhkCeH7fI0tBgC5tBM
r5wGU4iFBFvzVIi7KG7uRg7kmseXUlV5nT0rfcvX3SwbQpeM2LTTznVtWPeJ0Tinqu7jgBvGxJb+
EySI+EXX6JrjmvoZcz44RG6HAiNpch8688LxL5QnTLnmtmNbv6MzSbmlHHnMUvc+dNq7aez1HduE
d65SbXI5QDr9V/aVYWOMbshpyezTa2oMY9D0Wb/XuVE7nQg/BPt2fG/Os7y0s455S+s3Vlq8Qhc2
AhwHMC2KXUk+EYMZTo+q7O47p2R3waUPfi7dkVJg8vEq6y22EojWMW+HJgwA0ch9kvaPdMKdnUEX
8mHKpkutNW0wiz59wrX3ZMPp9nNtfOuUfHEiojIG22EdDzVxQWQc4kLfQSM9Vk66l0YachUb62qI
qNlPXvu9JA10a7eKBMzeeKxDN2MBZwi1izgfz3Yz6SRVmvcDXey8i5+dzACQDDddpwHgs9NuHU1+
sySnBOYGQbbupbXm3Xqdue+I87yfuXVALMaIAApHed+yMBIvue05m9Z0edQ0i76ZO14AP2zHJju5
ntHv6FQazBJTj+lEneAKklUcZEvu7eFsqGNc9QfOKqcxCbM9IM8kiKRW48QgCrXK8kCFEhwCNAZU
L9ZgfafsJiKzxyV/XZRu3cXFypp12+ZCmIUWLNNYbTn6xO81Q5ZgMoabOeHIXk75k7DGQ0kciRwV
L9ZUAkKiBzUi88RNXnwf5/IgveUldTO6k3wffFFVFli2m5zHBao2UISdBVLeCCLbVtcZ8i+Y8LCp
NwMik7Od2NFu0czF74bIfA2rob5HHJeVvob3pOaQzM40FmZ5G2kjxImqhQbd816ricU6LBVR0EKI
elcO9XBjgG3GxGagzRh0Uh1M7SnWpvX1DAu+osGmefZ1glP4jBet/KJH9ThvrCW34EIsKh3uy1Tz
jrLL1GkezSdrpllA40uLDmGB9Yth72Qy5cvFRJiqVQHW5j1rbJlIfC+08VbELgwQa+rvO7u8JchS
Qx+j3RVLPHwBRfi1a812N8xOdSJB6KvXWfnjnGQnQ8Pbhy5z3Bj0Db6xvVoMH5bwLVWi3WLzbBka
aMaW3l28d3Imz57HObTILL5sN77KiJjwUve0S4QZk6ZWP/ly7LyfzkDSz4BLybdjM3+rPHd5cCcN
n9zgvZqZXQfEf7nPEG2TjRY6egDCKn2Efa1jF0MbKt0cEosJ2Gy21oeIG5b6JLfA3cXew3PNx4sQ
aGyL9KNus/dF1+hiyHL8anakl2M0ugL9sgG78Mp2mRXDA0laK0bz01p+rbf5GZhHBYt4sKgRyujC
zOnQZ2EWwNCH20rL7h7vVwMR34uHO2KSvINynearpuSh6pf5caRVuxMykUkgiWS5ISTso8m87+zO
OTQ6R26QqAxPSSrOTmnKfS0hGtl4WLdMX3lBoB2ibQnCObYN1GValRoYyUzMhobd3KSiY/7Ud8tN
YU3yQA9zJgCl+Z5HhQiGOU/EbU0H94ENssMPO5i5xxGSecPeKiNsY0So8/LqtPK1wZlxjhz6sDm1
4LM+teYCxCb3VmzLYj4UsSne0Ys574wCiQFSfST9MIZchCp4i6wv2xkAw7BywhyC/HZyB6XBYYbZ
YhpfQg4qJMFPZUtwHqj5TUHlATIrGaM4KEKB7PLcYgHbMUCMHugEItW7UGgFBZT2VqojEJUPVPr0
sYDxbgrsABCwotV7Vxm+mm3p85Lcc9dOdmr1vkSos8krmmqzNXwbewvOk6oHvyRWcGPnYJzasOH9
l1VEAZaQlENUBth484NJj9iP2xTGjT5tw9a8pnFq4oJ02n1eOx7yigKXdI+cPnMlLtp4l49Ne9/G
o7XXxftAgO6ux+61TYvwCVFd4ecNjVHNMmG11fWms1uYPWmIN2Upt26TH1TJuiuYcjMKNcQ6WK6h
WY4b7JMN2wncZfzhTCSZSnoqi79Nsr9xKPAZinGJiR14Ag1SbYHEImNIivPkwKZKhYdHeKY0xLpL
Tkrk1rwT8+pYVda9xDu3JyLme14OT5gGyZ9z1F1fcE4xehu4MTZvcnr6TW0tMaIBu70QQztCy9aM
ZzwF9Izyonia+w59GHhsCO+aRde+JUqiwvoW4xfxjbRCOFioJ9B2GD6xoQZJFSYfWSs2YnYVBC9W
+Zw7/qJb5PrNXvjkivwGqJZ1bS04f0NT/qT4hVwdd1uRqiqItczglo44ubt4p/KheKI/nWxyBg47
WI5ya1kUO0bj2f6ipfmFTDxUA5Aod1K3m6vjhe9610YbmdETjadsvmsWnN6yc0Sw5C5VjwDRo9fp
tZyX4WroVVBUzRSoDt1JbOnLFT7USROeDnWqMgN3HPEXSXe6wdTyUXHeIETq1fDUW1Q7RG13ww3H
3IWLgcgiV8fQy8Ytptt9Hv/UvGbwBX2tG9Gl9aHJ2ls0IOdyjtke48YLIIbru7rmeItX2NwTybg3
0KAgxkvPpL3wAk11gH7eE/ho0zcT9Ta7w/dwiN6rKmP9VObd0F/cKnyqRtXDzy6jb5pGfsUAGB1C
twoi071R0nvxapBoUlb7jJejb0Qe2YRwz32t1MWNZdV3jLOXQGM6FfSDIjWKNGEdklk1UZ5pt0Qm
jR5txlnxSkhDvi5vggZnVR3vFs/rji0r+NvSxj/MDDyPGU6LH5sGQ4XJAmwIqL54zau0qLZJIoor
ryxylOfKzCnwKhB4xE+WdxOu8cOozU0AcTDbp4kWtUFtkN0RVODuXpHA4EJG28khp26epsHL0XHG
45GqOoPiGZd7S5bWrl5UdAb+6OzoXz0urWLgUskv0hvSW+a14qeddMNZxYlzqk2vZT62ZKeBbLGd
Tbf+0SrBW3mt8cYZPr1kpcUBP9K/wHwaAa5X0Y2JIDEYAHRcUMQSAabmeW9WMD3TkdPSSJDkrke0
jcgqogAosbSWpoVYhqF3sSKBkq6PNvQ2NNT7OnmPA/SEOjW3RpyHXxwoCAc3X94J3GNeb7gwCXKu
GEXtpRzyktbhcrTbEVf2NF6Z1VBWdDE++0x+gxLFyMhzsbUXMcyB2i4pg1q1IQqdglvCk+PZiZyZ
co9T/84yCEXpZwMQGBLNmKDAI3Xj0S1KQBR5QRo4PaQtu/nCrbfLbQ7BMwVZxGHKux9SzdpzFKbj
Ys7p65hJuSaA6NmFVzVvIYb0hG528lx2pefXWUqeS+ja/pChSULR69MUb4A4djronDw5IGoQQcuw
xMcorSP2afpTV5k/G0UqIi5TlGHxi6GSq2B3384El9ymLbexytCLyIxE0zyfaJxqwneqpN9k4CrO
k5XeJgbe7awqLpHjPlee7PbU100w1yx/tFy7Uuj7aKLfkfc2Zxk7XtYgMf4ofOn4uvsfqqoxSveX
BXmy3y4hAt5VitFwzjLMMigIEQDzxKggJKaAcIIAdAK7sq2Hh7jKwV1ktU3RspzQQIXBsIaL6UPP
HmmLlqHt+D666Xvi2kfPam5nwBLHhFH/hiPkmS36uQ7HcmcN85ajFisZEXPQjx2kM5HoVyUGY+/N
E20UxUsXSStQCnEPC/HopcNWjU4WkCFWSg46qvzaWBptk4nG846p8CN7572xRAvfaOy3mTNx8vIm
gEwcB3tN95Uil4KOwEaEyXSKUVn6tlW+l30l79IIbQvV7J6ZWcws2VRP9NxvXSVJ1FxHhWan7/rO
dn2rbVMnoFDWiKdxF5J/3fSxCOMfnmiunWKK6DlvCGkQ/b71otgPvfezHZeaY26CJkSoNOgKuWnS
MhBpnW5geP2s+zYLci37FjdavG1WZfMKlMyMCo2J8uiVqFRGm7KkFxALRdkCmDKt0ts2ZoMOuqF1
ZigGlvsFdZpx0qjpkexFOTiTkUP52DCN7wbe5PA8SHHT62ZbdnPZbuLe9afGYWIqzqBUA4eRH4VY
lg87ujgYDPPB9jMl3IY39NIMMFpVu7fAHkrfdaz2mOQN+m52td6vOtHaBaVxA+aPlHWnRw7pFN2u
8JhA7Votm1pEWTGtNib6PIVFYwzgUi0pGjKAuEZ2WNNzIOxFvxkg/Lx3iDKzHrqp7OhY/Bog/E/3
6/c/qutb8aP7jFr/TnHBPhf3v5LX//bL7m9J7Ju3/u3vfgGcNumXu+FHu9z/6IacH/0VILf+zv/u
//yPH59/yr/qxJvOOiX5f3fiEfP38X8Eb22VJ+Xft+N//eh/yY1pqTsMrhwbPzBcpv+SG1t/AaVP
h16nwc3B6Xe5MZpikOA4YhkL/dIU/9GON82/8FuBNtGnt3UGff9W5Ln7D/hsKfBJQzhnGuBhIHP/
5NdxM2DVbd6lB2RGDHmEJGBqo7oIF4AxtqBl+5FMarrBbkzNzZ5AcoZBhAexdx3UBGNine9MNRfZ
trKrqDloebWeQWsQNzoSBLP7KBKCiAjwsIgTXcmwdg7g2uI9iXgVeA+1tXkcE4GGeILimPtZDoav
oDi5gSlUvZZrAEutK6ahNKCYT00lqUoiNqw3VjpTVcDSZVCVeE/8Ad59vTcIJWrJvFkHqL8sIlma
LLdG08vnAXcuz3K9ahNptM73n1rVIhHzfcuufQyz1Q1k1rOLcQMhU3WqoKZ4bKNMmTtPB5m0JvT6
nxwoUX4yTxBE3wIZXVWQK+LWr2lGYhMxIpxtwhSPuiUgCK02kqrShoM5xuaTWmWJpclEFQkLskqe
bnH9hbKqXeSev7gywHUY07oype9cS9V9pO0q2/zFSulyNI3hChGazZbfxiAOG1tl229LxM8RbMoH
sAXp0P7Eae5WN2EnpWFcsS8hZERhLGe+tbU68ryMGXGe6nx3MJkoSIdJN5ELcagooS5cTVJlbzws
L1QXCYfTMBmPZoVhCJ4UP+N+amGpH1ZVL7AYZ8O65gr/uqFMa/FTRVByn41hvcPjAn+KW9p1LyBD
oddM9cpxnrH/FBskN1lypxUGX6HifYWXZIxXJWmXozjH9cIceIKNQfH4ab6ZIPXYgatBjAKaW9h0
PsDP619bp8NBkhdKo4qe1M84XAk5+ljKZyLO7nvV2buFZDELoXfCuMLo0jsXtZlF+luj0bssmH9a
LECq8nXVFiz0jENluFvqiD9Jhatcj0hCPlvMOfS510niiT8pVEieWA1Gi07El2aPTvMTPeVZgskq
ZJKVXBF1LD6NhIFNOBo8eu5E9CnmBJxb+srBiqeGh9CVMze4qhmp/VUvm6V1iVaR0iYJMkk5th1Z
oo4veCxvqpoZ9+GTXq+lI6LuBbHdvEvUgJS5yCBtmzqdKNpnBSsmFAQ5zbPFX1mqVYA7rutkwWj2
Oqy3yDMpGwob9YEnkMgFfaMne6gZEHQszOPLOMptbYn6leosfP5cwokGdWnJUPpW68Oeros0dKCG
IRLmknxaOj9NsQX8boIKMQfBjcU6YBqSC9ljtjGDOvdYMIML+CgvnXUFrI8EyQXJnhMuF4+2FTd7
NVQCc2x+mUgbu0aWgegKP9RUhcQ06CMzA3RoEH4beNU5cDK6zRUWT2WgNs1jexp9SFB8HR3r1y+A
V6OvRDcSIFlgGgRbGs206OgHWOJxNAj1WzC+odowdBPIC3RFchPljWrWEXn/SbRAG4H0ItfwpweD
28XmbfppLtTabmE/Bbm10fHFHjBc6fhdQcnZ4PE2JtFELWefjO9rzi1KIkUsQLylL8wTZrQEnPnK
ZMcqDEK+7pduri+f4u5kQTVtLjzLn7Rkr8zwGhDixp/zKT3PMhADKYlmj7pOWnoPYZ0ryBjnvmah
M1iLs+Y1Q794kCSO7cM+Bga2opbAqiKO9+K0VQ8dTlqL+Di2SFPxhedshc1r0uBGkWUlHkOdovAU
VS6zQBPlUnwqQnKVUh1192AZ6PaZ9LWHPFnd1wmsh63AnG+iWbFY4PhDua1th/ZCh0nCca7E8wDU
BsKWvUzLBgwzWvOCzOJsJzrEM59ElolmIuK6VXeSrNytohB8nrSAhr0d5bpy6CtUy8lKW/54Iwq7
D5TWUCZim9X9GVy1rj06LSI9M3ZqDwNCjGb3ueYtw+KH9J7vTF9hXf+D64jrkIx4aeE88T319TUy
4jno78iSQLuvw0JHHNX13iaPzXU9ylWfXzeefEblxo38taWlnUiKDVZqlpIdeu1wTL2ugV87WlO7
rYUmbi2Hp4vIZZkGw8TlRb21+3ziitGznifEykTON3Yb7z53VtAxSHIm0uafRcLh8nmKoDJ9tT9p
crm17lJixMxvrSYLucJmyF4r7kQ8GIEXlR9lPMtjW9fry6DR15dzuKbPEaINO0HZbGQ59cMQeJVX
w2SO41IQ4bXEy4HtxyRhkrAFSgg0MoTaQd1T8lyUHQpmww3niEuSyPxOpfmPVE9y1wtoTkXPvEqx
//Z2wS0q9VWwNMzstTyTFNRsMQQNTIadBmbTOh9VWTxXkWhPMpwHffIXb8K85Jjto4GdqZLri4jR
Tf6IULymwz94t6J09ZBnFzcUHlcGXQLErr16pagvI6bZ+KcShtm5jyvqW0OGr2ZUzU23+q1aIip1
N+UZ8IdferYeaVsXDzUDINkW4YokrAIp+69lM9CtQRmnOa68ra2RaRxTq0/53OLktbaS2QonPApR
FeyqK3nfchz0ifpgkFlS4611DMWsrusRJjiNlQZ1ZRQHIRpC+hKrZh5lZShfS2PkuEAUrD5wtrMR
LNCQdicCzY2y5oC6OPSyDpJl2QYR5xQUum4sz71pqS/e3LunLpW85kDKo5PVaH2SgPdkibG6aLpT
fklU5p1cI2T1Cuh8TuxV24jwWjxU9QyoInOHM+1A/eICwwRFrNnzG4jZ9GlxiyesnU1+g3vHumsy
po9a301YU1Qrdx5SeajlrXyPvZ5kz0nSu2WRbRuGMfRUFlSxWioP+iogXeaevr1Xz4zsrXQNWejS
i9fG6XLhejkfmEzLnQImzHs80SFWTk9yFVlkidvu3XD6hqltVYq571EzLwh+l3IjaMXuzAzTAG3O
9q5DRk/5Uzpbey7m7+kA0BFlBOLzrrt4SazuCrUQpukOBcG+9DNCOeJ+kom1jZrusZEDPZvWoTLa
dkVTXbDmskXR8gQNimQ+om44DUUrTgZeuoMtq+6YycG6qUy0Ily0Eu1fYz8wb6k43zXeVmNEQLfC
0ZhSF9mt1aQQ4byTpjLxhZfAQsnHYR93tnPM6c/fRXQgzdIsD4bWtXtvfUOYC8Pqmbzfg51xw5h9
a69dOHPcrFt5UelqRWEiDTVNvyfuAoEzkt0ngwi8m6Woc/r5AOTjVZfqvPdjLqlLDEOd+rlsaLn1
1UtK+b6atgh3YX0b2aPRht6BuZN21ZnB48MW7ibzLCJz6CQDKSyA3bvum5YVL7PWZASoM7UJxrbt
EIWzbBDcEyy+qH7Y6wTbBjY5HwGbf7RRds6LiNPjcSztjxqP8dboBdC8Wl+TRFFSLGlrvoUt5+8N
EZbzC/RA6FlaSyWY6OVmgWO/7RvLeYS+L67s/G2xTSpBbExiuAe9m809Q9Rl0xkLw2fcVtNNPGiu
8GuTDIyBjcRruXa9rd8zucrFNrLzdqEWp6uX3iehmOngpoWVH1zVjdEHm3+0Q8jfbOCZ1HT9R3r5
UUyYmV8B2dv3RFewMbWJc/Dgzz9r5NqTZe3AaGFWIuINHR1OIHGzxZlQXZKO5yIx++mZyUN+VA7d
eOZDRGeqXm2HWOeXqZvsHCPXn6Zo9ljiGPYt7ZTYa+HHRgra7jvCrugmaoorVo7u6zr0Pxetd3Ey
XBi8vMKHAgPaCwNip/UZaYX9KWuahXGgUw/6scgQpJy0RigDsQAD1p0pzaGZtimMXvKSObiFX0KC
wKhmV2vfbCeV9xoSCw0DMk2nemH7XnRJRIdolbl3MbkpOzByNDbkfGj6FDF51Qfz1YsL3rqrssZh
DueRmk08gl2cG73lv2cVJddGtwsMcCNR8O3WHqhB409UVDl1FCLOaPFuWp1iy0kXasZLgy+SWhSu
ZzNRlkuN+uy3E/9/RzIqGBWDk+EAbbgco/8kGR1wzCV1n6SHsKINuSmqCnCkWsNRX6xF4ei0Ckk1
UpU2PDAfccC/Uij/Q9wAh3fPBGQiwG6YfIo/eYWn2BGVMvroYM/So6dcEhi7GaQIjavQujii2Azr
Pba/GHNMHapyWyOiukZlLx49fRBXq8LX9O9fFqzTQH0o28GeuKv+7zcDc2kOYRWnVnQotTXGZObt
v10p+Oid1/yXPjGofIYCxMRGG6P69Z/flD9jodaLwV8PzxqEgs7F+ZO8sCRAeShHxTVZIHwdUtEs
NW+cxitSbki82KgLzMkzHzM31I5iLb9/caRHq6mNL5azjBlcD7z/8aFfT9B1E5Xpz08461SuGNV/
8YHX6/GbHpIPbMOIt1flra674s/Xa5RRopmalyNlGNHxyGUeOqRgWU3RBEUfmgfOOZiuXfPG0Ha5
bxBJ3jcrBzlBjnxflM0vusCvXtn/ZV3/gwVdCnTtpoUF3XKRaH4uu9/uoGY3mhqoGxgpwMTwHQ28
R09L6rmjxcOsEtIKLQUDcpaFoPhYr5l/5YSiay9aXslB19XrGYwr+88vlflnb/z6wRxrpd55wsF+
t1oEfvtg7qjXpLE08aF2IirUiNDWfICKPLXuTFVkduVDzYjBOi4VZetmBkmZnUbLGO8Ha5QdhrZJ
Puv6wmnZ+qyLRc8x9lOmH1mK8j2J8H7mIchh3Mr0ekpJWstGoydNaeq2MxMHGoMfvw6lSQEEeMDu
C2F7qWEbhavpckzVfLvWcW/Jin0qMcFkmY9mgBPQP78cxp8Yb6wcxwWEiT7KooX4D+zIWGhoxEdX
25sxEbWM3hTgEG9YjzrlzKdn4wdTbnij9lAaarXrFzEfa0kG9TDjxi0fInNlgdkKMweWdf6Vi8U/
MUjDlf5sD5nGKvieGC7N8GGJPDtUER2wIGGqHG0jBuCHXyxguCY0b5xsGVkhHAg+Pr/s/3SP+ZJ8
b6uu+tn/ucnM6v9bj/k//3/qRK8gpd/Wxdrr/msPe22m/+//RSmAn42+Z538Tr3AQb/+3B+qcDj/
OotEwGRa42J/TwcQf8FgYTNGwf/yB+6Cf/0Db6H/Bfy/K4h4w3XkAIv4d2IAkJr/ebfDVcu52mNz
MSWYwHU3/O0RRpjMObnusmNBLXBxI9LuiTJnSqMKyJJ2H+uHvoG24AOm52li987wMlZGCfa4Wp5U
OJB5Bm7bQL+dOaS5S8EjGWShQQp2Qt60u2hQxYBZKAMbK0v9HCbuMjClqY2tCe3+It1IpyaXjNuW
2Jqz6whk4oebelQQTcLZqo1NNouUDfIeBrobtGk4772JMkK5fN7ajJc9ncKQ1vBq8ndKAtr5mDa4
wams30xZqh0oViKsiZ87LpB5GT3GFuoO/PR1NLQPgpQu7eStnUXUCuBMP8bIjJzdJF10FvrI0Xtb
DJidGHrGmv0a65KYrTUJvY/PVW9CufIn1BXTbWO4Q+y7kTdFV0WR4+2qbBHR/RTpDs2lrGgsP4kK
YpGMDgXlRot10z4Ka/2dkYil+zK3WV3uKeBBx2kZmhNqTWZooehgt4vJo+dEbp4jIlxfnGHhoBCz
EL1zQIq+jO5SbanOcrTK7tIwP4ga70XhWdaYz03zdiobdz84akP1Pq+YKyK46YZdXQQMXZDpkXnI
gYmhCCG8cwpJNGzzO7jF+b5oC/3C7gQzSe7qdvTSYAQreW6ZTze8qm8bQOYsmNrVibxJqkBbZHg3
OgvskdrOXnA/Zr6bl3Fgwpin7MjsH1pJ7Q6ujrRLSXFfSk3u6GMkx96T5mtqI+KbwAFtOEiWx0SW
/ckKSRYSIr+Pyb26G2dOTzS7IxejbLPXxOQwii6Ps1weXYYRLQ0x2b3blQjvi3WQMqPXOmaRQzzo
1Bdn4JTdtoMgH5A9kKPNwFnfaCLeg2+Q350oQw3bhm16CwKieYtGBsGMoxcdXoLHqLKn7j7Rsean
FjzZd9AHlj1dYkXzNH9Mtdp4dZwIGoxhZd8TwxHPjsdDxavO2jFcxmSGyIruwlwcW3P6EYad96bQ
sW5lXemLP8ZR/9aqbpsq2E0iniw/q6fzaMX2F1AP+c4cFYZkh2yhQwv1iZaLcC5h5YrX2Ri8q3DL
iUbl1B8lXZMjATMSvUnVPXZEWXwxJ7s6ZGZhnifSGq4g4nFYRLV9RyQXTbWxTl8wY6av3NF8P8+D
eR6wpx9AkNTXTFk4Uwm6C4OwjdxT0prqtrH7EYkNJFMsUWL0w9pzmW/3BXxBWm07DZzBxVta8w5a
i0PgEo/EIZ/bkKawlySnEhnUF/yr3c3YmslXeGWE25vLpF/qbEwuPV3Rx4Gj2gO24PpEHAEdjTmR
r2hr0+d2dPpzb1dS2yKbTk+6cpWxE0Vc3NoceI41IZ77XukRADzp0Xwa7Z/2SCQh9L7l65wa2QZZ
7LHM6uLY2+EF51m5IRNU96dPM0UZHQ1ZnxdbXxDYmsgkrOFjKCd4XFmZH3Swkn5po90Rohv3bVK6
OyPW542anea9Du3hrDdTssstot+c0pru0goRVJx5y6FqB/MO/u3yMpAS+p2ojvGOCxJ+mUGufUUP
LqgCpmLDc9JvgPikh4mYlX1tpQ4RsEOVPdUJpR63nadFm5qddLP6w9TQvyuvQMs206vczs4MAqdo
+1tXgCJFJ8vRLjXGmDmObfxUBicyXyeYhKWMrAb522M9Z+OFKN3bGtXq1aiM6MXweP6VLZvdbC6w
vvQl0S9OkukX2WfyquHjuFvmceBF0S1MP7C57uFrfMmbgaJf8KDCYY5wRSM3LoJw6pFQwLs71RUC
l8hzCDwdzPIyNAgHXZOtBu0tISfQvYzGEg/OgtWCDrAWBl3jLN8JmZhRLtHZT5A/pOmhIx70Hd8K
Fo80O/EugerbVMa3FAHXMe9sMKpWkjwKyEL3kdu7VyCHyCoH+Iv+sGTNU1cOEuGxqy4jMoW3uhow
DOHrvM+TCm0pT497U07T8rGg/1wCaHykipb2dNKiYtyHnRivY9+aJyM3VrB90zxPtt3dzjZqlMX6
P+yd2XKsSJp1n4g05uE2IEYpFJqOhnODSTpH4IwOODjw9P+K/LPaauiusr7vizIrq6zUEAIf9rf3
2kBiHDHnD+xs8t2PxpagcBN8L1D1GISoAeJKlP3CC1dsKWLA1Ul3qKa/ENTCAMHAMhW2U37OODIG
fCNWWegN47npQ1LBWFEhQoELg2ADGFrudi/p2KhtG1BCEHq1ICnvF+V34wL6G6Kpe0W38f2t22b1
p5Nl4b7hbngerTS8mcKGGr957Y95FGKQLumCXGz2N7ydqrpThCYvRVgP59Ja1HYMB2zKrUETpWLS
WLglzukqYFwzNeNr6OKwtyWDAYIkBomtwdHjA9O28HYlN/0bDft6ZxgF23XEZ3xTaWU857nnv9OW
xtJTYvXHgWEUzXXRluQ91zTdKjNsL6RqnDtBmodliT7nMqwWa1OkXrgPFHZNnglNtJ1BFoU3Vt7G
9D6GH6W5SuYCzgecGGTWrPGeQmzRG8ucnVutIpdlcLHvoUSaRHeb8/UPCOLesfYIY/G0NCKJis4+
U/lZHDMbNkyfN+19m9nOjyBU05bILobirvX2hl9gaY0gIwLdtOlFAIRgtI6k88YcHgIvc79U3ldA
NpRck1FP0RMgJhzqTDd2Zt5bz5RV5y7OJenel2mXot5Pc/RQZU3AaIFNlqnwbZj2mj977Zpk6jDr
uuAtImWHW8CK3W8mc+AojAVTcqq64EAMQsZDNSxxky7DvVwreV8usjtQ82YfZgcr2uph9Nd6jdZ9
avXBK2cB+3l2ooKiSM8JvsPaGN/rNvR2aSnfvK4KtojFD47dDwW/H9NShNtwONgsedmmUEV+0rI3
jn5jDzQJYeC9Tqi79UtwfexQRlN9ssc58Vq2twVDI4+mi7mmKL37lLPpzhJs1qNfugUZpz4oEqdb
OX+Qi4Ovlo0dFqz+pTH7+jLpyZVxSnBhz37X7Caq/vCLYdIxhBUcbGg6F+78M7tCIN45oPl4jwus
1d2SHkampmiEJWJ4YPVWeUT1tGKebBowWklirXfnwtswBuX4Og1Uc2D8efT7HpUWDePomwvFHWVH
VKZy/J6HIwow2a45XtjS3pcmywoxTA7TMyfVZqNsUz9NZpX9MMu2+uHanAFdomswSdKuu8hSRTdr
6XNaybz0aAaSRGNG4xapu5YdDPNyeqTbDt8gvSHFqVCE/Qh2WGLkiBm1B1xI2fDboSZ8gE5Rgo0O
5cbpwtt08soEg0l/8ipyRPRCOWfsustd1GEJZpANHwet/pQ3et1mHPzfVvzWBept5lOQOtriDoi2
xW/pnuoysH6KwLVx3FVV3KXI+JugBuO+TvZxMQJYIDp3km40wIc46wcoI0x0xkMosZZG+eQnaAPo
4x05gVY1em86Bj2+dODOXBFuRGXVQHCyH/xZnN1IfWaMZ2pMHGahG6MSl8kVznnw3HdrIB4zT2qE
3lRWyP8hrtS64oOpNa70eiEU5TiYGBiWn8hPOSRBwl0O8uSE/f2SL6794vR0s0DNwZPB/KXfIQ/Z
8WrM1EaVo5OsLUSc1q2h++OJgUoD6ciwZ/R44nF1FO6j1Asus5+DEvEbwKI8fh/GEGwpqkqfKd3y
D5KK7BNWavOc11Dqpky7McwjtrkhF0chg3C3DGqNQUh78eKOenOV+e8aCqN2UVksF8/klyvCaitW
VXNPkL3Clkre7+9urf+N6vQvAXwupcT/rkaowA+5H/7jxTBPMbKJMRTHoh641hlzgFF+DVmlPSh+
T67ZdF+Ss1TDlm2Wyb//5v+CeuCb+6aNYIg04f9Zxvf3t1IyxXjyVymO1tz2X2vRN7dSVDmNyFH5
+O+/1VWT/Qe5z+M+E/Kf6+03xHf1j78nsf7Cp42MbyXtrtnyjiyUHy1Z+/vff59/FYf5Ri5+ES79
JnLZP6f6y3ZZyEQG2XHEXLODlu8e/XG2t1Uj1D0wRcSpKcrJZy1u/YHBghu1XrP8YqT59XJNwqPZ
/vsf6V//xNfMN5pggEue6Ow/3f1Hk/mw4pZx7OZmPZt1v+ydgsDLxq0i7D/M5Pov2sL5O1t9+v+b
P/9PP/oPTkYHCZyn/X92Mj7/nj+Gv1eO/vo3/lKOIucPLiyYDXkpCDs7Ls/zX7xUTOx/+NgTAx4v
GwL9dQDyNwHJBxrg84+YAQAgZ9/5L0HJ9v5gOAB8FeNjGFA++b/ipVrun6USf/dCYdfzmL1Ege3y
Azl8r398oTidG1PXtuZRd3b/OhnwrIZq+QoBSOGCNrptblhcSuormFqHZ8Tp6c2fiu5JtsYTA6bh
RMMeuaaQ3dJtR+O4pI6f7qcWPPTYdMbHGAQth6rW7A5umAY5EW/2ufuGKafz4LqitGviEpUVHAnF
hfYdBbtm+2Ng4sy9xCjX1tmztUp5DmWPoSCG9U0yYEP5q6qBkaY44BnrZSYnWIlFpvtRhVgiELRx
0VhkpmYfardND9o2yE3OKXnl2vKkSAbiSsY/hVeJQqkFW5OoyeWdgnaxX9wlA00HRtBqPYJ/YF73
oU3F3xGpBAM6OXqB2TpdDGOk7jEopy7JUfc/4KuEvzL6eXGB2gNDh22P/39iLMdE0nzijF7IRPEj
DCRGWvsGA+s6MPqN8pu0YAuOtQqA08DwLoi7cGehIb4tOOJS2TSz8hCKAjZwKDiZbzXAiXeKZ132
SaYtYqDfq6rwpc1jcYamRvzO1i9FC5WwUJo7HpjoQ6kzxPgOjNOrmAXOrIWrFtvjuXV7CgHH8XXI
6iYeq+HegXWFNj9FwEsy/0vNqSZer9+ZhQ84eqK4nJ1jNpcvbOJIKpFVnKhZ+MxE228d9t+nFXVg
gzMO6zkfKW6w9irk6/0Q5MEutJu9HUWP0ypeSL5/4xRWdKwQjKHl927NO7IXo3pv6+FUT21zKJWQ
CUOKBLo60uQi8YpL00IbWO/zrAYgaJcvV18quUCj3SLV/PZF459rH+63jlp/g0JhcHOB8zY4UO3A
X+3dycWMs04Xu3D8hEjSHGc4aWNXT/ltOlb9OVTa3gbQdY5BK8SumVeiFgbhu5WZ2KcY7WlfT574
DHMOYHO/LFtJ6c9jJhd30xTZ79RJ24tnqCdPifmpqZdqj19FADiU4kD0GdOtQDp02utkrfHGnQLl
c2RdyHc9s9pdVnucL3Mj2k++/t16uAJAKbVJytqxKbMRvGg6i8/WwUszgVTYMnPjXmpitmegWkOZ
UQzo6W+kO2Oqtsw1sYLa87PlkQXtq/IFAPtxXcFF1oPsNp4yXrn8mugkc3HKO4+Ag3TFt4Nn/+e4
BjEl2/hYtAtMeOp8l2u4Wd7WUzne+L7ijR/7sEuwyxjfrSKXuZkwanuc4UK0HMKB64J1bjYOdmmO
jwuOquCpckt5z+mCtEeX9uJOhra/c1oRbtOAFrnYqsbieYD3FitG0xmh8dY+NSMBwXhxFN+NB4uR
I+rEF00sEErTabovdIkOM/FYZNE1oxrO8/ILooSJ4SVwl9OoBOYPpbln7cm7ixn90zfnuOOnJYo8
aPVt4R8Vm0yncke2f8xpsBxwt4Y66sDamqjHd3boDe+cZTWOgRzo8M6aavMmb6J6r0Uo45x+1L1p
t/xmpT4GS0GyDVLkRzFrwkFmZmzpCByxSxOlworhbCEjX6tjUlyF4fo2M6t9CYRE7iuMD16pV3I6
5oYjb7utifEog7R7YSKGASAubhpD/EKT7BOKL8VL3RdQXn3pibPdL8AI65GOxtWqrfuOgGVX2WWI
fuFEt9Kt2pMVqR329ukWxqZ8dJ3IeCrdIfiwa08kWRl1TBgi9HQqFnmN9WzbFDA1WOpoRTj7KTq2
StWQZEqpO8L07Zav09BWaS77/vrWEmn2cQXhJEs7LI7AovJ9UE33KB9iK5aBXLSZ20goCLVduOLt
AMr3oJ3lnXYR7+BOdfTV29zCSUHpzVA608EJFf7not4IfIRbor5Ht6JRtRxBUWyUJdV32rrutjCU
cUPde46NarSSxlxx3bYzufAszHapa7EehMud0GF5WQ1zOi8iKjhSjkEiKD3bzEPBqxXY4xbQf7bP
I+guprbDOCqKccNZa78QqGMNVudoZNWCi7JsoL3wJGL+OdJlwUxA994mQ5caQ+YqJWznLdeSEjRL
Gx06cm7G0mEfZHIRk0Q2SbREsOokcEuTSG88WoaRcLPGjESrBB7z0B6eI1FEiROWS9JxAEwG1R0R
5Jl6G/J77oIftQja7Qr2bWcOEs/3AkHRINu+zQlK7qCPziej7H4xrj9XKh1vLLCVm1UzMa/soLnY
nExu7Zk/bGMuXOSFMo+r5/kHAtwRNRhw7yZiQNiJcCYBj0ZsKAsguuB3L17n/1xXNPEmDKxtXqqf
dluWN56EuGgtTUV8jyAjsS/rlmdggKZAdFyX5ffoV9FuluvPTPJVyzViLStI4yCT48pgOHyNnEVM
TyRuJrNS/X1a2mmcT3ShaDec2NxtiCZm9t5a3jd4yd+uEtWu8jgwTLP7Wvcjsely6F6qkC+19i5R
C8Yt3z0eW1CIRZkwh4IaOuj8nqRF8RDZrTyaob3eTqXiYwjKn2OdmgmLacuqLabXkGk5kBbnKnQD
NMhwNhVzyLrui+rTbpQd1/bSHke39ncFE5+YuUmzGwoKPG0LQI1aUBAmZ/kccgKgE0NERGx+Bo05
cWtGXfgymPZ6XzpDywe6Qj/b5AGRVD4wyY8/qbJ457Uv1VnpJnzuAqJPGsTnE5Hxo08YJDaqKHsY
h0rfeyot3oPCf/JopoKemN25djscHEj4Tjznhdx6A/nVTS5y90fklTqePbxNiwq37pr6dtwx1eIv
PWEpXrt62QhctlactfYvjzEeQAD+zsiHVnuZLJAv5jojYc1e+FOXg/lOk8dXIVN1WRENiu01ZHoo
pHIuXu1PWwJpqCyuKQm2khaMI8yaRB89jyfCrB/xAHuP+KEGM2bVNDhi0O8be+5QfYNfCN3riwo7
dA1MAjdL0Pt7KS2PV6bxFROXIVoB2tts80vmPEmxXNHu5m0IqOlt8CPzs8m6U6WxnCUFnP64y5xf
lT94Tw3tzl9WVhDLW7ERXNtpx/koMWyg3pR5MdILvcxfJiOZBAF6eFp13x1pZw7OBC8Q1Bv/fvWb
GyY9KkgmtoP5QA1OwePsT8GvNAuYZ9lDcImUJ1492btnC3k1YVJXbamflnhZkf2SHrrpluFl+9g7
bs+9k4/ijswHpmEzbdG5FIDYZO1DVSfTPCyXJhTVHsNvsUsDrdBGMIxKfq696n1jX3jwq/ZdUIlX
VrPylS1ufKv0bD6VhUoPJva4o+lpTrwpPJqumbBsggGi4GPxdfWS2aJYbiYDBlS05piKiWJQBGJq
gFuiihgA9KAX6H8uiZ03MvGnzNwio/YPCojSKwn88RcAzOmAGh3BpCnUxeUC+6N1PALjwQBGHtnQ
TwjI4jzjdLW+QMitAROg7+rnzGKFhSXrjlGyRtLBkQJ6aNrC9lIlza3utcAbJPsPnYar/5aRCliT
KZzZWcPRjXgRe1BOOFlwV7ml69/5Tpm/TwGl6xxWxqeKuggrGfLGOFfNLN5Tcro7/Jq1m9TrXB3H
EahzQbECzAYSQMjkta5fzXRmhsr/lcZnlte+jp50zdmYBpbxs6lBqhp5UOx8RZC6bziSVs3E7ERR
p/nMwBBiAASTvQ7r8rZo8UMvNfFXUmFVLI21AiHfS2+nrUY/VOSP+8Rb4c8Ukyi3U2ERmG/WkWRF
gb4ezNm9LSFqPoZB0beXOSNjk0TZbHYkV8PAJ170C5T11V6PddG25fCL46YI4Q+XQafdJ1QsAFgs
Ywt0kX44FFFeRySSlmm9qWYX2v5QWNC1JOFNZ8hZR2e4CxydfOegcqhxZERq0FQ6I6vBjFxan/Ab
04TW0DS7FdMkYBIvZl9sbWqjEh/0EMgqzNisPqpvYU0b8jAOkfU4d1jJa6szGGUBkJ9orQIo28tj
zzNJ1ZAjbiHciDi1x+C77lv3y2xKxMpeAKPbz7V8HsooFe+WRdFvTUIIvzEz4BBCiZf4Qxj+xpOf
Hfyx5ghuqRy2C83FL2uhza1A13K3EZmqHWD79cPkYH2jF4LHFfdjhjXmvuXLnlbScYxihXzLZ7d+
1NqitxWQTWzXrky83ELItPLa2WblgCRpppwOunJgXDJd09kFADK3u3Y0We4PplLAMyEuQY6zChC1
1vVwTrX0DJ9nO1bB0ZDNlLRc3B9VJqJdT3nUh+fOjELKnprzkpWJjt/wCjbL9yKDs963hAgdWtv5
8w65/gQaPO2hBVycOY9+mU1/mfhJNr0y7Vja9nLosHxzlBqzW7i14Uyy0dVbnptuB1rZ2/7pK8Gh
WJnYeEW+1WlN1IZ2TG4jpIcHzvSba6TgYAjAIQbuTUb+cKE2IdCVmLjbErsFfXVt6tabBtvGRTnr
8ih1friGfs+glZrYyxqn5wRuVNtqgVsmpe+eafYWLLQd5J7W4N0dWPiZBAChyKEj9eS5+lJNbDp6
eciVGd1Nc1aCW8Y5XPrC2+L4ZcEc2vYkTOs+DBnpD8MwtzE9MB9D0BRJg2pccrDrwjsIajA6aszQ
FgaATVHhc8ggNG4cPeDiqkVevxtyeO+cAMrFFO5dj9Im8mbTL3NmYwWmsx4XEqJ8fjTabiYPuRua
BNz40kF9CDI/8dfqA3BkvqWhm4FRM7+RVrvJszBZ1u5XU1RvQwGbobJHs92OikwlgUWgjtdIWyWi
9FQIWmTKAfpAjWsFPPxi4ZLHq1Fte5xBDHDn7hZEVsPTMgR7SqWC2KY6/rbKsvIe/cE0k9Gdx3A7
SXO6GxTnbcJfdtJd5Z85HOQRwnO1XTUFClkRmr91wxWNQdF0IBk/JtroQL2rAEVA9ozIZnUKatiJ
ZliSmGjHJM8XeQylD2HPNsAigZd+AMgCUE90n9zXOIoxp1sSdy3qI7ynqYwzBjavk0oHIof67GAc
feEo9cyI7Ao+VMFN7js67uaVg2ObH1O9dhgUR6NPmmn8SZD7rK3F2WApf2nI5sfF5EKw8MmUac8J
X6n9AoDU9U0C3XWK7TH1nkEeeBtvLe2bZslvgcUBDQ6GA+D0p963vh1W0p1eOB01mWye8tZ+d3Kr
OtLy7v5iVt2jwPZOIo36ZcZv/C1lbay7rAl9tUH14PA9S7xGq18/hosy0YizwkqUDNOfkzmW+L+n
CQ5MtOhHcjYreXsA5chOSuudN+BE4PBfW9xxZm/PcCN6hOvoAd9xvBZrwJQGkK77KzBw4R3wzbI/
2cC/9SqymatOeoUYyOBcFp68TATmyeAyqr0WzhPlJz1TEaoIKyiFo5lLGGp+eOS/8I/KJvy2M/vR
LVoWD9Idp0ia5Wnx2FwtR38xVBy7PbM1fMo+uKcgwMjoVfNpFQHpGtN66dmS4oqh6Wa0r1qgbLJ4
icaAsR14Ht4JTnnC8va2x0kYbxpLgj/3kz4U7XgIpu5nFoLt4oGPcYybGIKMcxoNnHUqr9sWXXDC
v6J2OFKDbVD61Ul6yH9dhEMKznkXczK149TtbvtseiAL/MusBU98ChyOhoyHzpVNgjATYLkBkhMY
kEC5uyAgrrVx0bb7Kgjz3KjUkImmkyPO6Fjd56bMSERA4ptx+Sa9Nw7HhrZKlAvoq7CxfkmdRg+j
ARO5SLWI83b5WWYWyplanF1QMu8ulPOZepP1pEMGfP68gCUoxlb/9oZgemLto0bZ9/qYSN146jvE
KNMqKDMwCMH2IXBHRwh725tleYD0fmbWPzBLdVyYfkJHIzU+Vg1E0szLU8f+aEVrS8pnkR+D1bbv
HqOkOimNdf0q7ZzMj7WUxkfr1/0Fo5VxKNjw+g1dWzORi6K/DUquSEEUFnkyi+zUG262deoFokpa
8Wplsv4AxhVeWu2k51Xl45ch/O+stxjkRbnBUB4Z+mGdYZt5ItC0TAhT/whnb7y37dxd74B0tsTT
g7rdo4LWRDSUI2FbRv7uyp4McMeKOZE206ZYrIvcCWnn3BdS484SvTfFHpvBQaTT85J5PzgheE9d
mrW7rFvUgfdg2fr9YHG5Cl80A/6NzBv7KSNLGhMyvYTWkH7UM4lV0kBY9pgkXvFI1MPeaJtDzW3V
IK12DGBuOEOoeZcRNMHbKPyR8B3rD44Q8Ef7LMWph0hUMWVGC+NMU/vW5krb4HjHXJqEjd/2L710
uxuiSyE57DaIzA3NF9F+uY60F9aFd7+dI+eOZk7zeeIL+EnYjevreHWe8Brj+3EQqIkLNstwxp4y
3gY8PcQtpVZ42hromlJKsqUIPBvVjxknpoWyC8tWNZBU+AFxzSrzTkYl+On2OfGHcizUQYbEfTtY
QRxaQ8qZ8DRS90CMYn4ix6wQn8wSTwfXsJC/hEEfjz2Q3smzAihIlmZzgqa2PC7lNJdEZGqxXQmR
kSMduHjPkHhijqC1TCZHfmuO18Bhu4erOWezDr55klApE0+Oek8os3uYs8l+LQpO4InnsmCvvWfd
D901h1QBTgLG17Ofspa19xBfp1eDLoiTk3foMlcAwrlfDPVaSsO8M2u97G1AZRGX18F5GJgtPsIy
5vrSW2l0A+fV/mSCWp7UEE5Ptu0ghmLL4y1tG5bVTe2FDRFySjQS4Q2QuwLtsmONGlVw4/RRVtyh
8Cv2k6h3qpvCsiHCKV97/KVr2lBUnxUk9If7NRvcApPo1U6LDPWM9S07FS5LJf3Zy3cFAOUd8ygH
tdUnBovS0QMTjXBmZIXoXkffgxxrsOtmrctmxiOVcNkRNNtQ6yoNHZIN6uubPp2D46RNtZWDX95K
qnTAgeFJum3XVv+A0oyN05/JksBRdGOfiluWE2U8yLKTd2SGw0OdW9l2mFa514PpxjTc8ZQYvVbn
sKqdN9Rbgpmtls8m57tbUMpwBBWnf+TMAJXGIGSdF1McUk6JaN8WcUaLy3lU0ZcxWSTCrDo9+Lmn
EmNZLSiUvBpOYedb0TlH0rjhfYML7qgXbzr5RrDqDT15CTRci4cmCmL05p5KiGgEsRaUt2RaPptw
tmDBLuauCJePbKnzGC8nN4OwQFa00hqtrF9eDOHQONVb+VbaqwOT1Q33+SQH0lGLfSR8j2bTls1i
I7StSe7MVuJbZrDBsMhZ1lz7d4EzMOaqsB6Wfvah4sAru6cSDR3YgimQNJ49VY+zl4tkydlsCg90
JnrWVN4aEGy0x/gGjZUql6XNd7TuYq1o1zuvXPnfTfo4wBpdNOkKDETlSzTYb07GYu0ZzVa4zkrj
/fwRMXTfRBkDD63zLCE4DTIwMNqdbZVgJnE9uFnxuIbEGlvaGWPAmdSzZeuFGmrKtIruVQ5dcU+d
2iE17AMHK7WfVnf6acyMQWzHeHNMi4T9ygl5Jui+l/QZbeZw/KgxVD3osXuAFwI9x2zDq4XoehHM
K+NCCQWmS9POjx1FTRS9Gr9cIxjPmNCBZLP+bwRjMISeyH1T2sP+UdMsJOV87Kvu9c9Z7P+Nrf/D
2Jr4wn9C4Q8cvPt/zjxc/6W/ZR6iP4hpRy5zJNwdzMD/GltH3h9BgLjiY774r4G1a/7hW5blX8H0
DjaQ69f5WwLC/8NkhI2v3bJM/vY0cv4NPPSXrQVm0f8YrsKf9o8GEGq5A5D9JhWjgAGJyf1TbLC3
/KIbiXWfVs8E81hVmT+pjVsA19lwP5zezawO7gyPfhwhl+Zu1Thlia+ZFsLrWGyt6xy2oPNw4XY0
lxcS1YSkfaMBh00Aeo6Ec1LNyLxkEqRjvXAmLNCmkcshtQS0ueRefkPtYXtr/nkT5BW4lTj+74PW
Cff0FOX769xq75aYL+OsNtJkwIGzX0XeH0tCEedxuLLO1gGhwRnp1t7UmgLOYG71T84KC1avIM1i
Jx+nfWFc0X1Nmz62netqBDg9H0fzs2Qs/gGXNzyvpZNiaZxDhWuNca6Gxb8DVOJfNENr+q79qDJj
QEDmEfCseyh72/i6apffgRTRxSkasv9p3f/OZjvtUOykdS9yOe6V4/SPLs2jJ2LrhNWpiFvq6wIN
gaAFEeuBGwD37RB8XjL/LjOb7GaQq/GFMbznoEEA/85Yu+a4iO5tIi/wWGjb39M4Ov3IpVJPJP9n
xtnG2n+6aZC9geUqcbx7QB+x4bOFw81fN2PYHEHNBqyEpsDg6kXX26tt9R8dHd5AYlz9ijkJrNvY
VJ/MkNUhWgVqJ8bhr9Ucq1th9hdjzbxT2SvqY9J1vZEph5rGC4ZdwPXWTjjVExA2l9Embmxn5RvY
WQ5XfEojX40uINIfbOqLFaRxD4mAX3RmRjRY6XhrCY+zsmfmezqmrgWxbv7KQBFLGWEW7vjUkjCt
wxNtQeL1TAm02imHjeDZO3a9SxGZC5koHlvTQVq1pnSXr3h6qgx5N0ZlyPHbOXgQvWjW36LgSBLL
mYJCxoAUZcsib+6Fz33Hhcd5m/Xtiiq4jABPwvosFdgh23AsrM+1BgyN+R5QHMbN7CXFcc/+gTrw
ScegKwkreIwnK66gLXL7YWUoiVwduIAQw8a6W2svesjShft2aGxlXiPvLlPi994deu/01QROecQO
0l3pQgYy3TAuwHLz+YbMtT/QRa2aH1FbpG8GKpRxAo3fFduoCaxfgLiH8aodj7gBYM9sp6W03hUJ
I6iKSKcPFqfEnz3163EktfVR9g7i8rSo5XHQQRUeXOiYFHiFmCiFTco8qh22GUgsudiMqeW8OJOZ
33QAJz5HkjrNhgDPkqEjkJCQ3NB/FoHJ1dibF5MwShk9s1G3XKRhGlBKASwcwSkbWlguTf1B2Xj0
g6zUJwFsdG3ZO+j1/vIb5Z6OiQFGRUNbbtq8Fdk4WGBzUEb4YzX9uwpgrDKaKBBD0lYlkKWxiCoi
X7e5PQONVf0DkR2GzJ3gfQaDB2gG49k2rOTKFIno0DqNA8xmKRKXkw+SjOpOZWsFJ88crqPHvAj5
HMgbtCjUMBYc8lcG9/X9VLni0Z4Mb98Ks5wTI1IpRZZBb77bZQ7SB5GI4ZMpmbs0iDdYsmV1zBan
u2N0OxIUax0S9qFw+WCDunilorJbNp2lHM1ilo5HDv9w30NDy59MuST1owam4s6MMgLs5jJcXGAO
X60XkNIdrGLCso2QW5RrHm2oL6W+LHLdaWeg9f/0uaz8ZkSs3xe3sc4OnmMkUc2cduPQQpvGUep0
WECjtExCG/6Hn+v0mNvgTmLLlE+orDLBfahvep9RSV0xOvWb4OTKRSWMLQlJ5UOFm1OkR9wM2RYR
t9tzM3nGXz7uhx6zqsCKhzaIihxgQ1oaWgMmf9uZ8/prdaYZbpTld0nrjKST2pyTX2WGxWU2rWoa
b9yq8xtFU4KW4nU1yHweFnyspfkWLiXm8k3eO5ZSbyNVLMWFsYGxsaPCv1gFyKDVqvpHv67MR98K
snuWxRkHa7kecZ++AIpsHjv8ZI8jN1Z7YwrYUegSNGUatG5sGmJEp5yuz5ew8a8oTs1rFQrZ3MM8
qe8jxIQdFh9cTaJ076KMNgMgtzDIKbhg2Wa3Q/BcxN1oRyM08ACUhjPU9V0Rmfy4fmnAD6LbC5OY
IXnVyT1urH7wbzuLH5/Rjn32vCZFfV9V+uSGvX8sRMnAZoTai0QKntJZDYZTRjbWexwM7S0JlvQu
aqV8wtkTHDN+8S/I+CtH/96j2hg6zJx260/85Mi0K+nqQ2ZVIDJoYwQ7rMZtx/x6WyqP9WgU1npj
qzU4MsOEQayL+64a+43X2c4lbWlOYZEt00e9ptfaAPvcz23Wxs3qBrxrY3ufrYHYXz/P576drduo
WAlzcYDdF11vXIBBTRBlbU23DXOvX6lyxRUFo41N382S72Oq5bQQA3oA7aT39N5Gx8kah5c+hV0z
WfDVrlYIJrlji7oiA0D+g85ggqxMQxLuZTk4WSfigH29Pl+rRCOuUNcxuifMQ9FV7mUsaxQW0GbH
gY0RvJet72AKfpktzAprcGx8VoPXvQmY2j9NnZbHoTXkvnFyBlViYqnh8cvZpN3K4c5FrH4npqKk
l5sjiAwCnZTK8t9tPDggivAUqfy6aKJp2GK/au2tW7xJdvvULNGbsLn3b6cc/OFNN3SjFZtNaOck
lnT0Lqj2fPKgZnb3aC+CSXMQgWlafb/04hq4ABYDH6DyXkYWlegMmnMhr4U5fPKtvTLD7rIEISRc
dk7uB8we/CDOm4YkW5Hph9WyKSFRABjrw6iM/M1DDRUfts8rHi94jLxtr6mWwSnlXzmgZ8uaMavt
26wU5njikbV7ahkmIGnDR5eu7xx751d6U5qvYprtl0iNwTMMIXmCJPjcNcGyrZ3u/7F3HtuRI9my
/ZX3A8gFwOEOYBpaUatkTrCYClo5NL7+brDEzczbr6prXpPuXl1FBhkMAMftmG3Lj27dVGu36ykh
Lsd7lc2v3AC/O3H0lrTq1SXo/ZnsPBOEo+ERNbJ7dX0jOSjXy25ZrGw5nBkX/jgICroCApi29Xcx
S3o426pmgT6Aw4/hmsTZQbOMuBNySKd11zlRvarQGsJHT3V6CwNuvovIfSzgt0Hmxurf09N/hy/l
lPFXpt/rb8P/O7yB+Iti/e1H868t3r/y9yOU+34qwjzumD+eoFz7g1xoppi4OcK8W3j/MP468oMw
lUV62sV4vMTK/zxHOfYH5Uv+dSHAXXgcsv7JOepXGz32cb6RQtnARuyZv7rbHZgURI3d+ZAWwJnF
rEieqvD5hzflP2QSOA/+5NV/fxEf4UVyjOO/fjGst2VvVD4SyoFEGmqa2yCmuL27Jo3Zbv/6pRaX
8g8uZmd5KYe3ZXFiQml9dzn/kIsvc0hNSSgo+O7jdhUj5J3R8HAblRVnjDBuD7mljT3uTQdRB1PT
X7/8/3k7sXDjyeY2bFn80X5NJVAa48lB2aSyiuHRzt0Xj+jYX7/Er8l/fJI2k6CNFszfjbjFzz5t
rY2pgz9YL0jSx1GKZ1bjLC1tlpHmXPMp/dPD/h/+cuyufn1DPZA8GIgXBo1HxSEfxB8jHSIE/jT6
TXMg/lyfSD5b1Zq4bn5KZZCfMqqYKE2vmY7DGlVYCiD0Kxpy4TWxgwY/19BYsHJtfBrs4Lz0SEcF
Ndp92eMkxGhGk3bT+EmxsmurYr3NDKiZJY7AGsVnO0H/7Zv2e+F4HIWWpfTz1PjVklHvlpUFMcKo
xvlBGZ7YdOxqnqck0JdYhUO4Eraro41T+/mjIhH2Ek/LzinXpHbDUt5INqj3CsoTjYx0THQhaZ2u
LyxkKD/gqNNhgmXw3vXdPB9RPK+6xOh3Is+/O252X8bOF6p+7nAo5GscZ/mpMsdPIYlfXoJuX0Py
PXM69TZpNbMVW/YuurA2SMbDNx359dFNoptqorIv9vFJO3bebYdyUNcj7SsERVVwskPx7BoWi90o
bhfH1VL/038TyvAfx4L24slKEmgFdfjYKnrQOi9dm34fgjxj1B6HoD8Qjw+2iTlGV0Uj16CWsAh5
03CWLIjT7UCJ07QOhyn0ie4nlGjFrCAeaxcQTeQRmse6Aa4NDzotg5UVWNietVZPDvLiS5T2+gZG
Id8HU639WFppf8503B1MITnXao1J3a4RSYKclVWZ8RC2KanfMQ/wEcmRHIkbTOsEDjEHvc7e9XFm
PoNSYuHd1xhxo9juXnFFU4G2NifrYqCQP8Y4gLYQDa1VQHRyE9VqoQ3Eln+cDR1cgiDSd9Vc6Ntc
N5eAgr7XevbaR4d+lQMoc+vKGoU65AWfBQaBGKW6GPdFLl6jVEs4/DE9GIkrxoMDafHORIDYG6LS
V3NolLcdpDOb8+wVoIEKxlqVmTs9AF8ulQxDTHDAhizwXXvtO92ZfGS6CuZI3cYoDEEgypyzqGuR
TA6JNqcRg6d8oQD75ORBDdR9uKum9IlKGuT1PjH2DuUtZ8JnNAtH4GD6jlHHCAZrbwtGQM432QFn
kHOUCLjnCTNJtjJDWd7kE88NPtFUlK4MuhXuwBtPbw0Rz3XGRXPpw8SgglTZezHCp1OZIQuWyiBB
Cau6m9qsebUwFVD1fBgANOWMFNzBRTyNhhe8YjHEbO6FPjuuYDiPSZIw/3TDWqH175ueWESeMoTY
DsttzozjOpepvxIqG/DHRNZlGeR2QaL855KGGXyYcbFRboSzWbz4FoIc7mHzPuYUfrB78Yl+wwtg
p/ABgBmHDJd3mqoOkhsluV5MLnRqU0YWDH1KOYMVkaROroympnMDIWZT1PPXOPSwN0VmOlH2HfbH
gEMHFnjzjoqSXcvgT5CCkEmJqrCfU75tGKj6SVuGy1DeDHhua13uOrsUb02f4QuPKsrux11dheJR
yspfFwBTi2Ph9s1tZ1SC0dP0jpCNBJU2LLvGPrK3UUQ3wUo61XwdZGkLgyCopqfS8rILN6SZ0JxP
atCWr7pExSAqZKwG9IF1VgXIWmZErTD7Zh4ASJImWmcYQtHKcqu4bnLvmPX2U5pDPrADC7nE0yeH
3TBHcoTHAGfaVRik3wLkKk5Ozdbt4H53plN9TjrR31QODQArAGvehluCuomnZLz4CleDym2NwzpO
N+UwDx/LccBMEYPtXJkEi6d1priAyO2MyXc/MbIXa6jNRzQl507MiSLuiS3Uou68WWGjhV2XRe1W
kcLlOlHj1zyfOEvVOIGbplinZISfZYRtbvLJkK9rnS21pqOzThCCt5lXZ3uyB84lE/FQL3b5/iZv
PONATk6t69r94lqCw+sCSNvUgUyOXuK5j1kzWvuCYh+EXtY1bj/F5A4cGi2I2xwI8gBZHjt5kCgw
Nyq20kNkhOEnT27zMJ72WI54+/tofLK4c21sBxAFb1L2KDxixtK0QCQYbWo/OLXaqiHPX1ooNp/G
XkXXSqv5pSnEpqTxgkV/pfV1Z1UtNU0JnzwkoAP6MNXwig8ZD8/vGBUwvxMr3MEHaY48H4djnwju
GTUpeHWmv2Gys42dNd1vc8W/K5K/W5HgpfvbIf/0TTffpp8n/Pcv+2PCFx98QH3Mno6g43dp9/1j
T+JKpnxuaC6rj2Uhwj/5Pd3nWB8IybquZy/j3G+ZwD+WJd4Hn29nmvwTgFMmiLZfliN/tSzhZPDL
FOebBOMlW23iha7D5fDzFIcJl0cc0Z2D37P0XBdatFuysjo9R4TKz6Op6/4hxPN9Ks046ugRKNq7
qDL6fJ9Ss5FiTexpiiNjDwgg6ASVjmRA7GqEPEndZnwHJ8LcL1wHcjY1txiUkOswtQiQs20IHke7
kB+57N8yJOiQb/XYc30+tGk53zXaf0SIphKn4ECwKlWG2QsuNEIu89NVNyxEKC5k675RUBta3Acf
/RSVCT5NbN8XxZCeGk2/Spl7UFqWSPWgXCyB0h2vc9x3GzDQ1n0w2waFsob/vbE1PV0VmMlh1efQ
MkLyBNT9jSnQqZ6mvnlo8Fw6DemP5Y1KZ+A42o0+8/eP14bR8NWD1eujBBKAMYtUZ4lZpDvORBDX
ruj4wkYO7BOACVNpo6hW8F8A2tUhu33P/Ojm4LNU1WNctn3wPUiJB0RNfeyNjle3YGSRGQN+0MSt
vx5itEW8sD7REZYZNuNOwwEH9CwzsF2FxmvXCWAYLbawleqEddFe45v7QVoZCHkg0eibnfVR58sQ
nY6QO3hqROONV2XG9zka/PUo6uCURmP01eBmeV2xc9u//3zN8lPxydb0YPKfR5sOn2JVkN/BvYLA
uDN1V+wRL3uq7qqZ+ZE3GXW2BYTfL0AtMJU8ttDFo1XXpulwUXYQRYcgs9L5oBqYK7tIuing9XkZ
N5KAQrbCKNPT7JTHXjs8JbEXcquMQ/sjBg4PD1A1eTTV4exF68n5LFCVeEq6ptnw6pQENo2MEbSl
fCjzOXvWhsgeIjT5j3UVNRePjsDHZO4hCAhbqw2DqDih9YbnoGZjk0wVO3FaBs4cWQm1gF5BNMKQ
z5GFXzKZJVktEp3FnrgvYCdZU8UI3lUttafIPwX2Es9p/H2W2eL7oOhfhbWUkz+zaPeINqGNCrrz
E7ONrtOs5Hv58Ph3qlQ2krUjoCLgDtWlmwAdTZv7IPenq3geMNHwCNnMrRmQZMzJqaEBe3ur9Uk+
gkh/zpj+97k3YuVL1VIQOLZx7u1Ty2we2tL5KNsMY7g0X/BGTLhk+xqbedLNxgxDObvKw2Bu1w35
913szVT7una1BhAAcQGyPD1Nnaep6MrK20bN+V1jCChr0wSmKXasUxcWPpaiOtzmdPAsBY7t1ia/
ewJns+R3ANysh0yKp5HV8QpMOUbigGIJ8mMDvp0m5cKwi5gPFSLlrmj7cWuXLaV7ZpDMYNsbY19X
orlCD0VZ90RKxm2Qt0C+bRTHHi+U6Tbm4iDIgmTlGT4jgl/HOFJH0/3Ys0e7Ciwr/DLpJKHYpjxC
ygYbXi1sOSXUQPMerNXVRPizWJt8zdtcE7jZGImm/DQs8/oBG2GVsFXFLNJFPQx0Iy3mJxIfpBmS
OrrGyKRPs1mVz3CPsBjVromxB0cTLquQOOq2wNxCgDZr6emKimYrugIUx8CNwlp12WBueqWmMynD
8i4a5+bF5/cXRyeAk3ys8tJtMAiH+tRBllkyih0kTZJqkMeZbPj96w72X+TCjHeLSq91ZkePCkIf
tMoMDJ2t8+Tcs+GeMLfE7DgTm5ZRoTC7aL8fsTGGBImm/K2cTbLKMf6XkrPAdTl1xiNYDm7+nU2w
0R/GhNK+ImuRZ71Z32qwnCe34MQIRXS+Q3LlrtSoLnh9v7PUaRt896m1OWUlV6htzXiS36+iSnHT
GllxPOsh9zYKg6TJ4oneuxWcQVbZpSr2Y8jtuSowqHM5DPY9sjkvBHxn3ACl4SfJltjaYA49+9TB
8ItrnvbTNV2D5UTudW63rIPnK02a8/yujPw7Lv39uLSIan+KSP8HpLloolffxvhL+cu4tHzZ7+MS
DQeLGURJQNemWmTRP8cly8RvAjyEqYexyMVz8ue8JFy+iNmGVCNT08/zEqOUDSYPjDOLK3wh/wiv
KX+R8Uzf5+UlopeUnAGQEn8el+rEycirFMkF33w8vTn4pgiwO27rbE2Aa9zsxMC5fzrEyPu5cSwp
nsGfi2xbHGhdMPfsEaavGsYRFW4mfrbxPS4zFsr9xqGGQKlylZ5rOht+C9fQjjA5D6BkiMpTH/Nb
DieDhciVTTzVlQwhGEf9GzM2WveuL7veEtsK51s1PYhCB7Bkhr41XzMxZPG0nIhx/C/IgSI/xexi
16PnciInkzRByA9nOOvRhfVIXXkPke1iBQSo4AnuWRb+cNQ7CFh589gAmLG2HgzPzHyJa7edu31R
9Z6drxszL8wzvTEp62ez/oKzV+/cuppupZ0V7KCnAYeepyZj/lQVYJuu/r0A/7ulhFoA5X9xAZZL
p9rmLS3bXxvVli/8/RL06Ubj4lrozwL8um2hpP8JJHE+cHGykLAR0n/eS3BxmiYpSAeL13KmwHX1
+5GFlYUvluozvuw379c/ObI47s9K/qKhLwQjRFo8bICZf1XyOWVXjRpd+zKb0gnnfdyEU4swa5ur
HK+z0TrEt3P6MUELwEJd4WKfXwkfKmTL2Do0fWVcAn727VQb+S6c6hKRam6uyrA4sHTvTl49uBsS
0+pcdgUIE8i2S/0Zyljs0V9ATPehpz3jKfFwrFCJhiBnVXVJBCupCb01E2Uks7WzWQmCwOsD6Bq1
jyOBr1lFEsJGHF0pkRO/8HHVRHVwRzblZmzKDTsfc+XgsDqwPxQrTyHcupk6WXhvadfyN1FYf+3Q
9zddwgM673Wy1qKYrqB24uwCP0t3CBccT/A6a4wtJQHWjj6leS8X2mER2nujkMWLP/XJtqmWuTFz
tjA7b3Q6OVu44wBK7ZZWLzenVAfDykHkitfPIbzwTjm0W3g+gZcuvndDQK45ORTqwEhaDuUUrIaq
6g9hm9zoyTcRptMZDAHpkY61KT78SmwjbvE0lRkSvG5H5Jp9+4lekavIosWAhoV7wBQknrHH+Xl3
qJxFKAW9CDwECLFDKcrGDsy9QY4A5sX0DKKUuaVdfgkQMJu2g9uRTV241tJQ6ELd57xhCzCOyPBw
aM8VA8xa2OO2nF0IcgzYEgfaBvsdjdrSdVc1+XU/8E8tqunaS8mKx3NgPE+CqhzKUeS2WWJzoqO+
1Hbo6eYgPB1tZsRHTDvzsbG8fsN+HAfFaElMYQYNGKPpgMIllS29cD92MDFqQX0tOJRP1Vg555rq
V+pxKHyWot50eEvomYcjIAjA+DUWwywztmlSPxKdfPbG+QK1xV2FZHR2RkFBi2XOoBJIV8wy+ZTU
rbNPykBjvRggLKK9nWrb/wZwI9m0vS83fCYW5QvkAB8JT4d3eK7QMEMmQGo8MhiY7br3rHlNcJrw
XiuPtZ1YnyZnthDimjPxvc/z5IzbMfKqbULK9yAL6r9ghKAqZ3wW4iKpN25YOYdodrqtA4+WLD7/
X2rpj0ZD/Dh1xwC/TUMhaDnVe5ROZ1vCs94pDty7QCRPmm3jVWFG+U54n0O/MU9j6BLVqZTxmGH1
X5g4kbMhnRzfQxfx1gXxAMAjoKOxLepHs6AXGPJ2ej+zvto0zXzFoTLbebh5thw11W5OGUgl4sy2
GLHPtbZhYpTT89ac03yLzSrCawjlMWoFCjCZ+KNFIcsaybg/0D0IVra3z41hdhuDp/xTh0q36zzC
jDZFPWsV+sNGDuAQTVmC7JeJ+YS9EpayYSmu3HretVHlYrqeSVXOafGQGmICj9iZJ6ttBrmC0h9B
ZTDSaKsqb+DcliuwO0XK6QGGIj8qmQ42XfyLxqUoiXID7L6mxuhzjMK4xrdJS3Pthjgke2Pjzryf
1dzIgwtqGe+S+X0MIm8zDqU8Vfh7VolqHyh+PYLeVCcPk8tiTrhXQVIDEhJQIbBogn/I1MZxMIjA
9/nStdl9TDkjPXe3GXBSTg+xtZ9i41vuzNMu0/OZJN4lHvj3SU7uBwUFosCftHNDQ9PMjglrCtB8
I1d4eO7it7oMKb726ENjt0C0CzZ+ljKgDF7XrrEPT1ubw/xGwzZdmwRsribb3XW5/ebXBGg9AH74
Shr5ENgk9HPX33a0PZtcavvRqb/1IA5IbeEmkjpBgc8s6xR4RHeTzO63UDMbDCYpKS4/9w4RHdFl
Zn9SqrkkoZMcGzk+e0NDKi1W7TqbhMJpGxePvt+/ZDA7N1XlfsNnNrB8YC83hNmjbXVn12n1wqw5
gT2ic7YsMxoKFTkZDdskgEosIm8d1PV3rTuTpR/QQzl35d5xungTyCnZ1kObXSba4ffOqD12qYF/
yFiNNiL6BLnaf5wcsMNZYZ1nhXrc21O9a72MUIXHKxbz/FgjH9w2qbokFg+h0QjAYw0I8LB6s53u
pFyZuXxYeh03qq3j81Q3x1DDh8XMZKzClkJm9HlzE+W1es3S8eMQdCTvJorZARytojADGAItZz8W
o0GkEdQhEU7/pgXgYoYgvTAnLz/4cFXVTbBuJSJCjmeZ5vntwLJtrGMkN3aVRysyXjqfMmoyRl8F
AS7uhV139PpZc6+J9RbVUBEBHuNTxFJ1Hxrc5TCcssTE0Ep62Bb7eBZyF7qD2Nn4j9e4Ia196CYv
Qx9LtoHe49Q2Z2ApRNKN8LswKveUFVmwozQJcE+lrJ0sXXCrTm6evIoUbenwJJ+5q+5wC8JR96ZZ
FJ+BPxTtkxOTQWVyJm7nE+sHtwewFE+aVw7PLclVl0uRXSTkk5pPX+7dBFL7EEXdiM4+LjL24rIR
hxozFUlvt0IHexIdTShs96ZJN1i0ZVNy907ZS1ZDDBPGDuS9cFBU9GvZg/orTlr0DenapPQ4EiAR
ZrERQT2s9Kz1v+M1yk7cTn93vnXw7vzVeH0Dn/enk+1vX/D7WO2ZHyQ0JpPp2MXP9m7c+X2s9pwP
HmwNKmo4NPlEF/73ZMsmgOpgm7Ydy8Wkzpf9OVYL7wO1wibdJMJmWWB5/+hka7Ft+Mkf49Iawb5B
sghDl4Ye+PPJNhiMkJoGKY/9aFbBxk7mFCZ/FZwkntu1mCTCE6o7TQEUONA1EJwI6levPJjHJ1l4
1aujkubFFEXzQoDP3v7wTv4Hu8mvZEt+OpvTheQHtIVSS3rkR7OJj8gYWIPvHElpl28ycsZbzNrF
pXgviKjjbNrjYWaaqEo2BX/92hQ9/fLeeKxucLsspyJcSs5SJP3jq8PrpEO5i2G2hMHHvAbNgIEv
9q9SHy0Kg7d0LzhlCsXbpNzz6Pjxk0WR8KdxLuavbtfQuVfNkziFWdhsU9Vl+zbTXbrVdanuXKao
aQ3kXpJRz9uLVYlqx6zsEGaERJeMOfdpp2/ym8ieTFyFFrcJ06vxVg+oIZuum8HseF1ksPhsFTN1
ouxXNsILpYxI6dx45dltHCyZlPncozBC3cI0Dc67BQ5F+NX3I+zSES2QsWO+GOyRt+TyHztCWHCL
5ppnsKuq4lo7sFCMaKkm0yV4rYneHoAcs1glkLTRFtyhr1dsyKM1yVkwSsChPhZwxeXKwIt0kUPC
0Ken9sUb4LZB5ULdXLEGH+kFkB7FbSKddkOUKUI2CPaGYw+k+3FN3S99gHdmE8fWJglr1IzSVBR/
uabeePRqbodO6HjXixH/N0FgdT9iQ0BKrmsFssqJ2kerK6Nt0bpDd1zqLwijQl66H+OOMY+QeoOd
mwjfjn7TwFsVQUtf80qqymJdFM7ijL/FZDAJY3ugMYT+OjpbHf6sieEcmANtA5K6Al0v5UcXJiNe
XFXcpoUesVLXhEagi/FoATdCYNYcrR3WGb3TpNsotrbhloA4+VpHdr9LzXiHj7zfcKX6RwUJ4X62
p571VtklpxmizMaTrfsWYb8/zLk5A9Wo2sMUE+zYtXSVkTVMbLoAeOSPDPKcXvdsgKxzYHhgxD0r
eCaiQ93cEC1Ya1dG35zB7G8ssGJyRc9B/o1FIQgJe64Fx6EY0BS2lBoaWj9LsVKuVsmGa+8hCo1E
XHcYY2TFfiZXw4OlWUBUq9otyn4N2JC9VjIGWKe8qk0hVdDg5K1anextsxy+YpXOrVWfkhSJVhXq
kXnV1L6O3/D7ZNXBLyhLumkaULUzZDpCPiKBLEq03L9M0i7fZshnHe0N3UjYFvpL+6UIugQOkt/W
mD1YbsTbttOFsS3xNl31k1VMqFNuSz60pzvtYQKqOB3YeCCJGUGBdaEsdA6GsIvC6hMcGFQ2bDEL
yH6SZMrDITUPLOsiHgVtcdHRAHGyZjZ+a0pXHJdyLj7qo1keKWhO7y2Xm2Y4UoBCsDMubpK5c6/t
rgSMadg+r6aX322K2HcSOrKGbc2elVm4d5qXNlaJA6Cm56fn4DMf6pJdYEyYls5JWb4OvU2Fji97
wpvRwIW8Zc0BvbIzx+6zmTBJXiVE3mk2CQZqdyq7Kt90k3H8o4AWtX65laMC8D45lHNu2+R9BWi0
/fUY2/Nz1ggDGn06iHlh0AR2kBEbchxrepMQHM3q5PVA9apTGvqLiAGnnwl5VVrz0H8swjGLG5aw
sngjvoZHfdJzcy71rK7rxuInxuVXGruho9xv5Ri62teend1QFt5zLC1ju1nyH+Ndx27vxilLLqyY
Mf1Gy6zO10WoSrnxpr4/4nxgD4jlJcovOSFfSkj4Cfjs5pVzLCwO49dOrUey40IG3aZotPuJEgPQ
crw5ZMmyEIAOlj41Ea+PSNKgxrgDaDijvI7UhKmDPV+5CjyTbhcbtnM6NOXnxmqfWBGrY08tqlxW
bcMdXDqRbQyc+/3eoyMYOxJ0I1pjS5QfB5LWzmJpdhWJPiAPZ0zFJWKef7TTblSMgp38grmbEpVe
WNGuhJGV2KUxw8SQ48XJkvIcRABHO3fWzYrZMjuOtVdJDHbaOgsjoxKGLlEXV3/AVobnzMyv7MNL
8WugW1adu/ZayWZBOZU2mY+pdYtpX0CC4e7Xq0QvmIcQno50iFJww29y0by8P0f/XYz8/eDoM1H8
/3XZmzR7i8r8Z00WzjJf9Icm63xwFjcKw4+FK5vQ7Q+a7LIxUcrFMP6+3+Af/QGJXtYiC6P893zu
HxYSQRRXEo9FLsZKwtT5T/RYFh8/T0fsZcQS911qFm1LLHPoT9ORRnwhh2/VJ6c1RsiuGcIGtBVB
m+idZA4oj5IQOskFlhisK7TqjCc6spOvnIJt6g5HbgBUM+e5Hwd7g0Yv/dhNdXbGRxgnty3U/k9s
Jt1XCZPrFHFgPcMqtje+QfdnbcZxfsKFiC0q9XsErqS4JFVtlK9FVJXc87tq3ucT578Ba0I4R3a1
y/tB+699PAnv4JkQjHVbT+pjP0A4up1s6eKTjSNUNjbNW/EeFfFDGnzeII5FH7v3MEmpyzTcVUtw
90KHbdSGOyPLgSBwlcfRSGKXltXhGngpMekd/rS5umbPya8bjdyFWJROiRMc8HAKPW7zsjZxThfs
nTzOibCobQlbi8Lta8CSAZ0BQcb7CU5wyruhXgfSN9GA+97FQxcFlvllGLKGboc0iiUzFfWzklVN
wYk1BZKsyVNhAKHOGN6mDaZwpBUFx2HkzbTwbGgoceZ1CoCPSl120nYEqwrXbzknX+ldnhqZrls6
VCR2EezNmLadPtzb6RjoaxwrxtEcsNWaiResKOCgOA3f9CqB3XGMIJDtQ1nZiFsM0CvRQBjoFzyd
lQ1yp/xqenOrBMNx1i3Eqwl2BrGYXb8A7jSGpH3ZOPmxLGkwTt9JePU7FK/PFkVgJGETYRtesHlC
ReENphn4mlE2bpQTAupsmVcSFZaHZqa6TC8AvqAwWpKsQeatZqOvbrJEPaVlHt7hZ29uh6h371CS
+9cIxwQNUnisdRWNd3weSsrhy5gn4xjcZnY5vaRRZdjroesYdaj03gxW7F77fho8R+RvD2OkjBuD
dlakL00PWu9qcQkgVOyNZGENWi6a+zPF9YAZFw5hrazioZmoC1tRhxnSsJ3UYlzHOd2b65K+22OB
Jkogt23yLdnN9jgwoO+HLA2f4YSIsz+7gBCtSg6PNFuyhfAqHYC/S3X23RocBmHhzuSAKZAvtill
luTcbEmpH1E4PchHOEmbJukcsXLE6F6g8uCnpQgjo3ZPd/1NF4b2mXhUeXAcBuA2mfhbgwHXd0zs
xbNuxmIPZKr6PNjRi7XQHdvM8078pfMt5hlnPTUVcfQpG+8C1USnAjELTKOYP3ZizvPFQWB/SUpt
no254FFew0w7Ddno75yk+kYsIDhYEg9CNAJzTgM3efBTr/tI9Vj2MjFgvYihjeVa1l76UrOK3Qw8
jQ/KaPXedCFb+i6Myxgq+FAmKLAL+zIh/npT+IU8DWODx7Ygw17hWfUNcpYoLbNcoDwcC+PbIkjA
dxsVsybhMLDVAD/Z5nhjtgKK0mwcA/5eOXREHgMMNLwvQL0wta5Dw2ST0gwY6Pxiw0EadrxriJvW
0E/xrB+SynC/jrIk8olH36TKdMBFuLarmZ2CTpxzTvrxYrZMWZywAwjn4dFf2KELzodLo4MnupBF
pTbLL6ozPSD3c3mLRjh/rt8ZpJYBdtHPh+oMhMd5CiNHrhV4Z2epOATTOvvhFXvA7rWVBmy7LFwH
aW6uqUZnCZCMWEvihXwHFeRbNjAqw/W+wEMbtlIN4ybqO/ERPFR8EIZL5fY4DNPFHpdevFRxfmsR
1rninMi8tmrEQc10BbmJuqe7NGlIg1etRSdsN1rXfRMXGJeD2ERSJJg5HuyoHe/LwaEzNQ0H8QDv
zfucDjn9sV3c2WLtZQOVYEE03TtGQOU6deZv2BnLs6/wETHnAGtnKBbjbWgVAXwxL8JBPVCt5PqW
9TiBO7926XSfVmFHTtkSYNooMMKBnzPhQiC2vItBiPCabCL2LDr21q05fql55t1byNnH0AiaNd8U
v2OCL1emFbzw2hkvRrt4zrzK++KUWn4vDecruAj7YmEFb9dTzaE989F26QDmIjfSq4F9ypUv0vQS
mQRPOVR/iUxiUbXJCOeM41Np6gdCiuylLB3R9sQJImYJsouRlvYm/WJ3taXLraHsSLC8GZpDaETX
WdqHO6TkANFcW+zqJfshWsF3XO9fEnY297XdDJDIs/IxdHEiWZGuTkPCDkTrQGZXsiRmIZuivyoL
MzwAmADXpHLV7h2i7Hd8cnOY2f5wG0+l/lqPrEQWwG/G2ON4z6EKnBM/IfmIoSrWpWSriKQv89s8
MOQuW8jH1sJANlGSNlNjxheDCkJKP4ty33Zjt3G6sX21NZGdzAOU3gNYbhvrc1JXKU6jhbs85GG3
UguR2fFIHBVNCSIjj2zw72Pz3RJ9uu2sqXtITCW3iMZ6W4YoH45XehuhjeAB5bW5RvyBjOWzgpua
GNxliLuaqsaFME0Ix1sbOjKOQ3cm2R+BjBs+a9PJPoFG6HY47tKv+YKypgiMv6vnfYq87JumH+xI
6Npdm25KBkHyv+gT8leTZM1IDs08mtQCb/rYsnd2G1swuYzki594hK+zyNjjqTRwwQUZ8MRMnDA2
xbuqTepjx0Cy7YhTHcD6L5AKJi+DTc4eUFt/jt8Z4NnI6rBdwODmhIVvXGDhwm2KL62ENsfP/kik
xVp3U6QOQy/qdSyvZmeoDsUCHjcr397ByP5Sm9VdB2SDQoIi4bQ477lFG6sJ/I8Vg+KIIvT7GFrK
SmWm2qZmee1W+s41mz2pXtLAecdyIR0WzeDeww9/opg23BWaPSreOQh2MdwsJ4pOzZwtuPXsSuSG
ce83NDxmqvMP9EGC8hP5Hc662wmT2g53J3Ho0ijWKpuwGENtT+M02zctjY0txNmNE5bsG6IOf38v
Zm7Crrgx2hE0o2+4j61jx4c5IULhS+sbFVd4N9858Tm4BTuuJA+yFIo8Xet3Aw6JL3E+1VvQSQWa
mnFQY1/cKaMHj7/Q6Hu5ZJr9qjuOufZJ+IWsTOLZO+XtdJfF8hP0kqd/z1L/jQhP5tX6SxH+oezw
uKzf0DLj4qcT1e9f+vuJyvU+SL6Vq5QyrZ/wRZ74IDDA/Hhw+uM8JT9gbcF0YhOMdTgH/K/HRdgY
YzxTuly4Fqc0Wnz+gS0fL//PZyoH0d+UpuPyPZWwCNj/fKbqMHMXkANL0qouwpBPjBE+bhH7+whn
1k4VNny+AtTqHTSiGZkhLuL/Ye9MtuM2sq39KnfdObwQCLSDO8m+IZNkiqIoTrBoSkQb6Pun/z+Q
tkukZKn8j12jWuWikZkAIuKcs/e3T7095KsuDV1E6bIVt7EfyU+ctMZrRMTZh662/Qc8sgMZgZLX
3OknawechG0Ed6d1jLQOBUqS5cOyHxJbrSjncOeEVH/ywk3ZShKRawmNTkse2qlMy3UJdQ6Qwzj2
jBLZishHpQB7rhUnhoXjjeYm0WrzKqSZc52QQEba5QCYXS81CWdnnDn6tgVQV5MhNDCY5Awc89G+
NHDsFcvG8OW+VVIe+smVe2+I9Gw9wPX7rCs+FAptv/nKVYBwVGZGl9xvsxrVTFGiY3VYGda07eSe
BqRNgDX9wGQNHsnaRToao7WcdPUcccN3lm8N1zahn8CQpsj/MtlWWS4S0defwBVRYvl8sk8mh7hP
Wa8nZy/RGXkPUXjVt352W9Bgv2owGozHoRwCiw3LgCDsh45bo6dPhb/URYmGdQoL9wZ28bgu7YIf
MhY+9BhdRkxjIVc4hDRPxYMIXPfaTxHNkjtT6WLlI4iCGghQauOQ0clw2NkPhSquElF61xYWdGpV
07N2Nb/fpqO9eJHaEStvGPYXYcsyPoQd6awEcuYfhCjdG83kaUEqoZZMjy2Mz6g3lF+JW5/pyT7i
XH8giM/cM5TIr2BFd9qHyVTQMZ1YHDhYgNVNk9aEc2hY9Y74nobvLOQG6FD5ez+p8nNFm+lToY+m
XHoTmpq5s1R/EZpy12jUEMW7pE3cDEUQMuM0vQ9GFQU3g5wYMHgD1dLSwt5n+ENN1j0mRINEJK1/
dCd0HkktvIuikE5AeKCORXIA3bzznbKZgK6PxriN/Fa7MHyt65c9/fO11Ac3I5AQjXgDHyqxaOT3
RXumwW5x2MLqeF24mpBgSmz7YyZG8zLkENOD2EpNDjNuzI7FkVlUkyRJeiR/eKHFcV+MC1JKkmo3
WlHufi7pajJT8ajPcQFKn/szj0pMT7blTMZ2CQSvxETv3c/x1x4aG63HPmWQE32Cru41B5o2FlU7
j889gC/tAyd8aLCJf+koxa7eNfWnsFQn8oqDi7RVsDxibMqAZQypclM7BEp3spUDwPqjJZkjwEBF
0D0109qvxmSjEzy+aKSe7ssJTkzEAXWleWF+yZioRA7WnONWUIGnBdwnhgjCZdQR9ne27QeM3O1Q
u80C6bP/M1ZmoiFVwSBKFCugU9BzkoEeSPNC+8z4DLtRj0i66FqjXY3Ayo8aQQp78nfJgPCycz65
Fw31DBM9kLeemw+HPopB0g5RujYBMy3oeG97zdS+INFalwgsyKKctoOLlmOMDHLdi8Y5UTB/aCZQ
v07Qz3MO605UsyelbcGDjW1+Be7yLCSYLWI1uW01ttbARPjUpVQDbmFz4shIso2t7KhnRf01Hp2T
Phn+Z6x2PeP8MiXfoXOv4i6v6VBAjTfTursWrS83c5IoFmMkR6Y9naLSxRNokukbgg7aAJEhOUrj
r0SCTwrbc16QaDt9zn3KuzF1rqaiIpEj8enOh90SV221LX0yKmMk75ecvfsru6ZPEdFypo1bbrNI
uOvIH/0NQs+YAoCUrRxzxW7KURilXQcsSUXiSOJOt2id4GHupK8IoY+WiTNmK3g9MKMJ0v2EM7nf
6SpoPsZt1fBg9No2qIbntrLTLUzOcd1UvbjthOE/yMTS1AKtEPGGsalIXAM9sW9tmtSIA03rmJVR
sQFqioeooD+0LdrEPLi+hrlV05yblgwBFBlsTbGqI460JgfCzp6cE9nOpL2j04/itVtGDUe+0r/z
SotX1lI+Urs2xMXulr9n+UzHnIYouS+cVNFL7yqI0Ia7UXXjbfOpKz5DU9Y/cVjX1k0HGj7vs+lE
tytHy9JXOyWVe0OUUnaJdlS7QlVx5wQlVa7woAcFNaOJCn/ssKDYSMTBGuLgwkuU6wHQtQi8aaLW
WSYGeS6L0qZ7Q4A3mDScxoQ0C3mSlKCLCe8UCfVFFm0dJk5I8pzkQDHDRKqgQCnpbd41hV7ThCLv
YRW1VOQ6DD0kVvnNgIPnJOMkW7kYt5kR8xiY2KgGo14OIjSRnJGy29Wmtq/ofXyVNMa+tqqayVZS
TYggfTRjlWmPh8xhx17GY0l4gRWJjzmgwHNIs+TLgIh8XWBguSh940Hz2ucoyoJ7lAc4dcdMX9am
9TEzLY0AhBpviAQ63mGr4lUq/Y9BZW4HGT/4dvvkGqW1nXKzWUw+jVUZjfdjN3qrJkWd5TjA90Bq
LToJjJt+zboSRvE18J1ukcRavkInHO86o83ypYGUcA1dRFyntV2tk7pPbjJhn7KACRsevHatGoOa
yoCAhKYqrPpiXQs1nWbRLzrf+ksbh7cknHOU4nyB9AfvjOzSnSNgLFhgRssF+bINWIqZ/y5Ld9mY
DFEGdjmCjnxgQElyqxk2PUQcyg9o3qMdXCPnayWqM2r6ZygFyCQjXP2a85kYQp1Crom2A/G/B2/0
p4tCb2mKSsz+AUnU+LYOfZaQABgWxRohPQCyoJO7eBgVKPhijzNoFtuJj1E/JhcpzzylFZojIFne
1ogbpud6vMVWWRzyZvhgTmG9EVOYLdJuJjXE05eG8+eykW3+geCFbhlROCGTVXJE+5p1tGXwFo1Z
rTZDC1mg0twnH5McmCL/s15a8gpdSUoDzKJf0PBcWU/KgBsfTW0Nti8qjoRH5Me2NL46qsekJr4Q
HlSG9JshYYus7ndugZuqNgsTFC/2qM61wy0nFucsoObBeO3jjc7p8Qq+vH8N1+pA4N4qT6ttRBco
HGsC6xyEWcDAA/C3A3o+EYuTLOKPWC3tsz+E7Rapk9XSa87ycxu2+ChrbeHAV7No6KIlHujLlLWN
o2i6a+IIjpa5KUV2xUQwIJ3POzLxfLaiAGGVotOt6Vd+X19NKeDEkICJChlfXKiHKiXdeKqH275u
rwvR0JbLLjmtodi0iaIj92ogR6dNOAOiKgYiQjvQhW62smRkwdJwTOsCiYN7YasyW4ZMKo2RsS8m
MDVdG1WW/Osu+u/UV1RqTLb+foh2DvMvX/9nX6eP2Zc3KqzXP/yz7BO/iXlMZiO0so1XB8MfKixH
/Obi0kYL6rxD11LbGcSqoLb/C9T0xygNeZYwMfLPci782/+g5Hst6d4AilxgT7qJyBmLgy7fh/eW
VdASBwSgUqNHQ6ZZmNPfpim0DlxPrSPDuu9V110C1QMX0Bb3aWDNkxcUBXlLxLWawmRVsCnQDlEZ
alz9jsUvYE9Oy3iTm727mpit7SvBu28S472JR2zOpI6eCrxyC2MQ16QOVo+eVJfkN11Krd/6DVKw
piLjse1R8cAtdDlHRc+t3kYn1LWoTJwCC0SWlwtdg1E9WOhjiDQ55p5+bUOaW3hV/wgbYlhYCdpN
c0yYtkXPdUqQmpLBuHZy9+RITnqRQ45VkD17SUYyR8ciYIFHi9qNaSSX7Thdm8RJoSVlRBVriyGM
HjkAsqoQO2/RVEo78QQH4b4c6w0JeOmyUqH8hHV3F1VkrQEQ9dZ5DXYw09yTaOR90qWPjo5PQw/6
s14ll/Mv0Kh27lunz3EB57/GyrCRKZuLVBgR2lnISiD9bSD78zzzXEJhCoBSe0+4U73tvEsHwXhM
WiPfT2mKgqmv+WF0HQVAdDDC1iDifri16Vb3hXkfyuSAVOKxKmPcldbJCSUta9usOf8mh55QzbwZ
r82Ue0WO5ab0IM4j78YBjS5sQPOAEpQhhJHzQxkhpwOUpQ3BgjqE9MQjFJCC/tgQZLYOtPm3DNUj
bdAe4xhOrwbDxnK+FuGd41ojI7Wv9evG6LdtOB1ZmDGodfqxcMCcItF5lrjH1paILpNkOFKZWTs3
x9RBtEw5Q2PvJr+hdd/YKQpmqa2Smgt1EWqlELvvRWXFB2ZYd5XJbhdaw62iDBjGjKYGmMGVn0eP
WUcnPzWGJzefjp0RRMs4JOwzKZ37aNB/d0t55YHzwc6GpcVodpPVViQjdrfUl7soKnB/VHIH2jlc
4AbHxtBAQkEcd7TzkfihnvuJylIePIcngdNWw5xVyUVR63dZIJ48pkcLNYBfbYL0QJP+tqzaW3NI
n5Uej0udPXVFIuKt9Mm2T6KmoHWdQ0W1NRQUIqLVP//uIrMZAZr3eZmR4mVaOOZNh3Ylf8f3ZPaL
8LuX9n3kVCNtRB5HTWCrZ0LyEPuUvbCfxhUd6e5G2jx26RCQ9lAyrxnRhO1KZ+wOZW51+1qRvjJ0
GoyUcEzXCIMVwMxi3Ohh2h1UWFI3aql8akT9MHaVfSHcpJjZT3mEiafiaBKvPAzu9Hum/tF3KEgX
DH5R3sVmmd2R6HRHCKtNOheW9WihGGUMoX+CT/rAyIxiZUixf9gjQNloVTRjtWbkEYoVBTSTi2io
goObNxAOnPJE5+g6y4mVpJi7yzWGCXVr0YdvrcchG6unLDOAkmpxuE5tTlqEoC6KOdJDzelgjAf8
a9EQY8NwGvtBbDyRuFws6lJhner0pT0YYiMdOrN8Cn/RAhUlJZZD2oDI9crUnXY7GDx0Y+LcO5oN
tbTs935XPWt9dTTt5DUG/W/x499D2DwAbIhEefWRVoDneCOGIHvebImWZUba0eGh8m8AIg2nyCov
J1/Yv5Cmvhftui7CCzY0iRMVeMd75Jtn9m1mj3hLg7l3B2roYKQyXNhMPH5xpfcCXK40i2CZk6Jg
Rnb8riHZE/IiYyzoO6NJHtGUJXSsRkIseuxUqLWY4fSEKnyzgf9A9PvW6Actb74mWBIbRTLWXufd
bxnIzAvd2gf601ghIvjuNidBbqlJwgs0K53RSoc0xWJSs7r9/NLyO8nvfG2PNrDjQMqnD/v2PhZM
Gyd0nNmuhgtH3qNCGYKwdV4ujnEeJzvdG576ekCw2XfdIe5q3lsPM04Vjk8hsMQgm45tgCkd6dnO
8xSpMQA5Dbc/9njgsfbhgGA+TZcjvqQ/uVFWdx5UcKdbISXdYJ5aGl9L0ODeFlJ98Tmg87w0XZaH
n3/THzxCYIoxdArkrZZhvLuxBgFhKjdMrI9GvTFz/Vr3pmvqrvIXv+isVH8jMJ/vJm7NORUAyTqg
kLe/qNcLd+Af8qx6qbmvh+F6ZH601kkKWWS2F68oMi4bMj9u0m68dhpd3WAriRAgB89lx7o8H1XA
FCTwJIZjQNDkgujaW82zT7LqtlDjm4VVRAruTGhvy8EY7gOLbqAKjGI9RGN0bPWqPmfJcDdUbPut
EZkHHJ0KA0qTH2mJPvsRJr0sSbmLg5tvBy0mIHi6c4N2MzU1m3chd+Fo7cKQWNtA0U+SxXDEnpSS
DzZdO2MpF8jwxAZC10NlYahzBGesn9+wH6wwSLpmkqQOOsh6T+yZmEKVJonWu4mm+3ycGFjZkNhA
venl7ufX4oT93T1jEoLqaMZnWrNL+Fvhe2UQYk+QSbazkg7Uf3RQAFh+cYkfrCyOjeMAmRo8HOO9
8QBsH5FFuo4/noAXwDZEccG2eJpXeor5cdugkU0Mc0d+6InArHANY+KAruZTHce/u6izUHvSDXLT
WO66mE089FidilFdAvZ4nuxerh0/SnapJIYlxoK0IOakvkgjmziz4qPb8D/b9IP2BKhR8BFssxCC
SOUS6+XGqAiQgrVsbNuhwN5mRM8WIhHw68klAUY0FYJxZsFwQCWDcbBgYGYZ/bZOb855RlQN3uPX
CvBvdxjzB28s98Kjn8E6DALWeHtTMqMATDeqbCdSCoUuVNEyalpO8NScl4SEQjfluEUrwD0pFOxL
v66YPQh11cQ8y36SoRDI2k3vE5jT2CJftaF+38eFXLm6g7Kms09+62A19C1yhYwYZQkrUcFAYoW0
/U43+qep1heRE30YJKdDghBAWGoDyQ363chBbFH4YbGVKXDroj8Hlj2r5Xk+zYKFr7Y7SJiaGa+U
n9LvsKY7r6i6V5PS3/5IP3hJ2DPm/wjJDPm9X6QPiK1t+i7b9W624ohDVlvPxzFBwfhF8Is7AsL1
+/eEpqdkWROCSPf372RpylEykct2FQCgtbCxcrt+fPDZqTzB/YGiQPtypEDqDJapOOYEGKSXdsIB
sM19G9058FL0wuXag6IDnhb1UDa6v9cJdEu6z6mH4TUkQ4psSCKGZFE/qXg6D+l4VM68GfOYBTJ5
JOOeUyrAoHjSL8sWeOOQG0uOq2sQL+6m4Za+lJeTOUjGN/wfPfjWaKT4i6LvNoXfNouUbLb94A7X
L0WQn9G67QFyHbK2v40aCkk3CWDKlJR61tTfVoTaLRjiLDzZIWgmPV6LDnKOxxJOS0I6+ePzf9EU
/4vfzQ9k0XbEb1T1en6N6sEiJrW/tYO5gLASjfep0JZpyWkJys/lgNZmhaKgXleadV+STrjMGr+8
8KzhqWqaVc8gZInh7TKS1CwMCdkyUvM+DrtzL008OYRVdsAuAGceGE2VUHd4gZsmPVAUbxl7ZYso
6HgweTvsvrlEcv0Q1n12SISFIqlbSaMamUXibZwqwO8AH48uJ3t4PfeMrX61H9s/eL0560CG0y20
u/J9fA220rg0TEvtamd8wiF9xrFw4nzBj2fxWs/nr5dSO58JT43HSe/lnc/CZjP2db8oY/6sVBJE
e0Z8BtAAt6uks0qboCQXxc2YsLXjjiBHjQItobkZ4JOAtBg8leSAXxYVI5IpYF9E2+BhLE455Tvy
ZGisMXEz3nWS45ZeyWKJLq5dDgFZqKnLyTqgMGQ/DGmSA1/nmO3E7W3TsYLCFDgTvtHgdk4vu7Y9
m1YbbfPUHtbo8OWq7KejCnsm1gB/lNAmbLLjk13TTq0YSzlUB1AT7FPHJkKR2d5Ke7ieT/MNKa6v
++u/MvVfyNRnfQR789932F6lFd/jQ/74wz+l6vZvNLCEbXHcs4BDz+e8b/EhVEbS/DM16i+p+swI
wcfo4bQj/wl94182R6jmposDkioAjM+s1fgnbTZjtmx+e6TRZykDNYzguEtFztH+7e5J5ierh19q
R8ws3Q2kH7We8LnvVTola6cgPEWfOuMsUxsjR45rTjDW2LvCZW6Y5P0t4RzqKGs4N6JsXJ5Knehd
OBvZEuQxuFs7CwmaCM4BZ0WTHsTCN2cXnZnd9W1y3RtMTIgTQU2GUmtBVNXA/jyvnWpGnZoJYNzS
TI0PTUY4QFEYc2RLoE5m39W3AOqYYjtwwkZE6F90rV2MrvxIOfIsC8Th8BdvRm9kjAs+eFv2BIEs
ZNyqc4Tz6AC3AhawgzR/MZQq2SKLIjCW5MSLESriXgUElsQY+aDD+t6mqVv681AYbch0un6qbM0Y
Fr1JMFU3oD5YOENJpTnq2bib9EpfY1hkkGmV1oVeuTsgd+dCn2OQWaUuVUKOnT8odiOEw4HbYKQJ
Qe6WpetvGr1QSx6YfE2IULUog4QOIjN0RLbVkpuljlNjJhvH0pyDYudc+qRRLVrTKTaDEUBhGzJ4
6wgU0Q4k6fShtJit9WN4hzDE+Ejb0t4PptN9zkROqAoGM+RwMvdPBVF++jrNYdZ6yxkArR+7zJfT
h6xCg9muoz53tackHQSHIpyTRPW22LgZfGd5PS11KzcZ95tNSTy7FY/nUmYuaSkeRLeeZtWALKYr
2WCMutqx3hPQojLGnUTFOleDwnuoUeMwp4k0FTYLd6plR+spsohRrSChCYaday2Z6CJA7WCEgTI7
OWljJAuNvXQAgLbNX/3d+R927+TV/c2/qMYLXrw6wx0/a2x84rNnvJpe/ONenUeznbxiFBz3N3gd
1TYrCXEPrlCId12/wQ2qt9PWZEI9T2URVRDlq7e1/kHrRhtHuubFqfLghQBxMTY69QNje/iCOZFr
l32UjUW5weifQelNdfEJBORw06NdVaD0shKxYyRi7GUacaDk+mKR0sA0euto7LS7MLGACuNmYsLa
2Gq4BFWIqjnzSpQAQTnR8jX8M1mYxMuwkpSYD5MivPOtLFEnLR4NsVTFqF9NXW93G7qnvb9sy5AO
kWiy7DDGItzlGUgVhO8yIKyqHfHfhYAykGoS7kFYFSLs0pYPZWgaqzRQwVUZjuWVTegSw+WCjS/E
w7DlA+iXk17POOBSXw9ZikNvzIpru66yO2gZyB+cUsySATJA54RvASgzjskhcm1/7xaOxgmqbhzo
Ac1graCRNhN+WEKZmw4GyVytNONCvCCi9bphGulk1yVR9FsHg1koOuvKi7vg1k/ZdolaMyyGzMH0
+WWV/3dD/NWGaDL3/tmG+LF5DL8dNXGanP/gj43wlVdHdgYSvj8kgX9thAKOFpwsxKU6uCp0fv/Z
CBk2YfQSdEn+2gJf8HYA7ubdCtHhP5w0vRTU3wyadBfFkaRYmRWOcJfkXDt9m4TBcJOoaQyxXgbk
M1m6CJnGDfZd704pU+6TAYMFFNGgONaWiWprHJl2R5y4xjKrdhWmgnm4SnnQtt4awclwDsfRugZb
VeskIaYDZk16nywYxMErZZMDwWI3Dhnp7l7HEO4jYdKeKnZwW2gRB7jGOVCmvnblKbNTB1YlRuFL
ZnK5y87mjEQH9LTqhm4fOK0gkctH8BzTyXeBExcdP/IHLcsdg1lGCBAyiHvAM/yWJqHNJB0udS5L
EnKh24BAjWA+8U5sk5UyFYOtNDr5SoXb0iHrlUw+27/NFJDMqcnlji9FG57J2e89hfYtwDsylAsV
xjdDbp2aAQvGxJR5E+Z+++gJZMlVrRiOR8R3cz4GR+PlHWIfCpOJWfYhRsZgsdRMCW4XphJ6Vx6h
7KlMzMCe4RQGSaftgfL044qYoWD8oI2infSVHiTxrI4uLMPZGtE8Ie98PW9KcP+BL1h9VdKVyRw2
RAziZQFOLOMuKFp+qtv/uyL8V+pjSzfotvz9Efnua6XyrHmzKLz+zX/mz6YzN5ZJxn3BedBJ+HP+
LPF4mg6SZPP1nMuV/uSBWywK3CjqQsbQ74/HDiMADs0YOmngspT8gyn0u34fCxJoEvJTJYWnwyz8
Xb/PFWSaIGVktufSgFBh6C4o5ORrhfW3zZnvOn62oBNss/LRm+GXmP/5NwuQ32K4lySR7No4wxvf
6Z67cAc/f5j5vtfKxkqfQp2oVmBai9fN7G+vPd+vb8//TPHx8JCxoM+TE4cf++3FQztNB5kAsQtM
L+dYWdU9J1pE0SCQk3OM1ecxYG3yFnUWyVU9jdHXQePcsLYrW65SBJyLsUVv0nSMImSplYc2yUME
ZfEcDJ8CPmIOhUSJHOXLtnb8syLdYvXNQ3X9ulb/T9aq6xyaev1///vDL+GweHM0YlMw3ocz6ZVZ
YAedvF05sYoMJugHpSmku04/fiwlIBRfJI5ca4pZndCH4nMPQmVl5Zg4ifXzZrmzMVzntevinp9Q
z3ggfDs3wVdOR2Hjdqj/VNTSUsgmxniaQtP28+/wXZuD++A64G7YIKna388dalMi1nV6D1Jq0a8q
fUoXQ1eNKOfi559fad7PvtnvXu44mzAzMjpzFqD7t3fcQl/KKs6VOvCBzJJKbp7tloeqkeWNbtE0
+vn13r1EL9fzAMVgrjZ5yN7zKQ1RZxkGNa4XRNUNK0q9mFqYFT+/yg9+P1MXdByBBmFIeE+i9SqW
i7TXXFqOfUSlGj8X0ot2Se3e/vxCxg9eV8vgiA23nXXhu0UhDmjb9zyDOyYb6X5yagJLSJTbjiM3
blQSSIYIbWI88iY5j53lXhSpjfsWefs5BLJ8VJZV3lQkGmEb69BGFWI2+HU4P3fBTBiCXIZom2fz
YxfgiyZsTCeJll0clbEZcJGhmDM5XDw7tWHXn3p7inY//5LypUX75ikh54y+Ph72OYjMs971BWbC
BcKHatj12L4Wao7XcOagDW2O3MgTwjdsUjhAZhPHMQdz8PDGO+JLwK29xHYUFZC3lyyPhlQPsj31
T8JIopOFMO3B6Qn/oKRAB9kbHwST93RR9alYVviBbw098cj0JeummcNEwiAzVtkcMILDnBjU4IHl
LNnZDSEkQWvQzZyDSdhdQk4nPizxwI52eFZHzHVEmXACEtta5u4t7r14H2sx9jxRUmOi/3sKabAs
FVz1PWkzxLukxLIsujk6RbmEqHQ+DrmiM0ykIUW7tJH5pstGYKFOMLzfNWSxpHMoSzbHs1heMX4Z
8YczfCG8BXio3Fq+iWcktjHfTUj5Vtoc+GKFUr+ltaI+AQ1NngsR5vDndG8kSrZCg7noyTamBx4O
9w7copUzR8sQgZfu4zEeLqbSs6/sOYKmcaMZsayi/op4JnTBcWo96qTWaAPxNSE5NtocaKNR3eEA
i6hTnerACZRPDaAA07M3iyayU+4XxNkNGbOSYI7N0WAT6kV8Mf+e6BRjCss5ZKfO8a8KIqCsEBQ8
Agd9T86ZujDneB7tJalHQOA5iVbDZTrOdZrO/kLkA/E+qEPcfTuZ8rHC7nxNJE6d7RuOomimanmb
mBsIBTwRc2xQW0r5mM9RQkloaLT3B1B2uZFVH7Oxbpd5ghWu8+GY1HMkUU82URjKG8MnGoy1rduj
uh0XozY0ZPuGxhdZcc8rWxQ3Y5VeRj4BfjgREuz7abtqfYKRQgU5p9L1Q2HEAdlQprmIvSH4kMXB
JWL/h3COWAqbRj/7c+xSXNmfACM+GrQwVn1Vx0ttDmlqLN/dyKoSF87Q9uALCHMiKpZYJ12CnYwJ
8mzm0CeyLUOWKIKghHrxEOazG4CYqATP+HKco6O0OUSqmOOkwOKZS/xOhD5Uegkbks3IWbENgbwM
XJuRRh9FqzYgpKqqa+1ooX6/aOYIqwro/mOMjAlwTO3QMXhJu9KNuLiaXjKwRC1ogY3C3IfZkO7E
HJbl5LwutgbuNQG2agAFXRsY2CFSEqXJIMRfDnqcPVWdGdzHcC6/2E493suu6g/Kdbt90nmAhmGd
XuCKBGTToOdHeNftW8H7pY0JnuN0HAMJG9OpxR4PlzOVK1Haaq1IosciMA0fzU7PNkC2w72e4Ow0
05xoo5FxGeaRaCvsMruICCwBGqmYcqMuuoizFlAlVVl58Ao9Wdl5O241G8tRWesJIVrd+Nyh4s9P
cMLTlT/T0aYOzk2VGwgFMbSuooCdQ0zwrgy9LdZ61xtrvnF1cGw6dD2WEQIJ9JH+G5r1yevNK4MX
9TQSvNauEr9BDqFjKv0K66zHn6RPuxGq1VPoYASB4uPcvVCSSFEXt5rO+SLNi5B83J7TSceRL88h
VYBJhdjkpwODmRaZwnogf+6cBmZ5H8cyWSX61K9wpg3XmlVgr0iE3PdkR2wKTNt3eVNjZomwFk1a
qMPENFl7iAFfkL9FkEqag45CfrYbR1mcZDj5B4e45u2Iwx4hmbQSlB1Zsfaqjm8Ot+Nqpg+vrFYa
a+xExtq0zOBqcgq/xsA+8TeGl4J0su2ZNin5JElLnkrXNXwlzZ4hsjTQgmWTxNaaZq11JVgYSKvF
91A0xrTTYztdek7rHzirWMvCtz3E02l16GyeVyHD8ZkzcHcXdRXrem6Uh3gkWxw6mmlsha7KLfwK
izzbXDuPXCBcaUAokeA7JR97DK2HHg1gQAJe2Jx1h9A5WD7tudLx51ROKO511wJ8iYPG6cp8W8cG
M2DOi/JoDTq2dRYFUbWSzIrS3BRhOexVYtjLLo2BEkk/XOdZeyv8GXvRNBGSzt5aO5GOxDvzkPaH
Qbetim4Mt/z8TvJUYccOLyiISwJSRjRczZDhtG9UpeNQxM9w4fkKO7g5jCTbYdYww9PQG4Oa/i1Y
/yvVNKjEuf3z9wXrp6h+ynn8sjcl6+tf/VGyuvZvdLDQB1mITf6Avv9RsnrGb4SO2rB/TDkf4pnN
/FWywh4C9s4kiH/ykmH1VztrnuiADNI9CxOt7lK6/pOS9e3pHqk0RzXMbIY5W3JnXffb0z0H1zAB
rmcfvSCnOaWo5CxBm4qwbLpYDdowXMJ//UA/KL5+dEHHsAnxERapQmI+/n9TvSZ8a2hqyjpKy4Aw
3bGGYvmgoiKFbheMtTj9/HpvD/qvX9AxifxCzCBJ6Xon0CLzfarRHJpHJw/tx9jjAnJGeNdW96ua
7O1J/+VS3GruNVoyfdaWvP1q8OzCoE2EeUxUbz1GTswprJmw8trEtJ4aQCF3DqlfJw6Ww/kff8vX
oSGVGkkd73WTfZmwN2mVeayNGHSbWwhjAT+OaTBUol9VaO/0Gi9flCeQASBubWT9Ly3Sb+7hAHVe
YTQ0QcEgSlqgLqAg6WMduVnXOJyIMhkX4YEpC+CRsSJj894UeRquANtpS93I/lk1N38gmxkGXnQX
OCWV/bsalZGE36bkpR3d3uTrUiBEW10j/er/81q0mLEs8Ajz4Lx7oMBa6CkNW5MpZi9OranVXxwU
yuc2Nn7VbZkfmP8UVa9fa+5YgZVlBoS88O0DhUq60jiYmMfOD59rgwlPa6CE/KePDmNhGwoDvyGk
k/ciNb2LTacxUvMIqjA/xm4HBelFQiKmhJLz5xcTb+fHr1+J7AmaLoyxv6edwXcXxEYJeYwNxBMr
Zm35kR2xRpcAzfyzWybWIyY8XlLaLOcReDwpcvjYf/Ex3iqOXj8G4hAm2LyqJrX+21/WR/IEBzsx
jwPT1INMMqEhe/aovbWaJ5RsY7VOEqMCgTOhTQOKwctLHGy0ZQWpflE9f79E8Rlm54o33+nvxMEJ
URmDSkgyqClSzvgd+kWftWgq0ZKsf/7Ff3QpG0EwoxC2FuP9EwVWqMorp5THyOLn9bxZIQreiKXe
RXX1C2HX26We5Xu2A+lzdqPB5b57fIuwybFnF9rBH/UYqT6gus+ZTIvPU486qqM2c3/xLM+Ki2/e
mPmS9HMcnY2bp5nuzrvtrEgm2ko4lA66z0HVdDMcxjVorTMW3eEc1UwqMMdOw3XoxsZtFPBKqQH5
KkEANErcyMYNPE9pXlYQ5uYz0X4yogkcgTYJhq20Dn5xR1622P+85bScbfykKJZIfwGMwdb49llk
bBGbg5LmgbwItSGMYtrkkQ0GXtRJu8h1NZIGmaZxlfvLPC5Gey34l91QeKeQweKUzwjLiBvpW0Hz
BdBL82Uw4AQuaEryXhnIksKVXsVwHizRA6cUgWc+lqE7nHEMVJyq+bOKTvPeGfk7IGYGR3OD9OWm
cxBrBaY8VDE/ICaAeLwOolSr1jZqlDsUThp9A88vxU6AuYN76eAwXSkvtJMlmdU+sZVtJO1tmpVc
w+WXfgFqoFzQSWrpTCpFWBfiVIew7MmGEcXnEQvitNV8PAyHvpD5sW4CVa3GSmTh4f+xd2bLbWrb
Gn6V1L7HRd9c7F11JLmJnTiJk3gluaEUSwEkOtFIwNOfb4LkJWTHeyXkgjp1qHW15AxgMudo//GP
NZmSxXoVbr7SOKWm15ES1HeKjdciqYW0nTQgz4NvCmNu4fFt4IBnqCNsyfewM7H3irU5X8MNwmyO
lWrMa8XJF7mSCgu93RrzqF6rD2njqlfbjbW5y8wiujR21mYKZxhgBfQvWJWdY2BhlFohKtM2HNKK
7kWdQcBTrdJZUTdw72tdDS5dTcsXWV7YMylRlU/EQ6yPA3PzXZ57zb1KKm+ROjrfqa0dKlWWL9ag
rUWmrKAzJncV+LnqzLkv05q/ktwaEg83Rkq0qhXqa6ybXspQgLVWLsZSw6gIkeqkjvxsRYa+YoBf
bVnsbN034RqKmJVnXfvCMZFWFpxem8h5w8S66o6xboDJQlmSzJlBk+7tJtiwa9YUVeeWuWY1iU1T
+JATu4YjUHYt8zoV+lLaWpv8Mte3ZL9geOVhyBEK7qsCu2gmPucvkb2aAYaNrdz6UhTyKQ24LcGh
2ERdVq1jb4j6yQApMcBM+Lcl5z6XXcTaBVn3SoJ9LFUEwW5Brb+6qEPs8qSI4ZGZphqBasPcAW+q
BJExh77DmJuCtYMCRMa0RqNWso+e1qhXDZPHrJnqmfq3eLuNP9lNUL+FDYWJxqSFlAlDlhX7gtxq
dh2ECbVSSHmRElbwucRNUs7k3DU/0TAR0AJmCn5wC9zKrU2t5CbSfZpqorXD8BYjZ2SCIcHXFzf1
pzUViHO4s1O4fmWIv8RcAlrdgVF9KGA+oVPRLaNlYmTFD1tv4PpUrfKWxgpa8OtqRfG1XKOZpk2I
4trJacYiSHX6hXRell/kRm0+UBhVZjklljdJLmfehUzdAIhwmQYzQCJwCiZlcgvOQaFZrMn9b57G
9CArKdK3tSmQ/nHt3igQ2m4u7XxnfqUFQJQt0uYbleXkWtNhroSUTm++xeFmfQ7BfMM4yy2f0XYN
OpnWu/jbKl1ZxSze+jkJh8y6FM5oLiBOjGrNskiCpc0nY43zchHZKj12pBImMTmlu3KdS6/j9SZ9
vcro066Nsl66JI/PfSmQQGMl0ZdgvdWZFsJ0FJgBgFBu8mACxmcOkIvzETTSzFUjZs1sM+UiShME
2dKtSDai/jWXNNg602itMq1QS4rpeuNYGo3+JAy8RHz5dPcGT5fsvKbA0MmsTDKVLoB3eCocd6aX
nv/aThgWFcK/OmuSWjpXo6T8nK7NTTrdxvlFKRoVYl9+CK08+eKEAUM9HQXicolZNmXIczhuEX3A
KtE22KDe35j6hnnknswXtTx19SaxnPi9XJQpPfwFm1oy8cjmtVsotxLZN/qD4Kxm5hI5kNUNXW84
2KrGiIwp2rZYeBmz6KZJ4yifGFXFlpUBPN1nVgmgyy4rQz4XjKr0d0GSup1EkGU2TEqC4dVV9Oo9
mSNpatVhdlXkDvbYLg2XHm9VZ3Z3FgppSpXml0CgUUFoY9FmDnZBqoij8hyWu5m5baC6SHWOfukb
myu90mEeNJR1+jVN2bbTxIL7Y7JmRMhXlTFa+HM+jKwK+ZlElD5y2siNlW+nP+p0q0/yrQUxQWgV
+Xm80nfLyGbO0hRcs/EXnITO68x38ivytVDfxJUXMHJXWfnf820xX6WGdm7ogQcBY436+BI2UEZ8
hBQIIIKt+vYt875AFYQgw/zdbsNserO5oEkp/QyFY8SwKEvffd4aWXRneukPNWy+VBQD3q0L2iXR
qzT+qg6ECnqZqguv8L1FEwS7j15p8eU48ZARMm/HoeYCNRSNBYGA6IW5dQ2LBIj2aheC1MtN9Ph0
Xebe7qpwKvlG3yT1201eaHcmBB3SJIvWpTIx+QqwxZFPuJdikGjnlVKEb6ss09/BchS+AxZV3kWB
vZnCB5k/0C0XnidFo32nqXR7U5gpA4kMVw3MCZMG4S/xM3+yK5udM6F2grpwXAZZRbZ+Xe+2391U
2n3cFd76g1JCfA6XkPFtvTMZHssEXAdbyeivyabWvFuHJo+35Im1a8nZ0b7qb718rgYQcUSW5pzH
gVHeUJ2X3IkOzWpGzq0OLpgwUzJLR1FVCBfhcqsu/DDWPpnrNAVZDmIwDXwYOuuy+VBA3cjIN2/3
tQyLTXku57keXFdBVRlTO5EliI9cuAJvzUrepZeOX+ZXRLnSmxWDFj+D22B4lsRYKnpaJEteA5Cx
d7c7LPwPZbthym2abi8rDOFNvMqjcJY6PpnJRCG88FFul/STKcE0xbOQmKVtbT946nZHd9XKJcmW
o/K+rquC5iZo6t9A844a1WQaS6ebFE70mRoxb4JZ24n6trDqxmDm2gbCGTu0dBSislsmKp1rFw69
whde6umvdX1DljI0m6u8tIK7PFI2n2kwzu/tEE6PbQW2qFlVTJamCg9jg+/Dh9OsLMobOyuYKm7j
L0hnY4cKmTI1fE1BONNZqvfbhjgFNJ2VTY3EDd6pslV9lrOd9NYICioLgbbRLmxJyyxG3MQGSEPL
2E0TNXDyy5K9+8MN/eqv1NaKh53hWoudWcBRKDPDA6Yf8P1UaJLQgkHGpqQHPdImmGU+bEFXVpH+
MPzKe5+vItCtTZAX1xq8nAnJalClfhUwdUO3MujEsM7vJIguzlXZdIuZ4+Gze01dVRPZT+hBNkq9
sGkFh7pEAn76hWbZpJxaXrN6J1uuJdOHEofvYidkTiG1eOmDL2l8tZAEkk5dD97b8r4iA+vux5n8
P5zvv8H5TLJkR6HNk/m0f9VJBNtNPxPa/ptHRB+wPYPg3yQfKlB6pDMO0HZF4Scaf7VH/PoxdkdW
NVqCyeLBlU7Ed2CPkM/I6dHHR6aU8jrAvl9JhPZzLaQiZYgoCMLBg+gQMGsicj7KaUESrsBIstnd
ltHCy0NYWL4frcYziU9RAT8K857c4CQ0zSotjNKKG9grFCcFytKZB9vbwJn60eLlW7VhfO9ewELI
rkC0CHEdDBsnIWVNpS40cJPfroyQ2BvXVALqb9YT+oTXG+Nbvqo8+wHQnV3IVG6Zs9hME3r3gvga
HOXGixZJB2j2SoiHHeuSAZnyJaayXAY4vEH0psz0XNJvZCzN6zB3Vm4GuI9il6lLifup3hQXJHiM
65zRKe9XNOkyxGLlbuJiqkK6MLG1jHKGujVheIDvXHOKmRFGG3/9cePAVJRRPo+JPWc8BAW7wKwB
gcDrdp0RrH2uq7C8Cd0NjFJU5MIdhPQB9O43FjjymVFBJWYrkNR9o6bJiHnJi4IJSZ4MElmBaNQl
K21uVoXjSx93MtPG4nNt67kOaGjqTkXlXloErvll+0X+z2iN/YuIQ33eQvk+lMusvlvm2Nn8gIgT
v7aYqk/J7/3Ry4JeHddkHpIyLsQTeEHSq65wOo8Ow+Mjtc/7koRwzpCycrH8978058wAziTG4JJL
46LVOmQA7f5nyWEWr2JrpkjItVd3w6Ml+tkivPx+3Wq+/De9N5gvUKgzjGQWPBTHehXCHBKaj1WX
FxbhRMTRIjA0zQE7TW9H95Lo1d4iUGWiY4hSBpkYcaEPueGIFoGOap550CLAP0T1SzGgZuheklU9
XgRLPWNwptpCxkf29rS5KOzbYa+vn2lwJVkEMc/uAQWcvWmQm8Q2ju3rY/WHvj6kw4LcSlWFX3P8
2UXJVicXq9Ji0F1je3sVtmQeetDXZwAilAQkO5z+21vmGWMRAV4e1F+3zmM6+W2ZevDLO2BEqP08
e/KBgkNwLQZKju7tKTt2p7EDbf+m8hfAWhTb3sKdHAA69M84GQZ5RuqqXJ21GdEWoL+bbTtsC1hn
Kg22QKiZKrp/yWMtoCgOg57As9LYO04tAOHdYDcAXwceFFNFDRxe8ngRLOOMHmRmdip4C+IanSGA
oYLoZthOQBPSREZBFE+v9/agcAQ+h4Jp9/aj8wSfQyi13ulTf/inrqCOldf4shrhdXf1V8F28IJE
b4tDmC2u8alERRZtAoM2gcpEA9G/Q1/786sgGuktWv5EsmGcq4Ap6zboAMugnplwr9k6vXbtdeIR
23RZAVUA9bIPC8a3F+A9G7oXiBCxCo5oeOlWgbc81gs4iNhOhirjIrbX6LQiqCHRFzboROgyZK+Q
WoAMfP5EOLC32sB86QrqrvaGI/IScG8Gu8nALWUyj6QL9Gf3gqORTWBOJF2y3e/k9Vj2Ma0CGLzB
foKN9tNplRTwJHGd6AWHaeogD0WbWLcVuuhkVKvAkRh4IugkJ2JSbZNJiO11kjSxmXAD05sFD2q3
SuPTCzDEdSp7gI0g706vLEjXg6nsa0dHMEHTTqbSJNpeo/OaRL/v0L0A5Q6EBQRJRzv+2EaYzhl4
agWG1LFmESnEPOEE/2XfkUCRvmoHuqLuOjkRsIIb1CJkEUy21+j8BSCg+tATgY0gUBSY/P2Of7oK
JuUl2FhHpxZV6FkHu0sof9h6IeLYO40IPD4K9DnoKEVAv3uFMTq1CBeG09nt31eLhFG2pVuwZuzf
8mQTYBwsjVoZnIrdURido6CS6Ri6F3QTteiIQuredT51FPQztC8tUXsmiBF5CBwFeejri5wyTTnW
o0t8klwllianRvpW3UcOI9wEgIoG+kk6eRNqKjSiPO8zC24fLELbBDA2bxmc3+Bcgsa8ecYWkTns
0qenFUZFNs+gH4a+w+4c8zGdAtzbwd8fq0/eVIMfpPODTw2Cc4YDaalkHbvfx3cK0FCdlfp9g0AW
gQYEGIbR+u11YhDgUEQZGDgFOEjiGt9eEPZqqC7QzkybPjEQNd23PsmlCA+RfaLiOnW/dyp4TCcC
ppihHqJGOQniTvII3Us+iZ+JLDsYE/5Be41QLwqyz8EZJZSeGPfz+K2PHUWLTDSmE3DYfhFGFzli
HczumP6+XiBaoLhKx+0he3h6IgxiKgAXBI/dMoxQO5rK0FUQJ0ITfU8H7cjm6u0Fsotg2Gjq3NuQ
Ma6CaJYcdiIs8umCwwue9e7qrwLnhAKcqNUejsTo9ILekgQPWwVeEqgR/uLzltLGqwb6SfXlb8TW
uHKsMIoP1wsaeoEmLdANz+8FVT57ZKkbWY6ZvsXB9QYAKaBxWobO7v1PNIItU49nE0BB/ehJjGwX
ENoN9RSoutgOqIR9+Pwk025ZZzCWMb/k6KyMaxUEofnQ7KrGWZBBIJGYefzWx9aBvQDRKWqTxE17
jc46aNTTh1oHUW9gIIZDdq17y5MIwuLEsFFgMdz/3m2+EfnOe3L7YdaBaFrDGSJMeFYvCBuJDSLr
tF/wMb0/HAOD40gDOCIFJ7iQn/WaqUbDNyra2vc5pdHFkYR+T4hff7nSQPOIBYeOKiZjHasCQLpw
rtDvTz6lvUaXXdY4BYM3gYIfCBcQGq/bBHzk41UAtK4RUGAW/i5NjswsPMMH/qubQKRUqLOQLtjH
0SeJpRa4aFF6VM0RGgRbHxo0kVjVW5ZN+yeqsHURQfAcSjHjUwXPtJH96i4QATRsNaQP9+nl010g
YzcNhcybvI8n/nnQ9A9sx2M/zNQPwkXbCRMs8+caZn72B4cekKe/7/s/Xi9gLabRpfeHokGvu/ff
jTL/6aH6WtTJ0Y8HFEp7n/0/37/g01v37nV4q8P/vAqW2Rzuwbr9od4/5u08op/mf8L593k07zWo
tCDBv5/k3//qPedR0PxfBOfrE7mibj9YbhY0SdwX3IKqhwtez+N8nh8eUXzGrldnqOTpPGRccRYH
vafuUNCDZSdhks0XyfFTMy4IBTpcchwvH4rgoSwOwsSSdJ07Q4XPluF8N8+Wx5I7RPRgyfuWq1fJ
j1e0PZbR9/6yd5DjoXeBrzMLFr3viW0Xtaehki+XSeb1H1nMnSUaGSr5ihUPgoOcdntrLW3hUMGv
F3O/twH3/U2D5TImPE6C/onssJGDRccLpmr3v1+HPR0sOdmdiG1hjEPF3jzVTR0ycLBgBJQP67q3
L4QTcvgfz7aWP8aEL5mANwlcw0+WuQOxDX3st/Mg7mmPPSxsuFwYIObx4vD2rTHvGraGi87z+QO0
Fsui6O3pPYppsPzgwQ+8eb/htsPGDBeNLciTorez94iT4bLzPOC/NO3ppj2g409IT8rsVLSAygwW
zbSTEx0iqPKc4ZJvl9+z+Yn3BCJTlPaHPvTtcjvv2y2yL6JaPlzw7tXVPEpzZsb1DibyRR36T8i/
Xmb5sj7Iao+mBhXF4X/8vqa6Xe5evV1WwUPPjO3RJH/iyb8m2frwmPvnFiWHwaKTrPBfTedZgqXs
H06Sbn/sBk/nXqrUDP6AS/LOD/or3tWjhi7Lu3WIR9KPatQOCDBYdLb0TjkN2urRUMHvl3GcQ2g+
PwkToOkVZYmh4u/8ZLF89Tp/Yts6HPFQ8d181Oc24r6g8Gdu8HQj7nPUQ8V/YvWXeb7saS6ty/8O
l131o8p9SnGo3J+N4Pv5NK9/5LW9MMdrqOSAyOZke+8rLUPX4q85dif2iv7RpLtJZO0GC1/mxav7
5x6+K5wOlv8SEf3ANX+B2OlFyc9lmh4bo57mnw70KM/9s35yTfzFQ7icZ//5XwAAAP//</cx:binary>
              </cx:geoCache>
            </cx:geography>
          </cx:layoutPr>
          <cx:valueColors>
            <cx:minColor>
              <a:schemeClr val="accent6">
                <a:lumMod val="60000"/>
                <a:lumOff val="40000"/>
              </a:schemeClr>
            </cx:minColor>
            <cx:midColor>
              <a:srgbClr val="0070C0"/>
            </cx:midColor>
            <cx:maxColor>
              <a:schemeClr val="accent6">
                <a:lumMod val="40000"/>
                <a:lumOff val="6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800">
              <a:solidFill>
                <a:schemeClr val="bg1"/>
              </a:solidFill>
            </a:defRPr>
          </a:pPr>
          <a:endParaRPr lang="en-US" sz="18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32FE-4261-9826-473CA000ED4E}">
          <cx:tx>
            <cx:txData>
              <cx:f>_xlchart.v1.12</cx:f>
              <cx:v>profit</cx:v>
            </cx:txData>
          </cx:tx>
          <cx:spPr>
            <a:gradFill>
              <a:gsLst>
                <a:gs pos="100000">
                  <a:schemeClr val="bg1">
                    <a:lumMod val="95000"/>
                  </a:schemeClr>
                </a:gs>
                <a:gs pos="100000">
                  <a:schemeClr val="accent1">
                    <a:lumMod val="50000"/>
                    <a:lumOff val="50000"/>
                  </a:schemeClr>
                </a:gs>
                <a:gs pos="100000">
                  <a:schemeClr val="accent1">
                    <a:lumMod val="45000"/>
                    <a:lumOff val="55000"/>
                  </a:schemeClr>
                </a:gs>
                <a:gs pos="0">
                  <a:srgbClr val="00B0F0"/>
                </a:gs>
              </a:gsLst>
              <a:lin ang="7200000" scaled="0"/>
            </a:gradFill>
          </cx:spPr>
          <cx:dataLabels>
            <cx:spPr>
              <a:ln>
                <a:noFill/>
              </a:ln>
            </cx:spPr>
            <cx:txPr>
              <a:bodyPr spcFirstLastPara="1" vertOverflow="ellipsis" horzOverflow="overflow" wrap="square" lIns="0" tIns="0" rIns="0" bIns="0" anchor="ctr" anchorCtr="1"/>
              <a:lstStyle/>
              <a:p>
                <a:pPr algn="ctr" rtl="0">
                  <a:defRPr sz="2400" b="1">
                    <a:solidFill>
                      <a:schemeClr val="bg1"/>
                    </a:solidFill>
                  </a:defRPr>
                </a:pPr>
                <a:endParaRPr lang="en-US" sz="24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24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solidFill>
            </a:endParaRPr>
          </a:p>
        </cx:txPr>
      </cx:axis>
      <cx:axis id="1" hidden="1">
        <cx:valScaling/>
        <cx:tickLabels/>
        <cx:txPr>
          <a:bodyPr vertOverflow="overflow" horzOverflow="overflow" wrap="square" lIns="0" tIns="0" rIns="0" bIns="0"/>
          <a:lstStyle/>
          <a:p>
            <a:pPr algn="ctr" rtl="0">
              <a:defRPr sz="24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sz="2400">
              <a:solidFill>
                <a:schemeClr val="bg1"/>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6.emf"/><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image" Target="../media/image5.emf"/><Relationship Id="rId2" Type="http://schemas.microsoft.com/office/2014/relationships/chartEx" Target="../charts/chartEx3.xml"/><Relationship Id="rId1" Type="http://schemas.openxmlformats.org/officeDocument/2006/relationships/chart" Target="../charts/chart4.xml"/><Relationship Id="rId6" Type="http://schemas.openxmlformats.org/officeDocument/2006/relationships/chart" Target="../charts/chart7.xml"/><Relationship Id="rId11" Type="http://schemas.openxmlformats.org/officeDocument/2006/relationships/image" Target="../media/image4.emf"/><Relationship Id="rId5" Type="http://schemas.openxmlformats.org/officeDocument/2006/relationships/image" Target="../media/image2.emf"/><Relationship Id="rId15" Type="http://schemas.microsoft.com/office/2014/relationships/chartEx" Target="../charts/chartEx4.xml"/><Relationship Id="rId10" Type="http://schemas.openxmlformats.org/officeDocument/2006/relationships/image" Target="../media/image3.emf"/><Relationship Id="rId4" Type="http://schemas.openxmlformats.org/officeDocument/2006/relationships/chart" Target="../charts/chart6.xml"/><Relationship Id="rId9" Type="http://schemas.openxmlformats.org/officeDocument/2006/relationships/chart" Target="../charts/chart10.xml"/><Relationship Id="rId1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5</xdr:col>
      <xdr:colOff>350520</xdr:colOff>
      <xdr:row>2</xdr:row>
      <xdr:rowOff>91440</xdr:rowOff>
    </xdr:from>
    <xdr:to>
      <xdr:col>13</xdr:col>
      <xdr:colOff>373380</xdr:colOff>
      <xdr:row>19</xdr:row>
      <xdr:rowOff>167640</xdr:rowOff>
    </xdr:to>
    <xdr:graphicFrame macro="">
      <xdr:nvGraphicFramePr>
        <xdr:cNvPr id="2" name="Chart 1">
          <a:extLst>
            <a:ext uri="{FF2B5EF4-FFF2-40B4-BE49-F238E27FC236}">
              <a16:creationId xmlns:a16="http://schemas.microsoft.com/office/drawing/2014/main" id="{EA404161-9D0D-45C8-964F-0FB437F6B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6</xdr:row>
      <xdr:rowOff>41910</xdr:rowOff>
    </xdr:from>
    <xdr:to>
      <xdr:col>13</xdr:col>
      <xdr:colOff>320040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1F4B5B3-8286-D026-586F-FC56E575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774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289560</xdr:colOff>
      <xdr:row>3</xdr:row>
      <xdr:rowOff>167640</xdr:rowOff>
    </xdr:from>
    <xdr:to>
      <xdr:col>8</xdr:col>
      <xdr:colOff>289560</xdr:colOff>
      <xdr:row>17</xdr:row>
      <xdr:rowOff>74295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CACE85B-AC78-B352-AB38-D70D0E45C6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4246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160020</xdr:colOff>
      <xdr:row>6</xdr:row>
      <xdr:rowOff>99060</xdr:rowOff>
    </xdr:from>
    <xdr:to>
      <xdr:col>9</xdr:col>
      <xdr:colOff>160020</xdr:colOff>
      <xdr:row>20</xdr:row>
      <xdr:rowOff>5715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A7637A27-C567-EDD8-1611-7D824C81658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922520" y="1196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9</xdr:row>
      <xdr:rowOff>30480</xdr:rowOff>
    </xdr:from>
    <xdr:to>
      <xdr:col>10</xdr:col>
      <xdr:colOff>30480</xdr:colOff>
      <xdr:row>22</xdr:row>
      <xdr:rowOff>120015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7A63D92-FB24-10AA-C8A8-348C3A9162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02580" y="1676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449580</xdr:colOff>
      <xdr:row>2</xdr:row>
      <xdr:rowOff>91440</xdr:rowOff>
    </xdr:from>
    <xdr:to>
      <xdr:col>13</xdr:col>
      <xdr:colOff>533400</xdr:colOff>
      <xdr:row>19</xdr:row>
      <xdr:rowOff>7620</xdr:rowOff>
    </xdr:to>
    <xdr:graphicFrame macro="">
      <xdr:nvGraphicFramePr>
        <xdr:cNvPr id="2" name="Chart 1">
          <a:extLst>
            <a:ext uri="{FF2B5EF4-FFF2-40B4-BE49-F238E27FC236}">
              <a16:creationId xmlns:a16="http://schemas.microsoft.com/office/drawing/2014/main" id="{F415686E-37E4-9038-5F2C-65ABED273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548640</xdr:colOff>
      <xdr:row>15</xdr:row>
      <xdr:rowOff>72390</xdr:rowOff>
    </xdr:from>
    <xdr:to>
      <xdr:col>15</xdr:col>
      <xdr:colOff>243840</xdr:colOff>
      <xdr:row>30</xdr:row>
      <xdr:rowOff>72390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3DA0A1B-FDD0-06A4-F5F5-CFE9F90983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35140" y="2815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563880</xdr:colOff>
      <xdr:row>1</xdr:row>
      <xdr:rowOff>99060</xdr:rowOff>
    </xdr:from>
    <xdr:to>
      <xdr:col>13</xdr:col>
      <xdr:colOff>259080</xdr:colOff>
      <xdr:row>16</xdr:row>
      <xdr:rowOff>99060</xdr:rowOff>
    </xdr:to>
    <xdr:graphicFrame macro="">
      <xdr:nvGraphicFramePr>
        <xdr:cNvPr id="2" name="Chart 1">
          <a:extLst>
            <a:ext uri="{FF2B5EF4-FFF2-40B4-BE49-F238E27FC236}">
              <a16:creationId xmlns:a16="http://schemas.microsoft.com/office/drawing/2014/main" id="{4C5C06EA-BDEA-B998-697C-024091838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45</xdr:row>
      <xdr:rowOff>79375</xdr:rowOff>
    </xdr:from>
    <xdr:to>
      <xdr:col>20</xdr:col>
      <xdr:colOff>541466</xdr:colOff>
      <xdr:row>73</xdr:row>
      <xdr:rowOff>113044</xdr:rowOff>
    </xdr:to>
    <xdr:sp macro="" textlink="">
      <xdr:nvSpPr>
        <xdr:cNvPr id="72" name="Rectangle: Rounded Corners 71">
          <a:extLst>
            <a:ext uri="{FF2B5EF4-FFF2-40B4-BE49-F238E27FC236}">
              <a16:creationId xmlns:a16="http://schemas.microsoft.com/office/drawing/2014/main" id="{C670EE1E-E50E-282F-BE45-A74FC56A9008}"/>
            </a:ext>
          </a:extLst>
        </xdr:cNvPr>
        <xdr:cNvSpPr/>
      </xdr:nvSpPr>
      <xdr:spPr>
        <a:xfrm>
          <a:off x="0" y="8651875"/>
          <a:ext cx="12606466" cy="5367669"/>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18</xdr:row>
      <xdr:rowOff>96547</xdr:rowOff>
    </xdr:from>
    <xdr:to>
      <xdr:col>50</xdr:col>
      <xdr:colOff>206375</xdr:colOff>
      <xdr:row>73</xdr:row>
      <xdr:rowOff>23047</xdr:rowOff>
    </xdr:to>
    <xdr:grpSp>
      <xdr:nvGrpSpPr>
        <xdr:cNvPr id="7" name="Group 6">
          <a:extLst>
            <a:ext uri="{FF2B5EF4-FFF2-40B4-BE49-F238E27FC236}">
              <a16:creationId xmlns:a16="http://schemas.microsoft.com/office/drawing/2014/main" id="{77FD8F62-2EF4-8AFD-3509-0D3779DD63A7}"/>
            </a:ext>
          </a:extLst>
        </xdr:cNvPr>
        <xdr:cNvGrpSpPr/>
      </xdr:nvGrpSpPr>
      <xdr:grpSpPr>
        <a:xfrm>
          <a:off x="158750" y="3455567"/>
          <a:ext cx="30372115" cy="10190174"/>
          <a:chOff x="131030" y="3579642"/>
          <a:chExt cx="31168785" cy="9754477"/>
        </a:xfrm>
      </xdr:grpSpPr>
      <xdr:grpSp>
        <xdr:nvGrpSpPr>
          <xdr:cNvPr id="6" name="Group 5">
            <a:extLst>
              <a:ext uri="{FF2B5EF4-FFF2-40B4-BE49-F238E27FC236}">
                <a16:creationId xmlns:a16="http://schemas.microsoft.com/office/drawing/2014/main" id="{1258955B-0060-33D9-5F7B-05E695BA2D27}"/>
              </a:ext>
            </a:extLst>
          </xdr:cNvPr>
          <xdr:cNvGrpSpPr/>
        </xdr:nvGrpSpPr>
        <xdr:grpSpPr>
          <a:xfrm>
            <a:off x="131030" y="3579642"/>
            <a:ext cx="31168785" cy="4867029"/>
            <a:chOff x="131030" y="3579642"/>
            <a:chExt cx="31168785" cy="4867029"/>
          </a:xfrm>
        </xdr:grpSpPr>
        <xdr:sp macro="" textlink="">
          <xdr:nvSpPr>
            <xdr:cNvPr id="70" name="Rectangle: Rounded Corners 69">
              <a:extLst>
                <a:ext uri="{FF2B5EF4-FFF2-40B4-BE49-F238E27FC236}">
                  <a16:creationId xmlns:a16="http://schemas.microsoft.com/office/drawing/2014/main" id="{2A413B97-4433-E5AF-655B-F49D392FE444}"/>
                </a:ext>
              </a:extLst>
            </xdr:cNvPr>
            <xdr:cNvSpPr/>
          </xdr:nvSpPr>
          <xdr:spPr>
            <a:xfrm>
              <a:off x="12854475" y="3681821"/>
              <a:ext cx="12582204" cy="457558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7" name="Group 86">
              <a:extLst>
                <a:ext uri="{FF2B5EF4-FFF2-40B4-BE49-F238E27FC236}">
                  <a16:creationId xmlns:a16="http://schemas.microsoft.com/office/drawing/2014/main" id="{C1F5B009-BFFB-2C3A-1737-BA41C5686B6F}"/>
                </a:ext>
              </a:extLst>
            </xdr:cNvPr>
            <xdr:cNvGrpSpPr/>
          </xdr:nvGrpSpPr>
          <xdr:grpSpPr>
            <a:xfrm>
              <a:off x="131030" y="3659938"/>
              <a:ext cx="18590214" cy="4624710"/>
              <a:chOff x="3635375" y="3716212"/>
              <a:chExt cx="13364796" cy="4868558"/>
            </a:xfrm>
          </xdr:grpSpPr>
          <xdr:grpSp>
            <xdr:nvGrpSpPr>
              <xdr:cNvPr id="86" name="Group 85">
                <a:extLst>
                  <a:ext uri="{FF2B5EF4-FFF2-40B4-BE49-F238E27FC236}">
                    <a16:creationId xmlns:a16="http://schemas.microsoft.com/office/drawing/2014/main" id="{9999BF63-885F-B60D-6965-96764C57A643}"/>
                  </a:ext>
                </a:extLst>
              </xdr:cNvPr>
              <xdr:cNvGrpSpPr/>
            </xdr:nvGrpSpPr>
            <xdr:grpSpPr>
              <a:xfrm>
                <a:off x="3635375" y="3716212"/>
                <a:ext cx="9066754" cy="4868558"/>
                <a:chOff x="3635375" y="3716212"/>
                <a:chExt cx="9066754" cy="4868558"/>
              </a:xfrm>
            </xdr:grpSpPr>
            <xdr:sp macro="" textlink="">
              <xdr:nvSpPr>
                <xdr:cNvPr id="69" name="Rectangle: Rounded Corners 68">
                  <a:extLst>
                    <a:ext uri="{FF2B5EF4-FFF2-40B4-BE49-F238E27FC236}">
                      <a16:creationId xmlns:a16="http://schemas.microsoft.com/office/drawing/2014/main" id="{7BFC25CA-5D7D-6CD5-B2D4-168EE6887746}"/>
                    </a:ext>
                  </a:extLst>
                </xdr:cNvPr>
                <xdr:cNvSpPr/>
              </xdr:nvSpPr>
              <xdr:spPr>
                <a:xfrm>
                  <a:off x="3635375" y="3716212"/>
                  <a:ext cx="9066754" cy="4868558"/>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Rounded Corners 75">
                  <a:extLst>
                    <a:ext uri="{FF2B5EF4-FFF2-40B4-BE49-F238E27FC236}">
                      <a16:creationId xmlns:a16="http://schemas.microsoft.com/office/drawing/2014/main" id="{75C91F99-788E-3934-45A8-01D0D0B04036}"/>
                    </a:ext>
                  </a:extLst>
                </xdr:cNvPr>
                <xdr:cNvSpPr/>
              </xdr:nvSpPr>
              <xdr:spPr>
                <a:xfrm>
                  <a:off x="4192793" y="3833494"/>
                  <a:ext cx="4252257" cy="492063"/>
                </a:xfrm>
                <a:prstGeom prst="roundRect">
                  <a:avLst>
                    <a:gd name="adj" fmla="val 50000"/>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solidFill>
                      <a:latin typeface="Lato black" panose="020F0502020204030203" pitchFamily="34" charset="0"/>
                      <a:ea typeface="Lato black" panose="020F0502020204030203" pitchFamily="34" charset="0"/>
                      <a:cs typeface="Lato black" panose="020F0502020204030203" pitchFamily="34" charset="0"/>
                    </a:rPr>
                    <a:t>SALES</a:t>
                  </a:r>
                  <a:r>
                    <a:rPr lang="en-IN" sz="1800" b="1" baseline="0">
                      <a:solidFill>
                        <a:schemeClr val="bg2"/>
                      </a:solidFill>
                      <a:latin typeface="Lato black" panose="020F0502020204030203" pitchFamily="34" charset="0"/>
                      <a:ea typeface="Lato black" panose="020F0502020204030203" pitchFamily="34" charset="0"/>
                      <a:cs typeface="Lato black" panose="020F0502020204030203" pitchFamily="34" charset="0"/>
                    </a:rPr>
                    <a:t> </a:t>
                  </a:r>
                  <a:r>
                    <a:rPr lang="en-IN" sz="1800" b="1">
                      <a:solidFill>
                        <a:schemeClr val="bg2"/>
                      </a:solidFill>
                      <a:latin typeface="Lato black" panose="020F0502020204030203" pitchFamily="34" charset="0"/>
                      <a:ea typeface="Lato black" panose="020F0502020204030203" pitchFamily="34" charset="0"/>
                      <a:cs typeface="Lato black" panose="020F0502020204030203" pitchFamily="34" charset="0"/>
                    </a:rPr>
                    <a:t>AND PROFIIT ANALYSIS</a:t>
                  </a:r>
                </a:p>
              </xdr:txBody>
            </xdr:sp>
          </xdr:grpSp>
          <xdr:sp macro="" textlink="">
            <xdr:nvSpPr>
              <xdr:cNvPr id="77" name="Rectangle: Rounded Corners 76">
                <a:extLst>
                  <a:ext uri="{FF2B5EF4-FFF2-40B4-BE49-F238E27FC236}">
                    <a16:creationId xmlns:a16="http://schemas.microsoft.com/office/drawing/2014/main" id="{D03D5D1F-1704-D3CC-3C35-65C9D51D59E5}"/>
                  </a:ext>
                </a:extLst>
              </xdr:cNvPr>
              <xdr:cNvSpPr/>
            </xdr:nvSpPr>
            <xdr:spPr>
              <a:xfrm>
                <a:off x="13252923" y="3937681"/>
                <a:ext cx="3747248" cy="528917"/>
              </a:xfrm>
              <a:prstGeom prst="roundRect">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2"/>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grpSp>
        <xdr:grpSp>
          <xdr:nvGrpSpPr>
            <xdr:cNvPr id="88" name="Group 87">
              <a:extLst>
                <a:ext uri="{FF2B5EF4-FFF2-40B4-BE49-F238E27FC236}">
                  <a16:creationId xmlns:a16="http://schemas.microsoft.com/office/drawing/2014/main" id="{CF71885A-5211-6C64-6E5F-9EC23447CB56}"/>
                </a:ext>
              </a:extLst>
            </xdr:cNvPr>
            <xdr:cNvGrpSpPr/>
          </xdr:nvGrpSpPr>
          <xdr:grpSpPr>
            <a:xfrm>
              <a:off x="25529631" y="3579642"/>
              <a:ext cx="5770184" cy="4867029"/>
              <a:chOff x="25704800" y="3308639"/>
              <a:chExt cx="5841999" cy="4511240"/>
            </a:xfrm>
          </xdr:grpSpPr>
          <xdr:sp macro="" textlink="">
            <xdr:nvSpPr>
              <xdr:cNvPr id="71" name="Rectangle: Rounded Corners 70">
                <a:extLst>
                  <a:ext uri="{FF2B5EF4-FFF2-40B4-BE49-F238E27FC236}">
                    <a16:creationId xmlns:a16="http://schemas.microsoft.com/office/drawing/2014/main" id="{234F6971-60A9-0E2A-A0F2-12590A4C2D65}"/>
                  </a:ext>
                </a:extLst>
              </xdr:cNvPr>
              <xdr:cNvSpPr/>
            </xdr:nvSpPr>
            <xdr:spPr>
              <a:xfrm>
                <a:off x="25704800" y="3308639"/>
                <a:ext cx="5841999" cy="4511240"/>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Rounded Corners 77">
                <a:extLst>
                  <a:ext uri="{FF2B5EF4-FFF2-40B4-BE49-F238E27FC236}">
                    <a16:creationId xmlns:a16="http://schemas.microsoft.com/office/drawing/2014/main" id="{301AC6C8-18B1-70B0-A1B3-2670BED1BD08}"/>
                  </a:ext>
                </a:extLst>
              </xdr:cNvPr>
              <xdr:cNvSpPr/>
            </xdr:nvSpPr>
            <xdr:spPr>
              <a:xfrm>
                <a:off x="26042766" y="3473814"/>
                <a:ext cx="4337920" cy="440266"/>
              </a:xfrm>
              <a:prstGeom prst="roundRect">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solidFill>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graphicFrame macro="">
            <xdr:nvGraphicFramePr>
              <xdr:cNvPr id="85" name="Chart 84">
                <a:extLst>
                  <a:ext uri="{FF2B5EF4-FFF2-40B4-BE49-F238E27FC236}">
                    <a16:creationId xmlns:a16="http://schemas.microsoft.com/office/drawing/2014/main" id="{A9E14589-91CD-456F-BE62-0AD16D3983A7}"/>
                  </a:ext>
                </a:extLst>
              </xdr:cNvPr>
              <xdr:cNvGraphicFramePr>
                <a:graphicFrameLocks/>
              </xdr:cNvGraphicFramePr>
            </xdr:nvGraphicFramePr>
            <xdr:xfrm>
              <a:off x="26124286" y="4087834"/>
              <a:ext cx="5240105" cy="3436120"/>
            </xdr:xfrm>
            <a:graphic>
              <a:graphicData uri="http://schemas.openxmlformats.org/drawingml/2006/chart">
                <c:chart xmlns:c="http://schemas.openxmlformats.org/drawingml/2006/chart" xmlns:r="http://schemas.openxmlformats.org/officeDocument/2006/relationships" r:id="rId1"/>
              </a:graphicData>
            </a:graphic>
          </xdr:graphicFrame>
        </xdr:grpSp>
      </xdr:grpSp>
      <xdr:sp macro="" textlink="">
        <xdr:nvSpPr>
          <xdr:cNvPr id="75" name="Rectangle: Rounded Corners 74">
            <a:extLst>
              <a:ext uri="{FF2B5EF4-FFF2-40B4-BE49-F238E27FC236}">
                <a16:creationId xmlns:a16="http://schemas.microsoft.com/office/drawing/2014/main" id="{DE3B0387-D406-CBFD-3F3F-A45D37DCE916}"/>
              </a:ext>
            </a:extLst>
          </xdr:cNvPr>
          <xdr:cNvSpPr/>
        </xdr:nvSpPr>
        <xdr:spPr>
          <a:xfrm>
            <a:off x="23713810" y="8555723"/>
            <a:ext cx="7237053" cy="4681900"/>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93" name="Group 92">
            <a:extLst>
              <a:ext uri="{FF2B5EF4-FFF2-40B4-BE49-F238E27FC236}">
                <a16:creationId xmlns:a16="http://schemas.microsoft.com/office/drawing/2014/main" id="{155F144D-F40F-51EC-00C4-C97D34076749}"/>
              </a:ext>
            </a:extLst>
          </xdr:cNvPr>
          <xdr:cNvGrpSpPr/>
        </xdr:nvGrpSpPr>
        <xdr:grpSpPr>
          <a:xfrm>
            <a:off x="448858" y="8672159"/>
            <a:ext cx="11721695" cy="4549659"/>
            <a:chOff x="292780" y="7831523"/>
            <a:chExt cx="8609624" cy="4754109"/>
          </a:xfrm>
        </xdr:grpSpPr>
        <xdr:sp macro="" textlink="">
          <xdr:nvSpPr>
            <xdr:cNvPr id="81" name="Rectangle: Rounded Corners 80">
              <a:extLst>
                <a:ext uri="{FF2B5EF4-FFF2-40B4-BE49-F238E27FC236}">
                  <a16:creationId xmlns:a16="http://schemas.microsoft.com/office/drawing/2014/main" id="{50996EF3-AD2F-B6C8-01C7-A3E83CEF2F0C}"/>
                </a:ext>
              </a:extLst>
            </xdr:cNvPr>
            <xdr:cNvSpPr/>
          </xdr:nvSpPr>
          <xdr:spPr>
            <a:xfrm>
              <a:off x="382616" y="7831523"/>
              <a:ext cx="3097446" cy="533198"/>
            </a:xfrm>
            <a:prstGeom prst="roundRect">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BY STATE</a:t>
              </a:r>
            </a:p>
          </xdr:txBody>
        </xdr:sp>
        <mc:AlternateContent xmlns:mc="http://schemas.openxmlformats.org/markup-compatibility/2006">
          <mc:Choice xmlns:cx4="http://schemas.microsoft.com/office/drawing/2016/5/10/chartex" Requires="cx4">
            <xdr:graphicFrame macro="">
              <xdr:nvGraphicFramePr>
                <xdr:cNvPr id="91" name="Chart 90">
                  <a:extLst>
                    <a:ext uri="{FF2B5EF4-FFF2-40B4-BE49-F238E27FC236}">
                      <a16:creationId xmlns:a16="http://schemas.microsoft.com/office/drawing/2014/main" id="{BE0B05AA-8631-40CF-9F63-29733FDB23D9}"/>
                    </a:ext>
                  </a:extLst>
                </xdr:cNvPr>
                <xdr:cNvGraphicFramePr/>
              </xdr:nvGraphicFramePr>
              <xdr:xfrm>
                <a:off x="292780" y="8568059"/>
                <a:ext cx="8609624" cy="4017573"/>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2780" y="8568059"/>
                  <a:ext cx="8609624" cy="40175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94" name="Group 93">
            <a:extLst>
              <a:ext uri="{FF2B5EF4-FFF2-40B4-BE49-F238E27FC236}">
                <a16:creationId xmlns:a16="http://schemas.microsoft.com/office/drawing/2014/main" id="{D92B899B-7A2B-BEB4-457F-9B26EC1F1AB3}"/>
              </a:ext>
            </a:extLst>
          </xdr:cNvPr>
          <xdr:cNvGrpSpPr/>
        </xdr:nvGrpSpPr>
        <xdr:grpSpPr>
          <a:xfrm>
            <a:off x="13166696" y="8312101"/>
            <a:ext cx="10407884" cy="5022018"/>
            <a:chOff x="13482056" y="8689125"/>
            <a:chExt cx="8890204" cy="5249995"/>
          </a:xfrm>
        </xdr:grpSpPr>
        <xdr:sp macro="" textlink="">
          <xdr:nvSpPr>
            <xdr:cNvPr id="73" name="Rectangle: Rounded Corners 72">
              <a:extLst>
                <a:ext uri="{FF2B5EF4-FFF2-40B4-BE49-F238E27FC236}">
                  <a16:creationId xmlns:a16="http://schemas.microsoft.com/office/drawing/2014/main" id="{8AF14D26-573C-2BC2-D266-ADE854C83C19}"/>
                </a:ext>
              </a:extLst>
            </xdr:cNvPr>
            <xdr:cNvSpPr/>
          </xdr:nvSpPr>
          <xdr:spPr>
            <a:xfrm>
              <a:off x="13482056" y="8689125"/>
              <a:ext cx="8890204" cy="5249995"/>
            </a:xfrm>
            <a:prstGeom prst="roundRect">
              <a:avLst/>
            </a:prstGeom>
            <a:gradFill>
              <a:gsLst>
                <a:gs pos="100000">
                  <a:schemeClr val="tx1">
                    <a:alpha val="75000"/>
                    <a:lumMod val="69000"/>
                    <a:lumOff val="31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78">
              <a:extLst>
                <a:ext uri="{FF2B5EF4-FFF2-40B4-BE49-F238E27FC236}">
                  <a16:creationId xmlns:a16="http://schemas.microsoft.com/office/drawing/2014/main" id="{D76DB236-0263-F63F-8ED6-5B1A501296BD}"/>
                </a:ext>
              </a:extLst>
            </xdr:cNvPr>
            <xdr:cNvSpPr/>
          </xdr:nvSpPr>
          <xdr:spPr>
            <a:xfrm>
              <a:off x="14040579" y="8946143"/>
              <a:ext cx="4073865" cy="556053"/>
            </a:xfrm>
            <a:prstGeom prst="roundRect">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latin typeface="Lato black" panose="020F0502020204030203" pitchFamily="34" charset="0"/>
                  <a:ea typeface="Lato black" panose="020F0502020204030203" pitchFamily="34" charset="0"/>
                  <a:cs typeface="Lato black" panose="020F0502020204030203" pitchFamily="34" charset="0"/>
                </a:rPr>
                <a:t>TOP</a:t>
              </a:r>
              <a:r>
                <a:rPr lang="en-IN" sz="20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10 SUB CATEGORIES</a:t>
              </a:r>
              <a:endParaRPr lang="en-IN"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92" name="Chart 91">
              <a:extLst>
                <a:ext uri="{FF2B5EF4-FFF2-40B4-BE49-F238E27FC236}">
                  <a16:creationId xmlns:a16="http://schemas.microsoft.com/office/drawing/2014/main" id="{0D38261B-C331-49E7-B72F-4046840A3CDF}"/>
                </a:ext>
              </a:extLst>
            </xdr:cNvPr>
            <xdr:cNvGraphicFramePr>
              <a:graphicFrameLocks/>
            </xdr:cNvGraphicFramePr>
          </xdr:nvGraphicFramePr>
          <xdr:xfrm>
            <a:off x="13610734" y="9422441"/>
            <a:ext cx="8372787" cy="3952606"/>
          </xdr:xfrm>
          <a:graphic>
            <a:graphicData uri="http://schemas.openxmlformats.org/drawingml/2006/chart">
              <c:chart xmlns:c="http://schemas.openxmlformats.org/drawingml/2006/chart" xmlns:r="http://schemas.openxmlformats.org/officeDocument/2006/relationships" r:id="rId3"/>
            </a:graphicData>
          </a:graphic>
        </xdr:graphicFrame>
      </xdr:grpSp>
    </xdr:grpSp>
    <xdr:clientData/>
  </xdr:twoCellAnchor>
  <xdr:twoCellAnchor>
    <xdr:from>
      <xdr:col>0</xdr:col>
      <xdr:colOff>127000</xdr:colOff>
      <xdr:row>3</xdr:row>
      <xdr:rowOff>142875</xdr:rowOff>
    </xdr:from>
    <xdr:to>
      <xdr:col>50</xdr:col>
      <xdr:colOff>142876</xdr:colOff>
      <xdr:row>18</xdr:row>
      <xdr:rowOff>31750</xdr:rowOff>
    </xdr:to>
    <xdr:grpSp>
      <xdr:nvGrpSpPr>
        <xdr:cNvPr id="68" name="Group 67">
          <a:extLst>
            <a:ext uri="{FF2B5EF4-FFF2-40B4-BE49-F238E27FC236}">
              <a16:creationId xmlns:a16="http://schemas.microsoft.com/office/drawing/2014/main" id="{FDD4667B-6832-0B36-238B-D813AA70E4CC}"/>
            </a:ext>
          </a:extLst>
        </xdr:cNvPr>
        <xdr:cNvGrpSpPr/>
      </xdr:nvGrpSpPr>
      <xdr:grpSpPr>
        <a:xfrm>
          <a:off x="127000" y="702712"/>
          <a:ext cx="30340366" cy="2688058"/>
          <a:chOff x="0" y="625266"/>
          <a:chExt cx="19162427" cy="2283718"/>
        </a:xfrm>
      </xdr:grpSpPr>
      <xdr:grpSp>
        <xdr:nvGrpSpPr>
          <xdr:cNvPr id="32" name="Group 31">
            <a:extLst>
              <a:ext uri="{FF2B5EF4-FFF2-40B4-BE49-F238E27FC236}">
                <a16:creationId xmlns:a16="http://schemas.microsoft.com/office/drawing/2014/main" id="{B9A8E3AF-374C-03DA-B5A2-1626E9913A46}"/>
              </a:ext>
            </a:extLst>
          </xdr:cNvPr>
          <xdr:cNvGrpSpPr/>
        </xdr:nvGrpSpPr>
        <xdr:grpSpPr>
          <a:xfrm>
            <a:off x="0" y="625266"/>
            <a:ext cx="3647607" cy="2250704"/>
            <a:chOff x="154575" y="563878"/>
            <a:chExt cx="3339739" cy="2222865"/>
          </a:xfrm>
        </xdr:grpSpPr>
        <xdr:sp macro="" textlink="">
          <xdr:nvSpPr>
            <xdr:cNvPr id="3" name="Rectangle: Rounded Corners 2">
              <a:extLst>
                <a:ext uri="{FF2B5EF4-FFF2-40B4-BE49-F238E27FC236}">
                  <a16:creationId xmlns:a16="http://schemas.microsoft.com/office/drawing/2014/main" id="{0881C829-CD02-DB59-EA42-6D2BB6AE5A1B}"/>
                </a:ext>
              </a:extLst>
            </xdr:cNvPr>
            <xdr:cNvSpPr/>
          </xdr:nvSpPr>
          <xdr:spPr>
            <a:xfrm>
              <a:off x="250372" y="563878"/>
              <a:ext cx="3200398" cy="492035"/>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SALES</a:t>
              </a:r>
            </a:p>
          </xdr:txBody>
        </xdr:sp>
        <xdr:sp macro="" textlink="">
          <xdr:nvSpPr>
            <xdr:cNvPr id="4" name="Rectangle: Rounded Corners 3">
              <a:extLst>
                <a:ext uri="{FF2B5EF4-FFF2-40B4-BE49-F238E27FC236}">
                  <a16:creationId xmlns:a16="http://schemas.microsoft.com/office/drawing/2014/main" id="{0C4D388C-EE04-3445-89BD-0C7D4BDFAC96}"/>
                </a:ext>
              </a:extLst>
            </xdr:cNvPr>
            <xdr:cNvSpPr/>
          </xdr:nvSpPr>
          <xdr:spPr>
            <a:xfrm>
              <a:off x="154575" y="1137557"/>
              <a:ext cx="3339739" cy="1649186"/>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9" name="Rectangle: Rounded Corners 18">
              <a:extLst>
                <a:ext uri="{FF2B5EF4-FFF2-40B4-BE49-F238E27FC236}">
                  <a16:creationId xmlns:a16="http://schemas.microsoft.com/office/drawing/2014/main" id="{8E52562E-D198-155A-266C-BFD1E2EEBC90}"/>
                </a:ext>
              </a:extLst>
            </xdr:cNvPr>
            <xdr:cNvSpPr/>
          </xdr:nvSpPr>
          <xdr:spPr>
            <a:xfrm>
              <a:off x="217714" y="1208315"/>
              <a:ext cx="3102429" cy="424543"/>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 </a:t>
              </a:r>
            </a:p>
          </xdr:txBody>
        </xdr:sp>
        <xdr:sp macro="" textlink="">
          <xdr:nvSpPr>
            <xdr:cNvPr id="22" name="Rectangle: Rounded Corners 21">
              <a:extLst>
                <a:ext uri="{FF2B5EF4-FFF2-40B4-BE49-F238E27FC236}">
                  <a16:creationId xmlns:a16="http://schemas.microsoft.com/office/drawing/2014/main" id="{3DFAF5A1-2935-A6CE-DC01-A1395C731D26}"/>
                </a:ext>
              </a:extLst>
            </xdr:cNvPr>
            <xdr:cNvSpPr/>
          </xdr:nvSpPr>
          <xdr:spPr>
            <a:xfrm>
              <a:off x="261257" y="2209800"/>
              <a:ext cx="3167743" cy="47897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YOY</a:t>
              </a:r>
              <a:r>
                <a:rPr lang="en-IN" sz="2000" b="1" baseline="0"/>
                <a:t> GROWTH</a:t>
              </a:r>
              <a:endParaRPr lang="en-IN" sz="2000" b="1"/>
            </a:p>
          </xdr:txBody>
        </xdr:sp>
      </xdr:grpSp>
      <xdr:grpSp>
        <xdr:nvGrpSpPr>
          <xdr:cNvPr id="33" name="Group 32">
            <a:extLst>
              <a:ext uri="{FF2B5EF4-FFF2-40B4-BE49-F238E27FC236}">
                <a16:creationId xmlns:a16="http://schemas.microsoft.com/office/drawing/2014/main" id="{B06A182F-CDC6-FB69-B7D9-8AF11F785F86}"/>
              </a:ext>
            </a:extLst>
          </xdr:cNvPr>
          <xdr:cNvGrpSpPr/>
        </xdr:nvGrpSpPr>
        <xdr:grpSpPr>
          <a:xfrm>
            <a:off x="3950087" y="625266"/>
            <a:ext cx="3669913" cy="2250704"/>
            <a:chOff x="154575" y="563878"/>
            <a:chExt cx="3339739" cy="2222865"/>
          </a:xfrm>
        </xdr:grpSpPr>
        <xdr:sp macro="" textlink="">
          <xdr:nvSpPr>
            <xdr:cNvPr id="34" name="Rectangle: Rounded Corners 33">
              <a:extLst>
                <a:ext uri="{FF2B5EF4-FFF2-40B4-BE49-F238E27FC236}">
                  <a16:creationId xmlns:a16="http://schemas.microsoft.com/office/drawing/2014/main" id="{76C6766F-4E76-48F4-8A2D-DFA07C745D5F}"/>
                </a:ext>
              </a:extLst>
            </xdr:cNvPr>
            <xdr:cNvSpPr/>
          </xdr:nvSpPr>
          <xdr:spPr>
            <a:xfrm>
              <a:off x="250372" y="563878"/>
              <a:ext cx="3200398" cy="492035"/>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PROFIT</a:t>
              </a:r>
            </a:p>
          </xdr:txBody>
        </xdr:sp>
        <xdr:sp macro="" textlink="">
          <xdr:nvSpPr>
            <xdr:cNvPr id="35" name="Rectangle: Rounded Corners 34">
              <a:extLst>
                <a:ext uri="{FF2B5EF4-FFF2-40B4-BE49-F238E27FC236}">
                  <a16:creationId xmlns:a16="http://schemas.microsoft.com/office/drawing/2014/main" id="{81BA50CB-742C-49D1-446B-37BE0D1D5AA1}"/>
                </a:ext>
              </a:extLst>
            </xdr:cNvPr>
            <xdr:cNvSpPr/>
          </xdr:nvSpPr>
          <xdr:spPr>
            <a:xfrm>
              <a:off x="154575" y="1137557"/>
              <a:ext cx="3339739" cy="1649186"/>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kpi!E17">
          <xdr:nvSpPr>
            <xdr:cNvPr id="36" name="Rectangle: Rounded Corners 35">
              <a:extLst>
                <a:ext uri="{FF2B5EF4-FFF2-40B4-BE49-F238E27FC236}">
                  <a16:creationId xmlns:a16="http://schemas.microsoft.com/office/drawing/2014/main" id="{18BCCB91-E933-47D9-EFD8-4F2C909A7E71}"/>
                </a:ext>
              </a:extLst>
            </xdr:cNvPr>
            <xdr:cNvSpPr/>
          </xdr:nvSpPr>
          <xdr:spPr>
            <a:xfrm>
              <a:off x="217714" y="1208315"/>
              <a:ext cx="3102429" cy="424543"/>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45D631-A5E2-4B8D-865C-D3CD5E66AE41}" type="TxLink">
                <a:rPr lang="en-US" sz="1800" b="1" i="0" u="none" strike="noStrike">
                  <a:solidFill>
                    <a:schemeClr val="bg2"/>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IN" sz="1800" b="1">
                <a:solidFill>
                  <a:schemeClr val="bg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7" name="Rectangle: Rounded Corners 36">
              <a:extLst>
                <a:ext uri="{FF2B5EF4-FFF2-40B4-BE49-F238E27FC236}">
                  <a16:creationId xmlns:a16="http://schemas.microsoft.com/office/drawing/2014/main" id="{4092E379-90EA-0B96-EA11-CEB1C4F1EF25}"/>
                </a:ext>
              </a:extLst>
            </xdr:cNvPr>
            <xdr:cNvSpPr/>
          </xdr:nvSpPr>
          <xdr:spPr>
            <a:xfrm>
              <a:off x="261257" y="2209800"/>
              <a:ext cx="3167743" cy="47897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YOY</a:t>
              </a:r>
              <a:r>
                <a:rPr lang="en-IN" sz="2000" b="1" baseline="0"/>
                <a:t> GROWTH</a:t>
              </a:r>
              <a:endParaRPr lang="en-IN" sz="2000" b="1"/>
            </a:p>
          </xdr:txBody>
        </xdr:sp>
      </xdr:grpSp>
      <xdr:grpSp>
        <xdr:nvGrpSpPr>
          <xdr:cNvPr id="38" name="Group 37">
            <a:extLst>
              <a:ext uri="{FF2B5EF4-FFF2-40B4-BE49-F238E27FC236}">
                <a16:creationId xmlns:a16="http://schemas.microsoft.com/office/drawing/2014/main" id="{1C2796B7-2097-E47F-591A-B483DB1415C9}"/>
              </a:ext>
            </a:extLst>
          </xdr:cNvPr>
          <xdr:cNvGrpSpPr/>
        </xdr:nvGrpSpPr>
        <xdr:grpSpPr>
          <a:xfrm>
            <a:off x="7857166" y="642220"/>
            <a:ext cx="3710244" cy="2250704"/>
            <a:chOff x="154575" y="563878"/>
            <a:chExt cx="3339739" cy="2222865"/>
          </a:xfrm>
        </xdr:grpSpPr>
        <xdr:sp macro="" textlink="">
          <xdr:nvSpPr>
            <xdr:cNvPr id="39" name="Rectangle: Rounded Corners 38">
              <a:extLst>
                <a:ext uri="{FF2B5EF4-FFF2-40B4-BE49-F238E27FC236}">
                  <a16:creationId xmlns:a16="http://schemas.microsoft.com/office/drawing/2014/main" id="{FFA3E58A-7BDC-2CF4-8A50-7568F277B6CB}"/>
                </a:ext>
              </a:extLst>
            </xdr:cNvPr>
            <xdr:cNvSpPr/>
          </xdr:nvSpPr>
          <xdr:spPr>
            <a:xfrm>
              <a:off x="250372" y="563878"/>
              <a:ext cx="3200398" cy="492035"/>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QUANTITY</a:t>
              </a:r>
            </a:p>
          </xdr:txBody>
        </xdr:sp>
        <xdr:sp macro="" textlink="">
          <xdr:nvSpPr>
            <xdr:cNvPr id="40" name="Rectangle: Rounded Corners 39">
              <a:extLst>
                <a:ext uri="{FF2B5EF4-FFF2-40B4-BE49-F238E27FC236}">
                  <a16:creationId xmlns:a16="http://schemas.microsoft.com/office/drawing/2014/main" id="{6F8961BC-89EA-47F8-3260-4043AB0EA48F}"/>
                </a:ext>
              </a:extLst>
            </xdr:cNvPr>
            <xdr:cNvSpPr/>
          </xdr:nvSpPr>
          <xdr:spPr>
            <a:xfrm>
              <a:off x="154575" y="1137557"/>
              <a:ext cx="3339739" cy="1649186"/>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kpi!H17">
          <xdr:nvSpPr>
            <xdr:cNvPr id="41" name="Rectangle: Rounded Corners 40">
              <a:extLst>
                <a:ext uri="{FF2B5EF4-FFF2-40B4-BE49-F238E27FC236}">
                  <a16:creationId xmlns:a16="http://schemas.microsoft.com/office/drawing/2014/main" id="{FD646C6B-9D98-8BE4-2413-E7DF87933006}"/>
                </a:ext>
              </a:extLst>
            </xdr:cNvPr>
            <xdr:cNvSpPr/>
          </xdr:nvSpPr>
          <xdr:spPr>
            <a:xfrm>
              <a:off x="217714" y="1208315"/>
              <a:ext cx="3102429" cy="424543"/>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5B32C94-4C9A-49C1-B5DE-067C1A7AEE0B}"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#37873</a:t>
              </a:fld>
              <a:endParaRPr lang="en-IN" sz="1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2" name="Rectangle: Rounded Corners 41">
              <a:extLst>
                <a:ext uri="{FF2B5EF4-FFF2-40B4-BE49-F238E27FC236}">
                  <a16:creationId xmlns:a16="http://schemas.microsoft.com/office/drawing/2014/main" id="{A5E410A6-383F-6217-B7CD-DF4E42DC2229}"/>
                </a:ext>
              </a:extLst>
            </xdr:cNvPr>
            <xdr:cNvSpPr/>
          </xdr:nvSpPr>
          <xdr:spPr>
            <a:xfrm>
              <a:off x="261257" y="2209800"/>
              <a:ext cx="3167743" cy="47897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YOY</a:t>
              </a:r>
              <a:r>
                <a:rPr lang="en-IN" sz="2000" b="1" baseline="0"/>
                <a:t> GROWTH</a:t>
              </a:r>
              <a:endParaRPr lang="en-IN" sz="2000" b="1"/>
            </a:p>
          </xdr:txBody>
        </xdr:sp>
      </xdr:grpSp>
      <xdr:grpSp>
        <xdr:nvGrpSpPr>
          <xdr:cNvPr id="43" name="Group 42">
            <a:extLst>
              <a:ext uri="{FF2B5EF4-FFF2-40B4-BE49-F238E27FC236}">
                <a16:creationId xmlns:a16="http://schemas.microsoft.com/office/drawing/2014/main" id="{F9DD4243-E404-693E-9D36-6FBA57D20F9D}"/>
              </a:ext>
            </a:extLst>
          </xdr:cNvPr>
          <xdr:cNvGrpSpPr/>
        </xdr:nvGrpSpPr>
        <xdr:grpSpPr>
          <a:xfrm>
            <a:off x="11839909" y="631334"/>
            <a:ext cx="3574976" cy="2250704"/>
            <a:chOff x="154575" y="563878"/>
            <a:chExt cx="3339739" cy="2222865"/>
          </a:xfrm>
        </xdr:grpSpPr>
        <xdr:sp macro="" textlink="">
          <xdr:nvSpPr>
            <xdr:cNvPr id="44" name="Rectangle: Rounded Corners 43">
              <a:extLst>
                <a:ext uri="{FF2B5EF4-FFF2-40B4-BE49-F238E27FC236}">
                  <a16:creationId xmlns:a16="http://schemas.microsoft.com/office/drawing/2014/main" id="{E8B8CBFB-C34D-B90E-B635-A6A5EFBF61B1}"/>
                </a:ext>
              </a:extLst>
            </xdr:cNvPr>
            <xdr:cNvSpPr/>
          </xdr:nvSpPr>
          <xdr:spPr>
            <a:xfrm>
              <a:off x="250372" y="563878"/>
              <a:ext cx="3200398" cy="492035"/>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NO</a:t>
              </a:r>
              <a:r>
                <a:rPr lang="en-IN" sz="2400" b="1" baseline="0"/>
                <a:t> OF ORDERS</a:t>
              </a:r>
              <a:endParaRPr lang="en-IN" sz="2400" b="1"/>
            </a:p>
          </xdr:txBody>
        </xdr:sp>
        <xdr:sp macro="" textlink="">
          <xdr:nvSpPr>
            <xdr:cNvPr id="45" name="Rectangle: Rounded Corners 44">
              <a:extLst>
                <a:ext uri="{FF2B5EF4-FFF2-40B4-BE49-F238E27FC236}">
                  <a16:creationId xmlns:a16="http://schemas.microsoft.com/office/drawing/2014/main" id="{621643E0-000C-5E4D-452E-6B6FD285E550}"/>
                </a:ext>
              </a:extLst>
            </xdr:cNvPr>
            <xdr:cNvSpPr/>
          </xdr:nvSpPr>
          <xdr:spPr>
            <a:xfrm>
              <a:off x="154575" y="1137557"/>
              <a:ext cx="3339739" cy="1649186"/>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kpi!K17">
          <xdr:nvSpPr>
            <xdr:cNvPr id="46" name="Rectangle: Rounded Corners 45">
              <a:extLst>
                <a:ext uri="{FF2B5EF4-FFF2-40B4-BE49-F238E27FC236}">
                  <a16:creationId xmlns:a16="http://schemas.microsoft.com/office/drawing/2014/main" id="{E77BCACF-D967-2D61-478E-C9CBC9DEF528}"/>
                </a:ext>
              </a:extLst>
            </xdr:cNvPr>
            <xdr:cNvSpPr/>
          </xdr:nvSpPr>
          <xdr:spPr>
            <a:xfrm>
              <a:off x="217714" y="1208315"/>
              <a:ext cx="3102429" cy="424543"/>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C9155A-1205-4BBB-8255-2677A8897BED}"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#9994</a:t>
              </a:fld>
              <a:endParaRPr lang="en-IN" sz="1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7" name="Rectangle: Rounded Corners 46">
              <a:extLst>
                <a:ext uri="{FF2B5EF4-FFF2-40B4-BE49-F238E27FC236}">
                  <a16:creationId xmlns:a16="http://schemas.microsoft.com/office/drawing/2014/main" id="{9E0B951B-4BA6-20B6-C84E-10FFA5A42118}"/>
                </a:ext>
              </a:extLst>
            </xdr:cNvPr>
            <xdr:cNvSpPr/>
          </xdr:nvSpPr>
          <xdr:spPr>
            <a:xfrm>
              <a:off x="261257" y="2209800"/>
              <a:ext cx="3167743" cy="47897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YOY</a:t>
              </a:r>
              <a:r>
                <a:rPr lang="en-IN" sz="2000" b="1" baseline="0"/>
                <a:t> GROWTH</a:t>
              </a:r>
              <a:endParaRPr lang="en-IN" sz="2000" b="1"/>
            </a:p>
          </xdr:txBody>
        </xdr:sp>
      </xdr:grpSp>
      <xdr:grpSp>
        <xdr:nvGrpSpPr>
          <xdr:cNvPr id="48" name="Group 47">
            <a:extLst>
              <a:ext uri="{FF2B5EF4-FFF2-40B4-BE49-F238E27FC236}">
                <a16:creationId xmlns:a16="http://schemas.microsoft.com/office/drawing/2014/main" id="{298A8305-6F83-D423-E66D-C8DF5DE73D78}"/>
              </a:ext>
            </a:extLst>
          </xdr:cNvPr>
          <xdr:cNvGrpSpPr/>
        </xdr:nvGrpSpPr>
        <xdr:grpSpPr>
          <a:xfrm>
            <a:off x="15564787" y="658280"/>
            <a:ext cx="3597640" cy="2250704"/>
            <a:chOff x="154575" y="563878"/>
            <a:chExt cx="3339739" cy="2222865"/>
          </a:xfrm>
        </xdr:grpSpPr>
        <xdr:sp macro="" textlink="">
          <xdr:nvSpPr>
            <xdr:cNvPr id="49" name="Rectangle: Rounded Corners 48">
              <a:extLst>
                <a:ext uri="{FF2B5EF4-FFF2-40B4-BE49-F238E27FC236}">
                  <a16:creationId xmlns:a16="http://schemas.microsoft.com/office/drawing/2014/main" id="{00902B0C-2CEC-6B59-AD6A-0ECBC31A3CFE}"/>
                </a:ext>
              </a:extLst>
            </xdr:cNvPr>
            <xdr:cNvSpPr/>
          </xdr:nvSpPr>
          <xdr:spPr>
            <a:xfrm>
              <a:off x="287802" y="563878"/>
              <a:ext cx="3200398" cy="492035"/>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PROFIT</a:t>
              </a:r>
              <a:r>
                <a:rPr lang="en-IN" sz="2400" b="1" baseline="0"/>
                <a:t> MARGIN</a:t>
              </a:r>
              <a:endParaRPr lang="en-IN" sz="2400" b="1"/>
            </a:p>
          </xdr:txBody>
        </xdr:sp>
        <xdr:sp macro="" textlink="">
          <xdr:nvSpPr>
            <xdr:cNvPr id="50" name="Rectangle: Rounded Corners 49">
              <a:extLst>
                <a:ext uri="{FF2B5EF4-FFF2-40B4-BE49-F238E27FC236}">
                  <a16:creationId xmlns:a16="http://schemas.microsoft.com/office/drawing/2014/main" id="{0F6E5401-56DA-00EE-D1F7-1166B782A27C}"/>
                </a:ext>
              </a:extLst>
            </xdr:cNvPr>
            <xdr:cNvSpPr/>
          </xdr:nvSpPr>
          <xdr:spPr>
            <a:xfrm>
              <a:off x="154575" y="1137557"/>
              <a:ext cx="3339739" cy="1649186"/>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kpi!N17">
          <xdr:nvSpPr>
            <xdr:cNvPr id="51" name="Rectangle: Rounded Corners 50">
              <a:extLst>
                <a:ext uri="{FF2B5EF4-FFF2-40B4-BE49-F238E27FC236}">
                  <a16:creationId xmlns:a16="http://schemas.microsoft.com/office/drawing/2014/main" id="{F69F605A-A347-43F6-F2F4-4DB884A374E2}"/>
                </a:ext>
              </a:extLst>
            </xdr:cNvPr>
            <xdr:cNvSpPr/>
          </xdr:nvSpPr>
          <xdr:spPr>
            <a:xfrm>
              <a:off x="217714" y="1208315"/>
              <a:ext cx="3102429" cy="424543"/>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668FD9-C1DA-4C02-84C4-E3FD0B98C80A}"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2" name="Rectangle: Rounded Corners 51">
              <a:extLst>
                <a:ext uri="{FF2B5EF4-FFF2-40B4-BE49-F238E27FC236}">
                  <a16:creationId xmlns:a16="http://schemas.microsoft.com/office/drawing/2014/main" id="{F2635F23-B24C-0282-9F16-676CBC4DCC89}"/>
                </a:ext>
              </a:extLst>
            </xdr:cNvPr>
            <xdr:cNvSpPr/>
          </xdr:nvSpPr>
          <xdr:spPr>
            <a:xfrm>
              <a:off x="261257" y="2209800"/>
              <a:ext cx="3167743" cy="478972"/>
            </a:xfrm>
            <a:prstGeom prst="roundRect">
              <a:avLst/>
            </a:prstGeom>
            <a:gradFill>
              <a:gsLst>
                <a:gs pos="100000">
                  <a:schemeClr val="tx1">
                    <a:lumMod val="65000"/>
                    <a:lumOff val="35000"/>
                    <a:alpha val="75000"/>
                  </a:schemeClr>
                </a:gs>
                <a:gs pos="100000">
                  <a:schemeClr val="tx1">
                    <a:lumMod val="65000"/>
                    <a:lumOff val="35000"/>
                  </a:schemeClr>
                </a:gs>
                <a:gs pos="100000">
                  <a:schemeClr val="tx1">
                    <a:lumMod val="65000"/>
                    <a:lumOff val="35000"/>
                  </a:schemeClr>
                </a:gs>
                <a:gs pos="100000">
                  <a:schemeClr val="accent1">
                    <a:lumMod val="45000"/>
                    <a:lumOff val="5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YOY</a:t>
              </a:r>
              <a:r>
                <a:rPr lang="en-IN" sz="2000" b="1" baseline="0"/>
                <a:t> GROWTH</a:t>
              </a:r>
              <a:endParaRPr lang="en-IN" sz="2000" b="1"/>
            </a:p>
          </xdr:txBody>
        </xdr:sp>
      </xdr:grpSp>
    </xdr:grpSp>
    <xdr:clientData/>
  </xdr:twoCellAnchor>
  <xdr:twoCellAnchor>
    <xdr:from>
      <xdr:col>0</xdr:col>
      <xdr:colOff>47625</xdr:colOff>
      <xdr:row>0</xdr:row>
      <xdr:rowOff>0</xdr:rowOff>
    </xdr:from>
    <xdr:to>
      <xdr:col>53</xdr:col>
      <xdr:colOff>111125</xdr:colOff>
      <xdr:row>3</xdr:row>
      <xdr:rowOff>63500</xdr:rowOff>
    </xdr:to>
    <xdr:sp macro="" textlink="">
      <xdr:nvSpPr>
        <xdr:cNvPr id="2" name="Rectangle: Rounded Corners 1">
          <a:extLst>
            <a:ext uri="{FF2B5EF4-FFF2-40B4-BE49-F238E27FC236}">
              <a16:creationId xmlns:a16="http://schemas.microsoft.com/office/drawing/2014/main" id="{98F08586-EF4C-AB5F-ABA8-D7125B9B9B28}"/>
            </a:ext>
          </a:extLst>
        </xdr:cNvPr>
        <xdr:cNvSpPr/>
      </xdr:nvSpPr>
      <xdr:spPr>
        <a:xfrm>
          <a:off x="47625" y="0"/>
          <a:ext cx="32035750" cy="635000"/>
        </a:xfrm>
        <a:prstGeom prst="roundRect">
          <a:avLst/>
        </a:prstGeom>
        <a:gradFill>
          <a:gsLst>
            <a:gs pos="100000">
              <a:schemeClr val="tx1">
                <a:lumMod val="75000"/>
                <a:lumOff val="25000"/>
              </a:schemeClr>
            </a:gs>
            <a:gs pos="100000">
              <a:schemeClr val="tx1">
                <a:lumMod val="95000"/>
                <a:lumOff val="5000"/>
              </a:schemeClr>
            </a:gs>
            <a:gs pos="100000">
              <a:schemeClr val="accent5">
                <a:lumMod val="99000"/>
                <a:satMod val="120000"/>
                <a:shade val="78000"/>
              </a:schemeClr>
            </a:gs>
          </a:gsLst>
          <a:lin ang="5400000" scaled="0"/>
        </a:gradFill>
        <a:ln>
          <a:no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3600" b="1">
              <a:latin typeface="+mj-lt"/>
            </a:rPr>
            <a:t>ECOMMERCE</a:t>
          </a:r>
          <a:r>
            <a:rPr lang="en-IN" sz="3600" b="1" baseline="0">
              <a:latin typeface="+mj-lt"/>
            </a:rPr>
            <a:t> SALES ANALYSIS DASHBOARD</a:t>
          </a:r>
          <a:endParaRPr lang="en-IN" sz="3600" b="1">
            <a:latin typeface="+mj-lt"/>
          </a:endParaRPr>
        </a:p>
      </xdr:txBody>
    </xdr:sp>
    <xdr:clientData/>
  </xdr:twoCellAnchor>
  <xdr:twoCellAnchor>
    <xdr:from>
      <xdr:col>1</xdr:col>
      <xdr:colOff>47625</xdr:colOff>
      <xdr:row>10</xdr:row>
      <xdr:rowOff>31750</xdr:rowOff>
    </xdr:from>
    <xdr:to>
      <xdr:col>8</xdr:col>
      <xdr:colOff>412750</xdr:colOff>
      <xdr:row>13</xdr:row>
      <xdr:rowOff>158750</xdr:rowOff>
    </xdr:to>
    <xdr:graphicFrame macro="">
      <xdr:nvGraphicFramePr>
        <xdr:cNvPr id="21" name="Chart 20">
          <a:extLst>
            <a:ext uri="{FF2B5EF4-FFF2-40B4-BE49-F238E27FC236}">
              <a16:creationId xmlns:a16="http://schemas.microsoft.com/office/drawing/2014/main" id="{C1F7C4E8-D35B-4A19-908A-880216E2D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129603</xdr:colOff>
          <xdr:row>14</xdr:row>
          <xdr:rowOff>79375</xdr:rowOff>
        </xdr:from>
        <xdr:to>
          <xdr:col>9</xdr:col>
          <xdr:colOff>239529</xdr:colOff>
          <xdr:row>16</xdr:row>
          <xdr:rowOff>135068</xdr:rowOff>
        </xdr:to>
        <xdr:pic>
          <xdr:nvPicPr>
            <xdr:cNvPr id="29" name="Picture 28">
              <a:extLst>
                <a:ext uri="{FF2B5EF4-FFF2-40B4-BE49-F238E27FC236}">
                  <a16:creationId xmlns:a16="http://schemas.microsoft.com/office/drawing/2014/main" id="{29AE775F-5D35-6CCE-EB75-8ACB87B3C7A1}"/>
                </a:ext>
              </a:extLst>
            </xdr:cNvPr>
            <xdr:cNvPicPr>
              <a:picLocks noChangeAspect="1" noChangeArrowheads="1"/>
              <a:extLst>
                <a:ext uri="{84589F7E-364E-4C9E-8A38-B11213B215E9}">
                  <a14:cameraTool cellRange="'kpi yoyo'!$B$9" spid="_x0000_s7227"/>
                </a:ext>
              </a:extLst>
            </xdr:cNvPicPr>
          </xdr:nvPicPr>
          <xdr:blipFill>
            <a:blip xmlns:r="http://schemas.openxmlformats.org/officeDocument/2006/relationships" r:embed="rId5"/>
            <a:srcRect/>
            <a:stretch>
              <a:fillRect/>
            </a:stretch>
          </xdr:blipFill>
          <xdr:spPr bwMode="auto">
            <a:xfrm>
              <a:off x="4352353" y="2746375"/>
              <a:ext cx="1316426" cy="43669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304800</xdr:colOff>
      <xdr:row>12</xdr:row>
      <xdr:rowOff>32657</xdr:rowOff>
    </xdr:from>
    <xdr:to>
      <xdr:col>5</xdr:col>
      <xdr:colOff>315686</xdr:colOff>
      <xdr:row>14</xdr:row>
      <xdr:rowOff>152400</xdr:rowOff>
    </xdr:to>
    <xdr:sp macro="" textlink="">
      <xdr:nvSpPr>
        <xdr:cNvPr id="30" name="Rectangle: Rounded Corners 29">
          <a:extLst>
            <a:ext uri="{FF2B5EF4-FFF2-40B4-BE49-F238E27FC236}">
              <a16:creationId xmlns:a16="http://schemas.microsoft.com/office/drawing/2014/main" id="{64096FD7-4FA5-D448-72E8-9E3EC39816EC}"/>
            </a:ext>
          </a:extLst>
        </xdr:cNvPr>
        <xdr:cNvSpPr/>
      </xdr:nvSpPr>
      <xdr:spPr>
        <a:xfrm>
          <a:off x="304800" y="2253343"/>
          <a:ext cx="3058886" cy="4898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349250</xdr:colOff>
      <xdr:row>10</xdr:row>
      <xdr:rowOff>142875</xdr:rowOff>
    </xdr:from>
    <xdr:to>
      <xdr:col>18</xdr:col>
      <xdr:colOff>317500</xdr:colOff>
      <xdr:row>14</xdr:row>
      <xdr:rowOff>79374</xdr:rowOff>
    </xdr:to>
    <xdr:graphicFrame macro="">
      <xdr:nvGraphicFramePr>
        <xdr:cNvPr id="53" name="Chart 52">
          <a:extLst>
            <a:ext uri="{FF2B5EF4-FFF2-40B4-BE49-F238E27FC236}">
              <a16:creationId xmlns:a16="http://schemas.microsoft.com/office/drawing/2014/main" id="{81210886-FFE1-478C-BC8A-0615427AD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571499</xdr:colOff>
      <xdr:row>11</xdr:row>
      <xdr:rowOff>0</xdr:rowOff>
    </xdr:from>
    <xdr:to>
      <xdr:col>29</xdr:col>
      <xdr:colOff>63500</xdr:colOff>
      <xdr:row>14</xdr:row>
      <xdr:rowOff>47624</xdr:rowOff>
    </xdr:to>
    <xdr:graphicFrame macro="">
      <xdr:nvGraphicFramePr>
        <xdr:cNvPr id="54" name="Chart 53">
          <a:extLst>
            <a:ext uri="{FF2B5EF4-FFF2-40B4-BE49-F238E27FC236}">
              <a16:creationId xmlns:a16="http://schemas.microsoft.com/office/drawing/2014/main" id="{8A843BC8-E4D1-452B-B85F-CCE36534F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301625</xdr:colOff>
      <xdr:row>10</xdr:row>
      <xdr:rowOff>63500</xdr:rowOff>
    </xdr:from>
    <xdr:to>
      <xdr:col>38</xdr:col>
      <xdr:colOff>333375</xdr:colOff>
      <xdr:row>13</xdr:row>
      <xdr:rowOff>95249</xdr:rowOff>
    </xdr:to>
    <xdr:graphicFrame macro="">
      <xdr:nvGraphicFramePr>
        <xdr:cNvPr id="55" name="Chart 54">
          <a:extLst>
            <a:ext uri="{FF2B5EF4-FFF2-40B4-BE49-F238E27FC236}">
              <a16:creationId xmlns:a16="http://schemas.microsoft.com/office/drawing/2014/main" id="{710BA006-176F-4EC1-9FFD-B28F7738E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238124</xdr:colOff>
      <xdr:row>10</xdr:row>
      <xdr:rowOff>63500</xdr:rowOff>
    </xdr:from>
    <xdr:to>
      <xdr:col>47</xdr:col>
      <xdr:colOff>587375</xdr:colOff>
      <xdr:row>14</xdr:row>
      <xdr:rowOff>31750</xdr:rowOff>
    </xdr:to>
    <xdr:graphicFrame macro="">
      <xdr:nvGraphicFramePr>
        <xdr:cNvPr id="56" name="Chart 55">
          <a:extLst>
            <a:ext uri="{FF2B5EF4-FFF2-40B4-BE49-F238E27FC236}">
              <a16:creationId xmlns:a16="http://schemas.microsoft.com/office/drawing/2014/main" id="{A774D30E-D16D-4DFA-8F4F-40160AE2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24463</xdr:colOff>
      <xdr:row>14</xdr:row>
      <xdr:rowOff>47625</xdr:rowOff>
    </xdr:from>
    <xdr:to>
      <xdr:col>19</xdr:col>
      <xdr:colOff>328290</xdr:colOff>
      <xdr:row>17</xdr:row>
      <xdr:rowOff>15875</xdr:rowOff>
    </xdr:to>
    <xdr:pic>
      <xdr:nvPicPr>
        <xdr:cNvPr id="63" name="Picture 62">
          <a:extLst>
            <a:ext uri="{FF2B5EF4-FFF2-40B4-BE49-F238E27FC236}">
              <a16:creationId xmlns:a16="http://schemas.microsoft.com/office/drawing/2014/main" id="{DB11690A-0086-ECFD-BE7A-B0E265B12F0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79713" y="2714625"/>
          <a:ext cx="1510327"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476250</xdr:colOff>
      <xdr:row>14</xdr:row>
      <xdr:rowOff>111125</xdr:rowOff>
    </xdr:from>
    <xdr:to>
      <xdr:col>29</xdr:col>
      <xdr:colOff>539771</xdr:colOff>
      <xdr:row>17</xdr:row>
      <xdr:rowOff>68184</xdr:rowOff>
    </xdr:to>
    <xdr:pic>
      <xdr:nvPicPr>
        <xdr:cNvPr id="65" name="Picture 64">
          <a:extLst>
            <a:ext uri="{FF2B5EF4-FFF2-40B4-BE49-F238E27FC236}">
              <a16:creationId xmlns:a16="http://schemas.microsoft.com/office/drawing/2014/main" id="{C7F0B461-0482-E89E-9DA3-F959BDE0A4B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160750" y="2778125"/>
          <a:ext cx="1873271" cy="528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142875</xdr:colOff>
      <xdr:row>14</xdr:row>
      <xdr:rowOff>51914</xdr:rowOff>
    </xdr:from>
    <xdr:to>
      <xdr:col>39</xdr:col>
      <xdr:colOff>554064</xdr:colOff>
      <xdr:row>17</xdr:row>
      <xdr:rowOff>3113</xdr:rowOff>
    </xdr:to>
    <xdr:pic>
      <xdr:nvPicPr>
        <xdr:cNvPr id="66" name="Picture 65">
          <a:extLst>
            <a:ext uri="{FF2B5EF4-FFF2-40B4-BE49-F238E27FC236}">
              <a16:creationId xmlns:a16="http://schemas.microsoft.com/office/drawing/2014/main" id="{2CB6774E-C7C1-C6D3-8C7A-4DB0CEEDA0C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2463125" y="2718914"/>
          <a:ext cx="1617689" cy="52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xdr:col>
      <xdr:colOff>106961</xdr:colOff>
      <xdr:row>14</xdr:row>
      <xdr:rowOff>142875</xdr:rowOff>
    </xdr:from>
    <xdr:to>
      <xdr:col>48</xdr:col>
      <xdr:colOff>381000</xdr:colOff>
      <xdr:row>17</xdr:row>
      <xdr:rowOff>10410</xdr:rowOff>
    </xdr:to>
    <xdr:pic>
      <xdr:nvPicPr>
        <xdr:cNvPr id="67" name="Picture 66">
          <a:extLst>
            <a:ext uri="{FF2B5EF4-FFF2-40B4-BE49-F238E27FC236}">
              <a16:creationId xmlns:a16="http://schemas.microsoft.com/office/drawing/2014/main" id="{BBEE9FA6-3DAE-2154-CF7B-DD4B7373495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7856461" y="2809875"/>
          <a:ext cx="1480539" cy="439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583603</xdr:colOff>
      <xdr:row>47</xdr:row>
      <xdr:rowOff>141666</xdr:rowOff>
    </xdr:from>
    <xdr:to>
      <xdr:col>43</xdr:col>
      <xdr:colOff>349250</xdr:colOff>
      <xdr:row>50</xdr:row>
      <xdr:rowOff>158750</xdr:rowOff>
    </xdr:to>
    <xdr:sp macro="" textlink="">
      <xdr:nvSpPr>
        <xdr:cNvPr id="82" name="Rectangle: Rounded Corners 81">
          <a:extLst>
            <a:ext uri="{FF2B5EF4-FFF2-40B4-BE49-F238E27FC236}">
              <a16:creationId xmlns:a16="http://schemas.microsoft.com/office/drawing/2014/main" id="{DF8D067A-BF3C-38C1-63C5-138A5A6A62C7}"/>
            </a:ext>
          </a:extLst>
        </xdr:cNvPr>
        <xdr:cNvSpPr/>
      </xdr:nvSpPr>
      <xdr:spPr>
        <a:xfrm>
          <a:off x="23507103" y="9095166"/>
          <a:ext cx="2781897" cy="588584"/>
        </a:xfrm>
        <a:prstGeom prst="roundRect">
          <a:avLst/>
        </a:prstGeom>
        <a:gradFill>
          <a:gsLst>
            <a:gs pos="100000">
              <a:schemeClr val="tx1">
                <a:lumMod val="65000"/>
                <a:lumOff val="35000"/>
              </a:schemeClr>
            </a:gs>
            <a:gs pos="100000">
              <a:schemeClr val="accent1">
                <a:lumMod val="50000"/>
                <a:lumOff val="50000"/>
              </a:schemeClr>
            </a:gs>
            <a:gs pos="100000">
              <a:schemeClr val="accent1">
                <a:lumMod val="45000"/>
                <a:lumOff val="55000"/>
              </a:schemeClr>
            </a:gs>
            <a:gs pos="100000">
              <a:schemeClr val="accent1">
                <a:lumMod val="30000"/>
                <a:lumOff val="7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twoCellAnchor>
    <xdr:from>
      <xdr:col>1</xdr:col>
      <xdr:colOff>388724</xdr:colOff>
      <xdr:row>22</xdr:row>
      <xdr:rowOff>63500</xdr:rowOff>
    </xdr:from>
    <xdr:to>
      <xdr:col>20</xdr:col>
      <xdr:colOff>553479</xdr:colOff>
      <xdr:row>43</xdr:row>
      <xdr:rowOff>79374</xdr:rowOff>
    </xdr:to>
    <xdr:graphicFrame macro="">
      <xdr:nvGraphicFramePr>
        <xdr:cNvPr id="83" name="Chart 82">
          <a:extLst>
            <a:ext uri="{FF2B5EF4-FFF2-40B4-BE49-F238E27FC236}">
              <a16:creationId xmlns:a16="http://schemas.microsoft.com/office/drawing/2014/main" id="{C2938F1A-07DD-4DC2-90BB-4B58ACFC7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47626</xdr:colOff>
      <xdr:row>22</xdr:row>
      <xdr:rowOff>142875</xdr:rowOff>
    </xdr:from>
    <xdr:to>
      <xdr:col>40</xdr:col>
      <xdr:colOff>333376</xdr:colOff>
      <xdr:row>43</xdr:row>
      <xdr:rowOff>79375</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648C23F9-48B6-4E44-B679-BDF5E266B4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715876" y="4333875"/>
              <a:ext cx="11747500" cy="393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38</xdr:col>
      <xdr:colOff>238125</xdr:colOff>
      <xdr:row>52</xdr:row>
      <xdr:rowOff>111125</xdr:rowOff>
    </xdr:from>
    <xdr:to>
      <xdr:col>41</xdr:col>
      <xdr:colOff>539750</xdr:colOff>
      <xdr:row>71</xdr:row>
      <xdr:rowOff>-1</xdr:rowOff>
    </xdr:to>
    <mc:AlternateContent xmlns:mc="http://schemas.openxmlformats.org/markup-compatibility/2006">
      <mc:Choice xmlns:a14="http://schemas.microsoft.com/office/drawing/2010/main" Requires="a14">
        <xdr:graphicFrame macro="">
          <xdr:nvGraphicFramePr>
            <xdr:cNvPr id="98" name="Year 1">
              <a:extLst>
                <a:ext uri="{FF2B5EF4-FFF2-40B4-BE49-F238E27FC236}">
                  <a16:creationId xmlns:a16="http://schemas.microsoft.com/office/drawing/2014/main" id="{DF6AC5D6-3648-4FF8-B221-EA06D1EFDD4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3284737" y="9814962"/>
              <a:ext cx="2121095" cy="3434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601367</xdr:colOff>
      <xdr:row>52</xdr:row>
      <xdr:rowOff>63500</xdr:rowOff>
    </xdr:from>
    <xdr:to>
      <xdr:col>45</xdr:col>
      <xdr:colOff>508000</xdr:colOff>
      <xdr:row>70</xdr:row>
      <xdr:rowOff>95250</xdr:rowOff>
    </xdr:to>
    <mc:AlternateContent xmlns:mc="http://schemas.openxmlformats.org/markup-compatibility/2006">
      <mc:Choice xmlns:a14="http://schemas.microsoft.com/office/drawing/2010/main" Requires="a14">
        <xdr:graphicFrame macro="">
          <xdr:nvGraphicFramePr>
            <xdr:cNvPr id="99" name="Segment 1">
              <a:extLst>
                <a:ext uri="{FF2B5EF4-FFF2-40B4-BE49-F238E27FC236}">
                  <a16:creationId xmlns:a16="http://schemas.microsoft.com/office/drawing/2014/main" id="{8B2CC8A9-57B0-43DA-9EA2-DC1C180F04A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5467449" y="9767337"/>
              <a:ext cx="2332592" cy="3390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580049</xdr:colOff>
      <xdr:row>52</xdr:row>
      <xdr:rowOff>79374</xdr:rowOff>
    </xdr:from>
    <xdr:to>
      <xdr:col>49</xdr:col>
      <xdr:colOff>428624</xdr:colOff>
      <xdr:row>70</xdr:row>
      <xdr:rowOff>95249</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A8CE327-5A74-4B59-9750-ADE7D3191D4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7872090" y="9783211"/>
              <a:ext cx="2274534" cy="3374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175260</xdr:rowOff>
    </xdr:from>
    <xdr:to>
      <xdr:col>1</xdr:col>
      <xdr:colOff>731520</xdr:colOff>
      <xdr:row>24</xdr:row>
      <xdr:rowOff>114300</xdr:rowOff>
    </xdr:to>
    <xdr:graphicFrame macro="">
      <xdr:nvGraphicFramePr>
        <xdr:cNvPr id="2" name="Chart 1">
          <a:extLst>
            <a:ext uri="{FF2B5EF4-FFF2-40B4-BE49-F238E27FC236}">
              <a16:creationId xmlns:a16="http://schemas.microsoft.com/office/drawing/2014/main" id="{7149545B-6FD5-D765-EADA-AB4EA2676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17</xdr:row>
      <xdr:rowOff>175260</xdr:rowOff>
    </xdr:from>
    <xdr:to>
      <xdr:col>5</xdr:col>
      <xdr:colOff>22860</xdr:colOff>
      <xdr:row>23</xdr:row>
      <xdr:rowOff>53340</xdr:rowOff>
    </xdr:to>
    <xdr:graphicFrame macro="">
      <xdr:nvGraphicFramePr>
        <xdr:cNvPr id="3" name="Chart 2">
          <a:extLst>
            <a:ext uri="{FF2B5EF4-FFF2-40B4-BE49-F238E27FC236}">
              <a16:creationId xmlns:a16="http://schemas.microsoft.com/office/drawing/2014/main" id="{5B3F3854-475B-F180-7CDD-8BC5FF805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106680</xdr:colOff>
      <xdr:row>18</xdr:row>
      <xdr:rowOff>91440</xdr:rowOff>
    </xdr:from>
    <xdr:to>
      <xdr:col>7</xdr:col>
      <xdr:colOff>960120</xdr:colOff>
      <xdr:row>22</xdr:row>
      <xdr:rowOff>160020</xdr:rowOff>
    </xdr:to>
    <xdr:graphicFrame macro="">
      <xdr:nvGraphicFramePr>
        <xdr:cNvPr id="4" name="Chart 3">
          <a:extLst>
            <a:ext uri="{FF2B5EF4-FFF2-40B4-BE49-F238E27FC236}">
              <a16:creationId xmlns:a16="http://schemas.microsoft.com/office/drawing/2014/main" id="{50965C7E-82CB-6E5A-45E7-9C4A41690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60960</xdr:rowOff>
    </xdr:from>
    <xdr:to>
      <xdr:col>11</xdr:col>
      <xdr:colOff>15240</xdr:colOff>
      <xdr:row>24</xdr:row>
      <xdr:rowOff>11545</xdr:rowOff>
    </xdr:to>
    <xdr:graphicFrame macro="">
      <xdr:nvGraphicFramePr>
        <xdr:cNvPr id="5" name="Chart 4">
          <a:extLst>
            <a:ext uri="{FF2B5EF4-FFF2-40B4-BE49-F238E27FC236}">
              <a16:creationId xmlns:a16="http://schemas.microsoft.com/office/drawing/2014/main" id="{79543CEC-939F-AF5F-8906-817AE5FCC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18</xdr:row>
      <xdr:rowOff>144780</xdr:rowOff>
    </xdr:from>
    <xdr:to>
      <xdr:col>14</xdr:col>
      <xdr:colOff>45720</xdr:colOff>
      <xdr:row>26</xdr:row>
      <xdr:rowOff>30480</xdr:rowOff>
    </xdr:to>
    <xdr:graphicFrame macro="">
      <xdr:nvGraphicFramePr>
        <xdr:cNvPr id="6" name="Chart 5">
          <a:extLst>
            <a:ext uri="{FF2B5EF4-FFF2-40B4-BE49-F238E27FC236}">
              <a16:creationId xmlns:a16="http://schemas.microsoft.com/office/drawing/2014/main" id="{B3468BDB-984A-6F5E-43D7-38082A4EB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18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NANDANA" refreshedDate="46195.782915162039" createdVersion="8" refreshedVersion="8" minRefreshableVersion="3" recordCount="9994" xr:uid="{7CB3F3FE-0E86-460F-A8D9-C570EE05C8C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285997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4B64B6-6125-4E9C-9F7B-384094F288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6" firstHeaderRow="0"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0651E-7036-4125-9293-1AE6924956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6B20C-AD90-4520-9E8D-83B9C7EF04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55106-5F12-4781-BE06-38DEBD1CDD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2CD8C-B692-410C-9E8E-E7AB42E0BC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3"/>
          </reference>
        </references>
      </pivotArea>
    </chartFormat>
    <chartFormat chart="3" format="4">
      <pivotArea type="data" outline="0" fieldPosition="0">
        <references count="2">
          <reference field="4294967294" count="1" selected="0">
            <x v="0"/>
          </reference>
          <reference field="16" count="1" selected="0">
            <x v="5"/>
          </reference>
        </references>
      </pivotArea>
    </chartFormat>
    <chartFormat chart="3" format="5">
      <pivotArea type="data" outline="0" fieldPosition="0">
        <references count="2">
          <reference field="4294967294" count="1" selected="0">
            <x v="0"/>
          </reference>
          <reference field="16" count="1" selected="0">
            <x v="14"/>
          </reference>
        </references>
      </pivotArea>
    </chartFormat>
    <chartFormat chart="3" format="6">
      <pivotArea type="data" outline="0" fieldPosition="0">
        <references count="2">
          <reference field="4294967294" count="1" selected="0">
            <x v="0"/>
          </reference>
          <reference field="16" count="1" selected="0">
            <x v="16"/>
          </reference>
        </references>
      </pivotArea>
    </chartFormat>
    <chartFormat chart="3"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3D4F6F-3E58-451F-A514-3FA664F9CC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30883-109C-44E4-8551-B6030255AF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8"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8E0BA0-A9A8-4618-B74C-B838EAE5003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4">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C303B7-80A9-4FDA-9BE5-2326953539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CA5986-77BF-41C4-8067-1F011D0F508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6CF72F-365F-4FB0-BF44-823A2D9D647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ACECB2-7204-4BA7-99B7-E02EDD1CED78}" sourceName="Year">
  <pivotTables>
    <pivotTable tabId="5" name="PivotTable2"/>
  </pivotTables>
  <data>
    <tabular pivotCacheId="1285997297">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67F9159-B12C-4678-B1EB-5C290199EBBC}" sourceName="Segment">
  <pivotTables>
    <pivotTable tabId="5" name="PivotTable2"/>
  </pivotTables>
  <data>
    <tabular pivotCacheId="1285997297">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0C027B-A927-4255-B8C0-A74185CFE849}" sourceName="Region">
  <pivotTables>
    <pivotTable tabId="5" name="PivotTable2"/>
  </pivotTables>
  <data>
    <tabular pivotCacheId="1285997297">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198A63B-3EC0-4A8B-9AF1-AF5DA197C801}" cache="Slicer_Year" caption="Year" rowHeight="234950"/>
  <slicer name="Segment" xr10:uid="{9EA67940-D446-4FA8-B7E5-B8A7EBA75A08}" cache="Slicer_Segment" caption="Segment" rowHeight="234950"/>
  <slicer name="Region" xr10:uid="{48DD12CC-3BFA-4AF8-808F-BD6EE2C446F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A2D13FC-7FCB-4986-8153-31E4CAD76194}" cache="Slicer_Year" caption="Year" style="AB" rowHeight="756000"/>
  <slicer name="Segment 1" xr10:uid="{99FB9783-114F-4826-9761-BE0CCB15E9D8}" cache="Slicer_Segment" caption="Segment" style="AB" rowHeight="1044000"/>
  <slicer name="Region 1" xr10:uid="{69E2B32F-5DCD-475E-8E72-6000B6A2F8D3}" cache="Slicer_Region" caption="Region" style="AB"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6E89-A8F6-4B4B-A00B-6DBB13DDEDE4}">
  <dimension ref="A3:E16"/>
  <sheetViews>
    <sheetView workbookViewId="0">
      <selection activeCell="J25" sqref="J25"/>
    </sheetView>
  </sheetViews>
  <sheetFormatPr defaultRowHeight="14.4" x14ac:dyDescent="0.3"/>
  <cols>
    <col min="1" max="1" width="12.44140625" bestFit="1" customWidth="1"/>
    <col min="2" max="2" width="11.21875" bestFit="1" customWidth="1"/>
    <col min="3" max="3" width="12" bestFit="1" customWidth="1"/>
  </cols>
  <sheetData>
    <row r="3" spans="1:5" x14ac:dyDescent="0.3">
      <c r="A3" s="6" t="s">
        <v>10933</v>
      </c>
      <c r="B3" s="5" t="s">
        <v>10942</v>
      </c>
      <c r="C3" s="13" t="s">
        <v>10952</v>
      </c>
    </row>
    <row r="4" spans="1:5" x14ac:dyDescent="0.3">
      <c r="A4" s="8" t="s">
        <v>10939</v>
      </c>
      <c r="B4" s="18">
        <v>95365.937600000019</v>
      </c>
      <c r="C4" s="19">
        <v>9199.2699999999986</v>
      </c>
      <c r="E4" s="22" t="s">
        <v>10953</v>
      </c>
    </row>
    <row r="5" spans="1:5" x14ac:dyDescent="0.3">
      <c r="A5" s="12" t="s">
        <v>10940</v>
      </c>
      <c r="B5" s="20">
        <v>60172.649400000024</v>
      </c>
      <c r="C5" s="21">
        <v>10288.898699999991</v>
      </c>
    </row>
    <row r="6" spans="1:5" x14ac:dyDescent="0.3">
      <c r="A6" s="12" t="s">
        <v>10941</v>
      </c>
      <c r="B6" s="20">
        <v>199252.98399999991</v>
      </c>
      <c r="C6" s="21">
        <v>26806.573700000015</v>
      </c>
    </row>
    <row r="7" spans="1:5" x14ac:dyDescent="0.3">
      <c r="A7" s="12" t="s">
        <v>10943</v>
      </c>
      <c r="B7" s="20">
        <v>141851.5674</v>
      </c>
      <c r="C7" s="21">
        <v>13437.806799999998</v>
      </c>
    </row>
    <row r="8" spans="1:5" x14ac:dyDescent="0.3">
      <c r="A8" s="12" t="s">
        <v>10944</v>
      </c>
      <c r="B8" s="20">
        <v>156122.28669999994</v>
      </c>
      <c r="C8" s="21">
        <v>22308.51279999999</v>
      </c>
    </row>
    <row r="9" spans="1:5" x14ac:dyDescent="0.3">
      <c r="A9" s="12" t="s">
        <v>10945</v>
      </c>
      <c r="B9" s="20">
        <v>147082.61130000011</v>
      </c>
      <c r="C9" s="21">
        <v>20899.334500000012</v>
      </c>
    </row>
    <row r="10" spans="1:5" x14ac:dyDescent="0.3">
      <c r="A10" s="12" t="s">
        <v>10946</v>
      </c>
      <c r="B10" s="20">
        <v>149580.83800000031</v>
      </c>
      <c r="C10" s="21">
        <v>13535.38299999998</v>
      </c>
    </row>
    <row r="11" spans="1:5" x14ac:dyDescent="0.3">
      <c r="A11" s="12" t="s">
        <v>10947</v>
      </c>
      <c r="B11" s="20">
        <v>159589.45099999988</v>
      </c>
      <c r="C11" s="21">
        <v>21896.715399999972</v>
      </c>
    </row>
    <row r="12" spans="1:5" x14ac:dyDescent="0.3">
      <c r="A12" s="12" t="s">
        <v>10948</v>
      </c>
      <c r="B12" s="20">
        <v>309770.09970000025</v>
      </c>
      <c r="C12" s="21">
        <v>37293.192500000034</v>
      </c>
    </row>
    <row r="13" spans="1:5" x14ac:dyDescent="0.3">
      <c r="A13" s="12" t="s">
        <v>10949</v>
      </c>
      <c r="B13" s="20">
        <v>197115.20170000009</v>
      </c>
      <c r="C13" s="21">
        <v>31469.663800000035</v>
      </c>
    </row>
    <row r="14" spans="1:5" x14ac:dyDescent="0.3">
      <c r="A14" s="12" t="s">
        <v>10950</v>
      </c>
      <c r="B14" s="20">
        <v>349120.07400000008</v>
      </c>
      <c r="C14" s="21">
        <v>35825.536599999927</v>
      </c>
    </row>
    <row r="15" spans="1:5" x14ac:dyDescent="0.3">
      <c r="A15" s="12" t="s">
        <v>10951</v>
      </c>
      <c r="B15" s="20">
        <v>332177.15950000001</v>
      </c>
      <c r="C15" s="21">
        <v>43436.13390000003</v>
      </c>
    </row>
    <row r="16" spans="1:5" x14ac:dyDescent="0.3">
      <c r="A16" s="10" t="s">
        <v>10934</v>
      </c>
      <c r="B16" s="16">
        <v>2297200.8603000008</v>
      </c>
      <c r="C16" s="17">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2F09-DD01-46BC-9346-7DF97F16F35E}">
  <dimension ref="A3:H23"/>
  <sheetViews>
    <sheetView workbookViewId="0">
      <selection activeCell="AK5" sqref="AK5"/>
    </sheetView>
  </sheetViews>
  <sheetFormatPr defaultRowHeight="14.4" x14ac:dyDescent="0.3"/>
  <cols>
    <col min="1" max="1" width="13.109375" bestFit="1" customWidth="1"/>
    <col min="2" max="2" width="11.6640625" bestFit="1" customWidth="1"/>
    <col min="4" max="4" width="13.77734375" customWidth="1"/>
    <col min="5" max="5" width="13.109375" customWidth="1"/>
  </cols>
  <sheetData>
    <row r="3" spans="1:8" x14ac:dyDescent="0.3">
      <c r="A3" s="6" t="s">
        <v>10933</v>
      </c>
      <c r="B3" s="7" t="s">
        <v>10952</v>
      </c>
      <c r="D3" s="22" t="s">
        <v>10954</v>
      </c>
      <c r="E3" s="22" t="s">
        <v>10955</v>
      </c>
    </row>
    <row r="4" spans="1:8" x14ac:dyDescent="0.3">
      <c r="A4" s="8" t="s">
        <v>32</v>
      </c>
      <c r="B4" s="43">
        <v>285.41129999999936</v>
      </c>
      <c r="D4" s="8" t="str">
        <f>A4</f>
        <v>Furniture</v>
      </c>
      <c r="E4" s="25">
        <f>GETPIVOTDATA("Profit",$A$3,"Category","Furniture")</f>
        <v>285.41129999999936</v>
      </c>
    </row>
    <row r="5" spans="1:8" x14ac:dyDescent="0.3">
      <c r="A5" s="12" t="s">
        <v>46</v>
      </c>
      <c r="B5" s="44">
        <v>4934.4776999999995</v>
      </c>
      <c r="D5" s="12" t="str">
        <f>A5</f>
        <v>Office Supplies</v>
      </c>
      <c r="E5" s="26">
        <f>GETPIVOTDATA("Profit",$A$3,"Category","Office Supplies")</f>
        <v>4934.4776999999995</v>
      </c>
      <c r="H5" s="24"/>
    </row>
    <row r="6" spans="1:8" x14ac:dyDescent="0.3">
      <c r="A6" s="12" t="s">
        <v>71</v>
      </c>
      <c r="B6" s="44">
        <v>5712.4891999999991</v>
      </c>
      <c r="D6" s="12" t="str">
        <f>A6</f>
        <v>Technology</v>
      </c>
      <c r="E6" s="26">
        <f>GETPIVOTDATA("Profit",$A$3,"Category","Technology")</f>
        <v>5712.4891999999991</v>
      </c>
    </row>
    <row r="7" spans="1:8" x14ac:dyDescent="0.3">
      <c r="A7" s="10" t="s">
        <v>10934</v>
      </c>
      <c r="B7" s="45">
        <v>10932.378199999999</v>
      </c>
      <c r="D7" s="10" t="str">
        <f>A7</f>
        <v>Grand Total</v>
      </c>
      <c r="E7" s="27">
        <f>GETPIVOTDATA("Profit",$A$3)</f>
        <v>10932.378199999999</v>
      </c>
    </row>
    <row r="14" spans="1:8" x14ac:dyDescent="0.3">
      <c r="E14" s="23"/>
    </row>
    <row r="23" spans="5:5" x14ac:dyDescent="0.3">
      <c r="E23"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9F445-ACF9-487C-9E8C-95D9892F13D2}">
  <dimension ref="A3:B7"/>
  <sheetViews>
    <sheetView workbookViewId="0">
      <selection activeCell="K26" sqref="K26"/>
    </sheetView>
  </sheetViews>
  <sheetFormatPr defaultRowHeight="14.4" x14ac:dyDescent="0.3"/>
  <cols>
    <col min="1" max="1" width="13.109375" bestFit="1" customWidth="1"/>
    <col min="2" max="2" width="11.21875" bestFit="1" customWidth="1"/>
  </cols>
  <sheetData>
    <row r="3" spans="1:2" x14ac:dyDescent="0.3">
      <c r="A3" s="6" t="s">
        <v>10933</v>
      </c>
      <c r="B3" s="7" t="s">
        <v>10942</v>
      </c>
    </row>
    <row r="4" spans="1:2" x14ac:dyDescent="0.3">
      <c r="A4" s="8" t="s">
        <v>32</v>
      </c>
      <c r="B4" s="28">
        <v>0.32300170530281774</v>
      </c>
    </row>
    <row r="5" spans="1:2" x14ac:dyDescent="0.3">
      <c r="A5" s="12" t="s">
        <v>46</v>
      </c>
      <c r="B5" s="29">
        <v>0.31301008302169103</v>
      </c>
    </row>
    <row r="6" spans="1:2" x14ac:dyDescent="0.3">
      <c r="A6" s="12" t="s">
        <v>71</v>
      </c>
      <c r="B6" s="29">
        <v>0.36398821167549117</v>
      </c>
    </row>
    <row r="7" spans="1:2" x14ac:dyDescent="0.3">
      <c r="A7" s="10" t="s">
        <v>10934</v>
      </c>
      <c r="B7" s="3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5FB4-B21D-44B9-B824-BC75A8D62F93}">
  <dimension ref="A3:G53"/>
  <sheetViews>
    <sheetView topLeftCell="A38" workbookViewId="0">
      <selection activeCell="G54" sqref="G54"/>
    </sheetView>
  </sheetViews>
  <sheetFormatPr defaultRowHeight="14.4" x14ac:dyDescent="0.3"/>
  <cols>
    <col min="1" max="1" width="17.33203125" bestFit="1" customWidth="1"/>
    <col min="2" max="2" width="12" bestFit="1" customWidth="1"/>
    <col min="4" max="4" width="17.33203125" bestFit="1" customWidth="1"/>
    <col min="5" max="5" width="10" bestFit="1" customWidth="1"/>
    <col min="6" max="6" width="17.21875" customWidth="1"/>
  </cols>
  <sheetData>
    <row r="3" spans="1:7" x14ac:dyDescent="0.3">
      <c r="A3" s="6" t="s">
        <v>10933</v>
      </c>
      <c r="B3" s="7" t="s">
        <v>10942</v>
      </c>
      <c r="D3" s="22" t="s">
        <v>10956</v>
      </c>
      <c r="E3" s="22" t="s">
        <v>10957</v>
      </c>
      <c r="F3" s="42" t="s">
        <v>10956</v>
      </c>
      <c r="G3" s="42" t="s">
        <v>10957</v>
      </c>
    </row>
    <row r="4" spans="1:7" x14ac:dyDescent="0.3">
      <c r="A4" s="8" t="s">
        <v>358</v>
      </c>
      <c r="B4" s="7">
        <v>19510.639999999992</v>
      </c>
      <c r="D4" t="str">
        <f>A4</f>
        <v>Alabama</v>
      </c>
      <c r="E4" s="23">
        <f>GETPIVOTDATA("Sales",$A$3,"State",A4)</f>
        <v>19510.639999999992</v>
      </c>
      <c r="F4" t="str">
        <f>A4</f>
        <v>Alabama</v>
      </c>
      <c r="G4">
        <f>GETPIVOTDATA("Sales",$A$3,"State",A4)</f>
        <v>19510.639999999992</v>
      </c>
    </row>
    <row r="5" spans="1:7" x14ac:dyDescent="0.3">
      <c r="A5" s="12" t="s">
        <v>310</v>
      </c>
      <c r="B5" s="9">
        <v>35282.000999999997</v>
      </c>
      <c r="D5" t="str">
        <f>A5</f>
        <v>Arizona</v>
      </c>
      <c r="E5" s="23">
        <f t="shared" ref="E5:E51" si="0">GETPIVOTDATA("Sales",$A$3,"State",A5)</f>
        <v>35282.000999999997</v>
      </c>
      <c r="F5" t="str">
        <f>A5</f>
        <v>Arizona</v>
      </c>
      <c r="G5">
        <f t="shared" ref="G5:G52" si="1">GETPIVOTDATA("Sales",$A$3,"State",A5)</f>
        <v>35282.000999999997</v>
      </c>
    </row>
    <row r="6" spans="1:7" x14ac:dyDescent="0.3">
      <c r="A6" s="12" t="s">
        <v>1707</v>
      </c>
      <c r="B6" s="9">
        <v>11678.129999999997</v>
      </c>
      <c r="D6" t="str">
        <f>A6</f>
        <v>Arkansas</v>
      </c>
      <c r="E6" s="23">
        <f t="shared" si="0"/>
        <v>11678.129999999997</v>
      </c>
      <c r="F6" t="str">
        <f t="shared" ref="F6:F53" si="2">A6</f>
        <v>Arkansas</v>
      </c>
      <c r="G6">
        <f t="shared" si="1"/>
        <v>11678.129999999997</v>
      </c>
    </row>
    <row r="7" spans="1:7" x14ac:dyDescent="0.3">
      <c r="A7" s="12" t="s">
        <v>43</v>
      </c>
      <c r="B7" s="9">
        <v>457687.63150000101</v>
      </c>
      <c r="D7" t="str">
        <f>A7</f>
        <v>California</v>
      </c>
      <c r="E7" s="23">
        <f t="shared" si="0"/>
        <v>457687.63150000101</v>
      </c>
      <c r="F7" t="str">
        <f t="shared" si="2"/>
        <v>California</v>
      </c>
      <c r="G7">
        <f t="shared" si="1"/>
        <v>457687.63150000101</v>
      </c>
    </row>
    <row r="8" spans="1:7" x14ac:dyDescent="0.3">
      <c r="A8" s="12" t="s">
        <v>457</v>
      </c>
      <c r="B8" s="9">
        <v>32108.117999999995</v>
      </c>
      <c r="D8" t="str">
        <f t="shared" ref="D8:D53" si="3">A8</f>
        <v>Colorado</v>
      </c>
      <c r="E8" s="23">
        <f t="shared" si="0"/>
        <v>32108.117999999995</v>
      </c>
      <c r="F8" t="str">
        <f t="shared" si="2"/>
        <v>Colorado</v>
      </c>
      <c r="G8">
        <f t="shared" si="1"/>
        <v>32108.117999999995</v>
      </c>
    </row>
    <row r="9" spans="1:7" x14ac:dyDescent="0.3">
      <c r="A9" s="12" t="s">
        <v>747</v>
      </c>
      <c r="B9" s="9">
        <v>13384.356999999996</v>
      </c>
      <c r="D9" t="str">
        <f t="shared" si="3"/>
        <v>Connecticut</v>
      </c>
      <c r="E9" s="23">
        <f t="shared" si="0"/>
        <v>13384.356999999996</v>
      </c>
      <c r="F9" t="str">
        <f t="shared" si="2"/>
        <v>Connecticut</v>
      </c>
      <c r="G9">
        <f t="shared" si="1"/>
        <v>13384.356999999996</v>
      </c>
    </row>
    <row r="10" spans="1:7" x14ac:dyDescent="0.3">
      <c r="A10" s="12" t="s">
        <v>245</v>
      </c>
      <c r="B10" s="9">
        <v>27451.068999999992</v>
      </c>
      <c r="D10" t="str">
        <f t="shared" si="3"/>
        <v>Delaware</v>
      </c>
      <c r="E10" s="23">
        <f t="shared" si="0"/>
        <v>27451.068999999992</v>
      </c>
      <c r="F10" t="str">
        <f t="shared" si="2"/>
        <v>Delaware</v>
      </c>
      <c r="G10">
        <f t="shared" si="1"/>
        <v>27451.068999999992</v>
      </c>
    </row>
    <row r="11" spans="1:7" x14ac:dyDescent="0.3">
      <c r="A11" s="12" t="s">
        <v>3034</v>
      </c>
      <c r="B11" s="9">
        <v>2865.0199999999995</v>
      </c>
      <c r="D11" t="str">
        <f t="shared" si="3"/>
        <v>District of Columbia</v>
      </c>
      <c r="E11" s="23">
        <f t="shared" si="0"/>
        <v>2865.0199999999995</v>
      </c>
      <c r="F11" t="str">
        <f t="shared" si="2"/>
        <v>District of Columbia</v>
      </c>
      <c r="G11">
        <f t="shared" si="1"/>
        <v>2865.0199999999995</v>
      </c>
    </row>
    <row r="12" spans="1:7" x14ac:dyDescent="0.3">
      <c r="A12" s="12" t="s">
        <v>54</v>
      </c>
      <c r="B12" s="9">
        <v>89473.707999999999</v>
      </c>
      <c r="D12" t="str">
        <f t="shared" si="3"/>
        <v>Florida</v>
      </c>
      <c r="E12" s="23">
        <f t="shared" si="0"/>
        <v>89473.707999999999</v>
      </c>
      <c r="F12" t="str">
        <f t="shared" si="2"/>
        <v>Florida</v>
      </c>
      <c r="G12">
        <f t="shared" si="1"/>
        <v>89473.707999999999</v>
      </c>
    </row>
    <row r="13" spans="1:7" x14ac:dyDescent="0.3">
      <c r="A13" s="12" t="s">
        <v>1272</v>
      </c>
      <c r="B13" s="9">
        <v>49095.840000000004</v>
      </c>
      <c r="D13" t="str">
        <f t="shared" si="3"/>
        <v>Georgia</v>
      </c>
      <c r="E13" s="23">
        <f t="shared" si="0"/>
        <v>49095.840000000004</v>
      </c>
      <c r="F13" t="str">
        <f t="shared" si="2"/>
        <v>Georgia</v>
      </c>
      <c r="G13">
        <f t="shared" si="1"/>
        <v>49095.840000000004</v>
      </c>
    </row>
    <row r="14" spans="1:7" x14ac:dyDescent="0.3">
      <c r="A14" s="12" t="s">
        <v>6260</v>
      </c>
      <c r="B14" s="9">
        <v>4382.4860000000017</v>
      </c>
      <c r="D14" t="str">
        <f t="shared" si="3"/>
        <v>Idaho</v>
      </c>
      <c r="E14" s="23">
        <f t="shared" si="0"/>
        <v>4382.4860000000017</v>
      </c>
      <c r="F14" t="str">
        <f t="shared" si="2"/>
        <v>Idaho</v>
      </c>
      <c r="G14">
        <f t="shared" si="1"/>
        <v>4382.4860000000017</v>
      </c>
    </row>
    <row r="15" spans="1:7" x14ac:dyDescent="0.3">
      <c r="A15" s="12" t="s">
        <v>211</v>
      </c>
      <c r="B15" s="9">
        <v>80166.10099999985</v>
      </c>
      <c r="D15" t="str">
        <f t="shared" si="3"/>
        <v>Illinois</v>
      </c>
      <c r="E15" s="23">
        <f t="shared" si="0"/>
        <v>80166.10099999985</v>
      </c>
      <c r="F15" t="str">
        <f t="shared" si="2"/>
        <v>Illinois</v>
      </c>
      <c r="G15">
        <f t="shared" si="1"/>
        <v>80166.10099999985</v>
      </c>
    </row>
    <row r="16" spans="1:7" x14ac:dyDescent="0.3">
      <c r="A16" s="12" t="s">
        <v>254</v>
      </c>
      <c r="B16" s="9">
        <v>53555.360000000001</v>
      </c>
      <c r="D16" t="str">
        <f t="shared" si="3"/>
        <v>Indiana</v>
      </c>
      <c r="E16" s="23">
        <f t="shared" si="0"/>
        <v>53555.360000000001</v>
      </c>
      <c r="F16" t="str">
        <f t="shared" si="2"/>
        <v>Indiana</v>
      </c>
      <c r="G16">
        <f t="shared" si="1"/>
        <v>53555.360000000001</v>
      </c>
    </row>
    <row r="17" spans="1:7" x14ac:dyDescent="0.3">
      <c r="A17" s="12" t="s">
        <v>489</v>
      </c>
      <c r="B17" s="9">
        <v>4579.7599999999993</v>
      </c>
      <c r="D17" t="str">
        <f t="shared" si="3"/>
        <v>Iowa</v>
      </c>
      <c r="E17" s="23">
        <f t="shared" si="0"/>
        <v>4579.7599999999993</v>
      </c>
      <c r="F17" t="str">
        <f t="shared" si="2"/>
        <v>Iowa</v>
      </c>
      <c r="G17">
        <f t="shared" si="1"/>
        <v>4579.7599999999993</v>
      </c>
    </row>
    <row r="18" spans="1:7" x14ac:dyDescent="0.3">
      <c r="A18" s="12" t="s">
        <v>4530</v>
      </c>
      <c r="B18" s="9">
        <v>2914.31</v>
      </c>
      <c r="D18" t="str">
        <f t="shared" si="3"/>
        <v>Kansas</v>
      </c>
      <c r="E18" s="23">
        <f t="shared" si="0"/>
        <v>2914.31</v>
      </c>
      <c r="F18" t="str">
        <f t="shared" si="2"/>
        <v>Kansas</v>
      </c>
      <c r="G18">
        <f t="shared" si="1"/>
        <v>2914.31</v>
      </c>
    </row>
    <row r="19" spans="1:7" x14ac:dyDescent="0.3">
      <c r="A19" s="12" t="s">
        <v>29</v>
      </c>
      <c r="B19" s="9">
        <v>36591.749999999971</v>
      </c>
      <c r="D19" t="str">
        <f t="shared" si="3"/>
        <v>Kentucky</v>
      </c>
      <c r="E19" s="23">
        <f t="shared" si="0"/>
        <v>36591.749999999971</v>
      </c>
      <c r="F19" t="str">
        <f t="shared" si="2"/>
        <v>Kentucky</v>
      </c>
      <c r="G19">
        <f t="shared" si="1"/>
        <v>36591.749999999971</v>
      </c>
    </row>
    <row r="20" spans="1:7" x14ac:dyDescent="0.3">
      <c r="A20" s="12" t="s">
        <v>736</v>
      </c>
      <c r="B20" s="9">
        <v>9217.0299999999988</v>
      </c>
      <c r="D20" t="str">
        <f t="shared" si="3"/>
        <v>Louisiana</v>
      </c>
      <c r="E20" s="23">
        <f t="shared" si="0"/>
        <v>9217.0299999999988</v>
      </c>
      <c r="F20" t="str">
        <f t="shared" si="2"/>
        <v>Louisiana</v>
      </c>
      <c r="G20">
        <f t="shared" si="1"/>
        <v>9217.0299999999988</v>
      </c>
    </row>
    <row r="21" spans="1:7" x14ac:dyDescent="0.3">
      <c r="A21" s="12" t="s">
        <v>5235</v>
      </c>
      <c r="B21" s="9">
        <v>1270.53</v>
      </c>
      <c r="D21" t="str">
        <f t="shared" si="3"/>
        <v>Maine</v>
      </c>
      <c r="E21" s="23">
        <f t="shared" si="0"/>
        <v>1270.53</v>
      </c>
      <c r="F21" t="str">
        <f t="shared" si="2"/>
        <v>Maine</v>
      </c>
      <c r="G21">
        <f t="shared" si="1"/>
        <v>1270.53</v>
      </c>
    </row>
    <row r="22" spans="1:7" x14ac:dyDescent="0.3">
      <c r="A22" s="12" t="s">
        <v>2735</v>
      </c>
      <c r="B22" s="9">
        <v>23705.523000000005</v>
      </c>
      <c r="D22" t="str">
        <f t="shared" si="3"/>
        <v>Maryland</v>
      </c>
      <c r="E22" s="23">
        <f t="shared" si="0"/>
        <v>23705.523000000005</v>
      </c>
      <c r="F22" t="str">
        <f t="shared" si="2"/>
        <v>Maryland</v>
      </c>
      <c r="G22">
        <f t="shared" si="1"/>
        <v>23705.523000000005</v>
      </c>
    </row>
    <row r="23" spans="1:7" x14ac:dyDescent="0.3">
      <c r="A23" s="12" t="s">
        <v>1245</v>
      </c>
      <c r="B23" s="9">
        <v>28634.43399999999</v>
      </c>
      <c r="D23" t="str">
        <f t="shared" si="3"/>
        <v>Massachusetts</v>
      </c>
      <c r="E23" s="23">
        <f t="shared" si="0"/>
        <v>28634.43399999999</v>
      </c>
      <c r="F23" t="str">
        <f t="shared" si="2"/>
        <v>Massachusetts</v>
      </c>
      <c r="G23">
        <f t="shared" si="1"/>
        <v>28634.43399999999</v>
      </c>
    </row>
    <row r="24" spans="1:7" x14ac:dyDescent="0.3">
      <c r="A24" s="12" t="s">
        <v>238</v>
      </c>
      <c r="B24" s="9">
        <v>76269.614000000016</v>
      </c>
      <c r="D24" t="str">
        <f t="shared" si="3"/>
        <v>Michigan</v>
      </c>
      <c r="E24" s="23">
        <f t="shared" si="0"/>
        <v>76269.614000000016</v>
      </c>
      <c r="F24" t="str">
        <f t="shared" si="2"/>
        <v>Michigan</v>
      </c>
      <c r="G24">
        <f t="shared" si="1"/>
        <v>76269.614000000016</v>
      </c>
    </row>
    <row r="25" spans="1:7" x14ac:dyDescent="0.3">
      <c r="A25" s="12" t="s">
        <v>229</v>
      </c>
      <c r="B25" s="9">
        <v>29863.149999999994</v>
      </c>
      <c r="D25" t="str">
        <f t="shared" si="3"/>
        <v>Minnesota</v>
      </c>
      <c r="E25" s="23">
        <f t="shared" si="0"/>
        <v>29863.149999999994</v>
      </c>
      <c r="F25" t="str">
        <f t="shared" si="2"/>
        <v>Minnesota</v>
      </c>
      <c r="G25">
        <f t="shared" si="1"/>
        <v>29863.149999999994</v>
      </c>
    </row>
    <row r="26" spans="1:7" x14ac:dyDescent="0.3">
      <c r="A26" s="12" t="s">
        <v>1487</v>
      </c>
      <c r="B26" s="9">
        <v>10771.34</v>
      </c>
      <c r="D26" t="str">
        <f t="shared" si="3"/>
        <v>Mississippi</v>
      </c>
      <c r="E26" s="23">
        <f t="shared" si="0"/>
        <v>10771.34</v>
      </c>
      <c r="F26" t="str">
        <f t="shared" si="2"/>
        <v>Mississippi</v>
      </c>
      <c r="G26">
        <f t="shared" si="1"/>
        <v>10771.34</v>
      </c>
    </row>
    <row r="27" spans="1:7" x14ac:dyDescent="0.3">
      <c r="A27" s="12" t="s">
        <v>596</v>
      </c>
      <c r="B27" s="9">
        <v>22205.149999999998</v>
      </c>
      <c r="D27" t="str">
        <f t="shared" si="3"/>
        <v>Missouri</v>
      </c>
      <c r="E27" s="23">
        <f t="shared" si="0"/>
        <v>22205.149999999998</v>
      </c>
      <c r="F27" t="str">
        <f t="shared" si="2"/>
        <v>Missouri</v>
      </c>
      <c r="G27">
        <f t="shared" si="1"/>
        <v>22205.149999999998</v>
      </c>
    </row>
    <row r="28" spans="1:7" x14ac:dyDescent="0.3">
      <c r="A28" s="12" t="s">
        <v>1762</v>
      </c>
      <c r="B28" s="9">
        <v>5589.3519999999971</v>
      </c>
      <c r="D28" t="str">
        <f t="shared" si="3"/>
        <v>Montana</v>
      </c>
      <c r="E28" s="23">
        <f t="shared" si="0"/>
        <v>5589.3519999999971</v>
      </c>
      <c r="F28" t="str">
        <f t="shared" si="2"/>
        <v>Montana</v>
      </c>
      <c r="G28">
        <f t="shared" si="1"/>
        <v>5589.3519999999971</v>
      </c>
    </row>
    <row r="29" spans="1:7" x14ac:dyDescent="0.3">
      <c r="A29" s="12" t="s">
        <v>138</v>
      </c>
      <c r="B29" s="9">
        <v>7464.9299999999985</v>
      </c>
      <c r="D29" t="str">
        <f t="shared" si="3"/>
        <v>Nebraska</v>
      </c>
      <c r="E29" s="23">
        <f t="shared" si="0"/>
        <v>7464.9299999999985</v>
      </c>
      <c r="F29" t="str">
        <f t="shared" si="2"/>
        <v>Nebraska</v>
      </c>
      <c r="G29">
        <f t="shared" si="1"/>
        <v>7464.9299999999985</v>
      </c>
    </row>
    <row r="30" spans="1:7" x14ac:dyDescent="0.3">
      <c r="A30" s="12" t="s">
        <v>1392</v>
      </c>
      <c r="B30" s="9">
        <v>16729.101999999999</v>
      </c>
      <c r="D30" t="str">
        <f t="shared" si="3"/>
        <v>Nevada</v>
      </c>
      <c r="E30" s="23">
        <f t="shared" si="0"/>
        <v>16729.101999999999</v>
      </c>
      <c r="F30" t="str">
        <f t="shared" si="2"/>
        <v>Nevada</v>
      </c>
      <c r="G30">
        <f t="shared" si="1"/>
        <v>16729.101999999999</v>
      </c>
    </row>
    <row r="31" spans="1:7" x14ac:dyDescent="0.3">
      <c r="A31" s="12" t="s">
        <v>2694</v>
      </c>
      <c r="B31" s="9">
        <v>7292.5239999999994</v>
      </c>
      <c r="D31" t="str">
        <f t="shared" si="3"/>
        <v>New Hampshire</v>
      </c>
      <c r="E31" s="23">
        <f t="shared" si="0"/>
        <v>7292.5239999999994</v>
      </c>
      <c r="F31" t="str">
        <f t="shared" si="2"/>
        <v>New Hampshire</v>
      </c>
      <c r="G31">
        <f t="shared" si="1"/>
        <v>7292.5239999999994</v>
      </c>
    </row>
    <row r="32" spans="1:7" x14ac:dyDescent="0.3">
      <c r="A32" s="12" t="s">
        <v>788</v>
      </c>
      <c r="B32" s="9">
        <v>35764.312000000013</v>
      </c>
      <c r="D32" t="str">
        <f t="shared" si="3"/>
        <v>New Jersey</v>
      </c>
      <c r="E32" s="23">
        <f t="shared" si="0"/>
        <v>35764.312000000013</v>
      </c>
      <c r="F32" t="str">
        <f t="shared" si="2"/>
        <v>New Jersey</v>
      </c>
      <c r="G32">
        <f t="shared" si="1"/>
        <v>35764.312000000013</v>
      </c>
    </row>
    <row r="33" spans="1:7" x14ac:dyDescent="0.3">
      <c r="A33" s="12" t="s">
        <v>668</v>
      </c>
      <c r="B33" s="9">
        <v>4783.5220000000008</v>
      </c>
      <c r="D33" t="str">
        <f t="shared" si="3"/>
        <v>New Mexico</v>
      </c>
      <c r="E33" s="23">
        <f t="shared" si="0"/>
        <v>4783.5220000000008</v>
      </c>
      <c r="F33" t="str">
        <f t="shared" si="2"/>
        <v>New Mexico</v>
      </c>
      <c r="G33">
        <f t="shared" si="1"/>
        <v>4783.5220000000008</v>
      </c>
    </row>
    <row r="34" spans="1:7" x14ac:dyDescent="0.3">
      <c r="A34" s="12" t="s">
        <v>267</v>
      </c>
      <c r="B34" s="9">
        <v>310876.27099999978</v>
      </c>
      <c r="D34" t="str">
        <f t="shared" si="3"/>
        <v>New York</v>
      </c>
      <c r="E34" s="23">
        <f t="shared" si="0"/>
        <v>310876.27099999978</v>
      </c>
      <c r="F34" t="str">
        <f t="shared" si="2"/>
        <v>New York</v>
      </c>
      <c r="G34">
        <f t="shared" si="1"/>
        <v>310876.27099999978</v>
      </c>
    </row>
    <row r="35" spans="1:7" x14ac:dyDescent="0.3">
      <c r="A35" s="12" t="s">
        <v>88</v>
      </c>
      <c r="B35" s="9">
        <v>55603.163999999968</v>
      </c>
      <c r="D35" t="str">
        <f t="shared" si="3"/>
        <v>North Carolina</v>
      </c>
      <c r="E35" s="23">
        <f t="shared" si="0"/>
        <v>55603.163999999968</v>
      </c>
      <c r="F35" t="str">
        <f t="shared" si="2"/>
        <v>North Carolina</v>
      </c>
      <c r="G35">
        <f t="shared" si="1"/>
        <v>55603.163999999968</v>
      </c>
    </row>
    <row r="36" spans="1:7" x14ac:dyDescent="0.3">
      <c r="A36" s="12" t="s">
        <v>7449</v>
      </c>
      <c r="B36" s="9">
        <v>919.91</v>
      </c>
      <c r="D36" t="str">
        <f t="shared" si="3"/>
        <v>North Dakota</v>
      </c>
      <c r="E36" s="23">
        <f t="shared" si="0"/>
        <v>919.91</v>
      </c>
      <c r="F36" t="str">
        <f t="shared" si="2"/>
        <v>North Dakota</v>
      </c>
      <c r="G36">
        <f t="shared" si="1"/>
        <v>919.91</v>
      </c>
    </row>
    <row r="37" spans="1:7" x14ac:dyDescent="0.3">
      <c r="A37" s="12" t="s">
        <v>498</v>
      </c>
      <c r="B37" s="9">
        <v>78258.135999999926</v>
      </c>
      <c r="D37" t="str">
        <f t="shared" si="3"/>
        <v>Ohio</v>
      </c>
      <c r="E37" s="23">
        <f t="shared" si="0"/>
        <v>78258.135999999926</v>
      </c>
      <c r="F37" t="str">
        <f t="shared" si="2"/>
        <v>Ohio</v>
      </c>
      <c r="G37">
        <f t="shared" si="1"/>
        <v>78258.135999999926</v>
      </c>
    </row>
    <row r="38" spans="1:7" x14ac:dyDescent="0.3">
      <c r="A38" s="12" t="s">
        <v>649</v>
      </c>
      <c r="B38" s="9">
        <v>19683.390000000003</v>
      </c>
      <c r="D38" t="str">
        <f t="shared" si="3"/>
        <v>Oklahoma</v>
      </c>
      <c r="E38" s="23">
        <f t="shared" si="0"/>
        <v>19683.390000000003</v>
      </c>
      <c r="F38" t="str">
        <f t="shared" si="2"/>
        <v>Oklahoma</v>
      </c>
      <c r="G38">
        <f t="shared" si="1"/>
        <v>19683.390000000003</v>
      </c>
    </row>
    <row r="39" spans="1:7" x14ac:dyDescent="0.3">
      <c r="A39" s="12" t="s">
        <v>420</v>
      </c>
      <c r="B39" s="9">
        <v>17431.149999999991</v>
      </c>
      <c r="D39" t="str">
        <f t="shared" si="3"/>
        <v>Oregon</v>
      </c>
      <c r="E39" s="23">
        <f t="shared" si="0"/>
        <v>17431.149999999991</v>
      </c>
      <c r="F39" t="str">
        <f t="shared" si="2"/>
        <v>Oregon</v>
      </c>
      <c r="G39">
        <f t="shared" si="1"/>
        <v>17431.149999999991</v>
      </c>
    </row>
    <row r="40" spans="1:7" x14ac:dyDescent="0.3">
      <c r="A40" s="12" t="s">
        <v>147</v>
      </c>
      <c r="B40" s="9">
        <v>116511.91400000003</v>
      </c>
      <c r="D40" t="str">
        <f t="shared" si="3"/>
        <v>Pennsylvania</v>
      </c>
      <c r="E40" s="23">
        <f t="shared" si="0"/>
        <v>116511.91400000003</v>
      </c>
      <c r="F40" t="str">
        <f t="shared" si="2"/>
        <v>Pennsylvania</v>
      </c>
      <c r="G40">
        <f t="shared" si="1"/>
        <v>116511.91400000003</v>
      </c>
    </row>
    <row r="41" spans="1:7" x14ac:dyDescent="0.3">
      <c r="A41" s="12" t="s">
        <v>1399</v>
      </c>
      <c r="B41" s="9">
        <v>22627.955999999995</v>
      </c>
      <c r="D41" t="str">
        <f t="shared" si="3"/>
        <v>Rhode Island</v>
      </c>
      <c r="E41" s="23">
        <f t="shared" si="0"/>
        <v>22627.955999999995</v>
      </c>
      <c r="F41" t="str">
        <f t="shared" si="2"/>
        <v>Rhode Island</v>
      </c>
      <c r="G41">
        <f t="shared" si="1"/>
        <v>22627.955999999995</v>
      </c>
    </row>
    <row r="42" spans="1:7" x14ac:dyDescent="0.3">
      <c r="A42" s="12" t="s">
        <v>383</v>
      </c>
      <c r="B42" s="9">
        <v>8481.7099999999991</v>
      </c>
      <c r="D42" t="str">
        <f t="shared" si="3"/>
        <v>South Carolina</v>
      </c>
      <c r="E42" s="23">
        <f t="shared" si="0"/>
        <v>8481.7099999999991</v>
      </c>
      <c r="F42" t="str">
        <f t="shared" si="2"/>
        <v>South Carolina</v>
      </c>
      <c r="G42">
        <f t="shared" si="1"/>
        <v>8481.7099999999991</v>
      </c>
    </row>
    <row r="43" spans="1:7" x14ac:dyDescent="0.3">
      <c r="A43" s="12" t="s">
        <v>5326</v>
      </c>
      <c r="B43" s="9">
        <v>1315.5600000000002</v>
      </c>
      <c r="D43" t="str">
        <f t="shared" si="3"/>
        <v>South Dakota</v>
      </c>
      <c r="E43" s="23">
        <f t="shared" si="0"/>
        <v>1315.5600000000002</v>
      </c>
      <c r="F43" t="str">
        <f t="shared" si="2"/>
        <v>South Dakota</v>
      </c>
      <c r="G43">
        <f t="shared" si="1"/>
        <v>1315.5600000000002</v>
      </c>
    </row>
    <row r="44" spans="1:7" x14ac:dyDescent="0.3">
      <c r="A44" s="12" t="s">
        <v>335</v>
      </c>
      <c r="B44" s="9">
        <v>30661.872999999981</v>
      </c>
      <c r="D44" t="str">
        <f t="shared" si="3"/>
        <v>Tennessee</v>
      </c>
      <c r="E44" s="23">
        <f t="shared" si="0"/>
        <v>30661.872999999981</v>
      </c>
      <c r="F44" t="str">
        <f t="shared" si="2"/>
        <v>Tennessee</v>
      </c>
      <c r="G44">
        <f t="shared" si="1"/>
        <v>30661.872999999981</v>
      </c>
    </row>
    <row r="45" spans="1:7" x14ac:dyDescent="0.3">
      <c r="A45" s="12" t="s">
        <v>104</v>
      </c>
      <c r="B45" s="9">
        <v>170188.04580000002</v>
      </c>
      <c r="D45" t="str">
        <f t="shared" si="3"/>
        <v>Texas</v>
      </c>
      <c r="E45" s="23">
        <f t="shared" si="0"/>
        <v>170188.04580000002</v>
      </c>
      <c r="F45" t="str">
        <f t="shared" si="2"/>
        <v>Texas</v>
      </c>
      <c r="G45">
        <f t="shared" si="1"/>
        <v>170188.04580000002</v>
      </c>
    </row>
    <row r="46" spans="1:7" x14ac:dyDescent="0.3">
      <c r="A46" s="12" t="s">
        <v>121</v>
      </c>
      <c r="B46" s="9">
        <v>11220.055999999999</v>
      </c>
      <c r="D46" t="str">
        <f t="shared" si="3"/>
        <v>Utah</v>
      </c>
      <c r="E46" s="23">
        <f t="shared" si="0"/>
        <v>11220.055999999999</v>
      </c>
      <c r="F46" t="str">
        <f t="shared" si="2"/>
        <v>Utah</v>
      </c>
      <c r="G46">
        <f t="shared" si="1"/>
        <v>11220.055999999999</v>
      </c>
    </row>
    <row r="47" spans="1:7" x14ac:dyDescent="0.3">
      <c r="A47" s="12" t="s">
        <v>5203</v>
      </c>
      <c r="B47" s="9">
        <v>8929.369999999999</v>
      </c>
      <c r="D47" t="str">
        <f t="shared" si="3"/>
        <v>Vermont</v>
      </c>
      <c r="E47" s="23">
        <f t="shared" si="0"/>
        <v>8929.369999999999</v>
      </c>
      <c r="F47" t="str">
        <f t="shared" si="2"/>
        <v>Vermont</v>
      </c>
      <c r="G47">
        <f t="shared" si="1"/>
        <v>8929.369999999999</v>
      </c>
    </row>
    <row r="48" spans="1:7" x14ac:dyDescent="0.3">
      <c r="A48" s="12" t="s">
        <v>319</v>
      </c>
      <c r="B48" s="9">
        <v>70636.719999999987</v>
      </c>
      <c r="D48" t="str">
        <f t="shared" si="3"/>
        <v>Virginia</v>
      </c>
      <c r="E48" s="23">
        <f t="shared" si="0"/>
        <v>70636.719999999987</v>
      </c>
      <c r="F48" t="str">
        <f t="shared" si="2"/>
        <v>Virginia</v>
      </c>
      <c r="G48">
        <f t="shared" si="1"/>
        <v>70636.719999999987</v>
      </c>
    </row>
    <row r="49" spans="1:7" x14ac:dyDescent="0.3">
      <c r="A49" s="12" t="s">
        <v>96</v>
      </c>
      <c r="B49" s="9">
        <v>138641.26999999993</v>
      </c>
      <c r="D49" t="str">
        <f t="shared" si="3"/>
        <v>Washington</v>
      </c>
      <c r="E49" s="23">
        <f t="shared" si="0"/>
        <v>138641.26999999993</v>
      </c>
      <c r="F49" t="str">
        <f t="shared" si="2"/>
        <v>Washington</v>
      </c>
      <c r="G49">
        <f t="shared" si="1"/>
        <v>138641.26999999993</v>
      </c>
    </row>
    <row r="50" spans="1:7" x14ac:dyDescent="0.3">
      <c r="A50" s="12" t="s">
        <v>9726</v>
      </c>
      <c r="B50" s="9">
        <v>1209.8240000000001</v>
      </c>
      <c r="D50" t="str">
        <f t="shared" si="3"/>
        <v>West Virginia</v>
      </c>
      <c r="E50" s="23">
        <f t="shared" si="0"/>
        <v>1209.8240000000001</v>
      </c>
      <c r="F50" t="str">
        <f t="shared" si="2"/>
        <v>West Virginia</v>
      </c>
      <c r="G50">
        <f t="shared" si="1"/>
        <v>1209.8240000000001</v>
      </c>
    </row>
    <row r="51" spans="1:7" x14ac:dyDescent="0.3">
      <c r="A51" s="12" t="s">
        <v>114</v>
      </c>
      <c r="B51" s="9">
        <v>32114.610000000019</v>
      </c>
      <c r="D51" t="str">
        <f t="shared" si="3"/>
        <v>Wisconsin</v>
      </c>
      <c r="E51" s="23">
        <f t="shared" si="0"/>
        <v>32114.610000000019</v>
      </c>
      <c r="F51" t="str">
        <f t="shared" si="2"/>
        <v>Wisconsin</v>
      </c>
      <c r="G51">
        <f t="shared" si="1"/>
        <v>32114.610000000019</v>
      </c>
    </row>
    <row r="52" spans="1:7" x14ac:dyDescent="0.3">
      <c r="A52" s="12" t="s">
        <v>8542</v>
      </c>
      <c r="B52" s="9">
        <v>1603.1360000000002</v>
      </c>
      <c r="D52" t="str">
        <f t="shared" si="3"/>
        <v>Wyoming</v>
      </c>
      <c r="E52" s="23" t="s">
        <v>10961</v>
      </c>
      <c r="F52" t="str">
        <f t="shared" si="2"/>
        <v>Wyoming</v>
      </c>
      <c r="G52">
        <f t="shared" si="1"/>
        <v>1603.1360000000002</v>
      </c>
    </row>
    <row r="53" spans="1:7" x14ac:dyDescent="0.3">
      <c r="A53" s="10" t="s">
        <v>10934</v>
      </c>
      <c r="B53" s="11">
        <v>2297200.8603000003</v>
      </c>
      <c r="D53" t="str">
        <f t="shared" si="3"/>
        <v>Grand Total</v>
      </c>
      <c r="E53" s="23">
        <f>GETPIVOTDATA("Sales",$A$3)</f>
        <v>2297200.8603000003</v>
      </c>
      <c r="F53" t="str">
        <f t="shared" si="2"/>
        <v>Grand Total</v>
      </c>
      <c r="G53">
        <f>GETPIVOTDATA("Sales",A53)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AF092-5FB4-4A53-83C4-CFBA8877200E}">
  <dimension ref="A3:B9"/>
  <sheetViews>
    <sheetView workbookViewId="0">
      <selection activeCell="B6" sqref="B6"/>
    </sheetView>
  </sheetViews>
  <sheetFormatPr defaultRowHeight="14.4" x14ac:dyDescent="0.3"/>
  <cols>
    <col min="1" max="1" width="12.44140625" bestFit="1" customWidth="1"/>
    <col min="2" max="2" width="11.21875" bestFit="1" customWidth="1"/>
  </cols>
  <sheetData>
    <row r="3" spans="1:2" x14ac:dyDescent="0.3">
      <c r="A3" s="6" t="s">
        <v>10933</v>
      </c>
      <c r="B3" s="7" t="s">
        <v>10942</v>
      </c>
    </row>
    <row r="4" spans="1:2" x14ac:dyDescent="0.3">
      <c r="A4" s="8" t="s">
        <v>75</v>
      </c>
      <c r="B4" s="7">
        <v>203412.73300000009</v>
      </c>
    </row>
    <row r="5" spans="1:2" x14ac:dyDescent="0.3">
      <c r="A5" s="12" t="s">
        <v>56</v>
      </c>
      <c r="B5" s="9">
        <v>206965.53200000009</v>
      </c>
    </row>
    <row r="6" spans="1:2" x14ac:dyDescent="0.3">
      <c r="A6" s="12" t="s">
        <v>59</v>
      </c>
      <c r="B6" s="9">
        <v>223843.60800000012</v>
      </c>
    </row>
    <row r="7" spans="1:2" x14ac:dyDescent="0.3">
      <c r="A7" s="12" t="s">
        <v>36</v>
      </c>
      <c r="B7" s="9">
        <v>328449.1030000007</v>
      </c>
    </row>
    <row r="8" spans="1:2" x14ac:dyDescent="0.3">
      <c r="A8" s="12" t="s">
        <v>72</v>
      </c>
      <c r="B8" s="9">
        <v>330007.05400000012</v>
      </c>
    </row>
    <row r="9" spans="1:2" x14ac:dyDescent="0.3">
      <c r="A9" s="10" t="s">
        <v>10934</v>
      </c>
      <c r="B9" s="1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8787-B42E-49DE-8656-EFEA47F70FDF}">
  <dimension ref="K13"/>
  <sheetViews>
    <sheetView showGridLines="0" showRowColHeaders="0" tabSelected="1" topLeftCell="A2" zoomScale="49" zoomScaleNormal="49" workbookViewId="0">
      <selection activeCell="BD17" sqref="BD17"/>
    </sheetView>
  </sheetViews>
  <sheetFormatPr defaultRowHeight="14.4" x14ac:dyDescent="0.3"/>
  <sheetData>
    <row r="13" spans="11:11" x14ac:dyDescent="0.3">
      <c r="K13">
        <f>'kpi yoyo'!$C$9</f>
        <v>0.14414565902185772</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9AFD-3440-47A5-8F7A-6A3E4B678AC2}">
  <dimension ref="A3:N17"/>
  <sheetViews>
    <sheetView zoomScale="66" workbookViewId="0">
      <selection activeCell="B17" sqref="B17"/>
    </sheetView>
  </sheetViews>
  <sheetFormatPr defaultRowHeight="14.4" x14ac:dyDescent="0.3"/>
  <cols>
    <col min="1" max="1" width="12.44140625" bestFit="1" customWidth="1"/>
    <col min="2" max="2" width="13.88671875" bestFit="1" customWidth="1"/>
    <col min="3" max="3" width="2.109375" customWidth="1"/>
    <col min="4" max="4" width="12.44140625" bestFit="1" customWidth="1"/>
    <col min="5" max="5" width="12.5546875" bestFit="1" customWidth="1"/>
    <col min="6" max="6" width="1.88671875" customWidth="1"/>
    <col min="7" max="7" width="12.44140625" bestFit="1" customWidth="1"/>
    <col min="8" max="8" width="14.21875" bestFit="1" customWidth="1"/>
    <col min="9" max="9" width="2.33203125" customWidth="1"/>
    <col min="10" max="10" width="12.44140625" bestFit="1" customWidth="1"/>
    <col min="11" max="11" width="15.5546875" bestFit="1" customWidth="1"/>
    <col min="12" max="12" width="4.77734375" customWidth="1"/>
    <col min="13" max="13" width="12.44140625" bestFit="1" customWidth="1"/>
    <col min="14" max="14" width="17.88671875" bestFit="1" customWidth="1"/>
  </cols>
  <sheetData>
    <row r="3" spans="1:14" x14ac:dyDescent="0.3">
      <c r="A3" s="6" t="s">
        <v>10933</v>
      </c>
      <c r="B3" s="7" t="s">
        <v>10942</v>
      </c>
      <c r="D3" s="6" t="s">
        <v>10933</v>
      </c>
      <c r="E3" s="7" t="s">
        <v>10952</v>
      </c>
      <c r="G3" s="6" t="s">
        <v>10933</v>
      </c>
      <c r="H3" s="7" t="s">
        <v>10958</v>
      </c>
      <c r="J3" s="6" t="s">
        <v>10933</v>
      </c>
      <c r="K3" s="7" t="s">
        <v>10959</v>
      </c>
      <c r="M3" s="6" t="s">
        <v>10933</v>
      </c>
      <c r="N3" s="7" t="s">
        <v>10960</v>
      </c>
    </row>
    <row r="4" spans="1:14" x14ac:dyDescent="0.3">
      <c r="A4" s="8" t="s">
        <v>10939</v>
      </c>
      <c r="B4" s="7">
        <v>95365.937600000019</v>
      </c>
      <c r="D4" s="8" t="s">
        <v>10939</v>
      </c>
      <c r="E4" s="7">
        <v>9199.2699999999986</v>
      </c>
      <c r="G4" s="8" t="s">
        <v>10939</v>
      </c>
      <c r="H4" s="7">
        <v>1500</v>
      </c>
      <c r="J4" s="8" t="s">
        <v>10939</v>
      </c>
      <c r="K4" s="7">
        <v>387</v>
      </c>
      <c r="M4" s="8" t="s">
        <v>10939</v>
      </c>
      <c r="N4" s="7">
        <v>9.6462848596792869E-2</v>
      </c>
    </row>
    <row r="5" spans="1:14" x14ac:dyDescent="0.3">
      <c r="A5" s="12" t="s">
        <v>10940</v>
      </c>
      <c r="B5" s="9">
        <v>60172.649400000024</v>
      </c>
      <c r="D5" s="12" t="s">
        <v>10940</v>
      </c>
      <c r="E5" s="9">
        <v>10288.898699999991</v>
      </c>
      <c r="G5" s="12" t="s">
        <v>10940</v>
      </c>
      <c r="H5" s="9">
        <v>1068</v>
      </c>
      <c r="J5" s="12" t="s">
        <v>10940</v>
      </c>
      <c r="K5" s="9">
        <v>301</v>
      </c>
      <c r="M5" s="12" t="s">
        <v>10940</v>
      </c>
      <c r="N5" s="9">
        <v>0.17098962406664425</v>
      </c>
    </row>
    <row r="6" spans="1:14" x14ac:dyDescent="0.3">
      <c r="A6" s="12" t="s">
        <v>10941</v>
      </c>
      <c r="B6" s="9">
        <v>199252.98399999991</v>
      </c>
      <c r="D6" s="12" t="s">
        <v>10941</v>
      </c>
      <c r="E6" s="9">
        <v>26806.573700000015</v>
      </c>
      <c r="G6" s="12" t="s">
        <v>10941</v>
      </c>
      <c r="H6" s="9">
        <v>2491</v>
      </c>
      <c r="J6" s="12" t="s">
        <v>10941</v>
      </c>
      <c r="K6" s="9">
        <v>680</v>
      </c>
      <c r="M6" s="12" t="s">
        <v>10941</v>
      </c>
      <c r="N6" s="9">
        <v>0.13453536886554246</v>
      </c>
    </row>
    <row r="7" spans="1:14" x14ac:dyDescent="0.3">
      <c r="A7" s="12" t="s">
        <v>10943</v>
      </c>
      <c r="B7" s="9">
        <v>141851.5674</v>
      </c>
      <c r="D7" s="12" t="s">
        <v>10943</v>
      </c>
      <c r="E7" s="9">
        <v>13437.806799999998</v>
      </c>
      <c r="G7" s="12" t="s">
        <v>10943</v>
      </c>
      <c r="H7" s="9">
        <v>2441</v>
      </c>
      <c r="J7" s="12" t="s">
        <v>10943</v>
      </c>
      <c r="K7" s="9">
        <v>663</v>
      </c>
      <c r="M7" s="12" t="s">
        <v>10943</v>
      </c>
      <c r="N7" s="9">
        <v>9.4731465053942004E-2</v>
      </c>
    </row>
    <row r="8" spans="1:14" x14ac:dyDescent="0.3">
      <c r="A8" s="12" t="s">
        <v>10944</v>
      </c>
      <c r="B8" s="9">
        <v>156122.28669999994</v>
      </c>
      <c r="D8" s="12" t="s">
        <v>10944</v>
      </c>
      <c r="E8" s="9">
        <v>22308.51279999999</v>
      </c>
      <c r="G8" s="12" t="s">
        <v>10944</v>
      </c>
      <c r="H8" s="9">
        <v>2850</v>
      </c>
      <c r="J8" s="12" t="s">
        <v>10944</v>
      </c>
      <c r="K8" s="9">
        <v>750</v>
      </c>
      <c r="M8" s="12" t="s">
        <v>10944</v>
      </c>
      <c r="N8" s="9">
        <v>0.14289127626517142</v>
      </c>
    </row>
    <row r="9" spans="1:14" x14ac:dyDescent="0.3">
      <c r="A9" s="12" t="s">
        <v>10945</v>
      </c>
      <c r="B9" s="9">
        <v>147082.61130000011</v>
      </c>
      <c r="D9" s="12" t="s">
        <v>10945</v>
      </c>
      <c r="E9" s="9">
        <v>20899.334500000012</v>
      </c>
      <c r="G9" s="12" t="s">
        <v>10945</v>
      </c>
      <c r="H9" s="9">
        <v>2644</v>
      </c>
      <c r="J9" s="12" t="s">
        <v>10945</v>
      </c>
      <c r="K9" s="9">
        <v>709</v>
      </c>
      <c r="M9" s="12" t="s">
        <v>10945</v>
      </c>
      <c r="N9" s="9">
        <v>0.1420924901678027</v>
      </c>
    </row>
    <row r="10" spans="1:14" x14ac:dyDescent="0.3">
      <c r="A10" s="12" t="s">
        <v>10946</v>
      </c>
      <c r="B10" s="9">
        <v>149580.83800000031</v>
      </c>
      <c r="D10" s="12" t="s">
        <v>10946</v>
      </c>
      <c r="E10" s="9">
        <v>13535.38299999998</v>
      </c>
      <c r="G10" s="12" t="s">
        <v>10946</v>
      </c>
      <c r="H10" s="9">
        <v>2705</v>
      </c>
      <c r="J10" s="12" t="s">
        <v>10946</v>
      </c>
      <c r="K10" s="9">
        <v>708</v>
      </c>
      <c r="M10" s="12" t="s">
        <v>10946</v>
      </c>
      <c r="N10" s="9">
        <v>9.0488749635163512E-2</v>
      </c>
    </row>
    <row r="11" spans="1:14" x14ac:dyDescent="0.3">
      <c r="A11" s="12" t="s">
        <v>10947</v>
      </c>
      <c r="B11" s="9">
        <v>159589.45099999988</v>
      </c>
      <c r="D11" s="12" t="s">
        <v>10947</v>
      </c>
      <c r="E11" s="9">
        <v>21896.715399999972</v>
      </c>
      <c r="G11" s="12" t="s">
        <v>10947</v>
      </c>
      <c r="H11" s="9">
        <v>2796</v>
      </c>
      <c r="J11" s="12" t="s">
        <v>10947</v>
      </c>
      <c r="K11" s="9">
        <v>710</v>
      </c>
      <c r="M11" s="12" t="s">
        <v>10947</v>
      </c>
      <c r="N11" s="9">
        <v>0.13720653378273723</v>
      </c>
    </row>
    <row r="12" spans="1:14" x14ac:dyDescent="0.3">
      <c r="A12" s="12" t="s">
        <v>10948</v>
      </c>
      <c r="B12" s="9">
        <v>309770.09970000025</v>
      </c>
      <c r="D12" s="12" t="s">
        <v>10948</v>
      </c>
      <c r="E12" s="9">
        <v>37293.192500000034</v>
      </c>
      <c r="G12" s="12" t="s">
        <v>10948</v>
      </c>
      <c r="H12" s="9">
        <v>5073</v>
      </c>
      <c r="J12" s="12" t="s">
        <v>10948</v>
      </c>
      <c r="K12" s="9">
        <v>1386</v>
      </c>
      <c r="M12" s="12" t="s">
        <v>10948</v>
      </c>
      <c r="N12" s="9">
        <v>0.12038990379031732</v>
      </c>
    </row>
    <row r="13" spans="1:14" x14ac:dyDescent="0.3">
      <c r="A13" s="12" t="s">
        <v>10949</v>
      </c>
      <c r="B13" s="9">
        <v>197115.20170000009</v>
      </c>
      <c r="D13" s="12" t="s">
        <v>10949</v>
      </c>
      <c r="E13" s="9">
        <v>31469.663800000035</v>
      </c>
      <c r="G13" s="12" t="s">
        <v>10949</v>
      </c>
      <c r="H13" s="9">
        <v>3095</v>
      </c>
      <c r="J13" s="12" t="s">
        <v>10949</v>
      </c>
      <c r="K13" s="9">
        <v>817</v>
      </c>
      <c r="M13" s="12" t="s">
        <v>10949</v>
      </c>
      <c r="N13" s="9">
        <v>0.15965112547684351</v>
      </c>
    </row>
    <row r="14" spans="1:14" x14ac:dyDescent="0.3">
      <c r="A14" s="12" t="s">
        <v>10950</v>
      </c>
      <c r="B14" s="9">
        <v>349120.07400000008</v>
      </c>
      <c r="D14" s="12" t="s">
        <v>10950</v>
      </c>
      <c r="E14" s="9">
        <v>35825.536599999927</v>
      </c>
      <c r="G14" s="12" t="s">
        <v>10950</v>
      </c>
      <c r="H14" s="9">
        <v>5741</v>
      </c>
      <c r="J14" s="12" t="s">
        <v>10950</v>
      </c>
      <c r="K14" s="9">
        <v>1462</v>
      </c>
      <c r="M14" s="12" t="s">
        <v>10950</v>
      </c>
      <c r="N14" s="9">
        <v>0.10261666191099604</v>
      </c>
    </row>
    <row r="15" spans="1:14" x14ac:dyDescent="0.3">
      <c r="A15" s="12" t="s">
        <v>10951</v>
      </c>
      <c r="B15" s="9">
        <v>332177.15950000001</v>
      </c>
      <c r="D15" s="12" t="s">
        <v>10951</v>
      </c>
      <c r="E15" s="9">
        <v>43436.13390000003</v>
      </c>
      <c r="G15" s="12" t="s">
        <v>10951</v>
      </c>
      <c r="H15" s="9">
        <v>5469</v>
      </c>
      <c r="J15" s="12" t="s">
        <v>10951</v>
      </c>
      <c r="K15" s="9">
        <v>1421</v>
      </c>
      <c r="M15" s="12" t="s">
        <v>10951</v>
      </c>
      <c r="N15" s="9">
        <v>0.13076195234308405</v>
      </c>
    </row>
    <row r="16" spans="1:14" x14ac:dyDescent="0.3">
      <c r="A16" s="10" t="s">
        <v>10934</v>
      </c>
      <c r="B16" s="11">
        <v>2297200.8603000008</v>
      </c>
      <c r="D16" s="10" t="s">
        <v>10934</v>
      </c>
      <c r="E16" s="11">
        <v>286397.02169999998</v>
      </c>
      <c r="G16" s="10" t="s">
        <v>10934</v>
      </c>
      <c r="H16" s="11">
        <v>37873</v>
      </c>
      <c r="J16" s="10" t="s">
        <v>10934</v>
      </c>
      <c r="K16" s="11">
        <v>9994</v>
      </c>
      <c r="M16" s="10" t="s">
        <v>10934</v>
      </c>
      <c r="N16" s="11">
        <v>0.12467217240315856</v>
      </c>
    </row>
    <row r="17" spans="2:14" x14ac:dyDescent="0.3">
      <c r="B17" s="31">
        <f>GETPIVOTDATA("Sales",$A$3)</f>
        <v>2297200.8603000008</v>
      </c>
      <c r="E17" s="31">
        <f>GETPIVOTDATA("Profit",$D$3)</f>
        <v>286397.02169999998</v>
      </c>
      <c r="H17" s="32">
        <f>GETPIVOTDATA("Quantity",$G$3)</f>
        <v>37873</v>
      </c>
      <c r="K17" s="33">
        <f>GETPIVOTDATA("Order ID",$J$3)</f>
        <v>9994</v>
      </c>
      <c r="N17" s="34">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2DD9-5E59-4F38-B69D-54D041D2929D}">
  <dimension ref="A3:F9"/>
  <sheetViews>
    <sheetView zoomScaleNormal="100" workbookViewId="0">
      <selection activeCell="D1" sqref="D1:D1048576"/>
    </sheetView>
  </sheetViews>
  <sheetFormatPr defaultRowHeight="14.4" x14ac:dyDescent="0.3"/>
  <cols>
    <col min="1" max="1" width="12.44140625" bestFit="1" customWidth="1"/>
    <col min="2" max="2" width="8.88671875" customWidth="1"/>
    <col min="3" max="3" width="9.21875" customWidth="1"/>
    <col min="4" max="4" width="9.88671875" customWidth="1"/>
    <col min="5" max="5" width="8.77734375" customWidth="1"/>
    <col min="6" max="6" width="9" customWidth="1"/>
    <col min="7" max="15028" width="14.6640625" bestFit="1" customWidth="1"/>
    <col min="15029" max="15029" width="16" bestFit="1" customWidth="1"/>
    <col min="15030" max="15030" width="16.44140625" bestFit="1" customWidth="1"/>
    <col min="15031" max="15031" width="19" bestFit="1" customWidth="1"/>
  </cols>
  <sheetData>
    <row r="3" spans="1:6" x14ac:dyDescent="0.3">
      <c r="A3" s="6" t="s">
        <v>10933</v>
      </c>
      <c r="B3" s="5" t="s">
        <v>10942</v>
      </c>
      <c r="C3" s="35" t="s">
        <v>10952</v>
      </c>
      <c r="D3" s="35" t="s">
        <v>10959</v>
      </c>
      <c r="E3" s="35" t="s">
        <v>10958</v>
      </c>
      <c r="F3" s="13" t="s">
        <v>10960</v>
      </c>
    </row>
    <row r="4" spans="1:6" x14ac:dyDescent="0.3">
      <c r="A4" s="8" t="s">
        <v>10935</v>
      </c>
      <c r="B4" s="5">
        <v>484247.49810000096</v>
      </c>
      <c r="C4" s="35">
        <v>49543.974100000007</v>
      </c>
      <c r="D4" s="35">
        <v>1993</v>
      </c>
      <c r="E4" s="35">
        <v>7581</v>
      </c>
      <c r="F4" s="13">
        <v>0.10231126499236715</v>
      </c>
    </row>
    <row r="5" spans="1:6" x14ac:dyDescent="0.3">
      <c r="A5" s="12" t="s">
        <v>10936</v>
      </c>
      <c r="B5" s="14">
        <v>470532.50899999985</v>
      </c>
      <c r="C5" s="36">
        <v>61618.603700000051</v>
      </c>
      <c r="D5" s="36">
        <v>2102</v>
      </c>
      <c r="E5" s="36">
        <v>7979</v>
      </c>
      <c r="F5" s="15">
        <v>0.13095504034557592</v>
      </c>
    </row>
    <row r="6" spans="1:6" x14ac:dyDescent="0.3">
      <c r="A6" s="12" t="s">
        <v>10937</v>
      </c>
      <c r="B6" s="14">
        <v>608473.83000000066</v>
      </c>
      <c r="C6" s="36">
        <v>81726.930800000177</v>
      </c>
      <c r="D6" s="36">
        <v>2580</v>
      </c>
      <c r="E6" s="36">
        <v>9810</v>
      </c>
      <c r="F6" s="15">
        <v>0.13431461924993568</v>
      </c>
    </row>
    <row r="7" spans="1:6" x14ac:dyDescent="0.3">
      <c r="A7" s="37" t="s">
        <v>10938</v>
      </c>
      <c r="B7" s="38">
        <v>733947.0231999997</v>
      </c>
      <c r="C7" s="39">
        <v>93507.513099999967</v>
      </c>
      <c r="D7" s="39">
        <v>3319</v>
      </c>
      <c r="E7" s="39">
        <v>12503</v>
      </c>
      <c r="F7" s="40">
        <v>0.12740362743390987</v>
      </c>
    </row>
    <row r="9" spans="1:6" x14ac:dyDescent="0.3">
      <c r="B9" s="41">
        <f>(GETPIVOTDATA("Sum of Sales",$A$3,"Years (Order Date)",2014)/GETPIVOTDATA("Sum of Sales",$A$3,"Years (Order Date)",2013))-1</f>
        <v>0.20620967905883303</v>
      </c>
      <c r="C9" s="41">
        <f>(GETPIVOTDATA("Sum of Profit",$A$3,"Years (Order Date)",2014)/GETPIVOTDATA("Sum of Profit",$A$3,"Years (Order Date)",2013))-1</f>
        <v>0.14414565902185772</v>
      </c>
      <c r="D9" s="41">
        <f>(GETPIVOTDATA("Count of Order ID",$A$3,"Years (Order Date)",2014)/GETPIVOTDATA("Count of Order ID",$A$3,"Years (Order Date)",2013))-1</f>
        <v>0.2864341085271318</v>
      </c>
      <c r="E9" s="41">
        <f>(GETPIVOTDATA("Sum of Quantity",$A$3,"Years (Order Date)",2014)/GETPIVOTDATA("Sum of Quantity",$A$3,"Years (Order Date)",2013))-1</f>
        <v>0.27451580020387367</v>
      </c>
      <c r="F9" s="41">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J2" sqref="J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120" zoomScaleNormal="12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vt:lpstr>
      <vt:lpstr>waterfall</vt:lpstr>
      <vt:lpstr>pie</vt:lpstr>
      <vt:lpstr>map</vt:lpstr>
      <vt:lpstr>bar</vt:lpstr>
      <vt:lpstr>Sheet9</vt:lpstr>
      <vt:lpstr>kpi</vt:lpstr>
      <vt:lpstr>kpi yoyo</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pavani avvaru</cp:lastModifiedBy>
  <dcterms:created xsi:type="dcterms:W3CDTF">2015-06-05T18:17:20Z</dcterms:created>
  <dcterms:modified xsi:type="dcterms:W3CDTF">2026-06-24T06:53:45Z</dcterms:modified>
</cp:coreProperties>
</file>