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0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3241774831ace9e/Документы/"/>
    </mc:Choice>
  </mc:AlternateContent>
  <xr:revisionPtr revIDLastSave="0" documentId="8_{B1B8BC43-FEDB-4DBD-93EF-1DE82E3F381A}" xr6:coauthVersionLast="47" xr6:coauthVersionMax="47" xr10:uidLastSave="{00000000-0000-0000-0000-000000000000}"/>
  <bookViews>
    <workbookView xWindow="-108" yWindow="-108" windowWidth="23256" windowHeight="12456" xr2:uid="{111540E2-68C5-4C4B-B15D-2155BF5153C6}"/>
  </bookViews>
  <sheets>
    <sheet name="Лист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1" l="1"/>
  <c r="B17" i="1"/>
  <c r="B18" i="1"/>
  <c r="B16" i="1"/>
  <c r="F5" i="1"/>
  <c r="C13" i="1"/>
  <c r="D13" i="1"/>
  <c r="E13" i="1"/>
  <c r="F13" i="1"/>
  <c r="G13" i="1"/>
  <c r="H13" i="1"/>
  <c r="I13" i="1"/>
  <c r="J13" i="1"/>
  <c r="B13" i="1"/>
  <c r="E5" i="1"/>
  <c r="B5" i="1"/>
  <c r="C5" i="1"/>
  <c r="D5" i="1"/>
  <c r="G5" i="1"/>
  <c r="H5" i="1"/>
  <c r="I5" i="1"/>
  <c r="J5" i="1"/>
  <c r="Q5" i="1"/>
  <c r="L2" i="1"/>
  <c r="L5" i="1" s="1"/>
  <c r="P5" i="1" s="1"/>
  <c r="O5" i="1"/>
</calcChain>
</file>

<file path=xl/sharedStrings.xml><?xml version="1.0" encoding="utf-8"?>
<sst xmlns="http://schemas.openxmlformats.org/spreadsheetml/2006/main" count="21" uniqueCount="19">
  <si>
    <t>x, м</t>
  </si>
  <si>
    <t>Δ_L_i, м</t>
  </si>
  <si>
    <t>L, м</t>
  </si>
  <si>
    <t>Δx, м</t>
  </si>
  <si>
    <t>N, кол-во</t>
  </si>
  <si>
    <t>Δt</t>
  </si>
  <si>
    <t>Стьюдент для 3</t>
  </si>
  <si>
    <t>t_1, с</t>
  </si>
  <si>
    <t>3,18</t>
  </si>
  <si>
    <t>𝛿L</t>
  </si>
  <si>
    <t>t_0, с</t>
  </si>
  <si>
    <t>𝛿t_0</t>
  </si>
  <si>
    <t>g</t>
  </si>
  <si>
    <t>𝛿g</t>
  </si>
  <si>
    <t>T_0</t>
  </si>
  <si>
    <t>t_1_ср, с</t>
  </si>
  <si>
    <t>𝛿t</t>
  </si>
  <si>
    <t>t_2, с</t>
  </si>
  <si>
    <t>t_2_ср, 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</si>
</sst>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#,##0.000"/>
  </numFmts>
  <fonts count="1"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65" fontId="0" fillId="0" borderId="5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/>
    <xf numFmtId="164" fontId="0" fillId="0" borderId="1" xfId="0" applyNumberFormat="1" applyBorder="1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0" fontId="0" fillId="2" borderId="1" xfId="0" applyFill="1" applyBorder="1"/>
    <xf numFmtId="2" fontId="0" fillId="0" borderId="1" xfId="0" applyNumberFormat="1" applyBorder="1"/>
    <xf numFmtId="164" fontId="0" fillId="0" borderId="0" xfId="0" applyNumberFormat="1"/>
    <xf numFmtId="0" fontId="0" fillId="2" borderId="7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834CC-1EE6-4FA9-AF4C-74B38C3D55DC}">
  <dimension ref="A1:Q20"/>
  <sheetViews>
    <sheetView tabSelected="1" workbookViewId="0">
      <selection activeCell="G19" sqref="G19"/>
    </sheetView>
  </sheetViews>
  <sheetFormatPr defaultRowHeight="14.45"/>
  <cols>
    <col min="2" max="2" width="10.42578125" bestFit="1" customWidth="1"/>
    <col min="3" max="3" width="8.85546875" customWidth="1"/>
    <col min="12" max="12" width="8.5703125" customWidth="1"/>
    <col min="17" max="17" width="14" customWidth="1"/>
  </cols>
  <sheetData>
    <row r="1" spans="1:17">
      <c r="A1" s="15" t="s">
        <v>0</v>
      </c>
      <c r="B1" s="3">
        <v>0.1</v>
      </c>
      <c r="C1" s="3">
        <v>0.09</v>
      </c>
      <c r="D1" s="3">
        <v>0.08</v>
      </c>
      <c r="E1" s="3">
        <v>7.0000000000000007E-2</v>
      </c>
      <c r="F1" s="3">
        <v>0.06</v>
      </c>
      <c r="G1" s="3">
        <v>0.05</v>
      </c>
      <c r="H1" s="3">
        <v>0.04</v>
      </c>
      <c r="I1" s="3">
        <v>0.03</v>
      </c>
      <c r="J1" s="3">
        <v>0.02</v>
      </c>
      <c r="L1" s="2" t="s">
        <v>1</v>
      </c>
      <c r="M1" s="2" t="s">
        <v>2</v>
      </c>
      <c r="N1" s="6" t="s">
        <v>3</v>
      </c>
      <c r="O1" s="10" t="s">
        <v>4</v>
      </c>
      <c r="P1" s="2" t="s">
        <v>5</v>
      </c>
      <c r="Q1" s="2" t="s">
        <v>6</v>
      </c>
    </row>
    <row r="2" spans="1:17">
      <c r="A2" s="20" t="s">
        <v>7</v>
      </c>
      <c r="B2" s="3">
        <v>14.48</v>
      </c>
      <c r="C2" s="3">
        <v>13.593999999999999</v>
      </c>
      <c r="D2" s="3">
        <v>13.276999999999999</v>
      </c>
      <c r="E2" s="3">
        <v>12.763999999999999</v>
      </c>
      <c r="F2" s="3">
        <v>12.523999999999999</v>
      </c>
      <c r="G2" s="3">
        <v>11.91</v>
      </c>
      <c r="H2" s="3">
        <v>11.574999999999999</v>
      </c>
      <c r="I2" s="3">
        <v>11.366</v>
      </c>
      <c r="J2" s="3">
        <v>11.122</v>
      </c>
      <c r="L2" s="2">
        <f>2/1000</f>
        <v>2E-3</v>
      </c>
      <c r="M2" s="3">
        <v>0.36</v>
      </c>
      <c r="N2" s="6">
        <v>0.01</v>
      </c>
      <c r="O2" s="4">
        <v>10</v>
      </c>
      <c r="P2" s="9">
        <v>0.01</v>
      </c>
      <c r="Q2" s="18" t="s">
        <v>8</v>
      </c>
    </row>
    <row r="3" spans="1:17">
      <c r="A3" s="21"/>
      <c r="B3" s="3">
        <v>14.439</v>
      </c>
      <c r="C3" s="3">
        <v>13.553000000000001</v>
      </c>
      <c r="D3" s="3">
        <v>13.199</v>
      </c>
      <c r="E3" s="3">
        <v>12.672000000000001</v>
      </c>
      <c r="F3" s="3">
        <v>12.34</v>
      </c>
      <c r="G3" s="3">
        <v>11.976000000000001</v>
      </c>
      <c r="H3" s="3">
        <v>11.647</v>
      </c>
      <c r="I3" s="3">
        <v>11.369</v>
      </c>
      <c r="J3" s="3">
        <v>11.125</v>
      </c>
    </row>
    <row r="4" spans="1:17">
      <c r="A4" s="22"/>
      <c r="B4" s="3">
        <v>14.449</v>
      </c>
      <c r="C4" s="3">
        <v>13.563000000000001</v>
      </c>
      <c r="D4" s="3">
        <v>13.209</v>
      </c>
      <c r="E4" s="3">
        <v>12.67</v>
      </c>
      <c r="F4" s="3">
        <v>12.343</v>
      </c>
      <c r="G4" s="3">
        <v>11.971</v>
      </c>
      <c r="H4" s="3">
        <v>11.641999999999999</v>
      </c>
      <c r="I4" s="3">
        <v>11.366</v>
      </c>
      <c r="J4" s="3">
        <v>11.122999999999999</v>
      </c>
      <c r="L4" s="2" t="s">
        <v>9</v>
      </c>
      <c r="M4" s="7" t="s">
        <v>10</v>
      </c>
      <c r="N4" s="2" t="s">
        <v>11</v>
      </c>
      <c r="O4" s="2" t="s">
        <v>12</v>
      </c>
      <c r="P4" s="2" t="s">
        <v>13</v>
      </c>
      <c r="Q4" s="2" t="s">
        <v>14</v>
      </c>
    </row>
    <row r="5" spans="1:17">
      <c r="A5" s="15" t="s">
        <v>15</v>
      </c>
      <c r="B5" s="16">
        <f>AVERAGE(B2:B4)</f>
        <v>14.456000000000001</v>
      </c>
      <c r="C5" s="16">
        <f t="shared" ref="C5:J5" si="0">AVERAGE(C2:C4)</f>
        <v>13.57</v>
      </c>
      <c r="D5" s="16">
        <f t="shared" si="0"/>
        <v>13.228333333333333</v>
      </c>
      <c r="E5" s="16">
        <f>AVERAGE(E2:E4)</f>
        <v>12.702</v>
      </c>
      <c r="F5" s="16">
        <f>AVERAGE(F2:F4)</f>
        <v>12.402333333333331</v>
      </c>
      <c r="G5" s="16">
        <f t="shared" si="0"/>
        <v>11.952333333333334</v>
      </c>
      <c r="H5" s="16">
        <f t="shared" si="0"/>
        <v>11.621333333333334</v>
      </c>
      <c r="I5" s="16">
        <f t="shared" si="0"/>
        <v>11.366999999999999</v>
      </c>
      <c r="J5" s="16">
        <f t="shared" si="0"/>
        <v>11.123333333333333</v>
      </c>
      <c r="L5" s="2">
        <f>L2/M2</f>
        <v>5.5555555555555558E-3</v>
      </c>
      <c r="M5" s="8">
        <v>12.055</v>
      </c>
      <c r="N5" s="2"/>
      <c r="O5" s="2">
        <f>4*PI()^2*M2*(O2/M5)^2</f>
        <v>9.7797512387102277</v>
      </c>
      <c r="P5" s="2">
        <f>SQRT(L5^2+(2*N5)^2)</f>
        <v>5.5555555555555558E-3</v>
      </c>
      <c r="Q5" s="1">
        <f>M5/O2</f>
        <v>1.2055</v>
      </c>
    </row>
    <row r="6" spans="1:17">
      <c r="A6" s="17" t="s">
        <v>16</v>
      </c>
      <c r="B6" s="11"/>
      <c r="C6" s="11"/>
      <c r="D6" s="11"/>
      <c r="E6" s="11"/>
      <c r="F6" s="11"/>
      <c r="G6" s="11"/>
      <c r="H6" s="11"/>
      <c r="I6" s="11"/>
      <c r="J6" s="11"/>
    </row>
    <row r="7" spans="1:17">
      <c r="B7" s="19"/>
      <c r="C7" s="19"/>
      <c r="D7" s="19"/>
      <c r="E7" s="19"/>
      <c r="F7" s="19"/>
      <c r="G7" s="19"/>
      <c r="H7" s="19"/>
      <c r="I7" s="19"/>
      <c r="J7" s="19"/>
    </row>
    <row r="9" spans="1:17">
      <c r="A9" s="15" t="s">
        <v>0</v>
      </c>
      <c r="B9" s="3">
        <v>0.1</v>
      </c>
      <c r="C9" s="3">
        <v>0.09</v>
      </c>
      <c r="D9" s="3">
        <v>0.08</v>
      </c>
      <c r="E9" s="3">
        <v>7.0000000000000007E-2</v>
      </c>
      <c r="F9" s="3">
        <v>0.06</v>
      </c>
      <c r="G9" s="3">
        <v>0.05</v>
      </c>
      <c r="H9" s="3">
        <v>0.04</v>
      </c>
      <c r="I9" s="3">
        <v>0.03</v>
      </c>
      <c r="J9" s="3">
        <v>0.02</v>
      </c>
    </row>
    <row r="10" spans="1:17">
      <c r="A10" s="20" t="s">
        <v>17</v>
      </c>
      <c r="B10" s="5">
        <v>17.338000000000001</v>
      </c>
      <c r="C10" s="5">
        <v>15.862</v>
      </c>
      <c r="D10" s="5">
        <v>14.438000000000001</v>
      </c>
      <c r="E10" s="5">
        <v>13.347</v>
      </c>
      <c r="F10" s="5">
        <v>12.449</v>
      </c>
      <c r="G10" s="5">
        <v>11.625</v>
      </c>
      <c r="H10" s="5">
        <v>11.007</v>
      </c>
      <c r="I10" s="5">
        <v>10.481999999999999</v>
      </c>
      <c r="J10" s="5">
        <v>9.9949999999999992</v>
      </c>
    </row>
    <row r="11" spans="1:17">
      <c r="A11" s="21"/>
      <c r="B11" s="5">
        <v>17.404</v>
      </c>
      <c r="C11" s="5">
        <v>15.666</v>
      </c>
      <c r="D11" s="5">
        <v>14.475</v>
      </c>
      <c r="E11" s="5">
        <v>13.419</v>
      </c>
      <c r="F11" s="5">
        <v>12.473000000000001</v>
      </c>
      <c r="G11" s="5">
        <v>11.686999999999999</v>
      </c>
      <c r="H11" s="5">
        <v>10.989000000000001</v>
      </c>
      <c r="I11" s="5">
        <v>10.439</v>
      </c>
      <c r="J11" s="5">
        <v>9.9819999999999993</v>
      </c>
    </row>
    <row r="12" spans="1:17">
      <c r="A12" s="22"/>
      <c r="B12" s="14">
        <v>17.395</v>
      </c>
      <c r="C12" s="14">
        <v>15.67</v>
      </c>
      <c r="D12" s="14">
        <v>14.472</v>
      </c>
      <c r="E12" s="14">
        <v>13.425000000000001</v>
      </c>
      <c r="F12" s="14">
        <v>12.481999999999999</v>
      </c>
      <c r="G12" s="14">
        <v>11.682</v>
      </c>
      <c r="H12" s="14">
        <v>10.98</v>
      </c>
      <c r="I12" s="14">
        <v>10.432</v>
      </c>
      <c r="J12" s="14">
        <v>9.98</v>
      </c>
    </row>
    <row r="13" spans="1:17">
      <c r="A13" s="15" t="s">
        <v>18</v>
      </c>
      <c r="B13" s="16">
        <f>AVERAGE(B10:B12)</f>
        <v>17.379000000000001</v>
      </c>
      <c r="C13" s="16">
        <f t="shared" ref="C13:J13" si="1">AVERAGE(C10:C12)</f>
        <v>15.732666666666667</v>
      </c>
      <c r="D13" s="16">
        <f t="shared" si="1"/>
        <v>14.461666666666666</v>
      </c>
      <c r="E13" s="16">
        <f t="shared" si="1"/>
        <v>13.397</v>
      </c>
      <c r="F13" s="16">
        <f t="shared" si="1"/>
        <v>12.467999999999998</v>
      </c>
      <c r="G13" s="16">
        <f t="shared" si="1"/>
        <v>11.664666666666667</v>
      </c>
      <c r="H13" s="16">
        <f t="shared" si="1"/>
        <v>10.991999999999999</v>
      </c>
      <c r="I13" s="16">
        <f t="shared" si="1"/>
        <v>10.451000000000001</v>
      </c>
      <c r="J13" s="16">
        <f t="shared" si="1"/>
        <v>9.9856666666666651</v>
      </c>
    </row>
    <row r="14" spans="1:17">
      <c r="A14" s="17" t="s">
        <v>16</v>
      </c>
      <c r="B14" s="11"/>
      <c r="C14" s="11"/>
      <c r="D14" s="11"/>
      <c r="E14" s="11"/>
      <c r="F14" s="11"/>
      <c r="G14" s="11"/>
      <c r="H14" s="11"/>
      <c r="I14" s="11"/>
      <c r="J14" s="11"/>
    </row>
    <row r="16" spans="1:17">
      <c r="B16" s="19">
        <f>C2-$C$5</f>
        <v>2.3999999999999133E-2</v>
      </c>
      <c r="C16">
        <f>POWER(SUM(B16:B18),2)/3</f>
        <v>0</v>
      </c>
    </row>
    <row r="17" spans="2:8">
      <c r="B17" s="19">
        <f>C3-$C$5</f>
        <v>-1.699999999999946E-2</v>
      </c>
    </row>
    <row r="18" spans="2:8">
      <c r="B18" s="19">
        <f t="shared" ref="B17:B18" si="2">C4-$C$5</f>
        <v>-6.9999999999996732E-3</v>
      </c>
    </row>
    <row r="19" spans="2:8">
      <c r="G19" s="12"/>
      <c r="H19" s="12"/>
    </row>
    <row r="20" spans="2:8">
      <c r="G20" s="13"/>
    </row>
  </sheetData>
  <mergeCells count="2">
    <mergeCell ref="A2:A4"/>
    <mergeCell ref="A10:A1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Alexey Kseikoff</dc:creator>
  <cp:keywords/>
  <dc:description/>
  <cp:lastModifiedBy/>
  <cp:revision/>
  <dcterms:created xsi:type="dcterms:W3CDTF">2023-05-17T07:59:30Z</dcterms:created>
  <dcterms:modified xsi:type="dcterms:W3CDTF">2023-06-10T05:16:07Z</dcterms:modified>
  <cp:category/>
  <cp:contentStatus/>
</cp:coreProperties>
</file>