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2C1ECE8F-8A91-43D8-B35D-7258A8B02F0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2" sheetId="2" r:id="rId1"/>
    <sheet name="Лист3" sheetId="3" r:id="rId2"/>
    <sheet name="Лист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A26" i="3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27" i="3"/>
</calcChain>
</file>

<file path=xl/sharedStrings.xml><?xml version="1.0" encoding="utf-8"?>
<sst xmlns="http://schemas.openxmlformats.org/spreadsheetml/2006/main" count="98" uniqueCount="71">
  <si>
    <t>Год</t>
  </si>
  <si>
    <t>Фирма</t>
  </si>
  <si>
    <t>Q</t>
  </si>
  <si>
    <t>L</t>
  </si>
  <si>
    <t>K</t>
  </si>
  <si>
    <t xml:space="preserve"> </t>
  </si>
  <si>
    <t>Ln K</t>
  </si>
  <si>
    <t>ln I</t>
  </si>
  <si>
    <t>ln(K) = ln(a) + b * ln(I)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</si>
  <si>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</si>
  <si>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</si>
  <si>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</si>
  <si>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</si>
  <si>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</si>
  <si>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</si>
  <si>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</si>
  <si>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</si>
  <si>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</si>
  <si>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</si>
  <si>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</si>
  <si>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</si>
  <si>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</si>
  <si>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</si>
  <si>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</si>
  <si>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</si>
  <si>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</si>
  <si>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</si>
  <si>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</si>
  <si>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</si>
  <si>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</si>
  <si>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</si>
  <si>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</si>
  <si>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</si>
  <si>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</si>
  <si>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ln(a) = 0.036260648</t>
  </si>
  <si>
    <t>b = 0.972601379</t>
  </si>
  <si>
    <t>a ≈ e^(0.036260648) ≈ 1.036891922</t>
  </si>
  <si>
    <r>
      <t>R-квадрат (R^2)</t>
    </r>
    <r>
      <rPr>
        <sz val="12"/>
        <color rgb="FF374151"/>
        <rFont val="Segoe UI"/>
        <family val="2"/>
        <charset val="204"/>
      </rPr>
      <t xml:space="preserve"> близко к 1 (0.9819), что говорит о том, что модель хорошо соответствует данным.</t>
    </r>
  </si>
  <si>
    <r>
      <t>Стандартная ошибка</t>
    </r>
    <r>
      <rPr>
        <sz val="12"/>
        <color rgb="FF374151"/>
        <rFont val="Segoe UI"/>
        <family val="2"/>
        <charset val="204"/>
      </rPr>
      <t xml:space="preserve"> низкая (0.0547), что подтверждает, что модель хорошо предсказывает значения.</t>
    </r>
  </si>
  <si>
    <r>
      <t>Множественный R</t>
    </r>
    <r>
      <rPr>
        <sz val="12"/>
        <color rgb="FF374151"/>
        <rFont val="Segoe UI"/>
        <family val="2"/>
        <charset val="204"/>
      </rPr>
      <t xml:space="preserve"> также близок к 1 (0.9909), что свидетельствует о хорошей корреляции между переменными.</t>
    </r>
  </si>
  <si>
    <t>Мои оценки параметров:</t>
  </si>
  <si>
    <t>"a" (1.036891922) и "b" (0.972601379) дают оцененное уравнение для прогнозирования значений K на основе I.</t>
  </si>
  <si>
    <t>При анализе модели уделяйте внимание также остаткам, которые должны быть случайными, и проверьте, соответствует ли модель теоретическим ожиданиям. В целом, модель хорошо соответствует данным, и вы можете использовать ее для прогнозирования.</t>
  </si>
  <si>
    <t>a</t>
  </si>
  <si>
    <t>b1</t>
  </si>
  <si>
    <t>b2</t>
  </si>
  <si>
    <t>Ln(Q)</t>
  </si>
  <si>
    <t>Ln(L)</t>
  </si>
  <si>
    <t>Ln(K)</t>
  </si>
  <si>
    <t>Переменная X 2</t>
  </si>
  <si>
    <t>a=-5,34167037661975</t>
  </si>
  <si>
    <t>b1=1,6809432632307</t>
  </si>
  <si>
    <t>b2=0,0077046228169</t>
  </si>
  <si>
    <t>"Остаток" имеет 12 степеней свободы, что соответствует числу наблюдений минус число параметров (2).</t>
  </si>
  <si>
    <t>1. df (степени свободы):</t>
  </si>
  <si>
    <t>"Регрессия" (SS) равна 0,061411763.</t>
  </si>
  <si>
    <t>"Остаток" (SS) равен 0,002252171.</t>
  </si>
  <si>
    <t>2. SS (сумма квадратов):</t>
  </si>
  <si>
    <t>MS для "Регрессии" равна SS для регрессии (0,061411763) поделенной на соответствующее число степеней свободы (2), что равно 0,030705882.</t>
  </si>
  <si>
    <t>MS для "Остатка" равна SS для остатка (0,002252171) поделенная на соответствующее число степеней свободы (12), что равно 0,000187681.</t>
  </si>
  <si>
    <t>3. MS (средняя квадратов):</t>
  </si>
  <si>
    <t>F-статистика равна отношению MS для "Регрессии" к MS для "Остатка". В  случае, это 0,030705882 / 0,000187681, что приводит к значению F-статистики 163,6068181.</t>
  </si>
  <si>
    <t>"Регрессия" имеет 2 степени свободы (df), так как  два коэффициента (бета) в модели: один для X1 и один для X2.</t>
  </si>
  <si>
    <t>4. F-статистика:</t>
  </si>
  <si>
    <t>Значимость F показывает вероятность того, что результаты F-теста являются случайными. Ваше значение "Значимость F" равно 1,95996E-09 (или 1,95996 * 10^(-9)), что является крайне низким показателем.</t>
  </si>
  <si>
    <r>
      <rPr>
        <b/>
        <sz val="11"/>
        <color theme="1"/>
        <rFont val="Calibri"/>
        <family val="2"/>
        <charset val="204"/>
        <scheme val="minor"/>
      </rPr>
      <t>5. Значимость F (p-значение)</t>
    </r>
    <r>
      <rPr>
        <sz val="11"/>
        <color theme="1"/>
        <rFont val="Calibri"/>
        <family val="2"/>
        <charset val="204"/>
        <scheme val="minor"/>
      </rPr>
      <t>:</t>
    </r>
  </si>
  <si>
    <t>F-статистика сильно высока (163,6068181), что указывает на статистически значимую регрессию.</t>
  </si>
  <si>
    <t>Значимость F (p-значение) крайне низкая (почти равна нулю), что подтверждает статистическую значимость регрессии.</t>
  </si>
  <si>
    <t>ти результаты подтверждают, что ваша регрессионная модель имеет статистически значимое влияние и хорошо объясняет изменчивость данных.</t>
  </si>
  <si>
    <t>Вывод</t>
  </si>
  <si>
    <r>
      <t>Q</t>
    </r>
    <r>
      <rPr>
        <sz val="11"/>
        <color theme="1"/>
        <rFont val="Calibri"/>
        <family val="2"/>
        <charset val="204"/>
        <scheme val="minor"/>
      </rPr>
      <t>=−5.341670377+1.680943263⋅</t>
    </r>
    <r>
      <rPr>
        <i/>
        <sz val="11"/>
        <color theme="1"/>
        <rFont val="KaTeX_Math"/>
      </rPr>
      <t>X</t>
    </r>
    <r>
      <rPr>
        <sz val="7.7"/>
        <color theme="1"/>
        <rFont val="Calibri"/>
        <family val="2"/>
        <charset val="204"/>
        <scheme val="minor"/>
      </rPr>
      <t>1</t>
    </r>
    <r>
      <rPr>
        <sz val="1"/>
        <color theme="1"/>
        <rFont val="Calibri"/>
        <family val="2"/>
        <charset val="204"/>
        <scheme val="minor"/>
      </rPr>
      <t>​</t>
    </r>
    <r>
      <rPr>
        <sz val="11"/>
        <color theme="1"/>
        <rFont val="Calibri"/>
        <family val="2"/>
        <charset val="204"/>
        <scheme val="minor"/>
      </rPr>
      <t>+0.007704623⋅</t>
    </r>
    <r>
      <rPr>
        <i/>
        <sz val="11"/>
        <color theme="1"/>
        <rFont val="KaTeX_Math"/>
      </rPr>
      <t>X</t>
    </r>
    <r>
      <rPr>
        <sz val="7.7"/>
        <color rgb="FF374151"/>
        <rFont val="Times New Roman"/>
        <family val="1"/>
        <charset val="204"/>
      </rPr>
      <t>2</t>
    </r>
    <r>
      <rPr>
        <sz val="1"/>
        <color rgb="FF374151"/>
        <rFont val="Times New Roman"/>
        <family val="1"/>
        <charset val="204"/>
      </rPr>
      <t>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</si>
</sst>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374151"/>
      <name val="Segoe U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2"/>
      <color rgb="FF374151"/>
      <name val="Segoe UI"/>
      <family val="2"/>
      <charset val="204"/>
    </font>
    <font>
      <sz val="12"/>
      <color rgb="FF343541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1"/>
      <color theme="1"/>
      <name val="KaTeX_Math"/>
    </font>
    <font>
      <sz val="7.7"/>
      <color theme="1"/>
      <name val="Calibri"/>
      <family val="2"/>
      <charset val="204"/>
      <scheme val="minor"/>
    </font>
    <font>
      <sz val="1"/>
      <color theme="1"/>
      <name val="Calibri"/>
      <family val="2"/>
      <charset val="204"/>
      <scheme val="minor"/>
    </font>
    <font>
      <sz val="7.7"/>
      <color rgb="FF374151"/>
      <name val="Times New Roman"/>
      <family val="1"/>
      <charset val="204"/>
    </font>
    <font>
      <sz val="1"/>
      <color rgb="FF37415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6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8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9" fillId="0" borderId="0" xfId="0" applyFont="1"/>
    <xf numFmtId="0" fontId="5" fillId="0" borderId="0" xfId="0" applyFont="1"/>
    <xf numFmtId="0" fontId="0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ill="1"/>
    <xf numFmtId="0" fontId="1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80"/>
          <a:ext cx="66675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1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"/>
          <a:ext cx="17145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2180"/>
          <a:ext cx="1524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180975</xdr:rowOff>
        </xdr:from>
        <xdr:to>
          <xdr:col>13</xdr:col>
          <xdr:colOff>457200</xdr:colOff>
          <xdr:row>9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0</xdr:colOff>
      <xdr:row>10</xdr:row>
      <xdr:rowOff>0</xdr:rowOff>
    </xdr:from>
    <xdr:to>
      <xdr:col>6</xdr:col>
      <xdr:colOff>523875</xdr:colOff>
      <xdr:row>11</xdr:row>
      <xdr:rowOff>24765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5020"/>
          <a:ext cx="1743075" cy="230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238125</xdr:colOff>
      <xdr:row>0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48100"/>
          <a:ext cx="2381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104775</xdr:colOff>
      <xdr:row>0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48100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428193</xdr:colOff>
      <xdr:row>0</xdr:row>
      <xdr:rowOff>0</xdr:rowOff>
    </xdr:from>
    <xdr:to>
      <xdr:col>18</xdr:col>
      <xdr:colOff>490503</xdr:colOff>
      <xdr:row>5</xdr:row>
      <xdr:rowOff>133924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4443" y="0"/>
          <a:ext cx="8022489" cy="115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1067294</xdr:colOff>
          <xdr:row>0</xdr:row>
          <xdr:rowOff>0</xdr:rowOff>
        </xdr:from>
        <xdr:to>
          <xdr:col>19</xdr:col>
          <xdr:colOff>306036</xdr:colOff>
          <xdr:row>19</xdr:row>
          <xdr:rowOff>69273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F17" sqref="F17"/>
    </sheetView>
  </sheetViews>
  <sheetFormatPr defaultRowHeight="15"/>
  <sheetData>
    <row r="1" spans="1:3" ht="16.5" thickBot="1">
      <c r="A1" s="4"/>
      <c r="B1" s="5"/>
      <c r="C1" s="5"/>
    </row>
    <row r="2" spans="1:3" ht="16.5" thickBot="1">
      <c r="A2" s="6">
        <v>1</v>
      </c>
      <c r="B2" s="7">
        <v>1.73</v>
      </c>
      <c r="C2" s="7">
        <v>8.65</v>
      </c>
    </row>
    <row r="3" spans="1:3" ht="16.5" thickBot="1">
      <c r="A3" s="6">
        <v>2</v>
      </c>
      <c r="B3" s="7">
        <v>1.94</v>
      </c>
      <c r="C3" s="7">
        <v>4.82</v>
      </c>
    </row>
    <row r="4" spans="1:3" ht="16.5" thickBot="1">
      <c r="A4" s="6">
        <v>3</v>
      </c>
      <c r="B4" s="7">
        <v>3.05</v>
      </c>
      <c r="C4" s="7">
        <v>2.67</v>
      </c>
    </row>
    <row r="5" spans="1:3" ht="16.5" thickBot="1">
      <c r="A5" s="6">
        <v>4</v>
      </c>
      <c r="B5" s="7">
        <v>4.17</v>
      </c>
      <c r="C5" s="7">
        <v>2.67</v>
      </c>
    </row>
    <row r="6" spans="1:3" ht="16.5" thickBot="1">
      <c r="A6" s="6">
        <v>5</v>
      </c>
      <c r="B6" s="7">
        <v>2.52</v>
      </c>
      <c r="C6" s="7">
        <v>2.58</v>
      </c>
    </row>
    <row r="7" spans="1:3" ht="16.5" thickBot="1">
      <c r="A7" s="6">
        <v>6</v>
      </c>
      <c r="B7" s="7">
        <v>1.71</v>
      </c>
      <c r="C7" s="7">
        <v>8.07</v>
      </c>
    </row>
    <row r="8" spans="1:3" ht="16.5" thickBot="1">
      <c r="A8" s="6">
        <v>7</v>
      </c>
      <c r="B8" s="7">
        <v>1.95</v>
      </c>
      <c r="C8" s="7">
        <v>8.83</v>
      </c>
    </row>
    <row r="9" spans="1:3" ht="16.5" thickBot="1">
      <c r="A9" s="6">
        <v>8</v>
      </c>
      <c r="B9" s="7">
        <v>2.57</v>
      </c>
      <c r="C9" s="7">
        <v>5.54</v>
      </c>
    </row>
    <row r="10" spans="1:3" ht="16.5" thickBot="1">
      <c r="A10" s="6">
        <v>9</v>
      </c>
      <c r="B10" s="7">
        <v>5.0599999999999996</v>
      </c>
      <c r="C10" s="7">
        <v>2.87</v>
      </c>
    </row>
    <row r="11" spans="1:3" ht="16.5" thickBot="1">
      <c r="A11" s="6">
        <v>10</v>
      </c>
      <c r="B11" s="7">
        <v>2.81</v>
      </c>
      <c r="C11" s="7">
        <v>5.29</v>
      </c>
    </row>
    <row r="12" spans="1:3" ht="16.5" thickBot="1">
      <c r="A12" s="6">
        <v>11</v>
      </c>
      <c r="B12" s="7">
        <v>4.43</v>
      </c>
      <c r="C12" s="7">
        <v>3.31</v>
      </c>
    </row>
    <row r="13" spans="1:3" ht="16.5" thickBot="1">
      <c r="A13" s="6">
        <v>12</v>
      </c>
      <c r="B13" s="7">
        <v>3.19</v>
      </c>
      <c r="C13" s="7">
        <v>5.44</v>
      </c>
    </row>
    <row r="14" spans="1:3" ht="16.5" thickBot="1">
      <c r="A14" s="1">
        <v>13</v>
      </c>
      <c r="B14" s="8">
        <v>2.23</v>
      </c>
      <c r="C14" s="8">
        <v>6.8</v>
      </c>
    </row>
    <row r="15" spans="1:3" ht="16.5" thickBot="1">
      <c r="A15" s="6">
        <v>14</v>
      </c>
      <c r="B15" s="7">
        <v>2.06</v>
      </c>
      <c r="C15" s="7">
        <v>8.25</v>
      </c>
    </row>
    <row r="16" spans="1:3" ht="16.5" thickBot="1">
      <c r="A16" s="6">
        <v>15</v>
      </c>
      <c r="B16" s="7">
        <v>3.33</v>
      </c>
      <c r="C16" s="7">
        <v>3.44</v>
      </c>
    </row>
    <row r="17" spans="1:3" ht="16.5" thickBot="1">
      <c r="A17" s="6">
        <v>16</v>
      </c>
      <c r="B17" s="7">
        <v>2.12</v>
      </c>
      <c r="C17" s="7">
        <v>7.8</v>
      </c>
    </row>
    <row r="18" spans="1:3" ht="16.5" thickBot="1">
      <c r="A18" s="6">
        <v>17</v>
      </c>
      <c r="B18" s="7">
        <v>3.15</v>
      </c>
      <c r="C18" s="7">
        <v>4.72</v>
      </c>
    </row>
    <row r="19" spans="1:3" ht="16.5" thickBot="1">
      <c r="A19" s="6">
        <v>18</v>
      </c>
      <c r="B19" s="7">
        <v>1.92</v>
      </c>
      <c r="C19" s="7">
        <v>7.45</v>
      </c>
    </row>
    <row r="20" spans="1:3" ht="16.5" thickBot="1">
      <c r="A20" s="6">
        <v>19</v>
      </c>
      <c r="B20" s="7">
        <v>2.2599999999999998</v>
      </c>
      <c r="C20" s="7">
        <v>6.21</v>
      </c>
    </row>
    <row r="21" spans="1:3" ht="16.5" thickBot="1">
      <c r="A21" s="6">
        <v>20</v>
      </c>
      <c r="B21" s="7">
        <v>6.18</v>
      </c>
      <c r="C21" s="7">
        <v>2.64</v>
      </c>
    </row>
    <row r="22" spans="1:3" ht="16.5" thickBot="1">
      <c r="A22" s="6">
        <v>21</v>
      </c>
      <c r="B22" s="7">
        <v>2.0699999999999998</v>
      </c>
      <c r="C22" s="7">
        <v>8.5500000000000007</v>
      </c>
    </row>
    <row r="23" spans="1:3" ht="16.5" thickBot="1">
      <c r="A23" s="6">
        <v>22</v>
      </c>
      <c r="B23" s="7">
        <v>8.39</v>
      </c>
      <c r="C23" s="7">
        <v>2.6</v>
      </c>
    </row>
    <row r="24" spans="1:3" ht="16.5" thickBot="1">
      <c r="A24" s="6">
        <v>23</v>
      </c>
      <c r="B24" s="7">
        <v>2.75</v>
      </c>
      <c r="C24" s="7">
        <v>6.25</v>
      </c>
    </row>
    <row r="25" spans="1:3" ht="16.5" thickBot="1">
      <c r="A25" s="9">
        <v>24</v>
      </c>
      <c r="B25" s="10">
        <v>6.1</v>
      </c>
      <c r="C25" s="10">
        <v>2.7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4</xdr:col>
                <xdr:colOff>0</xdr:colOff>
                <xdr:row>1</xdr:row>
                <xdr:rowOff>180975</xdr:rowOff>
              </from>
              <to>
                <xdr:col>13</xdr:col>
                <xdr:colOff>457200</xdr:colOff>
                <xdr:row>9</xdr:row>
                <xdr:rowOff>9525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zoomScale="70" zoomScaleNormal="70" workbookViewId="0">
      <selection activeCell="AA33" sqref="AA33"/>
    </sheetView>
  </sheetViews>
  <sheetFormatPr defaultRowHeight="15"/>
  <cols>
    <col min="18" max="18" width="27.5703125" customWidth="1"/>
  </cols>
  <sheetData>
    <row r="1" spans="1:5" ht="16.5" thickBot="1">
      <c r="A1" s="3" t="s">
        <v>0</v>
      </c>
      <c r="B1" s="11"/>
      <c r="C1" s="11" t="s">
        <v>5</v>
      </c>
      <c r="D1" t="s">
        <v>6</v>
      </c>
      <c r="E1" t="s">
        <v>7</v>
      </c>
    </row>
    <row r="2" spans="1:5" ht="16.5" thickBot="1">
      <c r="A2" s="6">
        <f t="shared" ref="A2:A7" si="0">A3-1</f>
        <v>1994</v>
      </c>
      <c r="B2" s="7">
        <v>35.473999999999997</v>
      </c>
      <c r="C2" s="7">
        <v>37.759</v>
      </c>
      <c r="D2">
        <f>LN(B2)</f>
        <v>3.5688000337833947</v>
      </c>
      <c r="E2">
        <f>LN(C2)</f>
        <v>3.6312238578757703</v>
      </c>
    </row>
    <row r="3" spans="1:5" ht="16.5" thickBot="1">
      <c r="A3" s="6">
        <f t="shared" si="0"/>
        <v>1995</v>
      </c>
      <c r="B3" s="7">
        <v>37.095999999999997</v>
      </c>
      <c r="C3" s="7">
        <v>40.131</v>
      </c>
      <c r="D3">
        <f t="shared" ref="D3:D28" si="1">LN(B3)</f>
        <v>3.6135091470891596</v>
      </c>
      <c r="E3">
        <f t="shared" ref="E3:E28" si="2">LN(C3)</f>
        <v>3.692149102981559</v>
      </c>
    </row>
    <row r="4" spans="1:5" ht="16.5" thickBot="1">
      <c r="A4" s="6">
        <f t="shared" si="0"/>
        <v>1996</v>
      </c>
      <c r="B4" s="7">
        <v>40.319000000000003</v>
      </c>
      <c r="C4" s="7">
        <v>43.411999999999999</v>
      </c>
      <c r="D4">
        <f t="shared" si="1"/>
        <v>3.6968228218682473</v>
      </c>
      <c r="E4">
        <f t="shared" si="2"/>
        <v>3.7707359005837686</v>
      </c>
    </row>
    <row r="5" spans="1:5" ht="16.5" thickBot="1">
      <c r="A5" s="6">
        <f t="shared" si="0"/>
        <v>1997</v>
      </c>
      <c r="B5" s="7">
        <v>41.816000000000003</v>
      </c>
      <c r="C5" s="7">
        <v>47.094000000000001</v>
      </c>
      <c r="D5">
        <f t="shared" si="1"/>
        <v>3.7332790414106207</v>
      </c>
      <c r="E5">
        <f t="shared" si="2"/>
        <v>3.8521456043727316</v>
      </c>
    </row>
    <row r="6" spans="1:5" ht="16.5" thickBot="1">
      <c r="A6" s="6">
        <f t="shared" si="0"/>
        <v>1998</v>
      </c>
      <c r="B6" s="7">
        <v>45.238999999999997</v>
      </c>
      <c r="C6" s="7">
        <v>48.579000000000001</v>
      </c>
      <c r="D6">
        <f t="shared" si="1"/>
        <v>3.811959546671166</v>
      </c>
      <c r="E6">
        <f t="shared" si="2"/>
        <v>3.8831913387594432</v>
      </c>
    </row>
    <row r="7" spans="1:5" ht="16.5" thickBot="1">
      <c r="A7" s="6">
        <f t="shared" si="0"/>
        <v>1999</v>
      </c>
      <c r="B7" s="7">
        <v>51.176000000000002</v>
      </c>
      <c r="C7" s="7">
        <v>54.564</v>
      </c>
      <c r="D7">
        <f t="shared" si="1"/>
        <v>3.9352706721478365</v>
      </c>
      <c r="E7">
        <f t="shared" si="2"/>
        <v>3.9993743246308737</v>
      </c>
    </row>
    <row r="8" spans="1:5" ht="16.5" thickBot="1">
      <c r="A8" s="6">
        <f t="shared" ref="A8:A18" si="3">A9-1</f>
        <v>2000</v>
      </c>
      <c r="B8" s="7">
        <v>54.609000000000002</v>
      </c>
      <c r="C8" s="7">
        <v>58.884</v>
      </c>
      <c r="D8">
        <f t="shared" si="1"/>
        <v>4.0001987043318712</v>
      </c>
      <c r="E8">
        <f t="shared" si="2"/>
        <v>4.0755694068957666</v>
      </c>
    </row>
    <row r="9" spans="1:5" ht="16.5" thickBot="1">
      <c r="A9" s="6">
        <f t="shared" si="3"/>
        <v>2001</v>
      </c>
      <c r="B9" s="7">
        <v>56.98</v>
      </c>
      <c r="C9" s="7">
        <v>63.250999999999998</v>
      </c>
      <c r="D9">
        <f t="shared" si="1"/>
        <v>4.0427003290697625</v>
      </c>
      <c r="E9">
        <f t="shared" si="2"/>
        <v>4.1471109377593285</v>
      </c>
    </row>
    <row r="10" spans="1:5" ht="16.5" thickBot="1">
      <c r="A10" s="6">
        <f t="shared" si="3"/>
        <v>2002</v>
      </c>
      <c r="B10" s="7">
        <v>62.603999999999999</v>
      </c>
      <c r="C10" s="7">
        <v>66.325000000000003</v>
      </c>
      <c r="D10">
        <f t="shared" si="1"/>
        <v>4.1368291738282563</v>
      </c>
      <c r="E10">
        <f t="shared" si="2"/>
        <v>4.1945669000238031</v>
      </c>
    </row>
    <row r="11" spans="1:5" ht="16.5" thickBot="1">
      <c r="A11" s="6">
        <f t="shared" si="3"/>
        <v>2003</v>
      </c>
      <c r="B11" s="7">
        <v>66.28</v>
      </c>
      <c r="C11" s="7">
        <v>71.378</v>
      </c>
      <c r="D11">
        <f t="shared" si="1"/>
        <v>4.1938881925583624</v>
      </c>
      <c r="E11">
        <f t="shared" si="2"/>
        <v>4.2679896986165176</v>
      </c>
    </row>
    <row r="12" spans="1:5" ht="16.5" thickBot="1">
      <c r="A12" s="6">
        <f t="shared" si="3"/>
        <v>2004</v>
      </c>
      <c r="B12" s="7">
        <v>72.866</v>
      </c>
      <c r="C12" s="7">
        <v>78.823999999999998</v>
      </c>
      <c r="D12">
        <f t="shared" si="1"/>
        <v>4.2886221379016423</v>
      </c>
      <c r="E12">
        <f t="shared" si="2"/>
        <v>4.3672175190201736</v>
      </c>
    </row>
    <row r="13" spans="1:5" ht="16.5" thickBot="1">
      <c r="A13" s="6">
        <f t="shared" si="3"/>
        <v>2005</v>
      </c>
      <c r="B13" s="7">
        <v>74.957999999999998</v>
      </c>
      <c r="C13" s="7">
        <v>82.968000000000004</v>
      </c>
      <c r="D13">
        <f t="shared" si="1"/>
        <v>4.3169279566777474</v>
      </c>
      <c r="E13">
        <f t="shared" si="2"/>
        <v>4.4184549912874331</v>
      </c>
    </row>
    <row r="14" spans="1:5" ht="16.5" thickBot="1">
      <c r="A14" s="6">
        <f t="shared" si="3"/>
        <v>2006</v>
      </c>
      <c r="B14" s="7">
        <v>76.798000000000002</v>
      </c>
      <c r="C14" s="7">
        <v>85.849000000000004</v>
      </c>
      <c r="D14">
        <f t="shared" si="1"/>
        <v>4.3411785981478701</v>
      </c>
      <c r="E14">
        <f t="shared" si="2"/>
        <v>4.4525899390519976</v>
      </c>
    </row>
    <row r="15" spans="1:5" ht="16.5" thickBot="1">
      <c r="A15" s="6">
        <f t="shared" si="3"/>
        <v>2007</v>
      </c>
      <c r="B15" s="7">
        <v>83.653999999999996</v>
      </c>
      <c r="C15" s="7">
        <v>91.335999999999999</v>
      </c>
      <c r="D15">
        <f t="shared" si="1"/>
        <v>4.4266892445800714</v>
      </c>
      <c r="E15">
        <f t="shared" si="2"/>
        <v>4.5145450143740264</v>
      </c>
    </row>
    <row r="16" spans="1:5" ht="16.5" thickBot="1">
      <c r="A16" s="6">
        <f t="shared" si="3"/>
        <v>2008</v>
      </c>
      <c r="B16" s="8">
        <v>83.813999999999993</v>
      </c>
      <c r="C16" s="8">
        <v>92.301000000000002</v>
      </c>
      <c r="D16">
        <f t="shared" si="1"/>
        <v>4.428600057973469</v>
      </c>
      <c r="E16">
        <f t="shared" si="2"/>
        <v>4.5250549756863032</v>
      </c>
    </row>
    <row r="17" spans="1:18" ht="16.5" thickBot="1">
      <c r="A17" s="6">
        <f t="shared" si="3"/>
        <v>2009</v>
      </c>
      <c r="B17" s="7">
        <v>92.488</v>
      </c>
      <c r="C17" s="7">
        <v>94.299000000000007</v>
      </c>
      <c r="D17">
        <f t="shared" si="1"/>
        <v>4.5270789063730206</v>
      </c>
      <c r="E17">
        <f t="shared" si="2"/>
        <v>4.5464705851293132</v>
      </c>
    </row>
    <row r="18" spans="1:18" ht="18" thickBot="1">
      <c r="A18" s="6">
        <f t="shared" si="3"/>
        <v>2010</v>
      </c>
      <c r="B18" s="7">
        <v>94.492999999999995</v>
      </c>
      <c r="C18" s="7">
        <v>99.073999999999998</v>
      </c>
      <c r="D18">
        <f t="shared" si="1"/>
        <v>4.5485257576820031</v>
      </c>
      <c r="E18">
        <f t="shared" si="2"/>
        <v>4.5958670456619473</v>
      </c>
      <c r="R18" s="12" t="s">
        <v>8</v>
      </c>
    </row>
    <row r="19" spans="1:18" ht="18" thickBot="1">
      <c r="A19" s="6">
        <f t="shared" ref="A19:A26" si="4">A20-1</f>
        <v>2011</v>
      </c>
      <c r="B19" s="7">
        <v>100.10599999999999</v>
      </c>
      <c r="C19" s="7">
        <v>102.84</v>
      </c>
      <c r="D19">
        <f t="shared" si="1"/>
        <v>4.6062296245847811</v>
      </c>
      <c r="E19">
        <f t="shared" si="2"/>
        <v>4.633174382397689</v>
      </c>
      <c r="R19" s="12" t="s">
        <v>34</v>
      </c>
    </row>
    <row r="20" spans="1:18" ht="18" thickBot="1">
      <c r="A20" s="6">
        <f t="shared" si="4"/>
        <v>2012</v>
      </c>
      <c r="B20" s="7">
        <v>105.455</v>
      </c>
      <c r="C20" s="7">
        <v>107.29300000000001</v>
      </c>
      <c r="D20">
        <f t="shared" si="1"/>
        <v>4.658284321637578</v>
      </c>
      <c r="E20">
        <f t="shared" si="2"/>
        <v>4.6755634098571406</v>
      </c>
      <c r="R20" s="12" t="s">
        <v>35</v>
      </c>
    </row>
    <row r="21" spans="1:18" ht="18" thickBot="1">
      <c r="A21" s="6">
        <f t="shared" si="4"/>
        <v>2013</v>
      </c>
      <c r="B21" s="7">
        <v>104.244</v>
      </c>
      <c r="C21" s="7">
        <v>107.297</v>
      </c>
      <c r="D21">
        <f t="shared" si="1"/>
        <v>4.6467343050657837</v>
      </c>
      <c r="E21">
        <f t="shared" si="2"/>
        <v>4.6756006902523168</v>
      </c>
      <c r="R21" s="12" t="s">
        <v>36</v>
      </c>
    </row>
    <row r="22" spans="1:18" ht="16.5" thickBot="1">
      <c r="A22" s="6">
        <f t="shared" si="4"/>
        <v>2014</v>
      </c>
      <c r="B22" s="7">
        <v>106.429</v>
      </c>
      <c r="C22" s="7">
        <v>110.95699999999999</v>
      </c>
      <c r="D22">
        <f t="shared" si="1"/>
        <v>4.6674780961617763</v>
      </c>
      <c r="E22">
        <f t="shared" si="2"/>
        <v>4.7091427388710692</v>
      </c>
    </row>
    <row r="23" spans="1:18" ht="16.5" thickBot="1">
      <c r="A23" s="6">
        <f t="shared" si="4"/>
        <v>2015</v>
      </c>
      <c r="B23" s="7">
        <v>113.26</v>
      </c>
      <c r="C23" s="7">
        <v>121.181</v>
      </c>
      <c r="D23">
        <f t="shared" si="1"/>
        <v>4.7296860606856592</v>
      </c>
      <c r="E23">
        <f t="shared" si="2"/>
        <v>4.7972852956696235</v>
      </c>
    </row>
    <row r="24" spans="1:18" ht="18" thickBot="1">
      <c r="A24" s="6">
        <f t="shared" si="4"/>
        <v>2016</v>
      </c>
      <c r="B24" s="7">
        <v>122.398</v>
      </c>
      <c r="C24" s="7">
        <v>128.36199999999999</v>
      </c>
      <c r="D24">
        <f t="shared" si="1"/>
        <v>4.8072780300754472</v>
      </c>
      <c r="E24">
        <f t="shared" si="2"/>
        <v>4.8548543972982081</v>
      </c>
      <c r="R24" s="17"/>
    </row>
    <row r="25" spans="1:18" ht="18" thickBot="1">
      <c r="A25" s="6">
        <f t="shared" si="4"/>
        <v>2017</v>
      </c>
      <c r="B25" s="7">
        <v>121.601</v>
      </c>
      <c r="C25" s="7">
        <v>138.25</v>
      </c>
      <c r="D25">
        <f t="shared" si="1"/>
        <v>4.800745193182463</v>
      </c>
      <c r="E25">
        <f t="shared" si="2"/>
        <v>4.9290636404024442</v>
      </c>
      <c r="R25" s="17"/>
    </row>
    <row r="26" spans="1:18" ht="18" thickBot="1">
      <c r="A26" s="6">
        <f t="shared" si="4"/>
        <v>2018</v>
      </c>
      <c r="B26" s="7">
        <v>124.794</v>
      </c>
      <c r="C26" s="7">
        <v>143.89500000000001</v>
      </c>
      <c r="D26">
        <f t="shared" si="1"/>
        <v>4.8266643778565177</v>
      </c>
      <c r="E26">
        <f t="shared" si="2"/>
        <v>4.9690838669380204</v>
      </c>
      <c r="R26" s="17"/>
    </row>
    <row r="27" spans="1:18" ht="16.5" thickBot="1">
      <c r="A27" s="6">
        <f>A28-1</f>
        <v>2019</v>
      </c>
      <c r="B27" s="7">
        <v>121.35</v>
      </c>
      <c r="C27" s="7">
        <v>143.971</v>
      </c>
      <c r="D27">
        <f t="shared" si="1"/>
        <v>4.79867893217261</v>
      </c>
      <c r="E27">
        <f t="shared" si="2"/>
        <v>4.9696118904056465</v>
      </c>
    </row>
    <row r="28" spans="1:18" ht="18" thickBot="1">
      <c r="A28" s="6">
        <v>2020</v>
      </c>
      <c r="B28" s="7">
        <v>91.5</v>
      </c>
      <c r="C28" s="7">
        <v>121.676</v>
      </c>
      <c r="D28">
        <f t="shared" si="1"/>
        <v>4.516338972281476</v>
      </c>
      <c r="E28">
        <f t="shared" si="2"/>
        <v>4.8013617743009087</v>
      </c>
      <c r="R28" s="18"/>
    </row>
    <row r="29" spans="1:18">
      <c r="R29" s="19"/>
    </row>
    <row r="30" spans="1:18" ht="17.25">
      <c r="R30" s="20"/>
    </row>
    <row r="32" spans="1:18" ht="17.25">
      <c r="R32" s="18"/>
    </row>
    <row r="33" spans="1:10" ht="17.25">
      <c r="J33" s="17" t="s">
        <v>37</v>
      </c>
    </row>
    <row r="34" spans="1:10" ht="17.25">
      <c r="J34" s="17" t="s">
        <v>38</v>
      </c>
    </row>
    <row r="35" spans="1:10" ht="17.25">
      <c r="J35" s="17" t="s">
        <v>39</v>
      </c>
    </row>
    <row r="37" spans="1:10" ht="17.25">
      <c r="J37" s="18" t="s">
        <v>40</v>
      </c>
    </row>
    <row r="38" spans="1:10">
      <c r="J38" s="19"/>
    </row>
    <row r="39" spans="1:10" ht="17.25">
      <c r="J39" s="20" t="s">
        <v>41</v>
      </c>
    </row>
    <row r="41" spans="1:10" ht="17.25">
      <c r="J41" s="18" t="s">
        <v>42</v>
      </c>
    </row>
    <row r="42" spans="1:10">
      <c r="A42" t="s">
        <v>9</v>
      </c>
    </row>
    <row r="43" spans="1:10" ht="15.75" thickBot="1"/>
    <row r="44" spans="1:10">
      <c r="A44" s="16" t="s">
        <v>10</v>
      </c>
      <c r="B44" s="16"/>
    </row>
    <row r="45" spans="1:10">
      <c r="A45" s="13" t="s">
        <v>11</v>
      </c>
      <c r="B45" s="13">
        <v>0.99092927006648279</v>
      </c>
    </row>
    <row r="46" spans="1:10">
      <c r="A46" s="13" t="s">
        <v>12</v>
      </c>
      <c r="B46" s="13">
        <v>0.98194081827449231</v>
      </c>
    </row>
    <row r="47" spans="1:10">
      <c r="A47" s="13" t="s">
        <v>13</v>
      </c>
      <c r="B47" s="13">
        <v>0.981218451005472</v>
      </c>
    </row>
    <row r="48" spans="1:10">
      <c r="A48" s="13" t="s">
        <v>14</v>
      </c>
      <c r="B48" s="13">
        <v>5.4654083017846425E-2</v>
      </c>
    </row>
    <row r="49" spans="1:9" ht="15.75" thickBot="1">
      <c r="A49" s="14" t="s">
        <v>15</v>
      </c>
      <c r="B49" s="14">
        <v>27</v>
      </c>
    </row>
    <row r="51" spans="1:9" ht="15.75" thickBot="1">
      <c r="A51" t="s">
        <v>16</v>
      </c>
    </row>
    <row r="52" spans="1:9">
      <c r="A52" s="15"/>
      <c r="B52" s="15" t="s">
        <v>21</v>
      </c>
      <c r="C52" s="15" t="s">
        <v>22</v>
      </c>
      <c r="D52" s="15" t="s">
        <v>23</v>
      </c>
      <c r="E52" s="15" t="s">
        <v>24</v>
      </c>
      <c r="F52" s="15" t="s">
        <v>25</v>
      </c>
    </row>
    <row r="53" spans="1:9">
      <c r="A53" s="13" t="s">
        <v>17</v>
      </c>
      <c r="B53" s="13">
        <v>1</v>
      </c>
      <c r="C53" s="13">
        <v>4.060434211512665</v>
      </c>
      <c r="D53" s="13">
        <v>4.060434211512665</v>
      </c>
      <c r="E53" s="13">
        <v>1359.3373625665874</v>
      </c>
      <c r="F53" s="13">
        <v>2.5764166737746513E-23</v>
      </c>
    </row>
    <row r="54" spans="1:9">
      <c r="A54" s="13" t="s">
        <v>18</v>
      </c>
      <c r="B54" s="13">
        <v>25</v>
      </c>
      <c r="C54" s="13">
        <v>7.467671976304123E-2</v>
      </c>
      <c r="D54" s="13">
        <v>2.9870687905216493E-3</v>
      </c>
      <c r="E54" s="13"/>
      <c r="F54" s="13"/>
    </row>
    <row r="55" spans="1:9" ht="15.75" thickBot="1">
      <c r="A55" s="14" t="s">
        <v>19</v>
      </c>
      <c r="B55" s="14">
        <v>26</v>
      </c>
      <c r="C55" s="14">
        <v>4.1351109312757064</v>
      </c>
      <c r="D55" s="14"/>
      <c r="E55" s="14"/>
      <c r="F55" s="14"/>
    </row>
    <row r="56" spans="1:9" ht="15.75" thickBot="1"/>
    <row r="57" spans="1:9">
      <c r="A57" s="15"/>
      <c r="B57" s="15" t="s">
        <v>26</v>
      </c>
      <c r="C57" s="15" t="s">
        <v>14</v>
      </c>
      <c r="D57" s="15" t="s">
        <v>27</v>
      </c>
      <c r="E57" s="15" t="s">
        <v>28</v>
      </c>
      <c r="F57" s="15" t="s">
        <v>29</v>
      </c>
      <c r="G57" s="15" t="s">
        <v>30</v>
      </c>
      <c r="H57" s="15" t="s">
        <v>31</v>
      </c>
      <c r="I57" s="15" t="s">
        <v>32</v>
      </c>
    </row>
    <row r="58" spans="1:9">
      <c r="A58" s="13" t="s">
        <v>20</v>
      </c>
      <c r="B58" s="13">
        <v>3.6260648335169066E-2</v>
      </c>
      <c r="C58" s="13">
        <v>0.11669163447975915</v>
      </c>
      <c r="D58" s="13">
        <v>0.3107390559471398</v>
      </c>
      <c r="E58" s="13">
        <v>0.75857505243362278</v>
      </c>
      <c r="F58" s="13">
        <v>-0.20407027165969091</v>
      </c>
      <c r="G58" s="13">
        <v>0.27659156833002907</v>
      </c>
      <c r="H58" s="13">
        <v>-0.20407027165969091</v>
      </c>
      <c r="I58" s="13">
        <v>0.27659156833002907</v>
      </c>
    </row>
    <row r="59" spans="1:9" ht="15.75" thickBot="1">
      <c r="A59" s="14" t="s">
        <v>33</v>
      </c>
      <c r="B59" s="14">
        <v>0.97260137941911018</v>
      </c>
      <c r="C59" s="14">
        <v>2.6379785153351556E-2</v>
      </c>
      <c r="D59" s="14">
        <v>36.869192594449203</v>
      </c>
      <c r="E59" s="14">
        <v>2.5764166737746513E-23</v>
      </c>
      <c r="F59" s="14">
        <v>0.91827119488243358</v>
      </c>
      <c r="G59" s="14">
        <v>1.0269315639557868</v>
      </c>
      <c r="H59" s="14">
        <v>0.91827119488243358</v>
      </c>
      <c r="I59" s="14">
        <v>1.0269315639557868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3"/>
  <sheetViews>
    <sheetView tabSelected="1" zoomScale="85" zoomScaleNormal="85" workbookViewId="0">
      <selection activeCell="J25" sqref="J25:T37"/>
    </sheetView>
  </sheetViews>
  <sheetFormatPr defaultRowHeight="15"/>
  <cols>
    <col min="10" max="10" width="18.28515625" customWidth="1"/>
  </cols>
  <sheetData>
    <row r="1" spans="1:19" ht="16.5" thickBot="1">
      <c r="A1" s="3" t="s">
        <v>1</v>
      </c>
      <c r="B1" s="2" t="s">
        <v>2</v>
      </c>
      <c r="C1" s="2" t="s">
        <v>3</v>
      </c>
      <c r="D1" s="2" t="s">
        <v>4</v>
      </c>
      <c r="E1" s="25" t="s">
        <v>46</v>
      </c>
      <c r="F1" s="24" t="s">
        <v>47</v>
      </c>
      <c r="G1" s="24" t="s">
        <v>48</v>
      </c>
      <c r="H1" s="23"/>
    </row>
    <row r="2" spans="1:19" ht="16.5" thickBot="1">
      <c r="A2" s="6">
        <v>1</v>
      </c>
      <c r="B2" s="7">
        <v>2350</v>
      </c>
      <c r="C2" s="7">
        <v>2334</v>
      </c>
      <c r="D2" s="7">
        <v>1570</v>
      </c>
      <c r="E2">
        <f>LN(B2)</f>
        <v>7.7621706071382048</v>
      </c>
      <c r="F2">
        <f>LN(C2)</f>
        <v>7.7553388128465013</v>
      </c>
      <c r="G2">
        <f>LN(D2)</f>
        <v>7.3588308983423536</v>
      </c>
    </row>
    <row r="3" spans="1:19" ht="16.5" thickBot="1">
      <c r="A3" s="6">
        <v>2</v>
      </c>
      <c r="B3" s="7">
        <v>2470</v>
      </c>
      <c r="C3" s="7">
        <v>2425</v>
      </c>
      <c r="D3" s="7">
        <v>1850</v>
      </c>
      <c r="E3">
        <f t="shared" ref="E3:E16" si="0">LN(B3)</f>
        <v>7.8119734296220225</v>
      </c>
      <c r="F3">
        <f t="shared" ref="F3:F16" si="1">LN(C3)</f>
        <v>7.7935868033715838</v>
      </c>
      <c r="G3">
        <f t="shared" ref="G3:G16" si="2">LN(D3)</f>
        <v>7.5229409180723703</v>
      </c>
      <c r="K3" s="16"/>
      <c r="L3" s="16"/>
    </row>
    <row r="4" spans="1:19" ht="16.5" thickBot="1">
      <c r="A4" s="6">
        <v>3</v>
      </c>
      <c r="B4" s="7">
        <v>2110</v>
      </c>
      <c r="C4" s="7">
        <v>2230</v>
      </c>
      <c r="D4" s="7">
        <v>1150</v>
      </c>
      <c r="E4">
        <f t="shared" si="0"/>
        <v>7.6544432264701125</v>
      </c>
      <c r="F4">
        <f t="shared" si="1"/>
        <v>7.7097568644541647</v>
      </c>
      <c r="G4">
        <f t="shared" si="2"/>
        <v>7.0475172213572961</v>
      </c>
      <c r="K4" s="13"/>
      <c r="L4" s="13"/>
    </row>
    <row r="5" spans="1:19" ht="16.5" thickBot="1">
      <c r="A5" s="6">
        <v>4</v>
      </c>
      <c r="B5" s="7">
        <v>2560</v>
      </c>
      <c r="C5" s="7">
        <v>2463</v>
      </c>
      <c r="D5" s="7">
        <v>1940</v>
      </c>
      <c r="E5">
        <f t="shared" si="0"/>
        <v>7.8477625374736082</v>
      </c>
      <c r="F5">
        <f t="shared" si="1"/>
        <v>7.8091353981205378</v>
      </c>
      <c r="G5">
        <f t="shared" si="2"/>
        <v>7.5704432520573741</v>
      </c>
      <c r="K5" s="13"/>
      <c r="L5" s="13"/>
    </row>
    <row r="6" spans="1:19" ht="16.5" thickBot="1">
      <c r="A6" s="6">
        <v>5</v>
      </c>
      <c r="B6" s="7">
        <v>2650</v>
      </c>
      <c r="C6" s="7">
        <v>2565</v>
      </c>
      <c r="D6" s="7">
        <v>2450</v>
      </c>
      <c r="E6">
        <f t="shared" si="0"/>
        <v>7.8823149189802679</v>
      </c>
      <c r="F6">
        <f t="shared" si="1"/>
        <v>7.8497137576048699</v>
      </c>
      <c r="G6">
        <f t="shared" si="2"/>
        <v>7.8038433035387724</v>
      </c>
      <c r="K6" s="13"/>
      <c r="L6" s="13"/>
    </row>
    <row r="7" spans="1:19" ht="16.5" thickBot="1">
      <c r="A7" s="6">
        <v>6</v>
      </c>
      <c r="B7" s="7">
        <v>2240</v>
      </c>
      <c r="C7" s="7">
        <v>2278</v>
      </c>
      <c r="D7" s="7">
        <v>1340</v>
      </c>
      <c r="E7">
        <f t="shared" si="0"/>
        <v>7.7142311448490855</v>
      </c>
      <c r="F7">
        <f t="shared" si="1"/>
        <v>7.7310531440071273</v>
      </c>
      <c r="G7">
        <f t="shared" si="2"/>
        <v>7.200424892944957</v>
      </c>
      <c r="K7" s="13"/>
      <c r="L7" s="13"/>
    </row>
    <row r="8" spans="1:19" ht="16.5" thickBot="1">
      <c r="A8" s="6">
        <v>7</v>
      </c>
      <c r="B8" s="7">
        <v>2430</v>
      </c>
      <c r="C8" s="7">
        <v>2380</v>
      </c>
      <c r="D8" s="7">
        <v>1700</v>
      </c>
      <c r="E8">
        <f t="shared" si="0"/>
        <v>7.7956465363345941</v>
      </c>
      <c r="F8">
        <f t="shared" si="1"/>
        <v>7.77485576666552</v>
      </c>
      <c r="G8">
        <f t="shared" si="2"/>
        <v>7.4383835300443071</v>
      </c>
      <c r="K8" s="14"/>
      <c r="L8" s="14"/>
    </row>
    <row r="9" spans="1:19" ht="16.5" thickBot="1">
      <c r="A9" s="6">
        <v>8</v>
      </c>
      <c r="B9" s="7">
        <v>2530</v>
      </c>
      <c r="C9" s="7">
        <v>2437</v>
      </c>
      <c r="D9" s="7">
        <v>1860</v>
      </c>
      <c r="E9">
        <f t="shared" si="0"/>
        <v>7.8359745817215662</v>
      </c>
      <c r="F9">
        <f t="shared" si="1"/>
        <v>7.7985230536252059</v>
      </c>
      <c r="G9">
        <f t="shared" si="2"/>
        <v>7.5283317667072467</v>
      </c>
    </row>
    <row r="10" spans="1:19" ht="16.5" thickBot="1">
      <c r="A10" s="6">
        <v>9</v>
      </c>
      <c r="B10" s="7">
        <v>2550</v>
      </c>
      <c r="C10" s="7">
        <v>2446</v>
      </c>
      <c r="D10" s="7">
        <v>2446</v>
      </c>
      <c r="E10">
        <f t="shared" si="0"/>
        <v>7.8438486381524717</v>
      </c>
      <c r="F10">
        <f t="shared" si="1"/>
        <v>7.8022093162471178</v>
      </c>
      <c r="G10">
        <f t="shared" si="2"/>
        <v>7.8022093162471178</v>
      </c>
    </row>
    <row r="11" spans="1:19" ht="16.5" thickBot="1">
      <c r="A11" s="6">
        <v>10</v>
      </c>
      <c r="B11" s="7">
        <v>2450</v>
      </c>
      <c r="C11" s="7">
        <v>2403</v>
      </c>
      <c r="D11" s="7">
        <v>2403</v>
      </c>
      <c r="E11">
        <f t="shared" si="0"/>
        <v>7.8038433035387724</v>
      </c>
      <c r="F11">
        <f t="shared" si="1"/>
        <v>7.7844732357364688</v>
      </c>
      <c r="G11">
        <f t="shared" si="2"/>
        <v>7.7844732357364688</v>
      </c>
      <c r="K11" s="15"/>
      <c r="L11" s="15"/>
      <c r="M11" s="15"/>
      <c r="N11" s="15"/>
      <c r="O11" s="15"/>
      <c r="P11" s="15"/>
    </row>
    <row r="12" spans="1:19" ht="16.5" thickBot="1">
      <c r="A12" s="6">
        <v>11</v>
      </c>
      <c r="B12" s="7">
        <v>2290</v>
      </c>
      <c r="C12" s="7">
        <v>2301</v>
      </c>
      <c r="D12" s="7">
        <v>2301</v>
      </c>
      <c r="E12">
        <f t="shared" si="0"/>
        <v>7.736307096548285</v>
      </c>
      <c r="F12">
        <f t="shared" si="1"/>
        <v>7.741099090035366</v>
      </c>
      <c r="G12">
        <f t="shared" si="2"/>
        <v>7.741099090035366</v>
      </c>
      <c r="K12" s="13"/>
      <c r="L12" s="13"/>
      <c r="M12" s="13"/>
      <c r="N12" s="13"/>
      <c r="O12" s="13"/>
      <c r="P12" s="13"/>
    </row>
    <row r="13" spans="1:19" ht="16.5" thickBot="1">
      <c r="A13" s="6">
        <v>12</v>
      </c>
      <c r="B13" s="7">
        <v>2160</v>
      </c>
      <c r="C13" s="7">
        <v>2253</v>
      </c>
      <c r="D13" s="7">
        <v>2253</v>
      </c>
      <c r="E13">
        <f t="shared" si="0"/>
        <v>7.6778635006782103</v>
      </c>
      <c r="F13">
        <f t="shared" si="1"/>
        <v>7.7200179404322444</v>
      </c>
      <c r="G13">
        <f t="shared" si="2"/>
        <v>7.7200179404322444</v>
      </c>
      <c r="K13" s="13"/>
      <c r="L13" s="13"/>
      <c r="M13" s="13"/>
      <c r="N13" s="13"/>
      <c r="O13" s="13"/>
      <c r="P13" s="13"/>
    </row>
    <row r="14" spans="1:19" ht="16.5" thickBot="1">
      <c r="A14" s="6">
        <v>13</v>
      </c>
      <c r="B14" s="7">
        <v>2400</v>
      </c>
      <c r="C14" s="7">
        <v>2367</v>
      </c>
      <c r="D14" s="7">
        <v>2367</v>
      </c>
      <c r="E14">
        <f t="shared" si="0"/>
        <v>7.7832240163360371</v>
      </c>
      <c r="F14">
        <f t="shared" si="1"/>
        <v>7.7693786095139838</v>
      </c>
      <c r="G14">
        <f t="shared" si="2"/>
        <v>7.7693786095139838</v>
      </c>
      <c r="K14" s="14"/>
      <c r="L14" s="14"/>
      <c r="M14" s="14"/>
      <c r="N14" s="14"/>
      <c r="O14" s="14"/>
      <c r="P14" s="14"/>
    </row>
    <row r="15" spans="1:19" ht="16.5" thickBot="1">
      <c r="A15" s="6">
        <v>14</v>
      </c>
      <c r="B15" s="7">
        <v>2490</v>
      </c>
      <c r="C15" s="7">
        <v>2430</v>
      </c>
      <c r="D15" s="7">
        <v>2430</v>
      </c>
      <c r="E15">
        <f t="shared" si="0"/>
        <v>7.8200379894587533</v>
      </c>
      <c r="F15">
        <f t="shared" si="1"/>
        <v>7.7956465363345941</v>
      </c>
      <c r="G15">
        <f t="shared" si="2"/>
        <v>7.7956465363345941</v>
      </c>
    </row>
    <row r="16" spans="1:19" ht="16.5" thickBot="1">
      <c r="A16" s="6">
        <v>15</v>
      </c>
      <c r="B16" s="7">
        <v>2590</v>
      </c>
      <c r="C16" s="7">
        <v>2470</v>
      </c>
      <c r="D16" s="7">
        <v>2470</v>
      </c>
      <c r="E16">
        <f t="shared" si="0"/>
        <v>7.8594131546935833</v>
      </c>
      <c r="F16">
        <f t="shared" si="1"/>
        <v>7.8119734296220225</v>
      </c>
      <c r="G16">
        <f t="shared" si="2"/>
        <v>7.8119734296220225</v>
      </c>
      <c r="K16" s="15"/>
      <c r="L16" s="15"/>
      <c r="M16" s="15"/>
      <c r="N16" s="15"/>
      <c r="O16" s="15"/>
      <c r="P16" s="15"/>
      <c r="Q16" s="15"/>
      <c r="R16" s="15"/>
      <c r="S16" s="15"/>
    </row>
    <row r="17" spans="1:19">
      <c r="K17" s="13"/>
      <c r="L17" s="13"/>
      <c r="M17" s="13"/>
      <c r="N17" s="13"/>
      <c r="O17" s="13"/>
      <c r="P17" s="13"/>
      <c r="Q17" s="13"/>
      <c r="R17" s="13"/>
      <c r="S17" s="13"/>
    </row>
    <row r="18" spans="1:19"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5.75" thickBot="1">
      <c r="A19" s="26" t="s">
        <v>50</v>
      </c>
      <c r="B19" s="26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26" t="s">
        <v>51</v>
      </c>
      <c r="B20" s="26"/>
    </row>
    <row r="21" spans="1:19">
      <c r="A21" s="26" t="s">
        <v>52</v>
      </c>
      <c r="B21" s="26"/>
    </row>
    <row r="25" spans="1:19" ht="17.25">
      <c r="D25" s="21"/>
    </row>
    <row r="31" spans="1:19">
      <c r="A31" t="s">
        <v>9</v>
      </c>
    </row>
    <row r="32" spans="1:19" ht="15.75" thickBot="1"/>
    <row r="33" spans="1:10">
      <c r="A33" s="16" t="s">
        <v>10</v>
      </c>
      <c r="B33" s="16"/>
    </row>
    <row r="34" spans="1:10">
      <c r="A34" s="13" t="s">
        <v>11</v>
      </c>
      <c r="B34" s="13">
        <v>0.98215277001823464</v>
      </c>
    </row>
    <row r="35" spans="1:10">
      <c r="A35" s="13" t="s">
        <v>12</v>
      </c>
      <c r="B35" s="13">
        <v>0.96462406365449127</v>
      </c>
    </row>
    <row r="36" spans="1:10">
      <c r="A36" s="13" t="s">
        <v>13</v>
      </c>
      <c r="B36" s="13">
        <v>0.9587280742635732</v>
      </c>
    </row>
    <row r="37" spans="1:10">
      <c r="A37" s="13" t="s">
        <v>14</v>
      </c>
      <c r="B37" s="13">
        <v>1.3699669380752474E-2</v>
      </c>
    </row>
    <row r="38" spans="1:10" ht="15.75" thickBot="1">
      <c r="A38" s="14" t="s">
        <v>15</v>
      </c>
      <c r="B38" s="14">
        <v>15</v>
      </c>
    </row>
    <row r="40" spans="1:10" ht="15.75" thickBot="1">
      <c r="A40" t="s">
        <v>16</v>
      </c>
    </row>
    <row r="41" spans="1:10">
      <c r="A41" s="15"/>
      <c r="B41" s="15" t="s">
        <v>21</v>
      </c>
      <c r="C41" s="15" t="s">
        <v>22</v>
      </c>
      <c r="D41" s="15" t="s">
        <v>23</v>
      </c>
      <c r="E41" s="15" t="s">
        <v>24</v>
      </c>
      <c r="F41" s="15" t="s">
        <v>25</v>
      </c>
    </row>
    <row r="42" spans="1:10">
      <c r="A42" s="13" t="s">
        <v>17</v>
      </c>
      <c r="B42" s="13">
        <v>2</v>
      </c>
      <c r="C42" s="13">
        <v>6.1411763187258099E-2</v>
      </c>
      <c r="D42" s="13">
        <v>3.070588159362905E-2</v>
      </c>
      <c r="E42" s="13">
        <v>163.60681807541047</v>
      </c>
      <c r="F42" s="13">
        <v>1.9599620513877495E-9</v>
      </c>
    </row>
    <row r="43" spans="1:10">
      <c r="A43" s="13" t="s">
        <v>18</v>
      </c>
      <c r="B43" s="13">
        <v>12</v>
      </c>
      <c r="C43" s="13">
        <v>2.2521712937031224E-3</v>
      </c>
      <c r="D43" s="13">
        <v>1.8768094114192686E-4</v>
      </c>
      <c r="E43" s="13"/>
      <c r="F43" s="13"/>
    </row>
    <row r="44" spans="1:10" ht="15.75" thickBot="1">
      <c r="A44" s="14" t="s">
        <v>19</v>
      </c>
      <c r="B44" s="14">
        <v>14</v>
      </c>
      <c r="C44" s="14">
        <v>6.3663934480961221E-2</v>
      </c>
      <c r="D44" s="14"/>
      <c r="E44" s="14"/>
      <c r="F44" s="14"/>
    </row>
    <row r="45" spans="1:10" ht="15.75" thickBot="1"/>
    <row r="46" spans="1:10">
      <c r="A46" s="15"/>
      <c r="B46" s="15" t="s">
        <v>26</v>
      </c>
      <c r="C46" s="15" t="s">
        <v>14</v>
      </c>
      <c r="D46" s="15" t="s">
        <v>27</v>
      </c>
      <c r="E46" s="15" t="s">
        <v>28</v>
      </c>
      <c r="F46" s="15" t="s">
        <v>29</v>
      </c>
      <c r="G46" s="15" t="s">
        <v>30</v>
      </c>
      <c r="H46" s="15" t="s">
        <v>31</v>
      </c>
      <c r="I46" s="15" t="s">
        <v>32</v>
      </c>
    </row>
    <row r="47" spans="1:10">
      <c r="A47" s="13" t="s">
        <v>20</v>
      </c>
      <c r="B47" s="13">
        <v>-5.3416703766197502</v>
      </c>
      <c r="C47" s="13">
        <v>0.82903452141657186</v>
      </c>
      <c r="D47" s="13">
        <v>-6.4432423965801018</v>
      </c>
      <c r="E47" s="13">
        <v>3.1919952969632646E-5</v>
      </c>
      <c r="F47" s="13">
        <v>-7.1479814281192073</v>
      </c>
      <c r="G47" s="13">
        <v>-3.5353593251202931</v>
      </c>
      <c r="H47" s="13">
        <v>-7.1479814281192073</v>
      </c>
      <c r="I47" s="13">
        <v>-3.5353593251202931</v>
      </c>
      <c r="J47" t="s">
        <v>43</v>
      </c>
    </row>
    <row r="48" spans="1:10">
      <c r="A48" s="13" t="s">
        <v>33</v>
      </c>
      <c r="B48" s="13">
        <v>1.6809432632307699</v>
      </c>
      <c r="C48" s="13">
        <v>0.11610839422006623</v>
      </c>
      <c r="D48" s="13">
        <v>14.477362076378318</v>
      </c>
      <c r="E48" s="13">
        <v>5.826128816733255E-9</v>
      </c>
      <c r="F48" s="13">
        <v>1.4279648042720297</v>
      </c>
      <c r="G48" s="13">
        <v>1.9339217221895111</v>
      </c>
      <c r="H48" s="13">
        <v>1.4279648042720297</v>
      </c>
      <c r="I48" s="13">
        <v>1.9339217221895111</v>
      </c>
      <c r="J48" t="s">
        <v>44</v>
      </c>
    </row>
    <row r="49" spans="1:10" ht="15.75" thickBot="1">
      <c r="A49" s="14" t="s">
        <v>49</v>
      </c>
      <c r="B49" s="14">
        <v>7.7046228169628597E-3</v>
      </c>
      <c r="C49" s="14">
        <v>1.8553317019912866E-2</v>
      </c>
      <c r="D49" s="14">
        <v>0.41526929166863585</v>
      </c>
      <c r="E49" s="14">
        <v>0.68527349640910573</v>
      </c>
      <c r="F49" s="14">
        <v>-3.2719582338906643E-2</v>
      </c>
      <c r="G49" s="14">
        <v>4.8128827972832362E-2</v>
      </c>
      <c r="H49" s="14">
        <v>-3.2719582338906643E-2</v>
      </c>
      <c r="I49" s="14">
        <v>4.8128827972832362E-2</v>
      </c>
      <c r="J49" t="s">
        <v>45</v>
      </c>
    </row>
    <row r="52" spans="1:10">
      <c r="A52" s="22" t="s">
        <v>54</v>
      </c>
    </row>
    <row r="54" spans="1:10">
      <c r="A54" t="s">
        <v>62</v>
      </c>
    </row>
    <row r="55" spans="1:10">
      <c r="A55" t="s">
        <v>53</v>
      </c>
    </row>
    <row r="57" spans="1:10">
      <c r="A57" s="22" t="s">
        <v>57</v>
      </c>
    </row>
    <row r="59" spans="1:10">
      <c r="A59" t="s">
        <v>55</v>
      </c>
    </row>
    <row r="60" spans="1:10">
      <c r="A60" t="s">
        <v>56</v>
      </c>
    </row>
    <row r="62" spans="1:10">
      <c r="A62" s="22" t="s">
        <v>60</v>
      </c>
    </row>
    <row r="64" spans="1:10">
      <c r="A64" t="s">
        <v>58</v>
      </c>
    </row>
    <row r="65" spans="1:5">
      <c r="A65" t="s">
        <v>59</v>
      </c>
    </row>
    <row r="67" spans="1:5">
      <c r="A67" s="22" t="s">
        <v>63</v>
      </c>
    </row>
    <row r="69" spans="1:5">
      <c r="A69" t="s">
        <v>61</v>
      </c>
    </row>
    <row r="71" spans="1:5">
      <c r="A71" t="s">
        <v>65</v>
      </c>
    </row>
    <row r="73" spans="1:5">
      <c r="A73" t="s">
        <v>64</v>
      </c>
    </row>
    <row r="74" spans="1:5">
      <c r="A74" s="22" t="s">
        <v>69</v>
      </c>
    </row>
    <row r="75" spans="1:5">
      <c r="A75" t="s">
        <v>66</v>
      </c>
    </row>
    <row r="76" spans="1:5">
      <c r="A76" t="s">
        <v>67</v>
      </c>
    </row>
    <row r="77" spans="1:5">
      <c r="A77" t="s">
        <v>68</v>
      </c>
    </row>
    <row r="78" spans="1:5" ht="15.75" customHeight="1"/>
    <row r="80" spans="1:5">
      <c r="A80" s="27" t="s">
        <v>70</v>
      </c>
      <c r="B80" s="28"/>
      <c r="C80" s="28"/>
      <c r="D80" s="28"/>
      <c r="E80" s="28"/>
    </row>
    <row r="83" spans="1:1" ht="17.25">
      <c r="A83" s="2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autoPict="0" r:id="rId5">
            <anchor moveWithCells="1">
              <from>
                <xdr:col>9</xdr:col>
                <xdr:colOff>1066800</xdr:colOff>
                <xdr:row>0</xdr:row>
                <xdr:rowOff>0</xdr:rowOff>
              </from>
              <to>
                <xdr:col>19</xdr:col>
                <xdr:colOff>304800</xdr:colOff>
                <xdr:row>19</xdr:row>
                <xdr:rowOff>66675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Professional</cp:lastModifiedBy>
  <dcterms:created xsi:type="dcterms:W3CDTF">2021-12-15T21:20:59Z</dcterms:created>
  <dcterms:modified xsi:type="dcterms:W3CDTF">2023-10-15T17:55:31Z</dcterms:modified>
</cp:coreProperties>
</file>