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221065\Downloads\"/>
    </mc:Choice>
  </mc:AlternateContent>
  <xr:revisionPtr revIDLastSave="0" documentId="13_ncr:1_{6A7B3E50-0495-4B71-BE32-472640A4A129}" xr6:coauthVersionLast="36" xr6:coauthVersionMax="36" xr10:uidLastSave="{00000000-0000-0000-0000-000000000000}"/>
  <bookViews>
    <workbookView xWindow="0" yWindow="0" windowWidth="21570" windowHeight="7980" activeTab="1" xr2:uid="{00000000-000D-0000-FFFF-FFFF00000000}"/>
  </bookViews>
  <sheets>
    <sheet name="Обучение" sheetId="2" r:id="rId1"/>
    <sheet name="Контроль" sheetId="1" r:id="rId2"/>
  </sheets>
  <definedNames>
    <definedName name="ExternalData_3" localSheetId="0" hidden="1">Обучение!$A$18:$H$142</definedName>
    <definedName name="ExternalData_6" localSheetId="1" hidden="1">Контроль!$A$7:$H$33</definedName>
    <definedName name="solver_adj" localSheetId="0" hidden="1">Обучение!$J$29:$X$29</definedName>
    <definedName name="solver_cvg" localSheetId="1" hidden="1">0.0001</definedName>
    <definedName name="solver_cvg" localSheetId="0" hidden="1">0.0001</definedName>
    <definedName name="solver_drv" localSheetId="1" hidden="1">2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0" hidden="1">Обучение!$J$29:$X$29</definedName>
    <definedName name="solver_lhs2" localSheetId="0" hidden="1">Обучение!$J$29:$X$29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Контроль!$Q$8</definedName>
    <definedName name="solver_opt" localSheetId="0" hidden="1">Обучение!$Q$32</definedName>
    <definedName name="solver_pre" localSheetId="1" hidden="1">0.000001</definedName>
    <definedName name="solver_pre" localSheetId="0" hidden="1">0.000001</definedName>
    <definedName name="solver_rbv" localSheetId="1" hidden="1">2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1</definedName>
    <definedName name="solver_rhs2" localSheetId="0" hidden="1">0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3" i="2" l="1"/>
  <c r="P8" i="1"/>
  <c r="N30" i="1"/>
  <c r="J32" i="2"/>
  <c r="L33" i="2" l="1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9" i="1" a="1"/>
  <c r="J9" i="1" s="1"/>
  <c r="J10" i="1" a="1"/>
  <c r="J10" i="1" s="1"/>
  <c r="J11" i="1" a="1"/>
  <c r="L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L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K26" i="1" s="1"/>
  <c r="J27" i="1" a="1"/>
  <c r="J27" i="1" s="1"/>
  <c r="J28" i="1" a="1"/>
  <c r="J28" i="1" s="1"/>
  <c r="J29" i="1" a="1"/>
  <c r="L29" i="1" s="1"/>
  <c r="J30" i="1" a="1"/>
  <c r="J30" i="1" s="1"/>
  <c r="J31" i="1" a="1"/>
  <c r="J31" i="1" s="1"/>
  <c r="J32" i="1" a="1"/>
  <c r="L32" i="1" s="1"/>
  <c r="J33" i="1" a="1"/>
  <c r="J33" i="1" s="1"/>
  <c r="J8" i="1" a="1"/>
  <c r="J8" i="1" s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1" i="1"/>
  <c r="N32" i="1"/>
  <c r="N33" i="1"/>
  <c r="N8" i="1"/>
  <c r="M8" i="1" l="1"/>
  <c r="L15" i="1"/>
  <c r="M58" i="2"/>
  <c r="N34" i="2"/>
  <c r="N32" i="2"/>
  <c r="K15" i="1"/>
  <c r="K22" i="1"/>
  <c r="K14" i="1"/>
  <c r="L21" i="1"/>
  <c r="L26" i="1"/>
  <c r="J26" i="1"/>
  <c r="K32" i="1"/>
  <c r="L25" i="1"/>
  <c r="J32" i="1"/>
  <c r="K25" i="1"/>
  <c r="L24" i="1"/>
  <c r="K17" i="1"/>
  <c r="K24" i="1"/>
  <c r="M24" i="1" s="1"/>
  <c r="O24" i="1" s="1"/>
  <c r="J17" i="1"/>
  <c r="K9" i="1"/>
  <c r="L22" i="1"/>
  <c r="K29" i="1"/>
  <c r="L18" i="1"/>
  <c r="K11" i="1"/>
  <c r="M11" i="1" s="1"/>
  <c r="O11" i="1" s="1"/>
  <c r="J29" i="1"/>
  <c r="K18" i="1"/>
  <c r="L14" i="1"/>
  <c r="J11" i="1"/>
  <c r="L28" i="1"/>
  <c r="K21" i="1"/>
  <c r="L10" i="1"/>
  <c r="K28" i="1"/>
  <c r="K10" i="1"/>
  <c r="L20" i="1"/>
  <c r="L13" i="1"/>
  <c r="L27" i="1"/>
  <c r="K20" i="1"/>
  <c r="K13" i="1"/>
  <c r="L9" i="1"/>
  <c r="L31" i="1"/>
  <c r="K27" i="1"/>
  <c r="L23" i="1"/>
  <c r="L16" i="1"/>
  <c r="K31" i="1"/>
  <c r="K23" i="1"/>
  <c r="K16" i="1"/>
  <c r="L12" i="1"/>
  <c r="L19" i="1"/>
  <c r="K12" i="1"/>
  <c r="K19" i="1"/>
  <c r="N37" i="2"/>
  <c r="M32" i="2"/>
  <c r="O34" i="2"/>
  <c r="M118" i="2"/>
  <c r="M142" i="2"/>
  <c r="M130" i="2"/>
  <c r="M106" i="2"/>
  <c r="M70" i="2"/>
  <c r="M46" i="2"/>
  <c r="M147" i="2"/>
  <c r="M154" i="2"/>
  <c r="M94" i="2"/>
  <c r="M82" i="2"/>
  <c r="L33" i="1"/>
  <c r="L30" i="1"/>
  <c r="K33" i="1"/>
  <c r="K30" i="1"/>
  <c r="L8" i="1"/>
  <c r="K8" i="1"/>
  <c r="M155" i="2"/>
  <c r="N133" i="2"/>
  <c r="N121" i="2"/>
  <c r="N109" i="2"/>
  <c r="N97" i="2"/>
  <c r="N85" i="2"/>
  <c r="N135" i="2"/>
  <c r="N123" i="2"/>
  <c r="N111" i="2"/>
  <c r="N99" i="2"/>
  <c r="N87" i="2"/>
  <c r="N75" i="2"/>
  <c r="N63" i="2"/>
  <c r="N51" i="2"/>
  <c r="M56" i="2"/>
  <c r="M80" i="2"/>
  <c r="M68" i="2"/>
  <c r="M104" i="2"/>
  <c r="M52" i="2"/>
  <c r="M40" i="2"/>
  <c r="M140" i="2"/>
  <c r="M44" i="2"/>
  <c r="M92" i="2"/>
  <c r="M145" i="2"/>
  <c r="M116" i="2"/>
  <c r="M128" i="2"/>
  <c r="N39" i="2"/>
  <c r="N73" i="2"/>
  <c r="N61" i="2"/>
  <c r="N49" i="2"/>
  <c r="M152" i="2"/>
  <c r="M150" i="2"/>
  <c r="M64" i="2"/>
  <c r="M88" i="2"/>
  <c r="M100" i="2"/>
  <c r="M76" i="2"/>
  <c r="M38" i="2"/>
  <c r="M50" i="2"/>
  <c r="M62" i="2"/>
  <c r="M136" i="2"/>
  <c r="M112" i="2"/>
  <c r="M124" i="2"/>
  <c r="M134" i="2"/>
  <c r="M98" i="2"/>
  <c r="M74" i="2"/>
  <c r="M110" i="2"/>
  <c r="M122" i="2"/>
  <c r="M86" i="2"/>
  <c r="O149" i="2"/>
  <c r="M148" i="2"/>
  <c r="M146" i="2"/>
  <c r="M151" i="2"/>
  <c r="O137" i="2"/>
  <c r="O125" i="2"/>
  <c r="O113" i="2"/>
  <c r="O101" i="2"/>
  <c r="O89" i="2"/>
  <c r="O77" i="2"/>
  <c r="O65" i="2"/>
  <c r="O53" i="2"/>
  <c r="O41" i="2"/>
  <c r="N139" i="2"/>
  <c r="N127" i="2"/>
  <c r="N115" i="2"/>
  <c r="N103" i="2"/>
  <c r="N91" i="2"/>
  <c r="N79" i="2"/>
  <c r="N67" i="2"/>
  <c r="N55" i="2"/>
  <c r="N43" i="2"/>
  <c r="O143" i="2"/>
  <c r="O59" i="2"/>
  <c r="O47" i="2"/>
  <c r="O35" i="2"/>
  <c r="N141" i="2"/>
  <c r="N129" i="2"/>
  <c r="N117" i="2"/>
  <c r="N105" i="2"/>
  <c r="N93" i="2"/>
  <c r="N81" i="2"/>
  <c r="N69" i="2"/>
  <c r="N57" i="2"/>
  <c r="N45" i="2"/>
  <c r="N33" i="2"/>
  <c r="O131" i="2"/>
  <c r="O107" i="2"/>
  <c r="O95" i="2"/>
  <c r="O71" i="2"/>
  <c r="O119" i="2"/>
  <c r="O83" i="2"/>
  <c r="M120" i="2"/>
  <c r="M96" i="2"/>
  <c r="M72" i="2"/>
  <c r="M48" i="2"/>
  <c r="M144" i="2"/>
  <c r="M138" i="2"/>
  <c r="M114" i="2"/>
  <c r="M90" i="2"/>
  <c r="M66" i="2"/>
  <c r="M42" i="2"/>
  <c r="M126" i="2"/>
  <c r="M102" i="2"/>
  <c r="M78" i="2"/>
  <c r="M54" i="2"/>
  <c r="M153" i="2"/>
  <c r="M132" i="2"/>
  <c r="M108" i="2"/>
  <c r="M84" i="2"/>
  <c r="M60" i="2"/>
  <c r="M36" i="2"/>
  <c r="M131" i="2"/>
  <c r="M119" i="2"/>
  <c r="M107" i="2"/>
  <c r="M95" i="2"/>
  <c r="M83" i="2"/>
  <c r="M71" i="2"/>
  <c r="M59" i="2"/>
  <c r="M47" i="2"/>
  <c r="M35" i="2"/>
  <c r="O152" i="2"/>
  <c r="O140" i="2"/>
  <c r="O128" i="2"/>
  <c r="O116" i="2"/>
  <c r="O104" i="2"/>
  <c r="O92" i="2"/>
  <c r="O80" i="2"/>
  <c r="O68" i="2"/>
  <c r="O56" i="2"/>
  <c r="O44" i="2"/>
  <c r="O151" i="2"/>
  <c r="O139" i="2"/>
  <c r="O127" i="2"/>
  <c r="O115" i="2"/>
  <c r="O103" i="2"/>
  <c r="O91" i="2"/>
  <c r="O79" i="2"/>
  <c r="O67" i="2"/>
  <c r="O55" i="2"/>
  <c r="O43" i="2"/>
  <c r="M141" i="2"/>
  <c r="M129" i="2"/>
  <c r="M117" i="2"/>
  <c r="M105" i="2"/>
  <c r="M93" i="2"/>
  <c r="M81" i="2"/>
  <c r="M69" i="2"/>
  <c r="M57" i="2"/>
  <c r="M45" i="2"/>
  <c r="M143" i="2"/>
  <c r="N146" i="2"/>
  <c r="N134" i="2"/>
  <c r="N122" i="2"/>
  <c r="N110" i="2"/>
  <c r="N98" i="2"/>
  <c r="N86" i="2"/>
  <c r="N74" i="2"/>
  <c r="N62" i="2"/>
  <c r="N50" i="2"/>
  <c r="N38" i="2"/>
  <c r="O150" i="2"/>
  <c r="O138" i="2"/>
  <c r="O126" i="2"/>
  <c r="O114" i="2"/>
  <c r="O102" i="2"/>
  <c r="O90" i="2"/>
  <c r="O78" i="2"/>
  <c r="O66" i="2"/>
  <c r="O54" i="2"/>
  <c r="O42" i="2"/>
  <c r="M139" i="2"/>
  <c r="M127" i="2"/>
  <c r="M115" i="2"/>
  <c r="M103" i="2"/>
  <c r="M91" i="2"/>
  <c r="M79" i="2"/>
  <c r="M67" i="2"/>
  <c r="M55" i="2"/>
  <c r="M43" i="2"/>
  <c r="O148" i="2"/>
  <c r="O136" i="2"/>
  <c r="O124" i="2"/>
  <c r="O112" i="2"/>
  <c r="O100" i="2"/>
  <c r="O88" i="2"/>
  <c r="O76" i="2"/>
  <c r="O64" i="2"/>
  <c r="O52" i="2"/>
  <c r="O40" i="2"/>
  <c r="N155" i="2"/>
  <c r="N143" i="2"/>
  <c r="N131" i="2"/>
  <c r="N119" i="2"/>
  <c r="N107" i="2"/>
  <c r="N95" i="2"/>
  <c r="N83" i="2"/>
  <c r="N71" i="2"/>
  <c r="N59" i="2"/>
  <c r="N47" i="2"/>
  <c r="N35" i="2"/>
  <c r="O147" i="2"/>
  <c r="O135" i="2"/>
  <c r="O123" i="2"/>
  <c r="O111" i="2"/>
  <c r="O99" i="2"/>
  <c r="O87" i="2"/>
  <c r="O75" i="2"/>
  <c r="O63" i="2"/>
  <c r="O51" i="2"/>
  <c r="O39" i="2"/>
  <c r="M137" i="2"/>
  <c r="M125" i="2"/>
  <c r="M113" i="2"/>
  <c r="M101" i="2"/>
  <c r="M89" i="2"/>
  <c r="M77" i="2"/>
  <c r="M65" i="2"/>
  <c r="M53" i="2"/>
  <c r="M41" i="2"/>
  <c r="O146" i="2"/>
  <c r="O134" i="2"/>
  <c r="O122" i="2"/>
  <c r="O110" i="2"/>
  <c r="O98" i="2"/>
  <c r="O86" i="2"/>
  <c r="O74" i="2"/>
  <c r="O62" i="2"/>
  <c r="O50" i="2"/>
  <c r="O38" i="2"/>
  <c r="O145" i="2"/>
  <c r="O133" i="2"/>
  <c r="O121" i="2"/>
  <c r="O109" i="2"/>
  <c r="O97" i="2"/>
  <c r="O85" i="2"/>
  <c r="O73" i="2"/>
  <c r="O61" i="2"/>
  <c r="O49" i="2"/>
  <c r="O37" i="2"/>
  <c r="M135" i="2"/>
  <c r="M123" i="2"/>
  <c r="M111" i="2"/>
  <c r="M99" i="2"/>
  <c r="M87" i="2"/>
  <c r="M75" i="2"/>
  <c r="M63" i="2"/>
  <c r="M51" i="2"/>
  <c r="M39" i="2"/>
  <c r="M149" i="2"/>
  <c r="N152" i="2"/>
  <c r="N140" i="2"/>
  <c r="N128" i="2"/>
  <c r="N116" i="2"/>
  <c r="N104" i="2"/>
  <c r="N92" i="2"/>
  <c r="N80" i="2"/>
  <c r="N68" i="2"/>
  <c r="N56" i="2"/>
  <c r="N44" i="2"/>
  <c r="O32" i="2"/>
  <c r="O144" i="2"/>
  <c r="O132" i="2"/>
  <c r="O120" i="2"/>
  <c r="O108" i="2"/>
  <c r="O96" i="2"/>
  <c r="O84" i="2"/>
  <c r="O72" i="2"/>
  <c r="O60" i="2"/>
  <c r="O48" i="2"/>
  <c r="O36" i="2"/>
  <c r="O155" i="2"/>
  <c r="M133" i="2"/>
  <c r="M121" i="2"/>
  <c r="M109" i="2"/>
  <c r="M97" i="2"/>
  <c r="M85" i="2"/>
  <c r="M73" i="2"/>
  <c r="M61" i="2"/>
  <c r="M49" i="2"/>
  <c r="M37" i="2"/>
  <c r="O154" i="2"/>
  <c r="O142" i="2"/>
  <c r="O130" i="2"/>
  <c r="O118" i="2"/>
  <c r="O106" i="2"/>
  <c r="O94" i="2"/>
  <c r="O82" i="2"/>
  <c r="O70" i="2"/>
  <c r="O58" i="2"/>
  <c r="O46" i="2"/>
  <c r="N149" i="2"/>
  <c r="N137" i="2"/>
  <c r="N125" i="2"/>
  <c r="N113" i="2"/>
  <c r="N101" i="2"/>
  <c r="N89" i="2"/>
  <c r="N77" i="2"/>
  <c r="N65" i="2"/>
  <c r="N53" i="2"/>
  <c r="N41" i="2"/>
  <c r="O153" i="2"/>
  <c r="O141" i="2"/>
  <c r="O129" i="2"/>
  <c r="O117" i="2"/>
  <c r="O105" i="2"/>
  <c r="O93" i="2"/>
  <c r="O81" i="2"/>
  <c r="O69" i="2"/>
  <c r="O57" i="2"/>
  <c r="O45" i="2"/>
  <c r="O33" i="2"/>
  <c r="N153" i="2"/>
  <c r="N145" i="2"/>
  <c r="M34" i="2"/>
  <c r="N148" i="2"/>
  <c r="N144" i="2"/>
  <c r="N136" i="2"/>
  <c r="N132" i="2"/>
  <c r="N124" i="2"/>
  <c r="N120" i="2"/>
  <c r="N112" i="2"/>
  <c r="N108" i="2"/>
  <c r="N100" i="2"/>
  <c r="N96" i="2"/>
  <c r="N88" i="2"/>
  <c r="N84" i="2"/>
  <c r="N76" i="2"/>
  <c r="N72" i="2"/>
  <c r="N64" i="2"/>
  <c r="N60" i="2"/>
  <c r="N52" i="2"/>
  <c r="N48" i="2"/>
  <c r="N40" i="2"/>
  <c r="N36" i="2"/>
  <c r="N151" i="2"/>
  <c r="N147" i="2"/>
  <c r="N154" i="2"/>
  <c r="N150" i="2"/>
  <c r="N142" i="2"/>
  <c r="N138" i="2"/>
  <c r="N130" i="2"/>
  <c r="N126" i="2"/>
  <c r="N118" i="2"/>
  <c r="N114" i="2"/>
  <c r="N106" i="2"/>
  <c r="N102" i="2"/>
  <c r="N94" i="2"/>
  <c r="N90" i="2"/>
  <c r="N82" i="2"/>
  <c r="N78" i="2"/>
  <c r="N70" i="2"/>
  <c r="N66" i="2"/>
  <c r="N58" i="2"/>
  <c r="N54" i="2"/>
  <c r="N46" i="2"/>
  <c r="N42" i="2"/>
  <c r="M18" i="1" l="1"/>
  <c r="O18" i="1" s="1"/>
  <c r="M15" i="1"/>
  <c r="O15" i="1" s="1"/>
  <c r="M19" i="1"/>
  <c r="O19" i="1" s="1"/>
  <c r="M10" i="1"/>
  <c r="O10" i="1" s="1"/>
  <c r="M28" i="1"/>
  <c r="O28" i="1" s="1"/>
  <c r="M27" i="1"/>
  <c r="O27" i="1" s="1"/>
  <c r="M33" i="1"/>
  <c r="O33" i="1" s="1"/>
  <c r="M14" i="1"/>
  <c r="O14" i="1" s="1"/>
  <c r="M25" i="1"/>
  <c r="O25" i="1" s="1"/>
  <c r="M32" i="1"/>
  <c r="O32" i="1" s="1"/>
  <c r="M16" i="1"/>
  <c r="O16" i="1" s="1"/>
  <c r="M26" i="1"/>
  <c r="O26" i="1" s="1"/>
  <c r="M21" i="1"/>
  <c r="O21" i="1" s="1"/>
  <c r="M30" i="1"/>
  <c r="O30" i="1" s="1"/>
  <c r="M17" i="1"/>
  <c r="O17" i="1" s="1"/>
  <c r="M9" i="1"/>
  <c r="O9" i="1" s="1"/>
  <c r="M12" i="1"/>
  <c r="O12" i="1" s="1"/>
  <c r="M23" i="1"/>
  <c r="O23" i="1" s="1"/>
  <c r="M29" i="1"/>
  <c r="O29" i="1" s="1"/>
  <c r="M22" i="1"/>
  <c r="O22" i="1" s="1"/>
  <c r="M31" i="1"/>
  <c r="O31" i="1" s="1"/>
  <c r="M13" i="1"/>
  <c r="O13" i="1" s="1"/>
  <c r="M20" i="1"/>
  <c r="O20" i="1" s="1"/>
  <c r="O8" i="1"/>
  <c r="P32" i="2"/>
  <c r="P51" i="2"/>
  <c r="P64" i="2"/>
  <c r="P152" i="2"/>
  <c r="P93" i="2"/>
  <c r="P121" i="2"/>
  <c r="P86" i="2"/>
  <c r="P120" i="2"/>
  <c r="P70" i="2"/>
  <c r="P146" i="2"/>
  <c r="P126" i="2"/>
  <c r="P67" i="2"/>
  <c r="P83" i="2"/>
  <c r="P94" i="2"/>
  <c r="P138" i="2"/>
  <c r="P150" i="2"/>
  <c r="P154" i="2"/>
  <c r="P95" i="2"/>
  <c r="P125" i="2"/>
  <c r="P111" i="2"/>
  <c r="P113" i="2"/>
  <c r="P44" i="2"/>
  <c r="P92" i="2"/>
  <c r="P147" i="2"/>
  <c r="P40" i="2"/>
  <c r="P131" i="2"/>
  <c r="P41" i="2"/>
  <c r="P118" i="2"/>
  <c r="P47" i="2"/>
  <c r="P76" i="2"/>
  <c r="P110" i="2"/>
  <c r="P75" i="2"/>
  <c r="P65" i="2"/>
  <c r="P141" i="2"/>
  <c r="P52" i="2"/>
  <c r="P89" i="2"/>
  <c r="P143" i="2"/>
  <c r="P123" i="2"/>
  <c r="P142" i="2"/>
  <c r="P37" i="2"/>
  <c r="P97" i="2"/>
  <c r="P59" i="2"/>
  <c r="P109" i="2"/>
  <c r="P106" i="2"/>
  <c r="P105" i="2"/>
  <c r="P132" i="2"/>
  <c r="P78" i="2"/>
  <c r="P33" i="2"/>
  <c r="P53" i="2"/>
  <c r="P73" i="2"/>
  <c r="P135" i="2"/>
  <c r="P39" i="2"/>
  <c r="P153" i="2"/>
  <c r="P108" i="2"/>
  <c r="P46" i="2"/>
  <c r="P114" i="2"/>
  <c r="P140" i="2"/>
  <c r="P74" i="2"/>
  <c r="P54" i="2"/>
  <c r="P81" i="2"/>
  <c r="P60" i="2"/>
  <c r="P56" i="2"/>
  <c r="P148" i="2"/>
  <c r="P82" i="2"/>
  <c r="P103" i="2"/>
  <c r="P139" i="2"/>
  <c r="P91" i="2"/>
  <c r="P71" i="2"/>
  <c r="P84" i="2"/>
  <c r="P145" i="2"/>
  <c r="P128" i="2"/>
  <c r="P96" i="2"/>
  <c r="P69" i="2"/>
  <c r="P62" i="2"/>
  <c r="P100" i="2"/>
  <c r="P36" i="2"/>
  <c r="P42" i="2"/>
  <c r="P112" i="2"/>
  <c r="P48" i="2"/>
  <c r="P137" i="2"/>
  <c r="P116" i="2"/>
  <c r="P124" i="2"/>
  <c r="P68" i="2"/>
  <c r="P66" i="2"/>
  <c r="P136" i="2"/>
  <c r="P80" i="2"/>
  <c r="P55" i="2"/>
  <c r="P61" i="2"/>
  <c r="P43" i="2"/>
  <c r="P85" i="2"/>
  <c r="P117" i="2"/>
  <c r="P115" i="2"/>
  <c r="P99" i="2"/>
  <c r="P63" i="2"/>
  <c r="P127" i="2"/>
  <c r="P119" i="2"/>
  <c r="P101" i="2"/>
  <c r="P58" i="2"/>
  <c r="P130" i="2"/>
  <c r="P133" i="2"/>
  <c r="P72" i="2"/>
  <c r="P144" i="2"/>
  <c r="P34" i="2"/>
  <c r="P90" i="2"/>
  <c r="P45" i="2"/>
  <c r="P104" i="2"/>
  <c r="P38" i="2"/>
  <c r="P49" i="2"/>
  <c r="P107" i="2"/>
  <c r="P87" i="2"/>
  <c r="P79" i="2"/>
  <c r="P77" i="2"/>
  <c r="P50" i="2"/>
  <c r="P57" i="2"/>
  <c r="P149" i="2"/>
  <c r="P155" i="2"/>
  <c r="P98" i="2"/>
  <c r="P35" i="2"/>
  <c r="P122" i="2"/>
  <c r="P129" i="2"/>
  <c r="P134" i="2"/>
  <c r="P88" i="2"/>
  <c r="P102" i="2"/>
  <c r="P151" i="2"/>
  <c r="Q3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3D4740-02E9-4007-8E68-2778996DD96F}" keepAlive="1" name="Запрос — iris" description="Соединение с запросом &quot;iris&quot; в книге." type="5" refreshedVersion="6" background="1" saveData="1">
    <dbPr connection="Provider=Microsoft.Mashup.OleDb.1;Data Source=$Workbook$;Location=iris;Extended Properties=&quot;&quot;" command="SELECT * FROM [iris]"/>
  </connection>
  <connection id="2" xr16:uid="{076278E0-B02C-4777-926C-06E1F50BD2B9}" keepAlive="1" name="Запрос — iris (2)" description="Соединение с запросом &quot;iris (2)&quot; в книге." type="5" refreshedVersion="6" background="1" saveData="1">
    <dbPr connection="Provider=Microsoft.Mashup.OleDb.1;Data Source=$Workbook$;Location=&quot;iris (2)&quot;;Extended Properties=&quot;&quot;" command="SELECT * FROM [iris (2)]"/>
  </connection>
  <connection id="3" xr16:uid="{2E777837-F55B-4BED-B0EA-9697311E176F}" keepAlive="1" name="Запрос — Test" description="Соединение с запросом &quot;Test&quot; в книге." type="5" refreshedVersion="6" background="1" saveData="1">
    <dbPr connection="Provider=Microsoft.Mashup.OleDb.1;Data Source=$Workbook$;Location=Test;Extended Properties=&quot;&quot;" command="SELECT * FROM [Test]"/>
  </connection>
  <connection id="4" xr16:uid="{96666B90-D8FA-4EC6-BA38-A31BF7708D5F}" keepAlive="1" name="Запрос — Train" description="Соединение с запросом &quot;Train&quot; в книге." type="5" refreshedVersion="6" background="1" saveData="1">
    <dbPr connection="Provider=Microsoft.Mashup.OleDb.1;Data Source=$Workbook$;Location=Train;Extended Properties=&quot;&quot;" command="SELECT * FROM [Train]"/>
  </connection>
  <connection id="5" xr16:uid="{0FAADDA3-046E-4492-A974-5F1141FE4B3B}" keepAlive="1" name="Запрос — Случайные числа" description="Соединение с запросом &quot;Случайные числа&quot; в книге." type="5" refreshedVersion="6" background="1" saveData="1">
    <dbPr connection="Provider=Microsoft.Mashup.OleDb.1;Data Source=$Workbook$;Location=&quot;Случайные числа&quot;;Extended Properties=&quot;&quot;" command="SELECT * FROM [Случайные числа]"/>
  </connection>
  <connection id="6" xr16:uid="{29F23517-F1F8-41DB-B81E-C8C5EA64F1BE}" keepAlive="1" name="Запрос — Случайные числа (2)" description="Соединение с запросом &quot;Случайные числа (2)&quot; в книге." type="5" refreshedVersion="6" background="1" saveData="1">
    <dbPr connection="Provider=Microsoft.Mashup.OleDb.1;Data Source=$Workbook$;Location=&quot;Случайные числа (2)&quot;;Extended Properties=&quot;&quot;" command="SELECT * FROM [Случайные числа (2)]"/>
  </connection>
</connections>
</file>

<file path=xl/sharedStrings.xml><?xml version="1.0" encoding="utf-8"?>
<sst xmlns="http://schemas.openxmlformats.org/spreadsheetml/2006/main" count="55" uniqueCount="47">
  <si>
    <t>w01</t>
  </si>
  <si>
    <t>w00</t>
  </si>
  <si>
    <t>w02</t>
  </si>
  <si>
    <t>w03</t>
  </si>
  <si>
    <t>w10</t>
  </si>
  <si>
    <t>w11</t>
  </si>
  <si>
    <t>w12</t>
  </si>
  <si>
    <t>w13</t>
  </si>
  <si>
    <t>w20</t>
  </si>
  <si>
    <t>w21</t>
  </si>
  <si>
    <t>w22</t>
  </si>
  <si>
    <t>w23</t>
  </si>
  <si>
    <t>w04</t>
  </si>
  <si>
    <t>w14</t>
  </si>
  <si>
    <t>w24</t>
  </si>
  <si>
    <t>x3 - Ширина лепестка</t>
  </si>
  <si>
    <t>x0 - Длина чашелистика</t>
  </si>
  <si>
    <t>x2 - Длина лепестка</t>
  </si>
  <si>
    <t>x1 - Ширина чашелистика</t>
  </si>
  <si>
    <t>x4 - Смещение</t>
  </si>
  <si>
    <t>Установить начальные значения весов w00:w24. Запустить поиск решения нелинейных задач методом ОПГ.</t>
  </si>
  <si>
    <t>ДлинаЧашелистика</t>
  </si>
  <si>
    <t>ШиринаЧашелистика</t>
  </si>
  <si>
    <t>ДлинаЛепестка</t>
  </si>
  <si>
    <t>ШиринаЛепестка</t>
  </si>
  <si>
    <t>Iris-setosa</t>
  </si>
  <si>
    <t>Iris-versicolor</t>
  </si>
  <si>
    <t>Iris-virginica</t>
  </si>
  <si>
    <t>Смещение</t>
  </si>
  <si>
    <t>z0</t>
  </si>
  <si>
    <t>z1</t>
  </si>
  <si>
    <t>z2</t>
  </si>
  <si>
    <t>s0</t>
  </si>
  <si>
    <t>s1</t>
  </si>
  <si>
    <t>s2</t>
  </si>
  <si>
    <t>L</t>
  </si>
  <si>
    <t>w0</t>
  </si>
  <si>
    <t>w1</t>
  </si>
  <si>
    <t>w2</t>
  </si>
  <si>
    <t>N0</t>
  </si>
  <si>
    <t>N1</t>
  </si>
  <si>
    <t>N2</t>
  </si>
  <si>
    <t>Yрасч</t>
  </si>
  <si>
    <t>Y</t>
  </si>
  <si>
    <t>Точность в %</t>
  </si>
  <si>
    <t>L сред</t>
  </si>
  <si>
    <t>Равны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</si>
</sst>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i/>
      <sz val="12"/>
      <color rgb="FF0070C0"/>
      <name val="Calibri"/>
      <family val="2"/>
      <charset val="204"/>
      <scheme val="minor"/>
    </font>
    <font>
      <b/>
      <i/>
      <sz val="11"/>
      <color theme="4" tint="-0.24997711111789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Border="1"/>
    <xf numFmtId="0" fontId="6" fillId="2" borderId="1" xfId="0" applyFont="1" applyFill="1" applyBorder="1"/>
    <xf numFmtId="0" fontId="6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58FEB"/>
      <color rgb="FFF26A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402167</xdr:colOff>
      <xdr:row>5</xdr:row>
      <xdr:rowOff>127000</xdr:rowOff>
    </xdr:from>
    <xdr:to>
      <xdr:col>9</xdr:col>
      <xdr:colOff>317500</xdr:colOff>
      <xdr:row>8</xdr:row>
      <xdr:rowOff>84667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Овал 2">
              <a:extLst>
                <a:ext uri="{FF2B5EF4-FFF2-40B4-BE49-F238E27FC236}">
                  <a16:creationId xmlns:a16="http://schemas.microsoft.com/office/drawing/2014/main" id="{D9BF77EC-05D7-40D1-9CD3-5D21E0379794}"/>
                </a:ext>
              </a:extLst>
            </xdr:cNvPr>
            <xdr:cNvSpPr/>
          </xdr:nvSpPr>
          <xdr:spPr>
            <a:xfrm>
              <a:off x="8667750" y="1121833"/>
              <a:ext cx="529167" cy="539751"/>
            </a:xfrm>
            <a:prstGeom prst="ellipse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indent="0"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solidFill>
                              <a:schemeClr val="dk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b="0" i="1">
                            <a:solidFill>
                              <a:schemeClr val="dk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600" b="0" i="1">
                            <a:solidFill>
                              <a:schemeClr val="dk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6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Овал 2">
              <a:extLst>
                <a:ext uri="{FF2B5EF4-FFF2-40B4-BE49-F238E27FC236}">
                  <a16:creationId xmlns:a16="http://schemas.microsoft.com/office/drawing/2014/main" id="{D9BF77EC-05D7-40D1-9CD3-5D21E0379794}"/>
                </a:ext>
              </a:extLst>
            </xdr:cNvPr>
            <xdr:cNvSpPr/>
          </xdr:nvSpPr>
          <xdr:spPr>
            <a:xfrm>
              <a:off x="8667750" y="1121833"/>
              <a:ext cx="529167" cy="539751"/>
            </a:xfrm>
            <a:prstGeom prst="ellipse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US" sz="1600" b="0" i="0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ru-RU" sz="1600" b="0" i="0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600" b="0" i="0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endParaRPr lang="ru-RU" sz="16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8</xdr:col>
      <xdr:colOff>370417</xdr:colOff>
      <xdr:row>1</xdr:row>
      <xdr:rowOff>63500</xdr:rowOff>
    </xdr:from>
    <xdr:to>
      <xdr:col>9</xdr:col>
      <xdr:colOff>285750</xdr:colOff>
      <xdr:row>4</xdr:row>
      <xdr:rowOff>10584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Овал 1">
              <a:extLst>
                <a:ext uri="{FF2B5EF4-FFF2-40B4-BE49-F238E27FC236}">
                  <a16:creationId xmlns:a16="http://schemas.microsoft.com/office/drawing/2014/main" id="{E001E67E-9CCA-8E67-DE24-E3BA721EDAEC}"/>
                </a:ext>
              </a:extLst>
            </xdr:cNvPr>
            <xdr:cNvSpPr/>
          </xdr:nvSpPr>
          <xdr:spPr>
            <a:xfrm>
              <a:off x="8636000" y="254000"/>
              <a:ext cx="529167" cy="550334"/>
            </a:xfrm>
            <a:prstGeom prst="ellipse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2" name="Овал 1">
              <a:extLst>
                <a:ext uri="{FF2B5EF4-FFF2-40B4-BE49-F238E27FC236}">
                  <a16:creationId xmlns:a16="http://schemas.microsoft.com/office/drawing/2014/main" id="{E001E67E-9CCA-8E67-DE24-E3BA721EDAEC}"/>
                </a:ext>
              </a:extLst>
            </xdr:cNvPr>
            <xdr:cNvSpPr/>
          </xdr:nvSpPr>
          <xdr:spPr>
            <a:xfrm>
              <a:off x="8636000" y="254000"/>
              <a:ext cx="529167" cy="550334"/>
            </a:xfrm>
            <a:prstGeom prst="ellipse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600" b="0" i="0">
                  <a:latin typeface="Cambria Math" panose="02040503050406030204" pitchFamily="18" charset="0"/>
                </a:rPr>
                <a:t>𝑥</a:t>
              </a:r>
              <a:r>
                <a:rPr lang="ru-RU" sz="1600" b="0" i="0">
                  <a:latin typeface="Cambria Math" panose="02040503050406030204" pitchFamily="18" charset="0"/>
                </a:rPr>
                <a:t>_</a:t>
              </a:r>
              <a:r>
                <a:rPr lang="en-US" sz="1600" b="0" i="0">
                  <a:latin typeface="Cambria Math" panose="02040503050406030204" pitchFamily="18" charset="0"/>
                </a:rPr>
                <a:t>0</a:t>
              </a:r>
              <a:endParaRPr lang="ru-RU" sz="1600"/>
            </a:p>
          </xdr:txBody>
        </xdr:sp>
      </mc:Fallback>
    </mc:AlternateContent>
    <xdr:clientData/>
  </xdr:twoCellAnchor>
  <xdr:twoCellAnchor>
    <xdr:from>
      <xdr:col>8</xdr:col>
      <xdr:colOff>391583</xdr:colOff>
      <xdr:row>10</xdr:row>
      <xdr:rowOff>42332</xdr:rowOff>
    </xdr:from>
    <xdr:to>
      <xdr:col>9</xdr:col>
      <xdr:colOff>306916</xdr:colOff>
      <xdr:row>13</xdr:row>
      <xdr:rowOff>10583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Овал 3">
              <a:extLst>
                <a:ext uri="{FF2B5EF4-FFF2-40B4-BE49-F238E27FC236}">
                  <a16:creationId xmlns:a16="http://schemas.microsoft.com/office/drawing/2014/main" id="{EA70A8BA-C869-4359-A094-2172E2C726D7}"/>
                </a:ext>
              </a:extLst>
            </xdr:cNvPr>
            <xdr:cNvSpPr/>
          </xdr:nvSpPr>
          <xdr:spPr>
            <a:xfrm>
              <a:off x="8657166" y="2010832"/>
              <a:ext cx="529167" cy="539751"/>
            </a:xfrm>
            <a:prstGeom prst="ellipse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indent="0"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solidFill>
                              <a:schemeClr val="dk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b="0" i="1">
                            <a:solidFill>
                              <a:schemeClr val="dk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600" b="0" i="1">
                            <a:solidFill>
                              <a:schemeClr val="dk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6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" name="Овал 3">
              <a:extLst>
                <a:ext uri="{FF2B5EF4-FFF2-40B4-BE49-F238E27FC236}">
                  <a16:creationId xmlns:a16="http://schemas.microsoft.com/office/drawing/2014/main" id="{EA70A8BA-C869-4359-A094-2172E2C726D7}"/>
                </a:ext>
              </a:extLst>
            </xdr:cNvPr>
            <xdr:cNvSpPr/>
          </xdr:nvSpPr>
          <xdr:spPr>
            <a:xfrm>
              <a:off x="8657166" y="2010832"/>
              <a:ext cx="529167" cy="539751"/>
            </a:xfrm>
            <a:prstGeom prst="ellipse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US" sz="1600" b="0" i="0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ru-RU" sz="1600" b="0" i="0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600" b="0" i="0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ru-RU" sz="16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8</xdr:col>
      <xdr:colOff>367243</xdr:colOff>
      <xdr:row>14</xdr:row>
      <xdr:rowOff>112185</xdr:rowOff>
    </xdr:from>
    <xdr:to>
      <xdr:col>9</xdr:col>
      <xdr:colOff>282576</xdr:colOff>
      <xdr:row>17</xdr:row>
      <xdr:rowOff>69852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Овал 4">
              <a:extLst>
                <a:ext uri="{FF2B5EF4-FFF2-40B4-BE49-F238E27FC236}">
                  <a16:creationId xmlns:a16="http://schemas.microsoft.com/office/drawing/2014/main" id="{67E59935-3292-4F16-B5FA-15A56204B65C}"/>
                </a:ext>
              </a:extLst>
            </xdr:cNvPr>
            <xdr:cNvSpPr/>
          </xdr:nvSpPr>
          <xdr:spPr>
            <a:xfrm>
              <a:off x="8625418" y="2836335"/>
              <a:ext cx="524933" cy="529167"/>
            </a:xfrm>
            <a:prstGeom prst="ellipse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indent="0"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solidFill>
                              <a:schemeClr val="dk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b="0" i="1">
                            <a:solidFill>
                              <a:schemeClr val="dk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600" b="0" i="1">
                            <a:solidFill>
                              <a:schemeClr val="dk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ru-RU" sz="16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" name="Овал 4">
              <a:extLst>
                <a:ext uri="{FF2B5EF4-FFF2-40B4-BE49-F238E27FC236}">
                  <a16:creationId xmlns:a16="http://schemas.microsoft.com/office/drawing/2014/main" id="{67E59935-3292-4F16-B5FA-15A56204B65C}"/>
                </a:ext>
              </a:extLst>
            </xdr:cNvPr>
            <xdr:cNvSpPr/>
          </xdr:nvSpPr>
          <xdr:spPr>
            <a:xfrm>
              <a:off x="8625418" y="2836335"/>
              <a:ext cx="524933" cy="529167"/>
            </a:xfrm>
            <a:prstGeom prst="ellipse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US" sz="1600" b="0" i="0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ru-RU" sz="1600" b="0" i="0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600" b="0" i="0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endParaRPr lang="ru-RU" sz="16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8</xdr:col>
      <xdr:colOff>395816</xdr:colOff>
      <xdr:row>19</xdr:row>
      <xdr:rowOff>112183</xdr:rowOff>
    </xdr:from>
    <xdr:to>
      <xdr:col>9</xdr:col>
      <xdr:colOff>311149</xdr:colOff>
      <xdr:row>22</xdr:row>
      <xdr:rowOff>69850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Овал 5">
              <a:extLst>
                <a:ext uri="{FF2B5EF4-FFF2-40B4-BE49-F238E27FC236}">
                  <a16:creationId xmlns:a16="http://schemas.microsoft.com/office/drawing/2014/main" id="{4EEE55D0-DA9D-48C7-9EB2-4B0DDFEB90DB}"/>
                </a:ext>
              </a:extLst>
            </xdr:cNvPr>
            <xdr:cNvSpPr/>
          </xdr:nvSpPr>
          <xdr:spPr>
            <a:xfrm>
              <a:off x="8653991" y="3788833"/>
              <a:ext cx="524933" cy="529167"/>
            </a:xfrm>
            <a:prstGeom prst="ellipse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indent="0"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solidFill>
                              <a:schemeClr val="dk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b="0" i="1">
                            <a:solidFill>
                              <a:schemeClr val="dk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600" b="0" i="1">
                            <a:solidFill>
                              <a:schemeClr val="dk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ru-RU" sz="16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" name="Овал 5">
              <a:extLst>
                <a:ext uri="{FF2B5EF4-FFF2-40B4-BE49-F238E27FC236}">
                  <a16:creationId xmlns:a16="http://schemas.microsoft.com/office/drawing/2014/main" id="{4EEE55D0-DA9D-48C7-9EB2-4B0DDFEB90DB}"/>
                </a:ext>
              </a:extLst>
            </xdr:cNvPr>
            <xdr:cNvSpPr/>
          </xdr:nvSpPr>
          <xdr:spPr>
            <a:xfrm>
              <a:off x="8653991" y="3788833"/>
              <a:ext cx="524933" cy="529167"/>
            </a:xfrm>
            <a:prstGeom prst="ellipse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US" sz="1600" b="0" i="0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ru-RU" sz="1600" b="0" i="0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600" b="0" i="0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endParaRPr lang="ru-RU" sz="16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14</xdr:col>
      <xdr:colOff>607482</xdr:colOff>
      <xdr:row>1</xdr:row>
      <xdr:rowOff>92074</xdr:rowOff>
    </xdr:from>
    <xdr:to>
      <xdr:col>18</xdr:col>
      <xdr:colOff>333375</xdr:colOff>
      <xdr:row>6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Овал 6">
              <a:extLst>
                <a:ext uri="{FF2B5EF4-FFF2-40B4-BE49-F238E27FC236}">
                  <a16:creationId xmlns:a16="http://schemas.microsoft.com/office/drawing/2014/main" id="{5E9C0176-4F60-4CA4-BE88-83D026A1C2CB}"/>
                </a:ext>
              </a:extLst>
            </xdr:cNvPr>
            <xdr:cNvSpPr/>
          </xdr:nvSpPr>
          <xdr:spPr>
            <a:xfrm>
              <a:off x="12570882" y="282574"/>
              <a:ext cx="2202393" cy="984251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pHide m:val="on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n-US" sz="16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7" name="Овал 6">
              <a:extLst>
                <a:ext uri="{FF2B5EF4-FFF2-40B4-BE49-F238E27FC236}">
                  <a16:creationId xmlns:a16="http://schemas.microsoft.com/office/drawing/2014/main" id="{5E9C0176-4F60-4CA4-BE88-83D026A1C2CB}"/>
                </a:ext>
              </a:extLst>
            </xdr:cNvPr>
            <xdr:cNvSpPr/>
          </xdr:nvSpPr>
          <xdr:spPr>
            <a:xfrm>
              <a:off x="12570882" y="282574"/>
              <a:ext cx="2202393" cy="984251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600" b="0" i="0">
                  <a:latin typeface="Cambria Math" panose="02040503050406030204" pitchFamily="18" charset="0"/>
                </a:rPr>
                <a:t>𝑧</a:t>
              </a:r>
              <a:r>
                <a:rPr lang="ru-RU" sz="1600" b="0" i="0">
                  <a:latin typeface="Cambria Math" panose="02040503050406030204" pitchFamily="18" charset="0"/>
                </a:rPr>
                <a:t>_</a:t>
              </a:r>
              <a:r>
                <a:rPr lang="en-US" sz="1600" b="0" i="0">
                  <a:latin typeface="Cambria Math" panose="02040503050406030204" pitchFamily="18" charset="0"/>
                </a:rPr>
                <a:t>0=∑8_𝑗▒〖𝑥_𝑗 𝑤_0𝑗 〗</a:t>
              </a:r>
              <a:endParaRPr lang="ru-RU" sz="1600"/>
            </a:p>
          </xdr:txBody>
        </xdr:sp>
      </mc:Fallback>
    </mc:AlternateContent>
    <xdr:clientData/>
  </xdr:twoCellAnchor>
  <xdr:twoCellAnchor>
    <xdr:from>
      <xdr:col>9</xdr:col>
      <xdr:colOff>208875</xdr:colOff>
      <xdr:row>3</xdr:row>
      <xdr:rowOff>130479</xdr:rowOff>
    </xdr:from>
    <xdr:to>
      <xdr:col>14</xdr:col>
      <xdr:colOff>607482</xdr:colOff>
      <xdr:row>3</xdr:row>
      <xdr:rowOff>184150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D48CE8DF-2046-5B90-59EB-A6A0CE10A995}"/>
            </a:ext>
          </a:extLst>
        </xdr:cNvPr>
        <xdr:cNvCxnSpPr>
          <a:stCxn id="2" idx="5"/>
          <a:endCxn id="7" idx="2"/>
        </xdr:cNvCxnSpPr>
      </xdr:nvCxnSpPr>
      <xdr:spPr>
        <a:xfrm>
          <a:off x="9076650" y="721029"/>
          <a:ext cx="3494232" cy="53671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317500</xdr:colOff>
      <xdr:row>3</xdr:row>
      <xdr:rowOff>184150</xdr:rowOff>
    </xdr:from>
    <xdr:to>
      <xdr:col>14</xdr:col>
      <xdr:colOff>607482</xdr:colOff>
      <xdr:row>7</xdr:row>
      <xdr:rowOff>10584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E0740AE0-E465-4232-AF64-539A6A2E6A86}"/>
            </a:ext>
          </a:extLst>
        </xdr:cNvPr>
        <xdr:cNvCxnSpPr>
          <a:stCxn id="3" idx="6"/>
          <a:endCxn id="7" idx="2"/>
        </xdr:cNvCxnSpPr>
      </xdr:nvCxnSpPr>
      <xdr:spPr>
        <a:xfrm flipV="1">
          <a:off x="9185275" y="774700"/>
          <a:ext cx="3385607" cy="617009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306916</xdr:colOff>
      <xdr:row>3</xdr:row>
      <xdr:rowOff>184150</xdr:rowOff>
    </xdr:from>
    <xdr:to>
      <xdr:col>14</xdr:col>
      <xdr:colOff>607482</xdr:colOff>
      <xdr:row>11</xdr:row>
      <xdr:rowOff>121708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173C5E4E-A2CB-4D52-B938-65B04082D2EC}"/>
            </a:ext>
          </a:extLst>
        </xdr:cNvPr>
        <xdr:cNvCxnSpPr>
          <a:stCxn id="4" idx="6"/>
          <a:endCxn id="7" idx="2"/>
        </xdr:cNvCxnSpPr>
      </xdr:nvCxnSpPr>
      <xdr:spPr>
        <a:xfrm flipV="1">
          <a:off x="9174691" y="774700"/>
          <a:ext cx="3396191" cy="1499658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282576</xdr:colOff>
      <xdr:row>5</xdr:row>
      <xdr:rowOff>132085</xdr:rowOff>
    </xdr:from>
    <xdr:to>
      <xdr:col>15</xdr:col>
      <xdr:colOff>310890</xdr:colOff>
      <xdr:row>15</xdr:row>
      <xdr:rowOff>186269</xdr:rowOff>
    </xdr:to>
    <xdr:cxnSp macro="">
      <xdr:nvCxnSpPr>
        <xdr:cNvPr id="21" name="Прямая соединительная линия 20">
          <a:extLst>
            <a:ext uri="{FF2B5EF4-FFF2-40B4-BE49-F238E27FC236}">
              <a16:creationId xmlns:a16="http://schemas.microsoft.com/office/drawing/2014/main" id="{5CB9411C-70FE-4193-BF1C-E0771D68CFA0}"/>
            </a:ext>
          </a:extLst>
        </xdr:cNvPr>
        <xdr:cNvCxnSpPr>
          <a:stCxn id="5" idx="6"/>
          <a:endCxn id="7" idx="3"/>
        </xdr:cNvCxnSpPr>
      </xdr:nvCxnSpPr>
      <xdr:spPr>
        <a:xfrm flipV="1">
          <a:off x="9150351" y="1122685"/>
          <a:ext cx="3743064" cy="1978234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311149</xdr:colOff>
      <xdr:row>5</xdr:row>
      <xdr:rowOff>132085</xdr:rowOff>
    </xdr:from>
    <xdr:to>
      <xdr:col>15</xdr:col>
      <xdr:colOff>310890</xdr:colOff>
      <xdr:row>20</xdr:row>
      <xdr:rowOff>186267</xdr:rowOff>
    </xdr:to>
    <xdr:cxnSp macro="">
      <xdr:nvCxnSpPr>
        <xdr:cNvPr id="24" name="Прямая соединительная линия 23">
          <a:extLst>
            <a:ext uri="{FF2B5EF4-FFF2-40B4-BE49-F238E27FC236}">
              <a16:creationId xmlns:a16="http://schemas.microsoft.com/office/drawing/2014/main" id="{32DEB8E5-5A4D-4F7C-AAB3-54B07981305A}"/>
            </a:ext>
          </a:extLst>
        </xdr:cNvPr>
        <xdr:cNvCxnSpPr>
          <a:stCxn id="6" idx="6"/>
          <a:endCxn id="7" idx="3"/>
        </xdr:cNvCxnSpPr>
      </xdr:nvCxnSpPr>
      <xdr:spPr>
        <a:xfrm flipV="1">
          <a:off x="9178924" y="1122685"/>
          <a:ext cx="3714491" cy="2930732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208875</xdr:colOff>
      <xdr:row>3</xdr:row>
      <xdr:rowOff>130479</xdr:rowOff>
    </xdr:from>
    <xdr:to>
      <xdr:col>15</xdr:col>
      <xdr:colOff>322533</xdr:colOff>
      <xdr:row>9</xdr:row>
      <xdr:rowOff>66081</xdr:rowOff>
    </xdr:to>
    <xdr:cxnSp macro="">
      <xdr:nvCxnSpPr>
        <xdr:cNvPr id="34" name="Прямая соединительная линия 33">
          <a:extLst>
            <a:ext uri="{FF2B5EF4-FFF2-40B4-BE49-F238E27FC236}">
              <a16:creationId xmlns:a16="http://schemas.microsoft.com/office/drawing/2014/main" id="{335C099A-EADB-5C3F-23DB-013D834C1B0F}"/>
            </a:ext>
          </a:extLst>
        </xdr:cNvPr>
        <xdr:cNvCxnSpPr>
          <a:cxnSpLocks/>
          <a:stCxn id="2" idx="5"/>
          <a:endCxn id="85" idx="1"/>
        </xdr:cNvCxnSpPr>
      </xdr:nvCxnSpPr>
      <xdr:spPr>
        <a:xfrm>
          <a:off x="9076650" y="721029"/>
          <a:ext cx="3828408" cy="1116702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208875</xdr:colOff>
      <xdr:row>3</xdr:row>
      <xdr:rowOff>130479</xdr:rowOff>
    </xdr:from>
    <xdr:to>
      <xdr:col>15</xdr:col>
      <xdr:colOff>398184</xdr:colOff>
      <xdr:row>16</xdr:row>
      <xdr:rowOff>134150</xdr:rowOff>
    </xdr:to>
    <xdr:cxnSp macro="">
      <xdr:nvCxnSpPr>
        <xdr:cNvPr id="48" name="Прямая соединительная линия 47">
          <a:extLst>
            <a:ext uri="{FF2B5EF4-FFF2-40B4-BE49-F238E27FC236}">
              <a16:creationId xmlns:a16="http://schemas.microsoft.com/office/drawing/2014/main" id="{C27E629B-155B-4CF6-B16B-0813A78DC587}"/>
            </a:ext>
          </a:extLst>
        </xdr:cNvPr>
        <xdr:cNvCxnSpPr>
          <a:cxnSpLocks/>
          <a:stCxn id="2" idx="5"/>
          <a:endCxn id="107" idx="1"/>
        </xdr:cNvCxnSpPr>
      </xdr:nvCxnSpPr>
      <xdr:spPr>
        <a:xfrm>
          <a:off x="9076650" y="721029"/>
          <a:ext cx="3904059" cy="2518271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317500</xdr:colOff>
      <xdr:row>7</xdr:row>
      <xdr:rowOff>10584</xdr:rowOff>
    </xdr:from>
    <xdr:to>
      <xdr:col>15</xdr:col>
      <xdr:colOff>0</xdr:colOff>
      <xdr:row>11</xdr:row>
      <xdr:rowOff>28576</xdr:rowOff>
    </xdr:to>
    <xdr:cxnSp macro="">
      <xdr:nvCxnSpPr>
        <xdr:cNvPr id="52" name="Прямая соединительная линия 51">
          <a:extLst>
            <a:ext uri="{FF2B5EF4-FFF2-40B4-BE49-F238E27FC236}">
              <a16:creationId xmlns:a16="http://schemas.microsoft.com/office/drawing/2014/main" id="{B22CCA9D-5D61-442A-9B5C-8654D8487022}"/>
            </a:ext>
          </a:extLst>
        </xdr:cNvPr>
        <xdr:cNvCxnSpPr>
          <a:cxnSpLocks/>
          <a:stCxn id="3" idx="6"/>
          <a:endCxn id="85" idx="2"/>
        </xdr:cNvCxnSpPr>
      </xdr:nvCxnSpPr>
      <xdr:spPr>
        <a:xfrm>
          <a:off x="9185275" y="1391709"/>
          <a:ext cx="3397250" cy="789517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317500</xdr:colOff>
      <xdr:row>7</xdr:row>
      <xdr:rowOff>10584</xdr:rowOff>
    </xdr:from>
    <xdr:to>
      <xdr:col>15</xdr:col>
      <xdr:colOff>398184</xdr:colOff>
      <xdr:row>16</xdr:row>
      <xdr:rowOff>134150</xdr:rowOff>
    </xdr:to>
    <xdr:cxnSp macro="">
      <xdr:nvCxnSpPr>
        <xdr:cNvPr id="55" name="Прямая соединительная линия 54">
          <a:extLst>
            <a:ext uri="{FF2B5EF4-FFF2-40B4-BE49-F238E27FC236}">
              <a16:creationId xmlns:a16="http://schemas.microsoft.com/office/drawing/2014/main" id="{25D9EFC0-CF06-47B7-AA97-37E5C2A54C6A}"/>
            </a:ext>
          </a:extLst>
        </xdr:cNvPr>
        <xdr:cNvCxnSpPr>
          <a:cxnSpLocks/>
          <a:stCxn id="3" idx="6"/>
          <a:endCxn id="107" idx="1"/>
        </xdr:cNvCxnSpPr>
      </xdr:nvCxnSpPr>
      <xdr:spPr>
        <a:xfrm>
          <a:off x="9185275" y="1391709"/>
          <a:ext cx="3795434" cy="1847591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306916</xdr:colOff>
      <xdr:row>11</xdr:row>
      <xdr:rowOff>28576</xdr:rowOff>
    </xdr:from>
    <xdr:to>
      <xdr:col>15</xdr:col>
      <xdr:colOff>0</xdr:colOff>
      <xdr:row>11</xdr:row>
      <xdr:rowOff>121708</xdr:rowOff>
    </xdr:to>
    <xdr:cxnSp macro="">
      <xdr:nvCxnSpPr>
        <xdr:cNvPr id="58" name="Прямая соединительная линия 57">
          <a:extLst>
            <a:ext uri="{FF2B5EF4-FFF2-40B4-BE49-F238E27FC236}">
              <a16:creationId xmlns:a16="http://schemas.microsoft.com/office/drawing/2014/main" id="{5369BE14-5BB1-430E-BD9C-EA2D7AA57B6B}"/>
            </a:ext>
          </a:extLst>
        </xdr:cNvPr>
        <xdr:cNvCxnSpPr>
          <a:cxnSpLocks/>
          <a:stCxn id="85" idx="2"/>
          <a:endCxn id="4" idx="6"/>
        </xdr:cNvCxnSpPr>
      </xdr:nvCxnSpPr>
      <xdr:spPr>
        <a:xfrm flipH="1">
          <a:off x="9174691" y="2181226"/>
          <a:ext cx="3407834" cy="93132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282576</xdr:colOff>
      <xdr:row>11</xdr:row>
      <xdr:rowOff>28576</xdr:rowOff>
    </xdr:from>
    <xdr:to>
      <xdr:col>15</xdr:col>
      <xdr:colOff>0</xdr:colOff>
      <xdr:row>15</xdr:row>
      <xdr:rowOff>186269</xdr:rowOff>
    </xdr:to>
    <xdr:cxnSp macro="">
      <xdr:nvCxnSpPr>
        <xdr:cNvPr id="62" name="Прямая соединительная линия 61">
          <a:extLst>
            <a:ext uri="{FF2B5EF4-FFF2-40B4-BE49-F238E27FC236}">
              <a16:creationId xmlns:a16="http://schemas.microsoft.com/office/drawing/2014/main" id="{7614AB57-DFD8-4D4C-B18E-F5DAB817EE92}"/>
            </a:ext>
          </a:extLst>
        </xdr:cNvPr>
        <xdr:cNvCxnSpPr>
          <a:cxnSpLocks/>
          <a:stCxn id="85" idx="2"/>
          <a:endCxn id="5" idx="6"/>
        </xdr:cNvCxnSpPr>
      </xdr:nvCxnSpPr>
      <xdr:spPr>
        <a:xfrm flipH="1">
          <a:off x="9150351" y="2181226"/>
          <a:ext cx="3432174" cy="919693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311149</xdr:colOff>
      <xdr:row>12</xdr:row>
      <xdr:rowOff>181571</xdr:rowOff>
    </xdr:from>
    <xdr:to>
      <xdr:col>15</xdr:col>
      <xdr:colOff>322533</xdr:colOff>
      <xdr:row>20</xdr:row>
      <xdr:rowOff>186267</xdr:rowOff>
    </xdr:to>
    <xdr:cxnSp macro="">
      <xdr:nvCxnSpPr>
        <xdr:cNvPr id="65" name="Прямая соединительная линия 64">
          <a:extLst>
            <a:ext uri="{FF2B5EF4-FFF2-40B4-BE49-F238E27FC236}">
              <a16:creationId xmlns:a16="http://schemas.microsoft.com/office/drawing/2014/main" id="{89746711-3445-44A4-ACFF-13659548B6E9}"/>
            </a:ext>
          </a:extLst>
        </xdr:cNvPr>
        <xdr:cNvCxnSpPr>
          <a:cxnSpLocks/>
          <a:stCxn id="85" idx="3"/>
          <a:endCxn id="6" idx="6"/>
        </xdr:cNvCxnSpPr>
      </xdr:nvCxnSpPr>
      <xdr:spPr>
        <a:xfrm flipH="1">
          <a:off x="9178924" y="2524721"/>
          <a:ext cx="3726134" cy="1528696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306916</xdr:colOff>
      <xdr:row>11</xdr:row>
      <xdr:rowOff>121708</xdr:rowOff>
    </xdr:from>
    <xdr:to>
      <xdr:col>15</xdr:col>
      <xdr:colOff>85726</xdr:colOff>
      <xdr:row>18</xdr:row>
      <xdr:rowOff>100013</xdr:rowOff>
    </xdr:to>
    <xdr:cxnSp macro="">
      <xdr:nvCxnSpPr>
        <xdr:cNvPr id="86" name="Прямая соединительная линия 85">
          <a:extLst>
            <a:ext uri="{FF2B5EF4-FFF2-40B4-BE49-F238E27FC236}">
              <a16:creationId xmlns:a16="http://schemas.microsoft.com/office/drawing/2014/main" id="{8F08A08E-30B6-4EF4-9CD6-145AE1B5FDD5}"/>
            </a:ext>
          </a:extLst>
        </xdr:cNvPr>
        <xdr:cNvCxnSpPr>
          <a:cxnSpLocks/>
          <a:stCxn id="107" idx="2"/>
          <a:endCxn id="4" idx="6"/>
        </xdr:cNvCxnSpPr>
      </xdr:nvCxnSpPr>
      <xdr:spPr>
        <a:xfrm flipH="1" flipV="1">
          <a:off x="9174691" y="2274358"/>
          <a:ext cx="3493560" cy="1311805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282576</xdr:colOff>
      <xdr:row>15</xdr:row>
      <xdr:rowOff>186269</xdr:rowOff>
    </xdr:from>
    <xdr:to>
      <xdr:col>15</xdr:col>
      <xdr:colOff>85726</xdr:colOff>
      <xdr:row>18</xdr:row>
      <xdr:rowOff>100013</xdr:rowOff>
    </xdr:to>
    <xdr:cxnSp macro="">
      <xdr:nvCxnSpPr>
        <xdr:cNvPr id="90" name="Прямая соединительная линия 89">
          <a:extLst>
            <a:ext uri="{FF2B5EF4-FFF2-40B4-BE49-F238E27FC236}">
              <a16:creationId xmlns:a16="http://schemas.microsoft.com/office/drawing/2014/main" id="{7DFBA8C7-99BA-4D6E-BF16-3C9506B77D16}"/>
            </a:ext>
          </a:extLst>
        </xdr:cNvPr>
        <xdr:cNvCxnSpPr>
          <a:cxnSpLocks/>
          <a:stCxn id="5" idx="6"/>
          <a:endCxn id="107" idx="2"/>
        </xdr:cNvCxnSpPr>
      </xdr:nvCxnSpPr>
      <xdr:spPr>
        <a:xfrm>
          <a:off x="9150351" y="3100919"/>
          <a:ext cx="3517900" cy="485244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311149</xdr:colOff>
      <xdr:row>18</xdr:row>
      <xdr:rowOff>100013</xdr:rowOff>
    </xdr:from>
    <xdr:to>
      <xdr:col>15</xdr:col>
      <xdr:colOff>85726</xdr:colOff>
      <xdr:row>20</xdr:row>
      <xdr:rowOff>186267</xdr:rowOff>
    </xdr:to>
    <xdr:cxnSp macro="">
      <xdr:nvCxnSpPr>
        <xdr:cNvPr id="93" name="Прямая соединительная линия 92">
          <a:extLst>
            <a:ext uri="{FF2B5EF4-FFF2-40B4-BE49-F238E27FC236}">
              <a16:creationId xmlns:a16="http://schemas.microsoft.com/office/drawing/2014/main" id="{DB4A2D06-AAB3-40B7-81C5-D251C9047367}"/>
            </a:ext>
          </a:extLst>
        </xdr:cNvPr>
        <xdr:cNvCxnSpPr>
          <a:cxnSpLocks/>
          <a:stCxn id="6" idx="6"/>
          <a:endCxn id="107" idx="2"/>
        </xdr:cNvCxnSpPr>
      </xdr:nvCxnSpPr>
      <xdr:spPr>
        <a:xfrm flipV="1">
          <a:off x="9178924" y="3586163"/>
          <a:ext cx="3489327" cy="467254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31750</xdr:colOff>
      <xdr:row>9</xdr:row>
      <xdr:rowOff>158749</xdr:rowOff>
    </xdr:from>
    <xdr:to>
      <xdr:col>31</xdr:col>
      <xdr:colOff>261937</xdr:colOff>
      <xdr:row>14</xdr:row>
      <xdr:rowOff>66674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2" name="Прямоугольник: скругленные углы 251">
              <a:extLst>
                <a:ext uri="{FF2B5EF4-FFF2-40B4-BE49-F238E27FC236}">
                  <a16:creationId xmlns:a16="http://schemas.microsoft.com/office/drawing/2014/main" id="{1015AD66-FEBC-EDAC-7AE7-3445D94D737D}"/>
                </a:ext>
              </a:extLst>
            </xdr:cNvPr>
            <xdr:cNvSpPr/>
          </xdr:nvSpPr>
          <xdr:spPr>
            <a:xfrm>
              <a:off x="16343313" y="1944687"/>
              <a:ext cx="5147468" cy="860425"/>
            </a:xfrm>
            <a:prstGeom prst="roundRect">
              <a:avLst>
                <a:gd name="adj" fmla="val 37879"/>
              </a:avLst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ru-RU" sz="16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6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ru-RU" sz="16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ru-RU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m:rPr>
                                <m:sty m:val="p"/>
                              </m:rPr>
                              <a:rPr lang="en-US" sz="1600" b="0" i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exp</m:t>
                            </m:r>
                            <m:r>
                              <a:rPr lang="en-U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𝑧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en-U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nary>
                              <m:naryPr>
                                <m:chr m:val="∑"/>
                                <m:supHide m:val="on"/>
                                <m:ctrlPr>
                                  <a:rPr lang="ru-RU" sz="16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7"/>
                                  </m:rPr>
                                  <a:rPr lang="en-US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  <m:sup/>
                              <m:e>
                                <m:r>
                                  <m:rPr>
                                    <m:sty m:val="p"/>
                                  </m:rPr>
                                  <a:rPr lang="en-US" sz="1600" b="0" i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exp</m:t>
                                </m:r>
                                <m:r>
                                  <a:rPr lang="en-US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⁡(</m:t>
                                </m:r>
                                <m:sSub>
                                  <m:sSubPr>
                                    <m:ctrlPr>
                                      <a:rPr lang="ru-RU" sz="16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𝑧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𝑘</m:t>
                                    </m:r>
                                  </m:sub>
                                </m:sSub>
                                <m:r>
                                  <a:rPr lang="en-US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</m:den>
                        </m:f>
                        <m:r>
                          <a:rPr lang="en-US" sz="16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f>
                          <m:fPr>
                            <m:ctrlPr>
                              <a:rPr lang="en-U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m:rPr>
                                <m:sty m:val="p"/>
                              </m:rPr>
                              <a:rPr lang="en-US" sz="1600" b="0" i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exp</m:t>
                            </m:r>
                            <m:r>
                              <a:rPr lang="en-U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⁡(</m:t>
                            </m:r>
                            <m:sSub>
                              <m:sSubPr>
                                <m:ctrlPr>
                                  <a:rPr lang="en-US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𝑧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nary>
                              <m:naryPr>
                                <m:chr m:val="∑"/>
                                <m:supHide m:val="on"/>
                                <m:ctrlPr>
                                  <a:rPr lang="en-US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7"/>
                                  </m:rPr>
                                  <a:rPr lang="en-US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  <m:sup/>
                              <m:e>
                                <m:r>
                                  <m:rPr>
                                    <m:sty m:val="p"/>
                                  </m:rPr>
                                  <a:rPr lang="en-US" sz="1600" b="0" i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exp</m:t>
                                </m:r>
                                <m:r>
                                  <a:rPr lang="en-US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⁡(</m:t>
                                </m:r>
                                <m:sSub>
                                  <m:sSubPr>
                                    <m:ctrlPr>
                                      <a:rPr lang="en-US" sz="16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𝑧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𝑘</m:t>
                                    </m:r>
                                  </m:sub>
                                </m:sSub>
                                <m:r>
                                  <a:rPr lang="en-US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</m:den>
                        </m:f>
                        <m:r>
                          <a:rPr lang="en-US" sz="16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f>
                          <m:fPr>
                            <m:ctrlPr>
                              <a:rPr lang="en-U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m:rPr>
                                <m:sty m:val="p"/>
                              </m:rPr>
                              <a:rPr lang="en-US" sz="1600" b="0" i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exp</m:t>
                            </m:r>
                            <m:r>
                              <a:rPr lang="en-U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⁡(</m:t>
                            </m:r>
                            <m:sSub>
                              <m:sSubPr>
                                <m:ctrlPr>
                                  <a:rPr lang="en-US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𝑧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nary>
                              <m:naryPr>
                                <m:chr m:val="∑"/>
                                <m:supHide m:val="on"/>
                                <m:ctrlPr>
                                  <a:rPr lang="en-US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7"/>
                                  </m:rPr>
                                  <a:rPr lang="en-US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  <m:sup/>
                              <m:e>
                                <m:sSub>
                                  <m:sSubPr>
                                    <m:ctrlPr>
                                      <a:rPr lang="en-US" sz="16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n-US" sz="1600" b="0" i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exp</m:t>
                                    </m:r>
                                    <m:r>
                                      <a:rPr lang="en-US" sz="16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⁡(</m:t>
                                    </m:r>
                                    <m:r>
                                      <a:rPr lang="en-US" sz="16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𝑧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𝑘</m:t>
                                    </m:r>
                                  </m:sub>
                                </m:sSub>
                                <m:r>
                                  <a:rPr lang="en-US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</m:den>
                        </m:f>
                      </m:e>
                    </m:d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252" name="Прямоугольник: скругленные углы 251">
              <a:extLst>
                <a:ext uri="{FF2B5EF4-FFF2-40B4-BE49-F238E27FC236}">
                  <a16:creationId xmlns:a16="http://schemas.microsoft.com/office/drawing/2014/main" id="{1015AD66-FEBC-EDAC-7AE7-3445D94D737D}"/>
                </a:ext>
              </a:extLst>
            </xdr:cNvPr>
            <xdr:cNvSpPr/>
          </xdr:nvSpPr>
          <xdr:spPr>
            <a:xfrm>
              <a:off x="16343313" y="1944687"/>
              <a:ext cx="5147468" cy="860425"/>
            </a:xfrm>
            <a:prstGeom prst="roundRect">
              <a:avLst>
                <a:gd name="adj" fmla="val 37879"/>
              </a:avLst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ru-RU" sz="1600" i="0">
                  <a:latin typeface="Cambria Math" panose="02040503050406030204" pitchFamily="18" charset="0"/>
                </a:rPr>
                <a:t>(</a:t>
              </a:r>
              <a:r>
                <a:rPr lang="en-US" sz="1600" b="0" i="0">
                  <a:latin typeface="Cambria Math" panose="02040503050406030204" pitchFamily="18" charset="0"/>
                </a:rPr>
                <a:t>𝑠</a:t>
              </a:r>
              <a:r>
                <a:rPr lang="ru-RU" sz="1600" b="0" i="0">
                  <a:latin typeface="Cambria Math" panose="02040503050406030204" pitchFamily="18" charset="0"/>
                </a:rPr>
                <a:t>_</a:t>
              </a:r>
              <a:r>
                <a:rPr lang="en-US" sz="1600" b="0" i="0">
                  <a:latin typeface="Cambria Math" panose="02040503050406030204" pitchFamily="18" charset="0"/>
                </a:rPr>
                <a:t>0,𝑠_1,𝑠_2 )=</a:t>
              </a:r>
              <a:r>
                <a:rPr lang="ru-RU" sz="1600" i="0">
                  <a:latin typeface="Cambria Math" panose="02040503050406030204" pitchFamily="18" charset="0"/>
                </a:rPr>
                <a:t>(</a:t>
              </a:r>
              <a:r>
                <a:rPr lang="ru-RU" sz="16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exp(𝑧_0)</a:t>
              </a:r>
              <a:r>
                <a:rPr lang="ru-RU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)/(∑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_𝑘▒</a:t>
              </a:r>
              <a:r>
                <a:rPr lang="ru-RU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exp⁡(𝑧</a:t>
              </a:r>
              <a:r>
                <a:rPr lang="ru-RU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𝑘)</a:t>
              </a:r>
              <a:r>
                <a:rPr lang="ru-RU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〗)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,(exp⁡(𝑧_1))/(∑_𝑘▒〖exp⁡(𝑧_𝑘)〗),(exp⁡(𝑧_2))/(∑_𝑘▒〖〖exp⁡(𝑧〗_𝑘)〗))</a:t>
              </a:r>
              <a:endParaRPr lang="ru-RU" sz="1600"/>
            </a:p>
          </xdr:txBody>
        </xdr:sp>
      </mc:Fallback>
    </mc:AlternateContent>
    <xdr:clientData/>
  </xdr:twoCellAnchor>
  <xdr:twoCellAnchor>
    <xdr:from>
      <xdr:col>18</xdr:col>
      <xdr:colOff>333375</xdr:colOff>
      <xdr:row>3</xdr:row>
      <xdr:rowOff>185340</xdr:rowOff>
    </xdr:from>
    <xdr:to>
      <xdr:col>21</xdr:col>
      <xdr:colOff>31750</xdr:colOff>
      <xdr:row>12</xdr:row>
      <xdr:rowOff>17462</xdr:rowOff>
    </xdr:to>
    <xdr:cxnSp macro="">
      <xdr:nvCxnSpPr>
        <xdr:cNvPr id="254" name="Прямая соединительная линия 253">
          <a:extLst>
            <a:ext uri="{FF2B5EF4-FFF2-40B4-BE49-F238E27FC236}">
              <a16:creationId xmlns:a16="http://schemas.microsoft.com/office/drawing/2014/main" id="{42989A14-1A53-BB31-FAFE-754583310393}"/>
            </a:ext>
          </a:extLst>
        </xdr:cNvPr>
        <xdr:cNvCxnSpPr>
          <a:stCxn id="7" idx="6"/>
          <a:endCxn id="252" idx="1"/>
        </xdr:cNvCxnSpPr>
      </xdr:nvCxnSpPr>
      <xdr:spPr>
        <a:xfrm>
          <a:off x="14787563" y="780653"/>
          <a:ext cx="1555750" cy="1594247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345018</xdr:colOff>
      <xdr:row>11</xdr:row>
      <xdr:rowOff>28576</xdr:rowOff>
    </xdr:from>
    <xdr:to>
      <xdr:col>21</xdr:col>
      <xdr:colOff>31750</xdr:colOff>
      <xdr:row>12</xdr:row>
      <xdr:rowOff>17462</xdr:rowOff>
    </xdr:to>
    <xdr:cxnSp macro="">
      <xdr:nvCxnSpPr>
        <xdr:cNvPr id="257" name="Прямая соединительная линия 256">
          <a:extLst>
            <a:ext uri="{FF2B5EF4-FFF2-40B4-BE49-F238E27FC236}">
              <a16:creationId xmlns:a16="http://schemas.microsoft.com/office/drawing/2014/main" id="{B727E42B-89AE-4A7B-9584-DE0B4E898AB9}"/>
            </a:ext>
          </a:extLst>
        </xdr:cNvPr>
        <xdr:cNvCxnSpPr>
          <a:cxnSpLocks/>
          <a:stCxn id="85" idx="6"/>
          <a:endCxn id="252" idx="1"/>
        </xdr:cNvCxnSpPr>
      </xdr:nvCxnSpPr>
      <xdr:spPr>
        <a:xfrm>
          <a:off x="14799206" y="2195514"/>
          <a:ext cx="1544107" cy="179386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361951</xdr:colOff>
      <xdr:row>12</xdr:row>
      <xdr:rowOff>17462</xdr:rowOff>
    </xdr:from>
    <xdr:to>
      <xdr:col>21</xdr:col>
      <xdr:colOff>31750</xdr:colOff>
      <xdr:row>18</xdr:row>
      <xdr:rowOff>100013</xdr:rowOff>
    </xdr:to>
    <xdr:cxnSp macro="">
      <xdr:nvCxnSpPr>
        <xdr:cNvPr id="260" name="Прямая соединительная линия 259">
          <a:extLst>
            <a:ext uri="{FF2B5EF4-FFF2-40B4-BE49-F238E27FC236}">
              <a16:creationId xmlns:a16="http://schemas.microsoft.com/office/drawing/2014/main" id="{597D0EB2-E854-4275-8A9E-36AF4FB1C780}"/>
            </a:ext>
          </a:extLst>
        </xdr:cNvPr>
        <xdr:cNvCxnSpPr>
          <a:cxnSpLocks/>
          <a:stCxn id="107" idx="6"/>
          <a:endCxn id="252" idx="1"/>
        </xdr:cNvCxnSpPr>
      </xdr:nvCxnSpPr>
      <xdr:spPr>
        <a:xfrm flipV="1">
          <a:off x="14816139" y="2374900"/>
          <a:ext cx="1527174" cy="1225551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0</xdr:col>
      <xdr:colOff>374884</xdr:colOff>
      <xdr:row>1</xdr:row>
      <xdr:rowOff>49769</xdr:rowOff>
    </xdr:from>
    <xdr:ext cx="4679487" cy="937629"/>
    <xdr:sp macro="" textlink="">
      <xdr:nvSpPr>
        <xdr:cNvPr id="317" name="Прямоугольник 316">
          <a:extLst>
            <a:ext uri="{FF2B5EF4-FFF2-40B4-BE49-F238E27FC236}">
              <a16:creationId xmlns:a16="http://schemas.microsoft.com/office/drawing/2014/main" id="{AAE56C9C-AC81-65CE-3CCB-F6E9D3A81C64}"/>
            </a:ext>
          </a:extLst>
        </xdr:cNvPr>
        <xdr:cNvSpPr/>
      </xdr:nvSpPr>
      <xdr:spPr>
        <a:xfrm>
          <a:off x="374884" y="240269"/>
          <a:ext cx="467948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ru-RU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Ирисы</a:t>
          </a:r>
          <a:r>
            <a:rPr lang="ru-RU" sz="54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Фишера</a:t>
          </a:r>
          <a:endParaRPr lang="ru-RU" sz="5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34</xdr:col>
      <xdr:colOff>174097</xdr:colOff>
      <xdr:row>9</xdr:row>
      <xdr:rowOff>132821</xdr:rowOff>
    </xdr:from>
    <xdr:to>
      <xdr:col>38</xdr:col>
      <xdr:colOff>35717</xdr:colOff>
      <xdr:row>13</xdr:row>
      <xdr:rowOff>185737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2" name="Прямоугольник: скругленные углы 351">
              <a:extLst>
                <a:ext uri="{FF2B5EF4-FFF2-40B4-BE49-F238E27FC236}">
                  <a16:creationId xmlns:a16="http://schemas.microsoft.com/office/drawing/2014/main" id="{08D7E4FA-6F7A-2601-E82F-2CA12AC9B0FC}"/>
                </a:ext>
              </a:extLst>
            </xdr:cNvPr>
            <xdr:cNvSpPr/>
          </xdr:nvSpPr>
          <xdr:spPr>
            <a:xfrm>
              <a:off x="22843597" y="1918759"/>
              <a:ext cx="2266683" cy="814916"/>
            </a:xfrm>
            <a:prstGeom prst="roundRect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𝐿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=−</m:t>
                    </m:r>
                    <m:nary>
                      <m:naryPr>
                        <m:chr m:val="∑"/>
                        <m:supHide m:val="on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n-US" sz="16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func>
                          <m:func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600" b="0" i="0">
                                <a:latin typeface="Cambria Math" panose="02040503050406030204" pitchFamily="18" charset="0"/>
                              </a:rPr>
                              <m:t>ln</m:t>
                            </m:r>
                          </m:fName>
                          <m:e>
                            <m:sSub>
                              <m:sSub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</m:e>
                        </m:func>
                      </m:e>
                    </m:nary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352" name="Прямоугольник: скругленные углы 351">
              <a:extLst>
                <a:ext uri="{FF2B5EF4-FFF2-40B4-BE49-F238E27FC236}">
                  <a16:creationId xmlns:a16="http://schemas.microsoft.com/office/drawing/2014/main" id="{08D7E4FA-6F7A-2601-E82F-2CA12AC9B0FC}"/>
                </a:ext>
              </a:extLst>
            </xdr:cNvPr>
            <xdr:cNvSpPr/>
          </xdr:nvSpPr>
          <xdr:spPr>
            <a:xfrm>
              <a:off x="22843597" y="1918759"/>
              <a:ext cx="2266683" cy="814916"/>
            </a:xfrm>
            <a:prstGeom prst="roundRect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600" b="0" i="0">
                  <a:latin typeface="Cambria Math" panose="02040503050406030204" pitchFamily="18" charset="0"/>
                </a:rPr>
                <a:t>𝐿=−∑_𝑘▒〖𝑦_𝑘  ln⁡〖𝑠_𝑘 〗 〗</a:t>
              </a:r>
              <a:endParaRPr lang="ru-RU" sz="1600"/>
            </a:p>
          </xdr:txBody>
        </xdr:sp>
      </mc:Fallback>
    </mc:AlternateContent>
    <xdr:clientData/>
  </xdr:twoCellAnchor>
  <xdr:twoCellAnchor>
    <xdr:from>
      <xdr:col>31</xdr:col>
      <xdr:colOff>261937</xdr:colOff>
      <xdr:row>11</xdr:row>
      <xdr:rowOff>159279</xdr:rowOff>
    </xdr:from>
    <xdr:to>
      <xdr:col>34</xdr:col>
      <xdr:colOff>174097</xdr:colOff>
      <xdr:row>12</xdr:row>
      <xdr:rowOff>17462</xdr:rowOff>
    </xdr:to>
    <xdr:cxnSp macro="">
      <xdr:nvCxnSpPr>
        <xdr:cNvPr id="354" name="Прямая соединительная линия 353">
          <a:extLst>
            <a:ext uri="{FF2B5EF4-FFF2-40B4-BE49-F238E27FC236}">
              <a16:creationId xmlns:a16="http://schemas.microsoft.com/office/drawing/2014/main" id="{C6D00FF0-5FC7-B569-6DF6-8CC445C51B76}"/>
            </a:ext>
          </a:extLst>
        </xdr:cNvPr>
        <xdr:cNvCxnSpPr>
          <a:stCxn id="252" idx="3"/>
          <a:endCxn id="352" idx="1"/>
        </xdr:cNvCxnSpPr>
      </xdr:nvCxnSpPr>
      <xdr:spPr>
        <a:xfrm flipV="1">
          <a:off x="21490781" y="2326217"/>
          <a:ext cx="1352816" cy="48683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</xdr:row>
      <xdr:rowOff>114301</xdr:rowOff>
    </xdr:from>
    <xdr:to>
      <xdr:col>18</xdr:col>
      <xdr:colOff>345018</xdr:colOff>
      <xdr:row>13</xdr:row>
      <xdr:rowOff>133351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Овал 84">
              <a:extLst>
                <a:ext uri="{FF2B5EF4-FFF2-40B4-BE49-F238E27FC236}">
                  <a16:creationId xmlns:a16="http://schemas.microsoft.com/office/drawing/2014/main" id="{A45557BD-5DB3-443C-AF29-E949FB5DE8AE}"/>
                </a:ext>
              </a:extLst>
            </xdr:cNvPr>
            <xdr:cNvSpPr/>
          </xdr:nvSpPr>
          <xdr:spPr>
            <a:xfrm>
              <a:off x="12582525" y="1695451"/>
              <a:ext cx="2202393" cy="971550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pHide m:val="on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n-US" sz="16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85" name="Овал 84">
              <a:extLst>
                <a:ext uri="{FF2B5EF4-FFF2-40B4-BE49-F238E27FC236}">
                  <a16:creationId xmlns:a16="http://schemas.microsoft.com/office/drawing/2014/main" id="{A45557BD-5DB3-443C-AF29-E949FB5DE8AE}"/>
                </a:ext>
              </a:extLst>
            </xdr:cNvPr>
            <xdr:cNvSpPr/>
          </xdr:nvSpPr>
          <xdr:spPr>
            <a:xfrm>
              <a:off x="12582525" y="1695451"/>
              <a:ext cx="2202393" cy="971550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600" b="0" i="0">
                  <a:latin typeface="Cambria Math" panose="02040503050406030204" pitchFamily="18" charset="0"/>
                </a:rPr>
                <a:t>𝑧</a:t>
              </a:r>
              <a:r>
                <a:rPr lang="ru-RU" sz="1600" b="0" i="0">
                  <a:latin typeface="Cambria Math" panose="02040503050406030204" pitchFamily="18" charset="0"/>
                </a:rPr>
                <a:t>_</a:t>
              </a:r>
              <a:r>
                <a:rPr lang="en-US" sz="1600" b="0" i="0">
                  <a:latin typeface="Cambria Math" panose="02040503050406030204" pitchFamily="18" charset="0"/>
                </a:rPr>
                <a:t>1=∑8_𝑗▒〖𝑥_𝑗 𝑤_1𝑗 〗</a:t>
              </a:r>
              <a:endParaRPr lang="ru-RU" sz="1600"/>
            </a:p>
          </xdr:txBody>
        </xdr:sp>
      </mc:Fallback>
    </mc:AlternateContent>
    <xdr:clientData/>
  </xdr:twoCellAnchor>
  <xdr:twoCellAnchor>
    <xdr:from>
      <xdr:col>15</xdr:col>
      <xdr:colOff>85726</xdr:colOff>
      <xdr:row>15</xdr:row>
      <xdr:rowOff>180975</xdr:rowOff>
    </xdr:from>
    <xdr:to>
      <xdr:col>18</xdr:col>
      <xdr:colOff>361951</xdr:colOff>
      <xdr:row>21</xdr:row>
      <xdr:rowOff>19050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Овал 106">
              <a:extLst>
                <a:ext uri="{FF2B5EF4-FFF2-40B4-BE49-F238E27FC236}">
                  <a16:creationId xmlns:a16="http://schemas.microsoft.com/office/drawing/2014/main" id="{ED47C47F-94F4-4D35-A3D9-6497174936FC}"/>
                </a:ext>
              </a:extLst>
            </xdr:cNvPr>
            <xdr:cNvSpPr/>
          </xdr:nvSpPr>
          <xdr:spPr>
            <a:xfrm>
              <a:off x="12668251" y="3095625"/>
              <a:ext cx="2133600" cy="981075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pHide m:val="on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n-US" sz="16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107" name="Овал 106">
              <a:extLst>
                <a:ext uri="{FF2B5EF4-FFF2-40B4-BE49-F238E27FC236}">
                  <a16:creationId xmlns:a16="http://schemas.microsoft.com/office/drawing/2014/main" id="{ED47C47F-94F4-4D35-A3D9-6497174936FC}"/>
                </a:ext>
              </a:extLst>
            </xdr:cNvPr>
            <xdr:cNvSpPr/>
          </xdr:nvSpPr>
          <xdr:spPr>
            <a:xfrm>
              <a:off x="12668251" y="3095625"/>
              <a:ext cx="2133600" cy="981075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600" b="0" i="0">
                  <a:latin typeface="Cambria Math" panose="02040503050406030204" pitchFamily="18" charset="0"/>
                </a:rPr>
                <a:t>𝑧</a:t>
              </a:r>
              <a:r>
                <a:rPr lang="ru-RU" sz="1600" b="0" i="0">
                  <a:latin typeface="Cambria Math" panose="02040503050406030204" pitchFamily="18" charset="0"/>
                </a:rPr>
                <a:t>_</a:t>
              </a:r>
              <a:r>
                <a:rPr lang="en-US" sz="1600" b="0" i="0">
                  <a:latin typeface="Cambria Math" panose="02040503050406030204" pitchFamily="18" charset="0"/>
                </a:rPr>
                <a:t>2=∑8_𝑗▒〖𝑥_𝑗 𝑤_2𝑗 〗</a:t>
              </a:r>
              <a:endParaRPr lang="ru-RU" sz="1600"/>
            </a:p>
          </xdr:txBody>
        </xdr:sp>
      </mc:Fallback>
    </mc:AlternateContent>
    <xdr:clientData/>
  </xdr:twoCellAnchor>
  <xdr:oneCellAnchor>
    <xdr:from>
      <xdr:col>0</xdr:col>
      <xdr:colOff>142876</xdr:colOff>
      <xdr:row>8</xdr:row>
      <xdr:rowOff>28575</xdr:rowOff>
    </xdr:from>
    <xdr:ext cx="8304340" cy="140743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A25B35F-674D-F1AF-36DC-01F9029CC580}"/>
            </a:ext>
          </a:extLst>
        </xdr:cNvPr>
        <xdr:cNvSpPr txBox="1"/>
      </xdr:nvSpPr>
      <xdr:spPr>
        <a:xfrm>
          <a:off x="142876" y="1609725"/>
          <a:ext cx="8304340" cy="140743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200"/>
            <a:t>Задание.</a:t>
          </a:r>
        </a:p>
        <a:p>
          <a:r>
            <a:rPr lang="ru-RU" sz="1200"/>
            <a:t>С помощью </a:t>
          </a:r>
          <a:r>
            <a:rPr lang="en-US" sz="1200"/>
            <a:t>PowerQuery </a:t>
          </a:r>
          <a:r>
            <a:rPr lang="ru-RU" sz="1200"/>
            <a:t>разбить набор данных "Ирисы</a:t>
          </a:r>
          <a:r>
            <a:rPr lang="ru-RU" sz="1200" baseline="0"/>
            <a:t> Фишера" на две случайных выборки: обучающую и контрольную.</a:t>
          </a:r>
        </a:p>
        <a:p>
          <a:r>
            <a:rPr lang="ru-RU" sz="1200" baseline="0"/>
            <a:t>В случайную выборку поместить 80% примеров, в контрольную 20%.</a:t>
          </a:r>
        </a:p>
        <a:p>
          <a:r>
            <a:rPr lang="ru-RU" sz="1200" baseline="0"/>
            <a:t>Спроектировать полносвязную нейронную сеть из одного слоя нейронов, использовать функцию активации </a:t>
          </a:r>
          <a:r>
            <a:rPr lang="en-US" sz="1200" baseline="0"/>
            <a:t>Softmax </a:t>
          </a:r>
        </a:p>
        <a:p>
          <a:r>
            <a:rPr lang="ru-RU" sz="1200" baseline="0"/>
            <a:t>и функцию потерь перекрестной энтропии.</a:t>
          </a:r>
        </a:p>
        <a:p>
          <a:r>
            <a:rPr lang="ru-RU" sz="1200"/>
            <a:t>С помощью Поиска решения подобрать значения весов неронов и смещения </a:t>
          </a:r>
          <a:r>
            <a:rPr lang="en-US" sz="1200"/>
            <a:t>bias.</a:t>
          </a:r>
        </a:p>
        <a:p>
          <a:r>
            <a:rPr lang="ru-RU" sz="1200"/>
            <a:t>Проверить</a:t>
          </a:r>
          <a:r>
            <a:rPr lang="ru-RU" sz="1200" baseline="0"/>
            <a:t> работу слоя нейронов на контролльном наборе.</a:t>
          </a:r>
          <a:endParaRPr lang="ru-RU" sz="1200"/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7A5E2D7-9E35-4D7D-97B1-986890031485}" autoFormatId="16" applyNumberFormats="0" applyBorderFormats="0" applyFontFormats="0" applyPatternFormats="0" applyAlignmentFormats="0" applyWidthHeightFormats="0">
  <queryTableRefresh nextId="9">
    <queryTableFields count="8">
      <queryTableField id="1" name="ДлинаЧашелистика" tableColumnId="1"/>
      <queryTableField id="2" name="ШиринаЧашелистика" tableColumnId="2"/>
      <queryTableField id="3" name="ДлинаЛепестка" tableColumnId="3"/>
      <queryTableField id="4" name="ШиринаЛепестка" tableColumnId="4"/>
      <queryTableField id="5" name="Смещение" tableColumnId="5"/>
      <queryTableField id="6" name="Iris-setosa" tableColumnId="6"/>
      <queryTableField id="7" name="Iris-versicolor" tableColumnId="7"/>
      <queryTableField id="8" name="Iris-virginica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3CA1DC29-360C-4AA3-ABFD-26FEC628002C}" autoFormatId="16" applyNumberFormats="0" applyBorderFormats="0" applyFontFormats="0" applyPatternFormats="0" applyAlignmentFormats="0" applyWidthHeightFormats="0">
  <queryTableRefresh nextId="9">
    <queryTableFields count="8">
      <queryTableField id="1" name="ДлинаЧашелистика" tableColumnId="1"/>
      <queryTableField id="2" name="ШиринаЧашелистика" tableColumnId="2"/>
      <queryTableField id="3" name="ДлинаЛепестка" tableColumnId="3"/>
      <queryTableField id="4" name="ШиринаЛепестка" tableColumnId="4"/>
      <queryTableField id="5" name="Смещение" tableColumnId="5"/>
      <queryTableField id="6" name="Iris-setosa" tableColumnId="6"/>
      <queryTableField id="7" name="Iris-versicolor" tableColumnId="7"/>
      <queryTableField id="8" name="Iris-virginic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3F3824-6424-43F9-A4F6-CD0F1F9EA8C6}" name="Train" displayName="Train" ref="A18:H142" tableType="queryTable" totalsRowShown="0">
  <autoFilter ref="A18:H142" xr:uid="{E246A72C-EBF0-46DD-A2E1-471FAA6402BD}"/>
  <tableColumns count="8">
    <tableColumn id="1" xr3:uid="{B33ADEC0-E2A5-4DFD-98D0-DDC583151FB7}" uniqueName="1" name="ДлинаЧашелистика" queryTableFieldId="1"/>
    <tableColumn id="2" xr3:uid="{07D7C3F7-7E2F-48B5-AAA5-AD1D3F0DC8F3}" uniqueName="2" name="ШиринаЧашелистика" queryTableFieldId="2"/>
    <tableColumn id="3" xr3:uid="{0A9DD104-612D-46E8-AD28-96FFABCDBD09}" uniqueName="3" name="ДлинаЛепестка" queryTableFieldId="3"/>
    <tableColumn id="4" xr3:uid="{E8C39657-A093-4669-AA98-2AE10C85E87D}" uniqueName="4" name="ШиринаЛепестка" queryTableFieldId="4"/>
    <tableColumn id="5" xr3:uid="{8E31E73F-18B7-4888-A6E2-348DAC8D8CB3}" uniqueName="5" name="Смещение" queryTableFieldId="5"/>
    <tableColumn id="6" xr3:uid="{BB080CF4-C76F-4DA4-970B-5D785074BA09}" uniqueName="6" name="Iris-setosa" queryTableFieldId="6"/>
    <tableColumn id="7" xr3:uid="{2412D23B-8A99-4F21-B3DF-3763EFA529A7}" uniqueName="7" name="Iris-versicolor" queryTableFieldId="7"/>
    <tableColumn id="8" xr3:uid="{D360B349-0302-4328-A5A7-9554390BF458}" uniqueName="8" name="Iris-virginica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0E51ED7-AD5A-456D-BF46-A3D03A603C74}" name="Test" displayName="Test" ref="A7:H33" tableType="queryTable" totalsRowShown="0">
  <autoFilter ref="A7:H33" xr:uid="{DC52E836-EAA7-4579-BFB3-9C4712801AAF}"/>
  <tableColumns count="8">
    <tableColumn id="1" xr3:uid="{89D93B1B-586E-4F4E-99F8-43A03B9F7383}" uniqueName="1" name="ДлинаЧашелистика" queryTableFieldId="1"/>
    <tableColumn id="2" xr3:uid="{33107B22-200C-4B01-AFD0-DAB5081E72B3}" uniqueName="2" name="ШиринаЧашелистика" queryTableFieldId="2"/>
    <tableColumn id="3" xr3:uid="{7B7F38D4-9B2E-4E5F-9341-1D90C0FAE1E4}" uniqueName="3" name="ДлинаЛепестка" queryTableFieldId="3"/>
    <tableColumn id="4" xr3:uid="{965A5BFE-9814-4B75-A38C-F570B3FD0119}" uniqueName="4" name="ШиринаЛепестка" queryTableFieldId="4"/>
    <tableColumn id="5" xr3:uid="{3121E204-8F20-4BD5-8EAB-59A506A4AC98}" uniqueName="5" name="Смещение" queryTableFieldId="5"/>
    <tableColumn id="6" xr3:uid="{D73C765E-B27F-4138-9E31-DB5A06AD2C54}" uniqueName="6" name="Iris-setosa" queryTableFieldId="6"/>
    <tableColumn id="7" xr3:uid="{62D3A290-EC65-4D89-B5E3-B4BF68DCD846}" uniqueName="7" name="Iris-versicolor" queryTableFieldId="7"/>
    <tableColumn id="8" xr3:uid="{F880E369-0102-49A4-910F-0F8BBBD3326D}" uniqueName="8" name="Iris-virginica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155"/>
  <sheetViews>
    <sheetView topLeftCell="A13" zoomScale="85" zoomScaleNormal="85" workbookViewId="0">
      <selection activeCell="P48" sqref="P48"/>
    </sheetView>
  </sheetViews>
  <sheetFormatPr defaultRowHeight="15" x14ac:dyDescent="0.25"/>
  <cols>
    <col min="1" max="1" width="23" customWidth="1"/>
    <col min="2" max="2" width="18.85546875" customWidth="1"/>
    <col min="3" max="3" width="24.85546875" bestFit="1" customWidth="1"/>
    <col min="4" max="4" width="20.7109375" bestFit="1" customWidth="1"/>
    <col min="5" max="5" width="7.85546875" customWidth="1"/>
    <col min="6" max="6" width="14.85546875" bestFit="1" customWidth="1"/>
    <col min="7" max="9" width="10.85546875" bestFit="1" customWidth="1"/>
    <col min="10" max="14" width="9.28515625" customWidth="1"/>
    <col min="15" max="15" width="13.140625" customWidth="1"/>
    <col min="16" max="24" width="9.28515625" customWidth="1"/>
    <col min="25" max="25" width="6.140625" customWidth="1"/>
    <col min="26" max="26" width="6.7109375" customWidth="1"/>
    <col min="27" max="33" width="6.5703125" customWidth="1"/>
    <col min="34" max="34" width="8.42578125" customWidth="1"/>
    <col min="35" max="35" width="8.7109375" customWidth="1"/>
  </cols>
  <sheetData>
    <row r="2" spans="6:8" ht="15.75" x14ac:dyDescent="0.25">
      <c r="F2" s="1" t="s">
        <v>16</v>
      </c>
    </row>
    <row r="3" spans="6:8" ht="15.75" x14ac:dyDescent="0.25">
      <c r="F3" s="1" t="s">
        <v>18</v>
      </c>
    </row>
    <row r="4" spans="6:8" ht="15.75" x14ac:dyDescent="0.25">
      <c r="F4" s="1" t="s">
        <v>17</v>
      </c>
    </row>
    <row r="5" spans="6:8" ht="15.75" x14ac:dyDescent="0.25">
      <c r="F5" s="1" t="s">
        <v>15</v>
      </c>
    </row>
    <row r="6" spans="6:8" ht="15.75" x14ac:dyDescent="0.25">
      <c r="F6" s="1" t="s">
        <v>19</v>
      </c>
    </row>
    <row r="8" spans="6:8" ht="15.75" x14ac:dyDescent="0.25">
      <c r="F8" s="3"/>
      <c r="G8" s="4"/>
      <c r="H8" s="4"/>
    </row>
    <row r="18" spans="1:24" x14ac:dyDescent="0.25">
      <c r="A18" t="s">
        <v>21</v>
      </c>
      <c r="B18" t="s">
        <v>22</v>
      </c>
      <c r="C18" t="s">
        <v>23</v>
      </c>
      <c r="D18" t="s">
        <v>24</v>
      </c>
      <c r="E18" t="s">
        <v>28</v>
      </c>
      <c r="F18" t="s">
        <v>25</v>
      </c>
      <c r="G18" t="s">
        <v>26</v>
      </c>
      <c r="H18" t="s">
        <v>27</v>
      </c>
    </row>
    <row r="19" spans="1:24" x14ac:dyDescent="0.25">
      <c r="A19">
        <v>5.0999999999999996</v>
      </c>
      <c r="B19">
        <v>3.5</v>
      </c>
      <c r="C19">
        <v>1.4</v>
      </c>
      <c r="D19">
        <v>0.2</v>
      </c>
      <c r="E19">
        <v>1</v>
      </c>
      <c r="F19">
        <v>1</v>
      </c>
      <c r="G19">
        <v>0</v>
      </c>
      <c r="H19">
        <v>0</v>
      </c>
    </row>
    <row r="20" spans="1:24" x14ac:dyDescent="0.25">
      <c r="A20">
        <v>4.9000000000000004</v>
      </c>
      <c r="B20">
        <v>3</v>
      </c>
      <c r="C20">
        <v>1.4</v>
      </c>
      <c r="D20">
        <v>0.2</v>
      </c>
      <c r="E20">
        <v>1</v>
      </c>
      <c r="F20">
        <v>1</v>
      </c>
      <c r="G20">
        <v>0</v>
      </c>
      <c r="H20">
        <v>0</v>
      </c>
    </row>
    <row r="21" spans="1:24" x14ac:dyDescent="0.25">
      <c r="A21">
        <v>4.5999999999999996</v>
      </c>
      <c r="B21">
        <v>3.1</v>
      </c>
      <c r="C21">
        <v>1.5</v>
      </c>
      <c r="D21">
        <v>0.2</v>
      </c>
      <c r="E21">
        <v>1</v>
      </c>
      <c r="F21">
        <v>1</v>
      </c>
      <c r="G21">
        <v>0</v>
      </c>
      <c r="H21">
        <v>0</v>
      </c>
    </row>
    <row r="22" spans="1:24" x14ac:dyDescent="0.25">
      <c r="A22">
        <v>5</v>
      </c>
      <c r="B22">
        <v>3.6</v>
      </c>
      <c r="C22">
        <v>1.4</v>
      </c>
      <c r="D22">
        <v>0.2</v>
      </c>
      <c r="E22">
        <v>1</v>
      </c>
      <c r="F22">
        <v>1</v>
      </c>
      <c r="G22">
        <v>0</v>
      </c>
      <c r="H22">
        <v>0</v>
      </c>
    </row>
    <row r="23" spans="1:24" x14ac:dyDescent="0.25">
      <c r="A23">
        <v>5.4</v>
      </c>
      <c r="B23">
        <v>3.9</v>
      </c>
      <c r="C23">
        <v>1.7</v>
      </c>
      <c r="D23">
        <v>0.4</v>
      </c>
      <c r="E23">
        <v>1</v>
      </c>
      <c r="F23">
        <v>1</v>
      </c>
      <c r="G23">
        <v>0</v>
      </c>
      <c r="H23">
        <v>0</v>
      </c>
    </row>
    <row r="24" spans="1:24" x14ac:dyDescent="0.25">
      <c r="A24">
        <v>4.5999999999999996</v>
      </c>
      <c r="B24">
        <v>3.4</v>
      </c>
      <c r="C24">
        <v>1.4</v>
      </c>
      <c r="D24">
        <v>0.3</v>
      </c>
      <c r="E24">
        <v>1</v>
      </c>
      <c r="F24">
        <v>1</v>
      </c>
      <c r="G24">
        <v>0</v>
      </c>
      <c r="H24">
        <v>0</v>
      </c>
    </row>
    <row r="25" spans="1:24" x14ac:dyDescent="0.25">
      <c r="A25">
        <v>4.4000000000000004</v>
      </c>
      <c r="B25">
        <v>2.9</v>
      </c>
      <c r="C25">
        <v>1.4</v>
      </c>
      <c r="D25">
        <v>0.2</v>
      </c>
      <c r="E25">
        <v>1</v>
      </c>
      <c r="F25">
        <v>1</v>
      </c>
      <c r="G25">
        <v>0</v>
      </c>
      <c r="H25">
        <v>0</v>
      </c>
      <c r="J25" t="s">
        <v>20</v>
      </c>
    </row>
    <row r="26" spans="1:24" x14ac:dyDescent="0.25">
      <c r="A26">
        <v>4.9000000000000004</v>
      </c>
      <c r="B26">
        <v>3.1</v>
      </c>
      <c r="C26">
        <v>1.5</v>
      </c>
      <c r="D26">
        <v>0.1</v>
      </c>
      <c r="E26">
        <v>1</v>
      </c>
      <c r="F26">
        <v>1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5.4</v>
      </c>
      <c r="B27">
        <v>3.7</v>
      </c>
      <c r="C27">
        <v>1.5</v>
      </c>
      <c r="D27">
        <v>0.2</v>
      </c>
      <c r="E27">
        <v>1</v>
      </c>
      <c r="F27">
        <v>1</v>
      </c>
      <c r="G27">
        <v>0</v>
      </c>
      <c r="H27">
        <v>0</v>
      </c>
    </row>
    <row r="28" spans="1:24" x14ac:dyDescent="0.25">
      <c r="A28">
        <v>4.8</v>
      </c>
      <c r="B28">
        <v>3</v>
      </c>
      <c r="C28">
        <v>1.4</v>
      </c>
      <c r="D28">
        <v>0.1</v>
      </c>
      <c r="E28">
        <v>1</v>
      </c>
      <c r="F28">
        <v>1</v>
      </c>
      <c r="G28">
        <v>0</v>
      </c>
      <c r="H28">
        <v>0</v>
      </c>
      <c r="J28" s="2" t="s">
        <v>1</v>
      </c>
      <c r="K28" s="2" t="s">
        <v>0</v>
      </c>
      <c r="L28" s="2" t="s">
        <v>2</v>
      </c>
      <c r="M28" s="2" t="s">
        <v>3</v>
      </c>
      <c r="N28" s="2" t="s">
        <v>12</v>
      </c>
      <c r="O28" s="2" t="s">
        <v>4</v>
      </c>
      <c r="P28" s="2" t="s">
        <v>5</v>
      </c>
      <c r="Q28" s="2" t="s">
        <v>6</v>
      </c>
      <c r="R28" s="2" t="s">
        <v>7</v>
      </c>
      <c r="S28" s="2" t="s">
        <v>13</v>
      </c>
      <c r="T28" s="2" t="s">
        <v>8</v>
      </c>
      <c r="U28" s="2" t="s">
        <v>9</v>
      </c>
      <c r="V28" s="2" t="s">
        <v>10</v>
      </c>
      <c r="W28" s="2" t="s">
        <v>11</v>
      </c>
      <c r="X28" s="2" t="s">
        <v>14</v>
      </c>
    </row>
    <row r="29" spans="1:24" x14ac:dyDescent="0.25">
      <c r="A29">
        <v>4.3</v>
      </c>
      <c r="B29">
        <v>3</v>
      </c>
      <c r="C29">
        <v>1.1000000000000001</v>
      </c>
      <c r="D29">
        <v>0.1</v>
      </c>
      <c r="E29">
        <v>1</v>
      </c>
      <c r="F29">
        <v>1</v>
      </c>
      <c r="G29">
        <v>0</v>
      </c>
      <c r="H29">
        <v>0</v>
      </c>
      <c r="J29">
        <v>0.76097541059924223</v>
      </c>
      <c r="K29">
        <v>1</v>
      </c>
      <c r="L29">
        <v>0</v>
      </c>
      <c r="M29">
        <v>0</v>
      </c>
      <c r="N29">
        <v>1</v>
      </c>
      <c r="O29">
        <v>0.8281362343024562</v>
      </c>
      <c r="P29">
        <v>0</v>
      </c>
      <c r="Q29">
        <v>0.90873960177241231</v>
      </c>
      <c r="R29">
        <v>0</v>
      </c>
      <c r="S29">
        <v>1</v>
      </c>
      <c r="T29">
        <v>0.67906814142036742</v>
      </c>
      <c r="U29">
        <v>0</v>
      </c>
      <c r="V29">
        <v>1</v>
      </c>
      <c r="W29">
        <v>1</v>
      </c>
      <c r="X29">
        <v>0</v>
      </c>
    </row>
    <row r="30" spans="1:24" x14ac:dyDescent="0.25">
      <c r="A30">
        <v>5.8</v>
      </c>
      <c r="B30">
        <v>4</v>
      </c>
      <c r="C30">
        <v>1.2</v>
      </c>
      <c r="D30">
        <v>0.2</v>
      </c>
      <c r="E30">
        <v>1</v>
      </c>
      <c r="F30">
        <v>1</v>
      </c>
      <c r="G30">
        <v>0</v>
      </c>
      <c r="H30">
        <v>0</v>
      </c>
    </row>
    <row r="31" spans="1:24" x14ac:dyDescent="0.25">
      <c r="A31">
        <v>5.4</v>
      </c>
      <c r="B31">
        <v>3.9</v>
      </c>
      <c r="C31">
        <v>1.3</v>
      </c>
      <c r="D31">
        <v>0.4</v>
      </c>
      <c r="E31">
        <v>1</v>
      </c>
      <c r="F31">
        <v>1</v>
      </c>
      <c r="G31">
        <v>0</v>
      </c>
      <c r="H31">
        <v>0</v>
      </c>
      <c r="J31" s="6" t="s">
        <v>29</v>
      </c>
      <c r="K31" s="6" t="s">
        <v>30</v>
      </c>
      <c r="L31" s="6" t="s">
        <v>31</v>
      </c>
      <c r="M31" s="6" t="s">
        <v>32</v>
      </c>
      <c r="N31" s="6" t="s">
        <v>33</v>
      </c>
      <c r="O31" s="6" t="s">
        <v>34</v>
      </c>
      <c r="P31" s="6" t="s">
        <v>35</v>
      </c>
      <c r="Q31" s="6" t="s">
        <v>45</v>
      </c>
    </row>
    <row r="32" spans="1:24" x14ac:dyDescent="0.25">
      <c r="A32">
        <v>5.7</v>
      </c>
      <c r="B32">
        <v>3.8</v>
      </c>
      <c r="C32">
        <v>1.7</v>
      </c>
      <c r="D32">
        <v>0.3</v>
      </c>
      <c r="E32">
        <v>1</v>
      </c>
      <c r="F32">
        <v>1</v>
      </c>
      <c r="G32">
        <v>0</v>
      </c>
      <c r="H32">
        <v>0</v>
      </c>
      <c r="J32" s="5">
        <f>SUM($A19*$J$29,$B19*$K$29,$C19*$L$29,$D19*$M$29,$E19*$N$29)</f>
        <v>8.3809745940561342</v>
      </c>
      <c r="K32" s="5">
        <f>SUM($A19*$O$29,$B19*$P$29,$C19*$Q$29,$D19*$R$29,$E19*$S$29)</f>
        <v>6.4957302374239037</v>
      </c>
      <c r="L32" s="5">
        <f>SUM($A19*$T$29,$B19*$U$29,$C19*$V$29,$D19*$W$29,$E19*$X$29)</f>
        <v>5.0632475212438743</v>
      </c>
      <c r="M32" s="5">
        <f>EXP($J32)/(SUM(EXP($J32),EXP($K32),EXP($L32)))</f>
        <v>0.84173166791847753</v>
      </c>
      <c r="N32" s="5">
        <f>EXP($K32)/(SUM(EXP($J32),EXP($K32),EXP($L32)))</f>
        <v>0.12776810263392424</v>
      </c>
      <c r="O32" s="5">
        <f>EXP($L32)/(SUM(EXP($J32),EXP($K32),EXP($L32)))</f>
        <v>3.0500229447598188E-2</v>
      </c>
      <c r="P32" s="5">
        <f>-SUM(F19*LN(M32),G19*LN(N32),H19*LN(O32))</f>
        <v>0.17229399971273615</v>
      </c>
      <c r="Q32" s="5">
        <f>AVERAGE(P32:P155)</f>
        <v>0.48491001726871552</v>
      </c>
    </row>
    <row r="33" spans="1:16" x14ac:dyDescent="0.25">
      <c r="A33">
        <v>5.0999999999999996</v>
      </c>
      <c r="B33">
        <v>3.8</v>
      </c>
      <c r="C33">
        <v>1.5</v>
      </c>
      <c r="D33">
        <v>0.3</v>
      </c>
      <c r="E33">
        <v>1</v>
      </c>
      <c r="F33">
        <v>1</v>
      </c>
      <c r="G33">
        <v>0</v>
      </c>
      <c r="H33">
        <v>0</v>
      </c>
      <c r="J33" s="5">
        <f t="shared" ref="J33:J96" si="0">SUM($A20*$J$29,$B20*$K$29,$C20*$L$29,$D20*$M$29,$E20*$N$29)</f>
        <v>7.7287795119362865</v>
      </c>
      <c r="K33" s="5">
        <f t="shared" ref="K33:K96" si="1">SUM($A20*$O$29,$B20*$P$29,$C20*$Q$29,$D20*$R$29,$E20*$S$29)</f>
        <v>6.3301029905634127</v>
      </c>
      <c r="L33" s="5">
        <f t="shared" ref="L33:L96" si="2">SUM($A20*$T$29,$B20*$U$29,$C20*$V$29,$D20*$W$29,$E20*$X$29)</f>
        <v>4.9274338929598001</v>
      </c>
      <c r="M33" s="5">
        <f>EXP($J33)/(SUM(EXP($J33),EXP($K33),EXP($L33)))</f>
        <v>0.764729549748702</v>
      </c>
      <c r="N33" s="5">
        <f t="shared" ref="N33:N96" si="3">EXP($K33)/(SUM(EXP($J33),EXP($K33),EXP($L33)))</f>
        <v>0.188829732015212</v>
      </c>
      <c r="O33" s="5">
        <f t="shared" ref="O33:O96" si="4">EXP($L33)/(SUM(EXP($J33),EXP($K33),EXP($L33)))</f>
        <v>4.644071823608599E-2</v>
      </c>
      <c r="P33" s="5">
        <f t="shared" ref="P33:P96" si="5">-SUM(F20*LN(M33),G20*LN(N33),H20*LN(O33))</f>
        <v>0.26823303740223103</v>
      </c>
    </row>
    <row r="34" spans="1:16" x14ac:dyDescent="0.25">
      <c r="A34">
        <v>5.4</v>
      </c>
      <c r="B34">
        <v>3.4</v>
      </c>
      <c r="C34">
        <v>1.7</v>
      </c>
      <c r="D34">
        <v>0.2</v>
      </c>
      <c r="E34">
        <v>1</v>
      </c>
      <c r="F34">
        <v>1</v>
      </c>
      <c r="G34">
        <v>0</v>
      </c>
      <c r="H34">
        <v>0</v>
      </c>
      <c r="J34" s="5">
        <f t="shared" si="0"/>
        <v>7.6004868887565138</v>
      </c>
      <c r="K34" s="5">
        <f t="shared" si="1"/>
        <v>6.172536080449917</v>
      </c>
      <c r="L34" s="5">
        <f t="shared" si="2"/>
        <v>4.8237134505336901</v>
      </c>
      <c r="M34" s="5">
        <f t="shared" ref="M33:M96" si="6">EXP($J34)/(SUM(EXP($J34),EXP($K34),EXP($L34)))</f>
        <v>0.76802625791898516</v>
      </c>
      <c r="N34" s="5">
        <f>EXP($K34)/(SUM(EXP($J34),EXP($K34),EXP($L34)))</f>
        <v>0.18417255448283112</v>
      </c>
      <c r="O34" s="5">
        <f t="shared" si="4"/>
        <v>4.7801187598183748E-2</v>
      </c>
      <c r="P34" s="5">
        <f t="shared" si="5"/>
        <v>0.26393135642025101</v>
      </c>
    </row>
    <row r="35" spans="1:16" x14ac:dyDescent="0.25">
      <c r="A35">
        <v>5.0999999999999996</v>
      </c>
      <c r="B35">
        <v>3.7</v>
      </c>
      <c r="C35">
        <v>1.5</v>
      </c>
      <c r="D35">
        <v>0.4</v>
      </c>
      <c r="E35">
        <v>1</v>
      </c>
      <c r="F35">
        <v>1</v>
      </c>
      <c r="G35">
        <v>0</v>
      </c>
      <c r="H35">
        <v>0</v>
      </c>
      <c r="J35" s="5">
        <f t="shared" si="0"/>
        <v>8.4048770529962109</v>
      </c>
      <c r="K35" s="5">
        <f t="shared" si="1"/>
        <v>6.4129166139936578</v>
      </c>
      <c r="L35" s="5">
        <f t="shared" si="2"/>
        <v>4.9953407071018372</v>
      </c>
      <c r="M35" s="5">
        <f t="shared" si="6"/>
        <v>0.85507779891823443</v>
      </c>
      <c r="N35" s="5">
        <f t="shared" si="3"/>
        <v>0.11665630162816809</v>
      </c>
      <c r="O35" s="5">
        <f t="shared" si="4"/>
        <v>2.8265899453597434E-2</v>
      </c>
      <c r="P35" s="5">
        <f t="shared" si="5"/>
        <v>0.15656282129815455</v>
      </c>
    </row>
    <row r="36" spans="1:16" x14ac:dyDescent="0.25">
      <c r="A36">
        <v>4.5999999999999996</v>
      </c>
      <c r="B36">
        <v>3.6</v>
      </c>
      <c r="C36">
        <v>1</v>
      </c>
      <c r="D36">
        <v>0.2</v>
      </c>
      <c r="E36">
        <v>1</v>
      </c>
      <c r="F36">
        <v>1</v>
      </c>
      <c r="G36">
        <v>0</v>
      </c>
      <c r="H36">
        <v>0</v>
      </c>
      <c r="J36" s="5">
        <f t="shared" si="0"/>
        <v>9.0092672172359087</v>
      </c>
      <c r="K36" s="5">
        <f t="shared" si="1"/>
        <v>7.0167929882463644</v>
      </c>
      <c r="L36" s="5">
        <f t="shared" si="2"/>
        <v>5.7669679636699849</v>
      </c>
      <c r="M36" s="5">
        <f t="shared" si="6"/>
        <v>0.85075134806159758</v>
      </c>
      <c r="N36" s="5">
        <f t="shared" si="3"/>
        <v>0.116006435608017</v>
      </c>
      <c r="O36" s="5">
        <f t="shared" si="4"/>
        <v>3.3242216330385335E-2</v>
      </c>
      <c r="P36" s="5">
        <f t="shared" si="5"/>
        <v>0.16163538104569491</v>
      </c>
    </row>
    <row r="37" spans="1:16" x14ac:dyDescent="0.25">
      <c r="A37">
        <v>5.0999999999999996</v>
      </c>
      <c r="B37">
        <v>3.3</v>
      </c>
      <c r="C37">
        <v>1.7</v>
      </c>
      <c r="D37">
        <v>0.5</v>
      </c>
      <c r="E37">
        <v>1</v>
      </c>
      <c r="F37">
        <v>1</v>
      </c>
      <c r="G37">
        <v>0</v>
      </c>
      <c r="H37">
        <v>0</v>
      </c>
      <c r="J37" s="5">
        <f t="shared" si="0"/>
        <v>7.9004868887565145</v>
      </c>
      <c r="K37" s="5">
        <f t="shared" si="1"/>
        <v>6.0816621202726751</v>
      </c>
      <c r="L37" s="5">
        <f t="shared" si="2"/>
        <v>4.8237134505336892</v>
      </c>
      <c r="M37" s="5">
        <f t="shared" si="6"/>
        <v>0.82759255333705173</v>
      </c>
      <c r="N37" s="5">
        <f>EXP($K37)/(SUM(EXP($J37),EXP($K37),EXP($L37)))</f>
        <v>0.13424898588698195</v>
      </c>
      <c r="O37" s="5">
        <f t="shared" si="4"/>
        <v>3.8158460775966373E-2</v>
      </c>
      <c r="P37" s="5">
        <f t="shared" si="5"/>
        <v>0.18923433105232793</v>
      </c>
    </row>
    <row r="38" spans="1:16" x14ac:dyDescent="0.25">
      <c r="A38">
        <v>5</v>
      </c>
      <c r="B38">
        <v>3</v>
      </c>
      <c r="C38">
        <v>1.6</v>
      </c>
      <c r="D38">
        <v>0.2</v>
      </c>
      <c r="E38">
        <v>1</v>
      </c>
      <c r="F38">
        <v>1</v>
      </c>
      <c r="G38">
        <v>0</v>
      </c>
      <c r="H38">
        <v>0</v>
      </c>
      <c r="J38" s="5">
        <f t="shared" si="0"/>
        <v>7.2482918066366659</v>
      </c>
      <c r="K38" s="5">
        <f t="shared" si="1"/>
        <v>5.916034873412185</v>
      </c>
      <c r="L38" s="5">
        <f t="shared" si="2"/>
        <v>4.587899822249617</v>
      </c>
      <c r="M38" s="5">
        <f t="shared" si="6"/>
        <v>0.74973656016960999</v>
      </c>
      <c r="N38" s="5">
        <f t="shared" si="3"/>
        <v>0.19784125337610287</v>
      </c>
      <c r="O38" s="5">
        <f t="shared" si="4"/>
        <v>5.2422186454287104E-2</v>
      </c>
      <c r="P38" s="5">
        <f t="shared" si="5"/>
        <v>0.28803338726278982</v>
      </c>
    </row>
    <row r="39" spans="1:16" x14ac:dyDescent="0.25">
      <c r="A39">
        <v>5</v>
      </c>
      <c r="B39">
        <v>3.4</v>
      </c>
      <c r="C39">
        <v>1.6</v>
      </c>
      <c r="D39">
        <v>0.4</v>
      </c>
      <c r="E39">
        <v>1</v>
      </c>
      <c r="F39">
        <v>1</v>
      </c>
      <c r="G39">
        <v>0</v>
      </c>
      <c r="H39">
        <v>0</v>
      </c>
      <c r="J39" s="5">
        <f t="shared" si="0"/>
        <v>7.8287795119362871</v>
      </c>
      <c r="K39" s="5">
        <f t="shared" si="1"/>
        <v>6.4209769507406538</v>
      </c>
      <c r="L39" s="5">
        <f t="shared" si="2"/>
        <v>4.9274338929598001</v>
      </c>
      <c r="M39" s="5">
        <f t="shared" si="6"/>
        <v>0.76945000772087169</v>
      </c>
      <c r="N39" s="5">
        <f t="shared" si="3"/>
        <v>0.1882693071699115</v>
      </c>
      <c r="O39" s="5">
        <f t="shared" si="4"/>
        <v>4.2280685109216724E-2</v>
      </c>
      <c r="P39" s="5">
        <f t="shared" si="5"/>
        <v>0.26207929503800292</v>
      </c>
    </row>
    <row r="40" spans="1:16" x14ac:dyDescent="0.25">
      <c r="A40">
        <v>5.2</v>
      </c>
      <c r="B40">
        <v>3.5</v>
      </c>
      <c r="C40">
        <v>1.5</v>
      </c>
      <c r="D40">
        <v>0.2</v>
      </c>
      <c r="E40">
        <v>1</v>
      </c>
      <c r="F40">
        <v>1</v>
      </c>
      <c r="G40">
        <v>0</v>
      </c>
      <c r="H40">
        <v>0</v>
      </c>
      <c r="J40" s="5">
        <f t="shared" si="0"/>
        <v>8.8092672172359094</v>
      </c>
      <c r="K40" s="5">
        <f t="shared" si="1"/>
        <v>6.8350450678918815</v>
      </c>
      <c r="L40" s="5">
        <f t="shared" si="2"/>
        <v>5.3669679636699845</v>
      </c>
      <c r="M40" s="5">
        <f t="shared" si="6"/>
        <v>0.85407283013885127</v>
      </c>
      <c r="N40" s="5">
        <f t="shared" si="3"/>
        <v>0.11860448736780345</v>
      </c>
      <c r="O40" s="5">
        <f t="shared" si="4"/>
        <v>2.7322682493345268E-2</v>
      </c>
      <c r="P40" s="5">
        <f t="shared" si="5"/>
        <v>0.15773880763676712</v>
      </c>
    </row>
    <row r="41" spans="1:16" x14ac:dyDescent="0.25">
      <c r="A41">
        <v>5.2</v>
      </c>
      <c r="B41">
        <v>3.4</v>
      </c>
      <c r="C41">
        <v>1.4</v>
      </c>
      <c r="D41">
        <v>0.2</v>
      </c>
      <c r="E41">
        <v>1</v>
      </c>
      <c r="F41">
        <v>1</v>
      </c>
      <c r="G41">
        <v>0</v>
      </c>
      <c r="H41">
        <v>0</v>
      </c>
      <c r="J41" s="5">
        <f t="shared" si="0"/>
        <v>7.6526819708763627</v>
      </c>
      <c r="K41" s="5">
        <f t="shared" si="1"/>
        <v>6.2472893671331668</v>
      </c>
      <c r="L41" s="5">
        <f t="shared" si="2"/>
        <v>4.7595270788177633</v>
      </c>
      <c r="M41" s="5">
        <f t="shared" si="6"/>
        <v>0.76883340342915629</v>
      </c>
      <c r="N41" s="5">
        <f t="shared" si="3"/>
        <v>0.18857234036045317</v>
      </c>
      <c r="O41" s="5">
        <f t="shared" si="4"/>
        <v>4.2594256210390549E-2</v>
      </c>
      <c r="P41" s="5">
        <f t="shared" si="5"/>
        <v>0.2628809734807005</v>
      </c>
    </row>
    <row r="42" spans="1:16" x14ac:dyDescent="0.25">
      <c r="A42">
        <v>4.7</v>
      </c>
      <c r="B42">
        <v>3.2</v>
      </c>
      <c r="C42">
        <v>1.6</v>
      </c>
      <c r="D42">
        <v>0.2</v>
      </c>
      <c r="E42">
        <v>1</v>
      </c>
      <c r="F42">
        <v>1</v>
      </c>
      <c r="G42">
        <v>0</v>
      </c>
      <c r="H42">
        <v>0</v>
      </c>
      <c r="J42" s="5">
        <f t="shared" si="0"/>
        <v>7.2721942655767418</v>
      </c>
      <c r="K42" s="5">
        <f t="shared" si="1"/>
        <v>5.5605993694502152</v>
      </c>
      <c r="L42" s="5">
        <f t="shared" si="2"/>
        <v>4.1199930081075795</v>
      </c>
      <c r="M42" s="5">
        <f t="shared" si="6"/>
        <v>0.81743726942958372</v>
      </c>
      <c r="N42" s="5">
        <f t="shared" si="3"/>
        <v>0.14761082787433683</v>
      </c>
      <c r="O42" s="5">
        <f t="shared" si="4"/>
        <v>3.4951902696079416E-2</v>
      </c>
      <c r="P42" s="5">
        <f t="shared" si="5"/>
        <v>0.20158111379769295</v>
      </c>
    </row>
    <row r="43" spans="1:16" x14ac:dyDescent="0.25">
      <c r="A43">
        <v>4.8</v>
      </c>
      <c r="B43">
        <v>3.1</v>
      </c>
      <c r="C43">
        <v>1.6</v>
      </c>
      <c r="D43">
        <v>0.2</v>
      </c>
      <c r="E43">
        <v>1</v>
      </c>
      <c r="F43">
        <v>1</v>
      </c>
      <c r="G43">
        <v>0</v>
      </c>
      <c r="H43">
        <v>0</v>
      </c>
      <c r="J43" s="5">
        <f t="shared" si="0"/>
        <v>9.4136573814756055</v>
      </c>
      <c r="K43" s="5">
        <f t="shared" si="1"/>
        <v>6.8936776810811411</v>
      </c>
      <c r="L43" s="5">
        <f t="shared" si="2"/>
        <v>5.3385952202381315</v>
      </c>
      <c r="M43" s="5">
        <f t="shared" si="6"/>
        <v>0.91120125241990024</v>
      </c>
      <c r="N43" s="5">
        <f t="shared" si="3"/>
        <v>7.3316382717929299E-2</v>
      </c>
      <c r="O43" s="5">
        <f t="shared" si="4"/>
        <v>1.5482364862170472E-2</v>
      </c>
      <c r="P43" s="5">
        <f t="shared" si="5"/>
        <v>9.299149237699661E-2</v>
      </c>
    </row>
    <row r="44" spans="1:16" x14ac:dyDescent="0.25">
      <c r="A44">
        <v>5.4</v>
      </c>
      <c r="B44">
        <v>3.4</v>
      </c>
      <c r="C44">
        <v>1.5</v>
      </c>
      <c r="D44">
        <v>0.4</v>
      </c>
      <c r="E44">
        <v>1</v>
      </c>
      <c r="F44">
        <v>1</v>
      </c>
      <c r="G44">
        <v>0</v>
      </c>
      <c r="H44">
        <v>0</v>
      </c>
      <c r="J44" s="5">
        <f t="shared" si="0"/>
        <v>9.0092672172359087</v>
      </c>
      <c r="K44" s="5">
        <f t="shared" si="1"/>
        <v>6.6532971475373994</v>
      </c>
      <c r="L44" s="5">
        <f t="shared" si="2"/>
        <v>5.3669679636699845</v>
      </c>
      <c r="M44" s="5">
        <f t="shared" si="6"/>
        <v>0.8920657925960418</v>
      </c>
      <c r="N44" s="5">
        <f t="shared" si="3"/>
        <v>8.4569173322402991E-2</v>
      </c>
      <c r="O44" s="5">
        <f t="shared" si="4"/>
        <v>2.336503408155529E-2</v>
      </c>
      <c r="P44" s="5">
        <f t="shared" si="5"/>
        <v>0.11421539060641132</v>
      </c>
    </row>
    <row r="45" spans="1:16" x14ac:dyDescent="0.25">
      <c r="A45">
        <v>5.2</v>
      </c>
      <c r="B45">
        <v>4.0999999999999996</v>
      </c>
      <c r="C45">
        <v>1.5</v>
      </c>
      <c r="D45">
        <v>0.1</v>
      </c>
      <c r="E45">
        <v>1</v>
      </c>
      <c r="F45">
        <v>1</v>
      </c>
      <c r="G45">
        <v>0</v>
      </c>
      <c r="H45">
        <v>0</v>
      </c>
      <c r="J45" s="5">
        <f t="shared" si="0"/>
        <v>9.1375598404156797</v>
      </c>
      <c r="K45" s="5">
        <f t="shared" si="1"/>
        <v>7.2652338585371012</v>
      </c>
      <c r="L45" s="5">
        <f t="shared" si="2"/>
        <v>5.870688406096094</v>
      </c>
      <c r="M45" s="5">
        <f t="shared" si="6"/>
        <v>0.83900281906416463</v>
      </c>
      <c r="N45" s="5">
        <f t="shared" si="3"/>
        <v>0.12900976312169757</v>
      </c>
      <c r="O45" s="5">
        <f t="shared" si="4"/>
        <v>3.1987417814137858E-2</v>
      </c>
      <c r="P45" s="5">
        <f t="shared" si="5"/>
        <v>0.17554121249177407</v>
      </c>
    </row>
    <row r="46" spans="1:16" x14ac:dyDescent="0.25">
      <c r="A46">
        <v>5.5</v>
      </c>
      <c r="B46">
        <v>4.2</v>
      </c>
      <c r="C46">
        <v>1.4</v>
      </c>
      <c r="D46">
        <v>0.2</v>
      </c>
      <c r="E46">
        <v>1</v>
      </c>
      <c r="F46">
        <v>1</v>
      </c>
      <c r="G46">
        <v>0</v>
      </c>
      <c r="H46">
        <v>0</v>
      </c>
      <c r="J46" s="5">
        <f t="shared" si="0"/>
        <v>8.6809745940561349</v>
      </c>
      <c r="K46" s="5">
        <f t="shared" si="1"/>
        <v>6.5866041976011456</v>
      </c>
      <c r="L46" s="5">
        <f t="shared" si="2"/>
        <v>5.2632475212438736</v>
      </c>
      <c r="M46" s="5">
        <f t="shared" si="6"/>
        <v>0.8651008262133254</v>
      </c>
      <c r="N46" s="5">
        <f t="shared" si="3"/>
        <v>0.10653522331070392</v>
      </c>
      <c r="O46" s="5">
        <f t="shared" si="4"/>
        <v>2.8363950475970658E-2</v>
      </c>
      <c r="P46" s="5">
        <f t="shared" si="5"/>
        <v>0.14490921674676108</v>
      </c>
    </row>
    <row r="47" spans="1:16" x14ac:dyDescent="0.25">
      <c r="A47">
        <v>4.9000000000000004</v>
      </c>
      <c r="B47">
        <v>3.1</v>
      </c>
      <c r="C47">
        <v>1.5</v>
      </c>
      <c r="D47">
        <v>0.1</v>
      </c>
      <c r="E47">
        <v>1</v>
      </c>
      <c r="F47">
        <v>1</v>
      </c>
      <c r="G47">
        <v>0</v>
      </c>
      <c r="H47">
        <v>0</v>
      </c>
      <c r="J47" s="5">
        <f t="shared" si="0"/>
        <v>8.5092672172359087</v>
      </c>
      <c r="K47" s="5">
        <f t="shared" si="1"/>
        <v>7.0167929882463644</v>
      </c>
      <c r="L47" s="5">
        <f t="shared" si="2"/>
        <v>5.5669679636699847</v>
      </c>
      <c r="M47" s="5">
        <f t="shared" si="6"/>
        <v>0.7827420789038545</v>
      </c>
      <c r="N47" s="5">
        <f t="shared" si="3"/>
        <v>0.17597272502716621</v>
      </c>
      <c r="O47" s="5">
        <f t="shared" si="4"/>
        <v>4.1285196068979284E-2</v>
      </c>
      <c r="P47" s="5">
        <f t="shared" si="5"/>
        <v>0.24495203840031035</v>
      </c>
    </row>
    <row r="48" spans="1:16" x14ac:dyDescent="0.25">
      <c r="A48">
        <v>5.5</v>
      </c>
      <c r="B48">
        <v>3.5</v>
      </c>
      <c r="C48">
        <v>1.3</v>
      </c>
      <c r="D48">
        <v>0.2</v>
      </c>
      <c r="E48">
        <v>1</v>
      </c>
      <c r="F48">
        <v>1</v>
      </c>
      <c r="G48">
        <v>0</v>
      </c>
      <c r="H48">
        <v>0</v>
      </c>
      <c r="J48" s="5">
        <f t="shared" si="0"/>
        <v>8.5809745940561353</v>
      </c>
      <c r="K48" s="5">
        <f t="shared" si="1"/>
        <v>6.5866041976011456</v>
      </c>
      <c r="L48" s="5">
        <f t="shared" si="2"/>
        <v>5.3632475212438742</v>
      </c>
      <c r="M48" s="5">
        <f t="shared" si="6"/>
        <v>0.85023509132051023</v>
      </c>
      <c r="N48" s="5">
        <f t="shared" si="3"/>
        <v>0.11571641420577032</v>
      </c>
      <c r="O48" s="5">
        <f t="shared" si="4"/>
        <v>3.4048494473719514E-2</v>
      </c>
      <c r="P48" s="5">
        <f t="shared" si="5"/>
        <v>0.16224238971429611</v>
      </c>
    </row>
    <row r="49" spans="1:16" x14ac:dyDescent="0.25">
      <c r="A49">
        <v>4.9000000000000004</v>
      </c>
      <c r="B49">
        <v>3.1</v>
      </c>
      <c r="C49">
        <v>1.5</v>
      </c>
      <c r="D49">
        <v>0.1</v>
      </c>
      <c r="E49">
        <v>1</v>
      </c>
      <c r="F49">
        <v>1</v>
      </c>
      <c r="G49">
        <v>0</v>
      </c>
      <c r="H49">
        <v>0</v>
      </c>
      <c r="J49" s="5">
        <f t="shared" si="0"/>
        <v>8.1004868887565138</v>
      </c>
      <c r="K49" s="5">
        <f t="shared" si="1"/>
        <v>5.7181662795637109</v>
      </c>
      <c r="L49" s="5">
        <f t="shared" si="2"/>
        <v>4.3237134505336901</v>
      </c>
      <c r="M49" s="5">
        <f t="shared" si="6"/>
        <v>0.89667401033210037</v>
      </c>
      <c r="N49" s="5">
        <f t="shared" si="3"/>
        <v>8.2795338762101794E-2</v>
      </c>
      <c r="O49" s="5">
        <f t="shared" si="4"/>
        <v>2.0530650905797806E-2</v>
      </c>
      <c r="P49" s="5">
        <f t="shared" si="5"/>
        <v>0.10906290512644928</v>
      </c>
    </row>
    <row r="50" spans="1:16" x14ac:dyDescent="0.25">
      <c r="A50">
        <v>5.0999999999999996</v>
      </c>
      <c r="B50">
        <v>3.4</v>
      </c>
      <c r="C50">
        <v>1.5</v>
      </c>
      <c r="D50">
        <v>0.2</v>
      </c>
      <c r="E50">
        <v>1</v>
      </c>
      <c r="F50">
        <v>1</v>
      </c>
      <c r="G50">
        <v>0</v>
      </c>
      <c r="H50">
        <v>0</v>
      </c>
      <c r="J50" s="5">
        <f t="shared" si="0"/>
        <v>8.1809745940561349</v>
      </c>
      <c r="K50" s="5">
        <f t="shared" si="1"/>
        <v>6.7683521179556276</v>
      </c>
      <c r="L50" s="5">
        <f t="shared" si="2"/>
        <v>5.663247521243874</v>
      </c>
      <c r="M50" s="5">
        <f t="shared" si="6"/>
        <v>0.75520341443506211</v>
      </c>
      <c r="N50" s="5">
        <f t="shared" si="3"/>
        <v>0.18389494803169962</v>
      </c>
      <c r="O50" s="5">
        <f t="shared" si="4"/>
        <v>6.090163753323815E-2</v>
      </c>
      <c r="P50" s="5">
        <f t="shared" si="5"/>
        <v>0.28076814292819857</v>
      </c>
    </row>
    <row r="51" spans="1:16" x14ac:dyDescent="0.25">
      <c r="A51">
        <v>4.5</v>
      </c>
      <c r="B51">
        <v>2.2999999999999998</v>
      </c>
      <c r="C51">
        <v>1.3</v>
      </c>
      <c r="D51">
        <v>0.3</v>
      </c>
      <c r="E51">
        <v>1</v>
      </c>
      <c r="F51">
        <v>1</v>
      </c>
      <c r="G51">
        <v>0</v>
      </c>
      <c r="H51">
        <v>0</v>
      </c>
      <c r="J51" s="5">
        <f t="shared" si="0"/>
        <v>7.8048770529962113</v>
      </c>
      <c r="K51" s="5">
        <f t="shared" si="1"/>
        <v>6.5946645343481407</v>
      </c>
      <c r="L51" s="5">
        <f t="shared" si="2"/>
        <v>5.1953407071018374</v>
      </c>
      <c r="M51" s="5">
        <f t="shared" si="6"/>
        <v>0.72902102044791328</v>
      </c>
      <c r="N51" s="5">
        <f t="shared" si="3"/>
        <v>0.21734588998159374</v>
      </c>
      <c r="O51" s="5">
        <f t="shared" si="4"/>
        <v>5.3633089570493057E-2</v>
      </c>
      <c r="P51" s="5">
        <f t="shared" si="5"/>
        <v>0.31605271275556307</v>
      </c>
    </row>
    <row r="52" spans="1:16" x14ac:dyDescent="0.25">
      <c r="A52">
        <v>5</v>
      </c>
      <c r="B52">
        <v>3.5</v>
      </c>
      <c r="C52">
        <v>1.6</v>
      </c>
      <c r="D52">
        <v>0.6</v>
      </c>
      <c r="E52">
        <v>1</v>
      </c>
      <c r="F52">
        <v>1</v>
      </c>
      <c r="G52">
        <v>0</v>
      </c>
      <c r="H52">
        <v>0</v>
      </c>
      <c r="J52" s="5">
        <f t="shared" si="0"/>
        <v>8.2048770529962116</v>
      </c>
      <c r="K52" s="5">
        <f t="shared" si="1"/>
        <v>6.5946645343481407</v>
      </c>
      <c r="L52" s="5">
        <f t="shared" si="2"/>
        <v>5.3953407071018376</v>
      </c>
      <c r="M52" s="5">
        <f t="shared" si="6"/>
        <v>0.79360163324196331</v>
      </c>
      <c r="N52" s="5">
        <f t="shared" si="3"/>
        <v>0.15859742850206635</v>
      </c>
      <c r="O52" s="5">
        <f t="shared" si="4"/>
        <v>4.7800938255970316E-2</v>
      </c>
      <c r="P52" s="5">
        <f t="shared" si="5"/>
        <v>0.2311736649970049</v>
      </c>
    </row>
    <row r="53" spans="1:16" x14ac:dyDescent="0.25">
      <c r="A53">
        <v>5.0999999999999996</v>
      </c>
      <c r="B53">
        <v>3.8</v>
      </c>
      <c r="C53">
        <v>1.9</v>
      </c>
      <c r="D53">
        <v>0.4</v>
      </c>
      <c r="E53">
        <v>1</v>
      </c>
      <c r="F53">
        <v>1</v>
      </c>
      <c r="G53">
        <v>0</v>
      </c>
      <c r="H53">
        <v>0</v>
      </c>
      <c r="J53" s="5">
        <f t="shared" si="0"/>
        <v>8.4570721351160607</v>
      </c>
      <c r="K53" s="5">
        <f t="shared" si="1"/>
        <v>6.6694178210313915</v>
      </c>
      <c r="L53" s="5">
        <f t="shared" si="2"/>
        <v>5.2311543353859102</v>
      </c>
      <c r="M53" s="5">
        <f t="shared" si="6"/>
        <v>0.82845128651083044</v>
      </c>
      <c r="N53" s="5">
        <f t="shared" si="3"/>
        <v>0.13864319963116997</v>
      </c>
      <c r="O53" s="5">
        <f t="shared" si="4"/>
        <v>3.2905513857999662E-2</v>
      </c>
      <c r="P53" s="5">
        <f t="shared" si="5"/>
        <v>0.18819724105496946</v>
      </c>
    </row>
    <row r="54" spans="1:16" x14ac:dyDescent="0.25">
      <c r="A54">
        <v>4.8</v>
      </c>
      <c r="B54">
        <v>3</v>
      </c>
      <c r="C54">
        <v>1.4</v>
      </c>
      <c r="D54">
        <v>0.3</v>
      </c>
      <c r="E54">
        <v>1</v>
      </c>
      <c r="F54">
        <v>1</v>
      </c>
      <c r="G54">
        <v>0</v>
      </c>
      <c r="H54">
        <v>0</v>
      </c>
      <c r="J54" s="5">
        <f t="shared" si="0"/>
        <v>8.3570721351160593</v>
      </c>
      <c r="K54" s="5">
        <f t="shared" si="1"/>
        <v>6.5785438608541495</v>
      </c>
      <c r="L54" s="5">
        <f t="shared" si="2"/>
        <v>5.1311543353859106</v>
      </c>
      <c r="M54" s="5">
        <f t="shared" si="6"/>
        <v>0.82739961659928685</v>
      </c>
      <c r="N54" s="5">
        <f t="shared" si="3"/>
        <v>0.13973664114644169</v>
      </c>
      <c r="O54" s="5">
        <f t="shared" si="4"/>
        <v>3.2863742254271411E-2</v>
      </c>
      <c r="P54" s="5">
        <f t="shared" si="5"/>
        <v>0.18946748833505553</v>
      </c>
    </row>
    <row r="55" spans="1:16" x14ac:dyDescent="0.25">
      <c r="A55">
        <v>5.0999999999999996</v>
      </c>
      <c r="B55">
        <v>3.8</v>
      </c>
      <c r="C55">
        <v>1.6</v>
      </c>
      <c r="D55">
        <v>0.2</v>
      </c>
      <c r="E55">
        <v>1</v>
      </c>
      <c r="F55">
        <v>1</v>
      </c>
      <c r="G55">
        <v>0</v>
      </c>
      <c r="H55">
        <v>0</v>
      </c>
      <c r="J55" s="5">
        <f t="shared" si="0"/>
        <v>7.7765844298164382</v>
      </c>
      <c r="K55" s="5">
        <f t="shared" si="1"/>
        <v>6.3462236640574039</v>
      </c>
      <c r="L55" s="5">
        <f t="shared" si="2"/>
        <v>4.9916202646757268</v>
      </c>
      <c r="M55" s="5">
        <f t="shared" si="6"/>
        <v>0.76866674258096479</v>
      </c>
      <c r="N55" s="5">
        <f t="shared" si="3"/>
        <v>0.18388245926890909</v>
      </c>
      <c r="O55" s="5">
        <f t="shared" si="4"/>
        <v>4.7450798150126011E-2</v>
      </c>
      <c r="P55" s="5">
        <f t="shared" si="5"/>
        <v>0.26309776806023499</v>
      </c>
    </row>
    <row r="56" spans="1:16" x14ac:dyDescent="0.25">
      <c r="A56">
        <v>4.5999999999999996</v>
      </c>
      <c r="B56">
        <v>3.2</v>
      </c>
      <c r="C56">
        <v>1.4</v>
      </c>
      <c r="D56">
        <v>0.2</v>
      </c>
      <c r="E56">
        <v>1</v>
      </c>
      <c r="F56">
        <v>1</v>
      </c>
      <c r="G56">
        <v>0</v>
      </c>
      <c r="H56">
        <v>0</v>
      </c>
      <c r="J56" s="5">
        <f t="shared" si="0"/>
        <v>7.7526819708763632</v>
      </c>
      <c r="K56" s="5">
        <f t="shared" si="1"/>
        <v>6.4290372874876498</v>
      </c>
      <c r="L56" s="5">
        <f t="shared" si="2"/>
        <v>5.059527078817764</v>
      </c>
      <c r="M56" s="5">
        <f t="shared" si="6"/>
        <v>0.74972040847879118</v>
      </c>
      <c r="N56" s="5">
        <f t="shared" si="3"/>
        <v>0.19954817082312665</v>
      </c>
      <c r="O56" s="5">
        <f t="shared" si="4"/>
        <v>5.0731420698082223E-2</v>
      </c>
      <c r="P56" s="5">
        <f t="shared" si="5"/>
        <v>0.28805493064970539</v>
      </c>
    </row>
    <row r="57" spans="1:16" x14ac:dyDescent="0.25">
      <c r="A57">
        <v>5.3</v>
      </c>
      <c r="B57">
        <v>3.7</v>
      </c>
      <c r="C57">
        <v>1.5</v>
      </c>
      <c r="D57">
        <v>0.2</v>
      </c>
      <c r="E57">
        <v>1</v>
      </c>
      <c r="F57">
        <v>1</v>
      </c>
      <c r="G57">
        <v>0</v>
      </c>
      <c r="H57">
        <v>0</v>
      </c>
      <c r="J57" s="5">
        <f t="shared" si="0"/>
        <v>8.5092672172359087</v>
      </c>
      <c r="K57" s="5">
        <f t="shared" si="1"/>
        <v>6.8350450678918815</v>
      </c>
      <c r="L57" s="5">
        <f t="shared" si="2"/>
        <v>5.5669679636699847</v>
      </c>
      <c r="M57" s="5">
        <f t="shared" si="6"/>
        <v>0.8063226984154197</v>
      </c>
      <c r="N57" s="5">
        <f t="shared" si="3"/>
        <v>0.15114836185315947</v>
      </c>
      <c r="O57" s="5">
        <f t="shared" si="4"/>
        <v>4.2528939731420801E-2</v>
      </c>
      <c r="P57" s="5">
        <f t="shared" si="5"/>
        <v>0.21527124635983186</v>
      </c>
    </row>
    <row r="58" spans="1:16" x14ac:dyDescent="0.25">
      <c r="A58">
        <v>5</v>
      </c>
      <c r="B58">
        <v>3.3</v>
      </c>
      <c r="C58">
        <v>1.4</v>
      </c>
      <c r="D58">
        <v>0.2</v>
      </c>
      <c r="E58">
        <v>1</v>
      </c>
      <c r="F58">
        <v>1</v>
      </c>
      <c r="G58">
        <v>0</v>
      </c>
      <c r="H58">
        <v>0</v>
      </c>
      <c r="J58" s="5">
        <f t="shared" si="0"/>
        <v>9.0570721351160586</v>
      </c>
      <c r="K58" s="5">
        <f t="shared" si="1"/>
        <v>6.6694178210313915</v>
      </c>
      <c r="L58" s="5">
        <f t="shared" si="2"/>
        <v>5.1311543353859097</v>
      </c>
      <c r="M58" s="5">
        <f t="shared" si="6"/>
        <v>0.8996293465678028</v>
      </c>
      <c r="N58" s="5">
        <f t="shared" si="3"/>
        <v>8.2626340939665324E-2</v>
      </c>
      <c r="O58" s="5">
        <f t="shared" si="4"/>
        <v>1.7744312492531826E-2</v>
      </c>
      <c r="P58" s="5">
        <f t="shared" si="5"/>
        <v>0.10577243763292092</v>
      </c>
    </row>
    <row r="59" spans="1:16" x14ac:dyDescent="0.25">
      <c r="A59">
        <v>7</v>
      </c>
      <c r="B59">
        <v>3.2</v>
      </c>
      <c r="C59">
        <v>4.7</v>
      </c>
      <c r="D59">
        <v>1.4</v>
      </c>
      <c r="E59">
        <v>1</v>
      </c>
      <c r="F59">
        <v>0</v>
      </c>
      <c r="G59">
        <v>1</v>
      </c>
      <c r="H59">
        <v>0</v>
      </c>
      <c r="J59" s="5">
        <f t="shared" si="0"/>
        <v>9.3853647582958324</v>
      </c>
      <c r="K59" s="5">
        <f t="shared" si="1"/>
        <v>6.8269847311448864</v>
      </c>
      <c r="L59" s="5">
        <f t="shared" si="2"/>
        <v>5.3348747778120211</v>
      </c>
      <c r="M59" s="5">
        <f t="shared" si="6"/>
        <v>0.91337220544264208</v>
      </c>
      <c r="N59" s="5">
        <f t="shared" si="3"/>
        <v>7.0722477013614227E-2</v>
      </c>
      <c r="O59" s="5">
        <f t="shared" si="4"/>
        <v>1.5905317543743743E-2</v>
      </c>
      <c r="P59" s="5">
        <f t="shared" si="5"/>
        <v>9.0611808470189167E-2</v>
      </c>
    </row>
    <row r="60" spans="1:16" x14ac:dyDescent="0.25">
      <c r="A60">
        <v>6.4</v>
      </c>
      <c r="B60">
        <v>3.2</v>
      </c>
      <c r="C60">
        <v>4.5</v>
      </c>
      <c r="D60">
        <v>1.5</v>
      </c>
      <c r="E60">
        <v>1</v>
      </c>
      <c r="F60">
        <v>0</v>
      </c>
      <c r="G60">
        <v>1</v>
      </c>
      <c r="H60">
        <v>0</v>
      </c>
      <c r="J60" s="5">
        <f t="shared" si="0"/>
        <v>7.8287795119362871</v>
      </c>
      <c r="K60" s="5">
        <f t="shared" si="1"/>
        <v>6.4209769507406538</v>
      </c>
      <c r="L60" s="5">
        <f t="shared" si="2"/>
        <v>4.9274338929598001</v>
      </c>
      <c r="M60" s="5">
        <f t="shared" si="6"/>
        <v>0.76945000772087169</v>
      </c>
      <c r="N60" s="5">
        <f t="shared" si="3"/>
        <v>0.1882693071699115</v>
      </c>
      <c r="O60" s="5">
        <f t="shared" si="4"/>
        <v>4.2280685109216724E-2</v>
      </c>
      <c r="P60" s="5">
        <f t="shared" si="5"/>
        <v>0.26207929503800292</v>
      </c>
    </row>
    <row r="61" spans="1:16" x14ac:dyDescent="0.25">
      <c r="A61">
        <v>5.5</v>
      </c>
      <c r="B61">
        <v>2.2999999999999998</v>
      </c>
      <c r="C61">
        <v>4</v>
      </c>
      <c r="D61">
        <v>1.3</v>
      </c>
      <c r="E61">
        <v>1</v>
      </c>
      <c r="F61">
        <v>0</v>
      </c>
      <c r="G61">
        <v>1</v>
      </c>
      <c r="H61">
        <v>0</v>
      </c>
      <c r="J61" s="5">
        <f t="shared" si="0"/>
        <v>8.6853647582958331</v>
      </c>
      <c r="K61" s="5">
        <f t="shared" si="1"/>
        <v>6.7361107709676453</v>
      </c>
      <c r="L61" s="5">
        <f t="shared" si="2"/>
        <v>5.2348747778120206</v>
      </c>
      <c r="M61" s="5">
        <f t="shared" si="6"/>
        <v>0.85170871108233015</v>
      </c>
      <c r="N61" s="5">
        <f t="shared" si="3"/>
        <v>0.12126649873998092</v>
      </c>
      <c r="O61" s="5">
        <f t="shared" si="4"/>
        <v>2.7024790177688846E-2</v>
      </c>
      <c r="P61" s="5">
        <f t="shared" si="5"/>
        <v>0.16051069901100593</v>
      </c>
    </row>
    <row r="62" spans="1:16" x14ac:dyDescent="0.25">
      <c r="A62">
        <v>6.5</v>
      </c>
      <c r="B62">
        <v>2.8</v>
      </c>
      <c r="C62">
        <v>4.5999999999999996</v>
      </c>
      <c r="D62">
        <v>1.5</v>
      </c>
      <c r="E62">
        <v>1</v>
      </c>
      <c r="F62">
        <v>0</v>
      </c>
      <c r="G62">
        <v>1</v>
      </c>
      <c r="H62">
        <v>0</v>
      </c>
      <c r="J62" s="5">
        <f t="shared" si="0"/>
        <v>7.8287795119362871</v>
      </c>
      <c r="K62" s="5">
        <f t="shared" si="1"/>
        <v>6.4209769507406538</v>
      </c>
      <c r="L62" s="5">
        <f t="shared" si="2"/>
        <v>4.9274338929598001</v>
      </c>
      <c r="M62" s="5">
        <f t="shared" si="6"/>
        <v>0.76945000772087169</v>
      </c>
      <c r="N62" s="5">
        <f t="shared" si="3"/>
        <v>0.1882693071699115</v>
      </c>
      <c r="O62" s="5">
        <f t="shared" si="4"/>
        <v>4.2280685109216724E-2</v>
      </c>
      <c r="P62" s="5">
        <f t="shared" si="5"/>
        <v>0.26207929503800292</v>
      </c>
    </row>
    <row r="63" spans="1:16" x14ac:dyDescent="0.25">
      <c r="A63">
        <v>5.7</v>
      </c>
      <c r="B63">
        <v>2.8</v>
      </c>
      <c r="C63">
        <v>4.5</v>
      </c>
      <c r="D63">
        <v>1.3</v>
      </c>
      <c r="E63">
        <v>1</v>
      </c>
      <c r="F63">
        <v>0</v>
      </c>
      <c r="G63">
        <v>1</v>
      </c>
      <c r="H63">
        <v>0</v>
      </c>
      <c r="J63" s="5">
        <f t="shared" si="0"/>
        <v>8.2809745940561346</v>
      </c>
      <c r="K63" s="5">
        <f t="shared" si="1"/>
        <v>6.5866041976011456</v>
      </c>
      <c r="L63" s="5">
        <f t="shared" si="2"/>
        <v>5.163247521243874</v>
      </c>
      <c r="M63" s="5">
        <f t="shared" si="6"/>
        <v>0.81435047843219177</v>
      </c>
      <c r="N63" s="5">
        <f t="shared" si="3"/>
        <v>0.14960828425844924</v>
      </c>
      <c r="O63" s="5">
        <f t="shared" si="4"/>
        <v>3.6041237309358889E-2</v>
      </c>
      <c r="P63" s="5">
        <f t="shared" si="5"/>
        <v>0.20536444246081589</v>
      </c>
    </row>
    <row r="64" spans="1:16" x14ac:dyDescent="0.25">
      <c r="A64">
        <v>6.3</v>
      </c>
      <c r="B64">
        <v>3.3</v>
      </c>
      <c r="C64">
        <v>4.7</v>
      </c>
      <c r="D64">
        <v>1.6</v>
      </c>
      <c r="E64">
        <v>1</v>
      </c>
      <c r="F64">
        <v>0</v>
      </c>
      <c r="G64">
        <v>1</v>
      </c>
      <c r="H64">
        <v>0</v>
      </c>
      <c r="J64" s="5">
        <f t="shared" si="0"/>
        <v>6.7243893476965901</v>
      </c>
      <c r="K64" s="5">
        <f t="shared" si="1"/>
        <v>5.907974536665189</v>
      </c>
      <c r="L64" s="5">
        <f t="shared" si="2"/>
        <v>4.6558066363916533</v>
      </c>
      <c r="M64" s="5">
        <f t="shared" si="6"/>
        <v>0.63760128506363789</v>
      </c>
      <c r="N64" s="5">
        <f t="shared" si="3"/>
        <v>0.28182838783359337</v>
      </c>
      <c r="O64" s="5">
        <f t="shared" si="4"/>
        <v>8.0570327102768763E-2</v>
      </c>
      <c r="P64" s="5">
        <f t="shared" si="5"/>
        <v>0.4500421360382163</v>
      </c>
    </row>
    <row r="65" spans="1:16" x14ac:dyDescent="0.25">
      <c r="A65">
        <v>4.9000000000000004</v>
      </c>
      <c r="B65">
        <v>2.4</v>
      </c>
      <c r="C65">
        <v>3.3</v>
      </c>
      <c r="D65">
        <v>1</v>
      </c>
      <c r="E65">
        <v>1</v>
      </c>
      <c r="F65">
        <v>0</v>
      </c>
      <c r="G65">
        <v>1</v>
      </c>
      <c r="H65">
        <v>0</v>
      </c>
      <c r="J65" s="5">
        <f t="shared" si="0"/>
        <v>8.3048770529962113</v>
      </c>
      <c r="K65" s="5">
        <f t="shared" si="1"/>
        <v>6.5946645343481407</v>
      </c>
      <c r="L65" s="5">
        <f t="shared" si="2"/>
        <v>5.5953407071018368</v>
      </c>
      <c r="M65" s="5">
        <f t="shared" si="6"/>
        <v>0.80167066673978626</v>
      </c>
      <c r="N65" s="5">
        <f t="shared" si="3"/>
        <v>0.14496398973284977</v>
      </c>
      <c r="O65" s="5">
        <f t="shared" si="4"/>
        <v>5.336534352736403E-2</v>
      </c>
      <c r="P65" s="5">
        <f t="shared" si="5"/>
        <v>0.22105739542663461</v>
      </c>
    </row>
    <row r="66" spans="1:16" x14ac:dyDescent="0.25">
      <c r="A66">
        <v>6.6</v>
      </c>
      <c r="B66">
        <v>2.9</v>
      </c>
      <c r="C66">
        <v>4.5999999999999996</v>
      </c>
      <c r="D66">
        <v>1.3</v>
      </c>
      <c r="E66">
        <v>1</v>
      </c>
      <c r="F66">
        <v>0</v>
      </c>
      <c r="G66">
        <v>1</v>
      </c>
      <c r="H66">
        <v>0</v>
      </c>
      <c r="J66" s="5">
        <f t="shared" si="0"/>
        <v>8.6809745940561349</v>
      </c>
      <c r="K66" s="5">
        <f t="shared" si="1"/>
        <v>6.9501000383101097</v>
      </c>
      <c r="L66" s="5">
        <f t="shared" si="2"/>
        <v>5.7632475212438745</v>
      </c>
      <c r="M66" s="5">
        <f t="shared" si="6"/>
        <v>0.81222506144656736</v>
      </c>
      <c r="N66" s="5">
        <f t="shared" si="3"/>
        <v>0.14386896431691479</v>
      </c>
      <c r="O66" s="5">
        <f t="shared" si="4"/>
        <v>4.3905974236517882E-2</v>
      </c>
      <c r="P66" s="5">
        <f t="shared" si="5"/>
        <v>0.2079778079555932</v>
      </c>
    </row>
    <row r="67" spans="1:16" x14ac:dyDescent="0.25">
      <c r="A67">
        <v>5.2</v>
      </c>
      <c r="B67">
        <v>2.7</v>
      </c>
      <c r="C67">
        <v>3.9</v>
      </c>
      <c r="D67">
        <v>1.4</v>
      </c>
      <c r="E67">
        <v>1</v>
      </c>
      <c r="F67">
        <v>0</v>
      </c>
      <c r="G67">
        <v>1</v>
      </c>
      <c r="H67">
        <v>0</v>
      </c>
      <c r="J67" s="5">
        <f t="shared" si="0"/>
        <v>7.6526819708763627</v>
      </c>
      <c r="K67" s="5">
        <f t="shared" si="1"/>
        <v>6.2472893671331668</v>
      </c>
      <c r="L67" s="5">
        <f t="shared" si="2"/>
        <v>4.9595270788177634</v>
      </c>
      <c r="M67" s="5">
        <f t="shared" si="6"/>
        <v>0.76165066761846989</v>
      </c>
      <c r="N67" s="5">
        <f t="shared" si="3"/>
        <v>0.18681062540898152</v>
      </c>
      <c r="O67" s="5">
        <f t="shared" si="4"/>
        <v>5.1538706972548511E-2</v>
      </c>
      <c r="P67" s="5">
        <f t="shared" si="5"/>
        <v>0.27226726985747557</v>
      </c>
    </row>
    <row r="68" spans="1:16" x14ac:dyDescent="0.25">
      <c r="A68">
        <v>5</v>
      </c>
      <c r="B68">
        <v>2</v>
      </c>
      <c r="C68">
        <v>3.5</v>
      </c>
      <c r="D68">
        <v>1</v>
      </c>
      <c r="E68">
        <v>1</v>
      </c>
      <c r="F68">
        <v>0</v>
      </c>
      <c r="G68">
        <v>1</v>
      </c>
      <c r="H68">
        <v>0</v>
      </c>
      <c r="J68" s="5">
        <f t="shared" si="0"/>
        <v>8.6809745940561349</v>
      </c>
      <c r="K68" s="5">
        <f t="shared" si="1"/>
        <v>6.6774781577783866</v>
      </c>
      <c r="L68" s="5">
        <f t="shared" si="2"/>
        <v>5.2632475212438736</v>
      </c>
      <c r="M68" s="5">
        <f t="shared" si="6"/>
        <v>0.85642117000651918</v>
      </c>
      <c r="N68" s="5">
        <f t="shared" si="3"/>
        <v>0.11549945829877875</v>
      </c>
      <c r="O68" s="5">
        <f t="shared" si="4"/>
        <v>2.8079371694701996E-2</v>
      </c>
      <c r="P68" s="5">
        <f t="shared" si="5"/>
        <v>0.15499300280740252</v>
      </c>
    </row>
    <row r="69" spans="1:16" x14ac:dyDescent="0.25">
      <c r="A69">
        <v>5.9</v>
      </c>
      <c r="B69">
        <v>3</v>
      </c>
      <c r="C69">
        <v>4.2</v>
      </c>
      <c r="D69">
        <v>1.5</v>
      </c>
      <c r="E69">
        <v>1</v>
      </c>
      <c r="F69">
        <v>0</v>
      </c>
      <c r="G69">
        <v>1</v>
      </c>
      <c r="H69">
        <v>0</v>
      </c>
      <c r="J69" s="5">
        <f t="shared" si="0"/>
        <v>7.7004868887565143</v>
      </c>
      <c r="K69" s="5">
        <f t="shared" si="1"/>
        <v>6.0816621202726751</v>
      </c>
      <c r="L69" s="5">
        <f t="shared" si="2"/>
        <v>4.7237134505336895</v>
      </c>
      <c r="M69" s="5">
        <f t="shared" si="6"/>
        <v>0.80058385148754252</v>
      </c>
      <c r="N69" s="5">
        <f t="shared" si="3"/>
        <v>0.15862080939286974</v>
      </c>
      <c r="O69" s="5">
        <f t="shared" si="4"/>
        <v>4.0795339119587631E-2</v>
      </c>
      <c r="P69" s="5">
        <f t="shared" si="5"/>
        <v>0.22241400313977866</v>
      </c>
    </row>
    <row r="70" spans="1:16" x14ac:dyDescent="0.25">
      <c r="A70">
        <v>6</v>
      </c>
      <c r="B70">
        <v>2.2000000000000002</v>
      </c>
      <c r="C70">
        <v>4</v>
      </c>
      <c r="D70">
        <v>1</v>
      </c>
      <c r="E70">
        <v>1</v>
      </c>
      <c r="F70">
        <v>0</v>
      </c>
      <c r="G70">
        <v>1</v>
      </c>
      <c r="H70">
        <v>0</v>
      </c>
      <c r="J70" s="5">
        <f t="shared" si="0"/>
        <v>8.7331696761759829</v>
      </c>
      <c r="K70" s="5">
        <f t="shared" si="1"/>
        <v>6.7522314444616356</v>
      </c>
      <c r="L70" s="5">
        <f t="shared" si="2"/>
        <v>5.2990611495279474</v>
      </c>
      <c r="M70" s="5">
        <f t="shared" si="6"/>
        <v>0.8545592255621558</v>
      </c>
      <c r="N70" s="5">
        <f t="shared" si="3"/>
        <v>0.1178776920224411</v>
      </c>
      <c r="O70" s="5">
        <f t="shared" si="4"/>
        <v>2.7563082415403117E-2</v>
      </c>
      <c r="P70" s="5">
        <f t="shared" si="5"/>
        <v>0.15716946863271383</v>
      </c>
    </row>
    <row r="71" spans="1:16" x14ac:dyDescent="0.25">
      <c r="A71">
        <v>5.6</v>
      </c>
      <c r="B71">
        <v>2.9</v>
      </c>
      <c r="C71">
        <v>3.6</v>
      </c>
      <c r="D71">
        <v>1.3</v>
      </c>
      <c r="E71">
        <v>1</v>
      </c>
      <c r="F71">
        <v>0</v>
      </c>
      <c r="G71">
        <v>1</v>
      </c>
      <c r="H71">
        <v>0</v>
      </c>
      <c r="J71" s="5">
        <f t="shared" si="0"/>
        <v>8.104877052996212</v>
      </c>
      <c r="K71" s="5">
        <f t="shared" si="1"/>
        <v>6.4129166139936578</v>
      </c>
      <c r="L71" s="5">
        <f t="shared" si="2"/>
        <v>4.9953407071018372</v>
      </c>
      <c r="M71" s="5">
        <f t="shared" si="6"/>
        <v>0.81381547564131773</v>
      </c>
      <c r="N71" s="5">
        <f t="shared" si="3"/>
        <v>0.14987074354349056</v>
      </c>
      <c r="O71" s="5">
        <f t="shared" si="4"/>
        <v>3.6313780815191744E-2</v>
      </c>
      <c r="P71" s="5">
        <f t="shared" si="5"/>
        <v>0.20602162707862562</v>
      </c>
    </row>
    <row r="72" spans="1:16" x14ac:dyDescent="0.25">
      <c r="A72">
        <v>6.7</v>
      </c>
      <c r="B72">
        <v>3.1</v>
      </c>
      <c r="C72">
        <v>4.4000000000000004</v>
      </c>
      <c r="D72">
        <v>1.4</v>
      </c>
      <c r="E72">
        <v>1</v>
      </c>
      <c r="F72">
        <v>0</v>
      </c>
      <c r="G72">
        <v>1</v>
      </c>
      <c r="H72">
        <v>0</v>
      </c>
      <c r="J72" s="5">
        <f t="shared" si="0"/>
        <v>9.5268278741946961</v>
      </c>
      <c r="K72" s="5">
        <f t="shared" si="1"/>
        <v>11.068029768447531</v>
      </c>
      <c r="L72" s="5">
        <f t="shared" si="2"/>
        <v>10.853476989942573</v>
      </c>
      <c r="M72" s="5">
        <f t="shared" si="6"/>
        <v>0.1059479750656773</v>
      </c>
      <c r="N72" s="5">
        <f t="shared" si="3"/>
        <v>0.49479823163595954</v>
      </c>
      <c r="O72" s="5">
        <f t="shared" si="4"/>
        <v>0.39925379329836314</v>
      </c>
      <c r="P72" s="5">
        <f t="shared" si="5"/>
        <v>0.70360521236679618</v>
      </c>
    </row>
    <row r="73" spans="1:16" x14ac:dyDescent="0.25">
      <c r="A73">
        <v>5.6</v>
      </c>
      <c r="B73">
        <v>3</v>
      </c>
      <c r="C73">
        <v>4.5</v>
      </c>
      <c r="D73">
        <v>1.5</v>
      </c>
      <c r="E73">
        <v>1</v>
      </c>
      <c r="F73">
        <v>0</v>
      </c>
      <c r="G73">
        <v>1</v>
      </c>
      <c r="H73">
        <v>0</v>
      </c>
      <c r="J73" s="5">
        <f t="shared" si="0"/>
        <v>9.0702426278351496</v>
      </c>
      <c r="K73" s="5">
        <f t="shared" si="1"/>
        <v>10.389400107511575</v>
      </c>
      <c r="L73" s="5">
        <f t="shared" si="2"/>
        <v>10.346036105090352</v>
      </c>
      <c r="M73" s="5">
        <f t="shared" si="6"/>
        <v>0.12016615202620651</v>
      </c>
      <c r="N73" s="5">
        <f t="shared" si="3"/>
        <v>0.4494537088688213</v>
      </c>
      <c r="O73" s="5">
        <f t="shared" si="4"/>
        <v>0.43038013910497214</v>
      </c>
      <c r="P73" s="5">
        <f t="shared" si="5"/>
        <v>0.79972241398026445</v>
      </c>
    </row>
    <row r="74" spans="1:16" x14ac:dyDescent="0.25">
      <c r="A74">
        <v>5.8</v>
      </c>
      <c r="B74">
        <v>2.7</v>
      </c>
      <c r="C74">
        <v>4.0999999999999996</v>
      </c>
      <c r="D74">
        <v>1</v>
      </c>
      <c r="E74">
        <v>1</v>
      </c>
      <c r="F74">
        <v>0</v>
      </c>
      <c r="G74">
        <v>1</v>
      </c>
      <c r="H74">
        <v>0</v>
      </c>
      <c r="J74" s="5">
        <f t="shared" si="0"/>
        <v>7.485364758295832</v>
      </c>
      <c r="K74" s="5">
        <f t="shared" si="1"/>
        <v>9.1897076957531585</v>
      </c>
      <c r="L74" s="5">
        <f t="shared" si="2"/>
        <v>9.0348747778120213</v>
      </c>
      <c r="M74" s="5">
        <f t="shared" si="6"/>
        <v>8.9230468518382552E-2</v>
      </c>
      <c r="N74" s="5">
        <f t="shared" si="3"/>
        <v>0.49056878029534146</v>
      </c>
      <c r="O74" s="5">
        <f t="shared" si="4"/>
        <v>0.42020075118627603</v>
      </c>
      <c r="P74" s="5">
        <f t="shared" si="5"/>
        <v>0.71218978494422491</v>
      </c>
    </row>
    <row r="75" spans="1:16" x14ac:dyDescent="0.25">
      <c r="A75">
        <v>6.2</v>
      </c>
      <c r="B75">
        <v>2.2000000000000002</v>
      </c>
      <c r="C75">
        <v>4.5</v>
      </c>
      <c r="D75">
        <v>1.5</v>
      </c>
      <c r="E75">
        <v>1</v>
      </c>
      <c r="F75">
        <v>0</v>
      </c>
      <c r="G75">
        <v>1</v>
      </c>
      <c r="H75">
        <v>0</v>
      </c>
      <c r="J75" s="5">
        <f t="shared" si="0"/>
        <v>8.7463401688950739</v>
      </c>
      <c r="K75" s="5">
        <f t="shared" si="1"/>
        <v>10.563087691119062</v>
      </c>
      <c r="L75" s="5">
        <f t="shared" si="2"/>
        <v>10.513942919232388</v>
      </c>
      <c r="M75" s="5">
        <f t="shared" si="6"/>
        <v>7.6872142961326703E-2</v>
      </c>
      <c r="N75" s="5">
        <f t="shared" si="3"/>
        <v>0.47290337333990917</v>
      </c>
      <c r="O75" s="5">
        <f t="shared" si="4"/>
        <v>0.45022448369876422</v>
      </c>
      <c r="P75" s="5">
        <f t="shared" si="5"/>
        <v>0.74886419605280241</v>
      </c>
    </row>
    <row r="76" spans="1:16" x14ac:dyDescent="0.25">
      <c r="A76">
        <v>5.6</v>
      </c>
      <c r="B76">
        <v>2.5</v>
      </c>
      <c r="C76">
        <v>3.9</v>
      </c>
      <c r="D76">
        <v>1.1000000000000001</v>
      </c>
      <c r="E76">
        <v>1</v>
      </c>
      <c r="F76">
        <v>0</v>
      </c>
      <c r="G76">
        <v>1</v>
      </c>
      <c r="H76">
        <v>0</v>
      </c>
      <c r="J76" s="5">
        <f t="shared" si="0"/>
        <v>8.1375598404156797</v>
      </c>
      <c r="K76" s="5">
        <f t="shared" si="1"/>
        <v>9.8097047434998554</v>
      </c>
      <c r="L76" s="5">
        <f t="shared" si="2"/>
        <v>9.6706884060960956</v>
      </c>
      <c r="M76" s="5">
        <f t="shared" si="6"/>
        <v>9.1272339659781182E-2</v>
      </c>
      <c r="N76" s="5">
        <f t="shared" si="3"/>
        <v>0.48589506442838343</v>
      </c>
      <c r="O76" s="5">
        <f t="shared" si="4"/>
        <v>0.42283259591183542</v>
      </c>
      <c r="P76" s="5">
        <f t="shared" si="5"/>
        <v>0.72176259520906039</v>
      </c>
    </row>
    <row r="77" spans="1:16" x14ac:dyDescent="0.25">
      <c r="A77">
        <v>5.9</v>
      </c>
      <c r="B77">
        <v>3.2</v>
      </c>
      <c r="C77">
        <v>4.8</v>
      </c>
      <c r="D77">
        <v>1.8</v>
      </c>
      <c r="E77">
        <v>1</v>
      </c>
      <c r="F77">
        <v>0</v>
      </c>
      <c r="G77">
        <v>1</v>
      </c>
      <c r="H77">
        <v>0</v>
      </c>
      <c r="J77" s="5">
        <f t="shared" si="0"/>
        <v>9.0941450867752245</v>
      </c>
      <c r="K77" s="5">
        <f t="shared" si="1"/>
        <v>10.488334404435811</v>
      </c>
      <c r="L77" s="5">
        <f t="shared" si="2"/>
        <v>10.578129290948315</v>
      </c>
      <c r="M77" s="5">
        <f t="shared" si="6"/>
        <v>0.10590765837128528</v>
      </c>
      <c r="N77" s="5">
        <f t="shared" si="3"/>
        <v>0.42698841625939166</v>
      </c>
      <c r="O77" s="5">
        <f t="shared" si="4"/>
        <v>0.46710392536932316</v>
      </c>
      <c r="P77" s="5">
        <f t="shared" si="5"/>
        <v>0.85099839431963475</v>
      </c>
    </row>
    <row r="78" spans="1:16" x14ac:dyDescent="0.25">
      <c r="A78">
        <v>6.1</v>
      </c>
      <c r="B78">
        <v>2.8</v>
      </c>
      <c r="C78">
        <v>4</v>
      </c>
      <c r="D78">
        <v>1.3</v>
      </c>
      <c r="E78">
        <v>1</v>
      </c>
      <c r="F78">
        <v>0</v>
      </c>
      <c r="G78">
        <v>1</v>
      </c>
      <c r="H78">
        <v>0</v>
      </c>
      <c r="J78" s="5">
        <f t="shared" si="0"/>
        <v>7.1287795119362869</v>
      </c>
      <c r="K78" s="5">
        <f t="shared" si="1"/>
        <v>8.0567082339309959</v>
      </c>
      <c r="L78" s="5">
        <f t="shared" si="2"/>
        <v>7.6274338929598002</v>
      </c>
      <c r="M78" s="5">
        <f t="shared" si="6"/>
        <v>0.1932079988692437</v>
      </c>
      <c r="N78" s="5">
        <f t="shared" si="3"/>
        <v>0.48867421718809834</v>
      </c>
      <c r="O78" s="5">
        <f t="shared" si="4"/>
        <v>0.31811778394265799</v>
      </c>
      <c r="P78" s="5">
        <f t="shared" si="5"/>
        <v>0.71605923405133132</v>
      </c>
    </row>
    <row r="79" spans="1:16" x14ac:dyDescent="0.25">
      <c r="A79">
        <v>6.1</v>
      </c>
      <c r="B79">
        <v>2.8</v>
      </c>
      <c r="C79">
        <v>4.7</v>
      </c>
      <c r="D79">
        <v>1.2</v>
      </c>
      <c r="E79">
        <v>1</v>
      </c>
      <c r="F79">
        <v>0</v>
      </c>
      <c r="G79">
        <v>1</v>
      </c>
      <c r="H79">
        <v>0</v>
      </c>
      <c r="J79" s="5">
        <f t="shared" si="0"/>
        <v>8.9224377099549983</v>
      </c>
      <c r="K79" s="5">
        <f t="shared" si="1"/>
        <v>10.645901314549306</v>
      </c>
      <c r="L79" s="5">
        <f t="shared" si="2"/>
        <v>10.381849733374425</v>
      </c>
      <c r="M79" s="5">
        <f t="shared" si="6"/>
        <v>9.1681439793966826E-2</v>
      </c>
      <c r="N79" s="5">
        <f t="shared" si="3"/>
        <v>0.51377404210306798</v>
      </c>
      <c r="O79" s="5">
        <f t="shared" si="4"/>
        <v>0.39454451810296509</v>
      </c>
      <c r="P79" s="5">
        <f t="shared" si="5"/>
        <v>0.66597171698574031</v>
      </c>
    </row>
    <row r="80" spans="1:16" x14ac:dyDescent="0.25">
      <c r="A80">
        <v>6.4</v>
      </c>
      <c r="B80">
        <v>2.9</v>
      </c>
      <c r="C80">
        <v>4.3</v>
      </c>
      <c r="D80">
        <v>1.3</v>
      </c>
      <c r="E80">
        <v>1</v>
      </c>
      <c r="F80">
        <v>0</v>
      </c>
      <c r="G80">
        <v>1</v>
      </c>
      <c r="H80">
        <v>0</v>
      </c>
      <c r="J80" s="5">
        <f t="shared" si="0"/>
        <v>7.65707213511606</v>
      </c>
      <c r="K80" s="5">
        <f t="shared" si="1"/>
        <v>8.8503928652851798</v>
      </c>
      <c r="L80" s="5">
        <f t="shared" si="2"/>
        <v>8.8311543353859108</v>
      </c>
      <c r="M80" s="5">
        <f t="shared" si="6"/>
        <v>0.13274593784234237</v>
      </c>
      <c r="N80" s="5">
        <f t="shared" si="3"/>
        <v>0.43779807573161356</v>
      </c>
      <c r="O80" s="5">
        <f t="shared" si="4"/>
        <v>0.4294559864260441</v>
      </c>
      <c r="P80" s="5">
        <f t="shared" si="5"/>
        <v>0.8259974892168449</v>
      </c>
    </row>
    <row r="81" spans="1:16" x14ac:dyDescent="0.25">
      <c r="A81">
        <v>6.6</v>
      </c>
      <c r="B81">
        <v>3</v>
      </c>
      <c r="C81">
        <v>4.4000000000000004</v>
      </c>
      <c r="D81">
        <v>1.4</v>
      </c>
      <c r="E81">
        <v>1</v>
      </c>
      <c r="F81">
        <v>0</v>
      </c>
      <c r="G81">
        <v>1</v>
      </c>
      <c r="H81">
        <v>0</v>
      </c>
      <c r="J81" s="5">
        <f t="shared" si="0"/>
        <v>6.8048770529962113</v>
      </c>
      <c r="K81" s="5">
        <f t="shared" si="1"/>
        <v>8.3212697777157238</v>
      </c>
      <c r="L81" s="5">
        <f t="shared" si="2"/>
        <v>7.8953407071018376</v>
      </c>
      <c r="M81" s="5">
        <f t="shared" si="6"/>
        <v>0.11721384941143043</v>
      </c>
      <c r="N81" s="5">
        <f t="shared" si="3"/>
        <v>0.53399835793133965</v>
      </c>
      <c r="O81" s="5">
        <f t="shared" si="4"/>
        <v>0.34878779265722992</v>
      </c>
      <c r="P81" s="5">
        <f t="shared" si="5"/>
        <v>0.62736251506161467</v>
      </c>
    </row>
    <row r="82" spans="1:16" x14ac:dyDescent="0.25">
      <c r="A82">
        <v>6.8</v>
      </c>
      <c r="B82">
        <v>2.8</v>
      </c>
      <c r="C82">
        <v>4.8</v>
      </c>
      <c r="D82">
        <v>1.4</v>
      </c>
      <c r="E82">
        <v>1</v>
      </c>
      <c r="F82">
        <v>0</v>
      </c>
      <c r="G82">
        <v>1</v>
      </c>
      <c r="H82">
        <v>0</v>
      </c>
      <c r="J82" s="5">
        <f t="shared" si="0"/>
        <v>8.4897549225355284</v>
      </c>
      <c r="K82" s="5">
        <f t="shared" si="1"/>
        <v>9.7027101098286241</v>
      </c>
      <c r="L82" s="5">
        <f t="shared" si="2"/>
        <v>9.7065020343801685</v>
      </c>
      <c r="M82" s="5">
        <f t="shared" si="6"/>
        <v>0.12920569416596525</v>
      </c>
      <c r="N82" s="5">
        <f t="shared" si="3"/>
        <v>0.4345716573292368</v>
      </c>
      <c r="O82" s="5">
        <f t="shared" si="4"/>
        <v>0.43622264850479797</v>
      </c>
      <c r="P82" s="5">
        <f t="shared" si="5"/>
        <v>0.83339442881971249</v>
      </c>
    </row>
    <row r="83" spans="1:16" x14ac:dyDescent="0.25">
      <c r="A83">
        <v>6</v>
      </c>
      <c r="B83">
        <v>2.9</v>
      </c>
      <c r="C83">
        <v>4.5</v>
      </c>
      <c r="D83">
        <v>1.5</v>
      </c>
      <c r="E83">
        <v>1</v>
      </c>
      <c r="F83">
        <v>0</v>
      </c>
      <c r="G83">
        <v>1</v>
      </c>
      <c r="H83">
        <v>0</v>
      </c>
      <c r="J83" s="5">
        <f t="shared" si="0"/>
        <v>7.7658524635954533</v>
      </c>
      <c r="K83" s="5">
        <f t="shared" si="1"/>
        <v>9.6037758129043862</v>
      </c>
      <c r="L83" s="5">
        <f t="shared" si="2"/>
        <v>9.0744088485222036</v>
      </c>
      <c r="M83" s="5">
        <f t="shared" si="6"/>
        <v>9.1039000235863782E-2</v>
      </c>
      <c r="N83" s="5">
        <f t="shared" si="3"/>
        <v>0.5720413837835463</v>
      </c>
      <c r="O83" s="5">
        <f t="shared" si="4"/>
        <v>0.33691961598058995</v>
      </c>
      <c r="P83" s="5">
        <f t="shared" si="5"/>
        <v>0.55854394094748738</v>
      </c>
    </row>
    <row r="84" spans="1:16" x14ac:dyDescent="0.25">
      <c r="A84">
        <v>5.7</v>
      </c>
      <c r="B84">
        <v>2.6</v>
      </c>
      <c r="C84">
        <v>3.5</v>
      </c>
      <c r="D84">
        <v>1</v>
      </c>
      <c r="E84">
        <v>1</v>
      </c>
      <c r="F84">
        <v>0</v>
      </c>
      <c r="G84">
        <v>1</v>
      </c>
      <c r="H84">
        <v>0</v>
      </c>
      <c r="J84" s="5">
        <f t="shared" si="0"/>
        <v>8.1614622993557564</v>
      </c>
      <c r="K84" s="5">
        <f t="shared" si="1"/>
        <v>8.9090254784744385</v>
      </c>
      <c r="L84" s="5">
        <f t="shared" si="2"/>
        <v>8.7027815919540572</v>
      </c>
      <c r="M84" s="5">
        <f t="shared" si="6"/>
        <v>0.20703420154643401</v>
      </c>
      <c r="N84" s="5">
        <f t="shared" si="3"/>
        <v>0.43722467070965582</v>
      </c>
      <c r="O84" s="5">
        <f t="shared" si="4"/>
        <v>0.35574112774391003</v>
      </c>
      <c r="P84" s="5">
        <f t="shared" si="5"/>
        <v>0.82730809538421002</v>
      </c>
    </row>
    <row r="85" spans="1:16" x14ac:dyDescent="0.25">
      <c r="A85">
        <v>5.5</v>
      </c>
      <c r="B85">
        <v>2.4</v>
      </c>
      <c r="C85">
        <v>3.8</v>
      </c>
      <c r="D85">
        <v>1.1000000000000001</v>
      </c>
      <c r="E85">
        <v>1</v>
      </c>
      <c r="F85">
        <v>0</v>
      </c>
      <c r="G85">
        <v>1</v>
      </c>
      <c r="H85">
        <v>0</v>
      </c>
      <c r="J85" s="5">
        <f t="shared" si="0"/>
        <v>9.1985352510149223</v>
      </c>
      <c r="K85" s="5">
        <f t="shared" si="1"/>
        <v>10.546967017625072</v>
      </c>
      <c r="L85" s="5">
        <f t="shared" si="2"/>
        <v>10.349756547516462</v>
      </c>
      <c r="M85" s="5">
        <f t="shared" si="6"/>
        <v>0.12479045679387155</v>
      </c>
      <c r="N85" s="5">
        <f t="shared" si="3"/>
        <v>0.48061558530399373</v>
      </c>
      <c r="O85" s="5">
        <f t="shared" si="4"/>
        <v>0.39459395790213486</v>
      </c>
      <c r="P85" s="5">
        <f t="shared" si="5"/>
        <v>0.732687527358311</v>
      </c>
    </row>
    <row r="86" spans="1:16" x14ac:dyDescent="0.25">
      <c r="A86">
        <v>5.5</v>
      </c>
      <c r="B86">
        <v>2.4</v>
      </c>
      <c r="C86">
        <v>3.7</v>
      </c>
      <c r="D86">
        <v>1</v>
      </c>
      <c r="E86">
        <v>1</v>
      </c>
      <c r="F86">
        <v>0</v>
      </c>
      <c r="G86">
        <v>1</v>
      </c>
      <c r="H86">
        <v>0</v>
      </c>
      <c r="J86" s="5">
        <f t="shared" si="0"/>
        <v>8.261462299355756</v>
      </c>
      <c r="K86" s="5">
        <f t="shared" si="1"/>
        <v>9.7268911200696095</v>
      </c>
      <c r="L86" s="5">
        <f t="shared" si="2"/>
        <v>9.8027815919540569</v>
      </c>
      <c r="M86" s="5">
        <f t="shared" si="6"/>
        <v>9.9998523321224192E-2</v>
      </c>
      <c r="N86" s="5">
        <f t="shared" si="3"/>
        <v>0.43293354471073653</v>
      </c>
      <c r="O86" s="5">
        <f t="shared" si="4"/>
        <v>0.46706793196803925</v>
      </c>
      <c r="P86" s="5">
        <f t="shared" si="5"/>
        <v>0.83717103917698021</v>
      </c>
    </row>
    <row r="87" spans="1:16" x14ac:dyDescent="0.25">
      <c r="A87">
        <v>5.8</v>
      </c>
      <c r="B87">
        <v>2.7</v>
      </c>
      <c r="C87">
        <v>3.9</v>
      </c>
      <c r="D87">
        <v>1.2</v>
      </c>
      <c r="E87">
        <v>1</v>
      </c>
      <c r="F87">
        <v>0</v>
      </c>
      <c r="G87">
        <v>1</v>
      </c>
      <c r="H87">
        <v>0</v>
      </c>
      <c r="J87" s="5">
        <f t="shared" si="0"/>
        <v>8.1136573814756048</v>
      </c>
      <c r="K87" s="5">
        <f t="shared" si="1"/>
        <v>9.5290225262211372</v>
      </c>
      <c r="L87" s="5">
        <f t="shared" si="2"/>
        <v>9.0385952202381308</v>
      </c>
      <c r="M87" s="5">
        <f t="shared" si="6"/>
        <v>0.13089516897595666</v>
      </c>
      <c r="N87" s="5">
        <f t="shared" si="3"/>
        <v>0.53902497775923652</v>
      </c>
      <c r="O87" s="5">
        <f t="shared" si="4"/>
        <v>0.33007985326480682</v>
      </c>
      <c r="P87" s="5">
        <f t="shared" si="5"/>
        <v>0.61799336822062012</v>
      </c>
    </row>
    <row r="88" spans="1:16" x14ac:dyDescent="0.25">
      <c r="A88">
        <v>6</v>
      </c>
      <c r="B88">
        <v>2.7</v>
      </c>
      <c r="C88">
        <v>5.0999999999999996</v>
      </c>
      <c r="D88">
        <v>1.6</v>
      </c>
      <c r="E88">
        <v>1</v>
      </c>
      <c r="F88">
        <v>0</v>
      </c>
      <c r="G88">
        <v>1</v>
      </c>
      <c r="H88">
        <v>0</v>
      </c>
      <c r="J88" s="5">
        <f t="shared" si="0"/>
        <v>7.9180475457153019</v>
      </c>
      <c r="K88" s="5">
        <f t="shared" si="1"/>
        <v>10.223772860651085</v>
      </c>
      <c r="L88" s="5">
        <f t="shared" si="2"/>
        <v>10.210222476806278</v>
      </c>
      <c r="M88" s="5">
        <f t="shared" si="6"/>
        <v>4.7783125910745905E-2</v>
      </c>
      <c r="N88" s="5">
        <f t="shared" si="3"/>
        <v>0.47933411372530954</v>
      </c>
      <c r="O88" s="5">
        <f t="shared" si="4"/>
        <v>0.47288276036394455</v>
      </c>
      <c r="P88" s="5">
        <f t="shared" si="5"/>
        <v>0.73535740129274374</v>
      </c>
    </row>
    <row r="89" spans="1:16" x14ac:dyDescent="0.25">
      <c r="A89">
        <v>5.4</v>
      </c>
      <c r="B89">
        <v>3</v>
      </c>
      <c r="C89">
        <v>4.5</v>
      </c>
      <c r="D89">
        <v>1.5</v>
      </c>
      <c r="E89">
        <v>1</v>
      </c>
      <c r="F89">
        <v>0</v>
      </c>
      <c r="G89">
        <v>1</v>
      </c>
      <c r="H89">
        <v>0</v>
      </c>
      <c r="J89" s="5">
        <f t="shared" si="0"/>
        <v>7.761462299355756</v>
      </c>
      <c r="K89" s="5">
        <f t="shared" si="1"/>
        <v>9.1816473590061616</v>
      </c>
      <c r="L89" s="5">
        <f t="shared" si="2"/>
        <v>8.8027815919540569</v>
      </c>
      <c r="M89" s="5">
        <f t="shared" si="6"/>
        <v>0.12545732066616253</v>
      </c>
      <c r="N89" s="5">
        <f t="shared" si="3"/>
        <v>0.51912810648429497</v>
      </c>
      <c r="O89" s="5">
        <f t="shared" si="4"/>
        <v>0.35541457284954248</v>
      </c>
      <c r="P89" s="5">
        <f t="shared" si="5"/>
        <v>0.65560459297150298</v>
      </c>
    </row>
    <row r="90" spans="1:16" x14ac:dyDescent="0.25">
      <c r="A90">
        <v>6</v>
      </c>
      <c r="B90">
        <v>3.4</v>
      </c>
      <c r="C90">
        <v>4.5</v>
      </c>
      <c r="D90">
        <v>1.6</v>
      </c>
      <c r="E90">
        <v>1</v>
      </c>
      <c r="F90">
        <v>0</v>
      </c>
      <c r="G90">
        <v>1</v>
      </c>
      <c r="H90">
        <v>0</v>
      </c>
      <c r="J90" s="5">
        <f t="shared" si="0"/>
        <v>8.6897549225355295</v>
      </c>
      <c r="K90" s="5">
        <f t="shared" si="1"/>
        <v>10.247953870892072</v>
      </c>
      <c r="L90" s="5">
        <f t="shared" si="2"/>
        <v>10.606502034380169</v>
      </c>
      <c r="M90" s="5">
        <f t="shared" si="6"/>
        <v>7.9687213163561504E-2</v>
      </c>
      <c r="N90" s="5">
        <f t="shared" si="3"/>
        <v>0.37853482788279291</v>
      </c>
      <c r="O90" s="5">
        <f t="shared" si="4"/>
        <v>0.54177795895364567</v>
      </c>
      <c r="P90" s="5">
        <f t="shared" si="5"/>
        <v>0.97144719479541841</v>
      </c>
    </row>
    <row r="91" spans="1:16" x14ac:dyDescent="0.25">
      <c r="A91">
        <v>6.7</v>
      </c>
      <c r="B91">
        <v>3.1</v>
      </c>
      <c r="C91">
        <v>4.7</v>
      </c>
      <c r="D91">
        <v>1.5</v>
      </c>
      <c r="E91">
        <v>1</v>
      </c>
      <c r="F91">
        <v>0</v>
      </c>
      <c r="G91">
        <v>1</v>
      </c>
      <c r="H91">
        <v>0</v>
      </c>
      <c r="J91" s="5">
        <f t="shared" si="0"/>
        <v>8.4419500046553768</v>
      </c>
      <c r="K91" s="5">
        <f t="shared" si="1"/>
        <v>9.6865894363346321</v>
      </c>
      <c r="L91" s="5">
        <f t="shared" si="2"/>
        <v>9.4423156626642424</v>
      </c>
      <c r="M91" s="5">
        <f t="shared" si="6"/>
        <v>0.13906351468111444</v>
      </c>
      <c r="N91" s="5">
        <f t="shared" si="3"/>
        <v>0.48278441130260924</v>
      </c>
      <c r="O91" s="5">
        <f t="shared" si="4"/>
        <v>0.37815207401627637</v>
      </c>
      <c r="P91" s="5">
        <f t="shared" si="5"/>
        <v>0.72818507838564739</v>
      </c>
    </row>
    <row r="92" spans="1:16" x14ac:dyDescent="0.25">
      <c r="A92">
        <v>6.3</v>
      </c>
      <c r="B92">
        <v>2.2999999999999998</v>
      </c>
      <c r="C92">
        <v>4.4000000000000004</v>
      </c>
      <c r="D92">
        <v>1.3</v>
      </c>
      <c r="E92">
        <v>1</v>
      </c>
      <c r="F92">
        <v>0</v>
      </c>
      <c r="G92">
        <v>1</v>
      </c>
      <c r="H92">
        <v>0</v>
      </c>
      <c r="J92" s="5">
        <f t="shared" si="0"/>
        <v>8.4419500046553768</v>
      </c>
      <c r="K92" s="5">
        <f t="shared" si="1"/>
        <v>10.322707157575321</v>
      </c>
      <c r="L92" s="5">
        <f t="shared" si="2"/>
        <v>10.04231566266424</v>
      </c>
      <c r="M92" s="5">
        <f t="shared" si="6"/>
        <v>7.9914889887616219E-2</v>
      </c>
      <c r="N92" s="5">
        <f t="shared" si="3"/>
        <v>0.5241193077084022</v>
      </c>
      <c r="O92" s="5">
        <f t="shared" si="4"/>
        <v>0.3959658024039816</v>
      </c>
      <c r="P92" s="5">
        <f t="shared" si="5"/>
        <v>0.64603593411130811</v>
      </c>
    </row>
    <row r="93" spans="1:16" x14ac:dyDescent="0.25">
      <c r="A93">
        <v>5.6</v>
      </c>
      <c r="B93">
        <v>3</v>
      </c>
      <c r="C93">
        <v>4.0999999999999996</v>
      </c>
      <c r="D93">
        <v>1.3</v>
      </c>
      <c r="E93">
        <v>1</v>
      </c>
      <c r="F93">
        <v>0</v>
      </c>
      <c r="G93">
        <v>1</v>
      </c>
      <c r="H93">
        <v>0</v>
      </c>
      <c r="J93" s="5">
        <f t="shared" si="0"/>
        <v>8.7702426278351506</v>
      </c>
      <c r="K93" s="5">
        <f t="shared" si="1"/>
        <v>10.207652187157093</v>
      </c>
      <c r="L93" s="5">
        <f t="shared" si="2"/>
        <v>9.9460361050903519</v>
      </c>
      <c r="M93" s="5">
        <f t="shared" si="6"/>
        <v>0.11833633511783659</v>
      </c>
      <c r="N93" s="5">
        <f t="shared" si="3"/>
        <v>0.49816952313492874</v>
      </c>
      <c r="O93" s="5">
        <f t="shared" si="4"/>
        <v>0.38349414174723478</v>
      </c>
      <c r="P93" s="5">
        <f t="shared" si="5"/>
        <v>0.69681485198164528</v>
      </c>
    </row>
    <row r="94" spans="1:16" x14ac:dyDescent="0.25">
      <c r="A94">
        <v>5.5</v>
      </c>
      <c r="B94">
        <v>2.6</v>
      </c>
      <c r="C94">
        <v>4.4000000000000004</v>
      </c>
      <c r="D94">
        <v>1.2</v>
      </c>
      <c r="E94">
        <v>1</v>
      </c>
      <c r="F94">
        <v>0</v>
      </c>
      <c r="G94">
        <v>1</v>
      </c>
      <c r="H94">
        <v>0</v>
      </c>
      <c r="J94" s="5">
        <f t="shared" si="0"/>
        <v>9.0224377099549997</v>
      </c>
      <c r="K94" s="5">
        <f t="shared" si="1"/>
        <v>10.464153394194826</v>
      </c>
      <c r="L94" s="5">
        <f t="shared" si="2"/>
        <v>10.281849733374425</v>
      </c>
      <c r="M94" s="5">
        <f t="shared" si="6"/>
        <v>0.1142688332506864</v>
      </c>
      <c r="N94" s="5">
        <f t="shared" si="3"/>
        <v>0.4831221609456347</v>
      </c>
      <c r="O94" s="5">
        <f t="shared" si="4"/>
        <v>0.40260900580367892</v>
      </c>
      <c r="P94" s="5">
        <f t="shared" si="5"/>
        <v>0.727485736096248</v>
      </c>
    </row>
    <row r="95" spans="1:16" x14ac:dyDescent="0.25">
      <c r="A95">
        <v>6.1</v>
      </c>
      <c r="B95">
        <v>3</v>
      </c>
      <c r="C95">
        <v>4.5999999999999996</v>
      </c>
      <c r="D95">
        <v>1.4</v>
      </c>
      <c r="E95">
        <v>1</v>
      </c>
      <c r="F95">
        <v>0</v>
      </c>
      <c r="G95">
        <v>1</v>
      </c>
      <c r="H95">
        <v>0</v>
      </c>
      <c r="J95" s="5">
        <f t="shared" si="0"/>
        <v>8.9746327920748463</v>
      </c>
      <c r="K95" s="5">
        <f t="shared" si="1"/>
        <v>10.993276481764282</v>
      </c>
      <c r="L95" s="5">
        <f t="shared" si="2"/>
        <v>10.817663361658498</v>
      </c>
      <c r="M95" s="5">
        <f t="shared" si="6"/>
        <v>6.7368389924091124E-2</v>
      </c>
      <c r="N95" s="5">
        <f t="shared" si="3"/>
        <v>0.5071564852475865</v>
      </c>
      <c r="O95" s="5">
        <f t="shared" si="4"/>
        <v>0.42547512482832234</v>
      </c>
      <c r="P95" s="5">
        <f t="shared" si="5"/>
        <v>0.67893567360985851</v>
      </c>
    </row>
    <row r="96" spans="1:16" x14ac:dyDescent="0.25">
      <c r="A96">
        <v>5.8</v>
      </c>
      <c r="B96">
        <v>2.6</v>
      </c>
      <c r="C96">
        <v>4</v>
      </c>
      <c r="D96">
        <v>1.2</v>
      </c>
      <c r="E96">
        <v>1</v>
      </c>
      <c r="F96">
        <v>0</v>
      </c>
      <c r="G96">
        <v>1</v>
      </c>
      <c r="H96">
        <v>0</v>
      </c>
      <c r="J96" s="5">
        <f t="shared" si="0"/>
        <v>8.4658524635954535</v>
      </c>
      <c r="K96" s="5">
        <f t="shared" si="1"/>
        <v>10.058145613790593</v>
      </c>
      <c r="L96" s="5">
        <f t="shared" si="2"/>
        <v>10.074408848522204</v>
      </c>
      <c r="M96" s="5">
        <f t="shared" si="6"/>
        <v>9.1653978045777032E-2</v>
      </c>
      <c r="N96" s="5">
        <f t="shared" si="3"/>
        <v>0.45047993123302921</v>
      </c>
      <c r="O96" s="5">
        <f t="shared" si="4"/>
        <v>0.45786609072119383</v>
      </c>
      <c r="P96" s="5">
        <f t="shared" si="5"/>
        <v>0.7974417506884468</v>
      </c>
    </row>
    <row r="97" spans="1:16" x14ac:dyDescent="0.25">
      <c r="A97">
        <v>5</v>
      </c>
      <c r="B97">
        <v>2.2999999999999998</v>
      </c>
      <c r="C97">
        <v>3.3</v>
      </c>
      <c r="D97">
        <v>1</v>
      </c>
      <c r="E97">
        <v>1</v>
      </c>
      <c r="F97">
        <v>0</v>
      </c>
      <c r="G97">
        <v>1</v>
      </c>
      <c r="H97">
        <v>0</v>
      </c>
      <c r="J97" s="5">
        <f t="shared" ref="J97:J155" si="7">SUM($A84*$J$29,$B84*$K$29,$C84*$L$29,$D84*$M$29,$E84*$N$29)</f>
        <v>7.9375598404156804</v>
      </c>
      <c r="K97" s="5">
        <f t="shared" ref="K97:K155" si="8">SUM($A84*$O$29,$B84*$P$29,$C84*$Q$29,$D84*$R$29,$E84*$S$29)</f>
        <v>8.9009651417274434</v>
      </c>
      <c r="L97" s="5">
        <f t="shared" ref="L97:L155" si="9">SUM($A84*$T$29,$B84*$U$29,$C84*$V$29,$D84*$W$29,$E84*$X$29)</f>
        <v>8.3706884060960949</v>
      </c>
      <c r="M97" s="5">
        <f t="shared" ref="M97:M155" si="10">EXP($J97)/(SUM(EXP($J97),EXP($K97),EXP($L97)))</f>
        <v>0.19369785763842623</v>
      </c>
      <c r="N97" s="5">
        <f t="shared" ref="N97:N155" si="11">EXP($K97)/(SUM(EXP($J97),EXP($K97),EXP($L97)))</f>
        <v>0.50760562201534387</v>
      </c>
      <c r="O97" s="5">
        <f t="shared" ref="O97:O155" si="12">EXP($L97)/(SUM(EXP($J97),EXP($K97),EXP($L97)))</f>
        <v>0.29869652034622984</v>
      </c>
      <c r="P97" s="5">
        <f t="shared" ref="P97:P155" si="13">-SUM(F84*LN(M97),G84*LN(N97),H84*LN(O97))</f>
        <v>0.67805046752289289</v>
      </c>
    </row>
    <row r="98" spans="1:16" x14ac:dyDescent="0.25">
      <c r="A98">
        <v>5.7</v>
      </c>
      <c r="B98">
        <v>3</v>
      </c>
      <c r="C98">
        <v>4.2</v>
      </c>
      <c r="D98">
        <v>1.2</v>
      </c>
      <c r="E98">
        <v>1</v>
      </c>
      <c r="F98">
        <v>0</v>
      </c>
      <c r="G98">
        <v>1</v>
      </c>
      <c r="H98">
        <v>0</v>
      </c>
      <c r="J98" s="5">
        <f t="shared" si="7"/>
        <v>7.5853647582958317</v>
      </c>
      <c r="K98" s="5">
        <f t="shared" si="8"/>
        <v>9.0079597753986764</v>
      </c>
      <c r="L98" s="5">
        <f t="shared" si="9"/>
        <v>8.634874777812021</v>
      </c>
      <c r="M98" s="5">
        <f t="shared" si="10"/>
        <v>0.1249356339689171</v>
      </c>
      <c r="N98" s="5">
        <f t="shared" si="11"/>
        <v>0.51821680311853391</v>
      </c>
      <c r="O98" s="5">
        <f t="shared" si="12"/>
        <v>0.35684756291254899</v>
      </c>
      <c r="P98" s="5">
        <f t="shared" si="13"/>
        <v>0.65736158544673373</v>
      </c>
    </row>
    <row r="99" spans="1:16" x14ac:dyDescent="0.25">
      <c r="A99">
        <v>5.0999999999999996</v>
      </c>
      <c r="B99">
        <v>2.5</v>
      </c>
      <c r="C99">
        <v>3</v>
      </c>
      <c r="D99">
        <v>1.1000000000000001</v>
      </c>
      <c r="E99">
        <v>1</v>
      </c>
      <c r="F99">
        <v>0</v>
      </c>
      <c r="G99">
        <v>1</v>
      </c>
      <c r="H99">
        <v>0</v>
      </c>
      <c r="J99" s="5">
        <f t="shared" si="7"/>
        <v>7.5853647582958317</v>
      </c>
      <c r="K99" s="5">
        <f t="shared" si="8"/>
        <v>8.9170858152214354</v>
      </c>
      <c r="L99" s="5">
        <f t="shared" si="9"/>
        <v>8.4348747778120199</v>
      </c>
      <c r="M99" s="5">
        <f t="shared" si="10"/>
        <v>0.14033005648805041</v>
      </c>
      <c r="N99" s="5">
        <f t="shared" si="11"/>
        <v>0.53150800096560114</v>
      </c>
      <c r="O99" s="5">
        <f t="shared" si="12"/>
        <v>0.32816194254634845</v>
      </c>
      <c r="P99" s="5">
        <f t="shared" si="13"/>
        <v>0.63203702775633341</v>
      </c>
    </row>
    <row r="100" spans="1:16" x14ac:dyDescent="0.25">
      <c r="A100">
        <v>5.7</v>
      </c>
      <c r="B100">
        <v>2.8</v>
      </c>
      <c r="C100">
        <v>4.0999999999999996</v>
      </c>
      <c r="D100">
        <v>1.3</v>
      </c>
      <c r="E100">
        <v>1</v>
      </c>
      <c r="F100">
        <v>0</v>
      </c>
      <c r="G100">
        <v>1</v>
      </c>
      <c r="H100">
        <v>0</v>
      </c>
      <c r="J100" s="5">
        <f t="shared" si="7"/>
        <v>8.1136573814756048</v>
      </c>
      <c r="K100" s="5">
        <f t="shared" si="8"/>
        <v>9.3472746058666534</v>
      </c>
      <c r="L100" s="5">
        <f t="shared" si="9"/>
        <v>9.0385952202381308</v>
      </c>
      <c r="M100" s="5">
        <f t="shared" si="10"/>
        <v>0.14377444841889223</v>
      </c>
      <c r="N100" s="5">
        <f t="shared" si="11"/>
        <v>0.49366787119755151</v>
      </c>
      <c r="O100" s="5">
        <f t="shared" si="12"/>
        <v>0.36255768038355624</v>
      </c>
      <c r="P100" s="5">
        <f t="shared" si="13"/>
        <v>0.70589231341739322</v>
      </c>
    </row>
    <row r="101" spans="1:16" x14ac:dyDescent="0.25">
      <c r="A101">
        <v>6.3</v>
      </c>
      <c r="B101">
        <v>3.3</v>
      </c>
      <c r="C101">
        <v>6</v>
      </c>
      <c r="D101">
        <v>2.5</v>
      </c>
      <c r="E101">
        <v>1</v>
      </c>
      <c r="F101">
        <v>0</v>
      </c>
      <c r="G101">
        <v>0</v>
      </c>
      <c r="H101">
        <v>1</v>
      </c>
      <c r="J101" s="5">
        <f t="shared" si="7"/>
        <v>8.2658524635954542</v>
      </c>
      <c r="K101" s="5">
        <f t="shared" si="8"/>
        <v>10.603389374854039</v>
      </c>
      <c r="L101" s="5">
        <f t="shared" si="9"/>
        <v>10.774408848522205</v>
      </c>
      <c r="M101" s="5">
        <f t="shared" si="10"/>
        <v>4.2296036243029175E-2</v>
      </c>
      <c r="N101" s="5">
        <f t="shared" si="11"/>
        <v>0.43800498302520136</v>
      </c>
      <c r="O101" s="5">
        <f t="shared" si="12"/>
        <v>0.51969898073176946</v>
      </c>
      <c r="P101" s="5">
        <f t="shared" si="13"/>
        <v>0.82552499190053974</v>
      </c>
    </row>
    <row r="102" spans="1:16" x14ac:dyDescent="0.25">
      <c r="A102">
        <v>5.8</v>
      </c>
      <c r="B102">
        <v>2.7</v>
      </c>
      <c r="C102">
        <v>5.0999999999999996</v>
      </c>
      <c r="D102">
        <v>1.9</v>
      </c>
      <c r="E102">
        <v>1</v>
      </c>
      <c r="F102">
        <v>0</v>
      </c>
      <c r="G102">
        <v>0</v>
      </c>
      <c r="H102">
        <v>1</v>
      </c>
      <c r="J102" s="5">
        <f t="shared" si="7"/>
        <v>8.1092672172359084</v>
      </c>
      <c r="K102" s="5">
        <f t="shared" si="8"/>
        <v>9.5612638732091177</v>
      </c>
      <c r="L102" s="5">
        <f t="shared" si="9"/>
        <v>9.6669679636699843</v>
      </c>
      <c r="M102" s="5">
        <f t="shared" si="10"/>
        <v>9.9805109870025555E-2</v>
      </c>
      <c r="N102" s="5">
        <f t="shared" si="11"/>
        <v>0.4263309996642225</v>
      </c>
      <c r="O102" s="5">
        <f t="shared" si="12"/>
        <v>0.47386389046575195</v>
      </c>
      <c r="P102" s="5">
        <f t="shared" si="13"/>
        <v>0.85253923989978064</v>
      </c>
    </row>
    <row r="103" spans="1:16" x14ac:dyDescent="0.25">
      <c r="A103">
        <v>7.1</v>
      </c>
      <c r="B103">
        <v>3</v>
      </c>
      <c r="C103">
        <v>5.9</v>
      </c>
      <c r="D103">
        <v>2.1</v>
      </c>
      <c r="E103">
        <v>1</v>
      </c>
      <c r="F103">
        <v>0</v>
      </c>
      <c r="G103">
        <v>0</v>
      </c>
      <c r="H103">
        <v>1</v>
      </c>
      <c r="J103" s="5">
        <f t="shared" si="7"/>
        <v>8.9658524635954535</v>
      </c>
      <c r="K103" s="5">
        <f t="shared" si="8"/>
        <v>10.058145613790593</v>
      </c>
      <c r="L103" s="5">
        <f t="shared" si="9"/>
        <v>10.174408848522203</v>
      </c>
      <c r="M103" s="5">
        <f t="shared" si="10"/>
        <v>0.13643031307997031</v>
      </c>
      <c r="N103" s="5">
        <f t="shared" si="11"/>
        <v>0.40671272773619194</v>
      </c>
      <c r="O103" s="5">
        <f t="shared" si="12"/>
        <v>0.45685695918383773</v>
      </c>
      <c r="P103" s="5">
        <f t="shared" si="13"/>
        <v>0.8996481714118697</v>
      </c>
    </row>
    <row r="104" spans="1:16" x14ac:dyDescent="0.25">
      <c r="A104">
        <v>6.3</v>
      </c>
      <c r="B104">
        <v>2.9</v>
      </c>
      <c r="C104">
        <v>5.6</v>
      </c>
      <c r="D104">
        <v>1.8</v>
      </c>
      <c r="E104">
        <v>1</v>
      </c>
      <c r="F104">
        <v>0</v>
      </c>
      <c r="G104">
        <v>0</v>
      </c>
      <c r="H104">
        <v>1</v>
      </c>
      <c r="J104" s="5">
        <f t="shared" si="7"/>
        <v>9.1985352510149223</v>
      </c>
      <c r="K104" s="5">
        <f t="shared" si="8"/>
        <v>10.819588898156795</v>
      </c>
      <c r="L104" s="5">
        <f t="shared" si="9"/>
        <v>10.749756547516462</v>
      </c>
      <c r="M104" s="5">
        <f t="shared" si="10"/>
        <v>9.2801868570431878E-2</v>
      </c>
      <c r="N104" s="5">
        <f t="shared" si="11"/>
        <v>0.46943057713527014</v>
      </c>
      <c r="O104" s="5">
        <f t="shared" si="12"/>
        <v>0.43776755429429792</v>
      </c>
      <c r="P104" s="5">
        <f t="shared" si="13"/>
        <v>0.75623485679358537</v>
      </c>
    </row>
    <row r="105" spans="1:16" x14ac:dyDescent="0.25">
      <c r="A105">
        <v>6.5</v>
      </c>
      <c r="B105">
        <v>3</v>
      </c>
      <c r="C105">
        <v>5.8</v>
      </c>
      <c r="D105">
        <v>2.2000000000000002</v>
      </c>
      <c r="E105">
        <v>1</v>
      </c>
      <c r="F105">
        <v>0</v>
      </c>
      <c r="G105">
        <v>0</v>
      </c>
      <c r="H105">
        <v>1</v>
      </c>
      <c r="J105" s="5">
        <f t="shared" si="7"/>
        <v>8.0941450867752245</v>
      </c>
      <c r="K105" s="5">
        <f t="shared" si="8"/>
        <v>10.215712523904088</v>
      </c>
      <c r="L105" s="5">
        <f t="shared" si="9"/>
        <v>9.978129290948317</v>
      </c>
      <c r="M105" s="5">
        <f t="shared" si="10"/>
        <v>6.2798789934733701E-2</v>
      </c>
      <c r="N105" s="5">
        <f t="shared" si="11"/>
        <v>0.52400605618655338</v>
      </c>
      <c r="O105" s="5">
        <f t="shared" si="12"/>
        <v>0.41319515387871292</v>
      </c>
      <c r="P105" s="5">
        <f t="shared" si="13"/>
        <v>0.64625203711995727</v>
      </c>
    </row>
    <row r="106" spans="1:16" x14ac:dyDescent="0.25">
      <c r="A106">
        <v>7.6</v>
      </c>
      <c r="B106">
        <v>3</v>
      </c>
      <c r="C106">
        <v>6.6</v>
      </c>
      <c r="D106">
        <v>2.1</v>
      </c>
      <c r="E106">
        <v>1</v>
      </c>
      <c r="F106">
        <v>0</v>
      </c>
      <c r="G106">
        <v>0</v>
      </c>
      <c r="H106">
        <v>1</v>
      </c>
      <c r="J106" s="5">
        <f t="shared" si="7"/>
        <v>8.261462299355756</v>
      </c>
      <c r="K106" s="5">
        <f t="shared" si="8"/>
        <v>9.3633952793606454</v>
      </c>
      <c r="L106" s="5">
        <f t="shared" si="9"/>
        <v>9.2027815919540572</v>
      </c>
      <c r="M106" s="5">
        <f t="shared" si="10"/>
        <v>0.15212967138122899</v>
      </c>
      <c r="N106" s="5">
        <f t="shared" si="11"/>
        <v>0.4579070602755182</v>
      </c>
      <c r="O106" s="5">
        <f t="shared" si="12"/>
        <v>0.38996326834325268</v>
      </c>
      <c r="P106" s="5">
        <f t="shared" si="13"/>
        <v>0.7810890406226727</v>
      </c>
    </row>
    <row r="107" spans="1:16" x14ac:dyDescent="0.25">
      <c r="A107">
        <v>4.9000000000000004</v>
      </c>
      <c r="B107">
        <v>2.5</v>
      </c>
      <c r="C107">
        <v>4.5</v>
      </c>
      <c r="D107">
        <v>1.7</v>
      </c>
      <c r="E107">
        <v>1</v>
      </c>
      <c r="F107">
        <v>0</v>
      </c>
      <c r="G107">
        <v>0</v>
      </c>
      <c r="H107">
        <v>1</v>
      </c>
      <c r="J107" s="5">
        <f t="shared" si="7"/>
        <v>7.7853647582958327</v>
      </c>
      <c r="K107" s="5">
        <f t="shared" si="8"/>
        <v>9.5532035364621244</v>
      </c>
      <c r="L107" s="5">
        <f t="shared" si="9"/>
        <v>9.3348747778120202</v>
      </c>
      <c r="M107" s="5">
        <f t="shared" si="10"/>
        <v>8.6450290894053164E-2</v>
      </c>
      <c r="N107" s="5">
        <f t="shared" si="11"/>
        <v>0.5064412653520125</v>
      </c>
      <c r="O107" s="5">
        <f t="shared" si="12"/>
        <v>0.40710844375393435</v>
      </c>
      <c r="P107" s="5">
        <f t="shared" si="13"/>
        <v>0.68034692381015782</v>
      </c>
    </row>
    <row r="108" spans="1:16" x14ac:dyDescent="0.25">
      <c r="A108">
        <v>7.3</v>
      </c>
      <c r="B108">
        <v>2.9</v>
      </c>
      <c r="C108">
        <v>6.3</v>
      </c>
      <c r="D108">
        <v>1.8</v>
      </c>
      <c r="E108">
        <v>1</v>
      </c>
      <c r="F108">
        <v>0</v>
      </c>
      <c r="G108">
        <v>0</v>
      </c>
      <c r="H108">
        <v>1</v>
      </c>
      <c r="J108" s="5">
        <f t="shared" si="7"/>
        <v>8.6419500046553779</v>
      </c>
      <c r="K108" s="5">
        <f t="shared" si="8"/>
        <v>10.231833197398078</v>
      </c>
      <c r="L108" s="5">
        <f t="shared" si="9"/>
        <v>10.14231566266424</v>
      </c>
      <c r="M108" s="5">
        <f t="shared" si="10"/>
        <v>9.6278783578182758E-2</v>
      </c>
      <c r="N108" s="5">
        <f t="shared" si="11"/>
        <v>0.47207183715497381</v>
      </c>
      <c r="O108" s="5">
        <f t="shared" si="12"/>
        <v>0.43164937926684344</v>
      </c>
      <c r="P108" s="5">
        <f t="shared" si="13"/>
        <v>0.75062410761519249</v>
      </c>
    </row>
    <row r="109" spans="1:16" x14ac:dyDescent="0.25">
      <c r="A109">
        <v>6.7</v>
      </c>
      <c r="B109">
        <v>2.5</v>
      </c>
      <c r="C109">
        <v>5.8</v>
      </c>
      <c r="D109">
        <v>1.8</v>
      </c>
      <c r="E109">
        <v>1</v>
      </c>
      <c r="F109">
        <v>0</v>
      </c>
      <c r="G109">
        <v>0</v>
      </c>
      <c r="H109">
        <v>1</v>
      </c>
      <c r="J109" s="5">
        <f t="shared" si="7"/>
        <v>8.0136573814756051</v>
      </c>
      <c r="K109" s="5">
        <f t="shared" si="8"/>
        <v>9.4381485660438962</v>
      </c>
      <c r="L109" s="5">
        <f t="shared" si="9"/>
        <v>9.1385952202381304</v>
      </c>
      <c r="M109" s="5">
        <f t="shared" si="10"/>
        <v>0.12142158177933864</v>
      </c>
      <c r="N109" s="5">
        <f t="shared" si="11"/>
        <v>0.50459686408041304</v>
      </c>
      <c r="O109" s="5">
        <f t="shared" si="12"/>
        <v>0.37398155414024842</v>
      </c>
      <c r="P109" s="5">
        <f t="shared" si="13"/>
        <v>0.68399545745875345</v>
      </c>
    </row>
    <row r="110" spans="1:16" x14ac:dyDescent="0.25">
      <c r="A110">
        <v>7.2</v>
      </c>
      <c r="B110">
        <v>3.6</v>
      </c>
      <c r="C110">
        <v>6.1</v>
      </c>
      <c r="D110">
        <v>2.5</v>
      </c>
      <c r="E110">
        <v>1</v>
      </c>
      <c r="F110">
        <v>0</v>
      </c>
      <c r="G110">
        <v>0</v>
      </c>
      <c r="H110">
        <v>1</v>
      </c>
      <c r="J110" s="5">
        <f t="shared" si="7"/>
        <v>7.1048770529962111</v>
      </c>
      <c r="K110" s="5">
        <f t="shared" si="8"/>
        <v>8.1395218573612418</v>
      </c>
      <c r="L110" s="5">
        <f t="shared" si="9"/>
        <v>7.6953407071018365</v>
      </c>
      <c r="M110" s="5">
        <f t="shared" si="10"/>
        <v>0.1779697783546646</v>
      </c>
      <c r="N110" s="5">
        <f t="shared" si="11"/>
        <v>0.50082591002490284</v>
      </c>
      <c r="O110" s="5">
        <f t="shared" si="12"/>
        <v>0.32120431162043267</v>
      </c>
      <c r="P110" s="5">
        <f t="shared" si="13"/>
        <v>0.69149672326440126</v>
      </c>
    </row>
    <row r="111" spans="1:16" x14ac:dyDescent="0.25">
      <c r="A111">
        <v>6.4</v>
      </c>
      <c r="B111">
        <v>2.7</v>
      </c>
      <c r="C111">
        <v>5.3</v>
      </c>
      <c r="D111">
        <v>1.9</v>
      </c>
      <c r="E111">
        <v>1</v>
      </c>
      <c r="F111">
        <v>0</v>
      </c>
      <c r="G111">
        <v>0</v>
      </c>
      <c r="H111">
        <v>1</v>
      </c>
      <c r="J111" s="5">
        <f t="shared" si="7"/>
        <v>8.3375598404156808</v>
      </c>
      <c r="K111" s="5">
        <f t="shared" si="8"/>
        <v>9.5370828629681323</v>
      </c>
      <c r="L111" s="5">
        <f t="shared" si="9"/>
        <v>9.2706884060960935</v>
      </c>
      <c r="M111" s="5">
        <f t="shared" si="10"/>
        <v>0.1457516742401441</v>
      </c>
      <c r="N111" s="5">
        <f t="shared" si="11"/>
        <v>0.48368183980314366</v>
      </c>
      <c r="O111" s="5">
        <f t="shared" si="12"/>
        <v>0.37056648595671227</v>
      </c>
      <c r="P111" s="5">
        <f t="shared" si="13"/>
        <v>0.7263279441971755</v>
      </c>
    </row>
    <row r="112" spans="1:16" x14ac:dyDescent="0.25">
      <c r="A112">
        <v>6.8</v>
      </c>
      <c r="B112">
        <v>3</v>
      </c>
      <c r="C112">
        <v>5.5</v>
      </c>
      <c r="D112">
        <v>2.1</v>
      </c>
      <c r="E112">
        <v>1</v>
      </c>
      <c r="F112">
        <v>0</v>
      </c>
      <c r="G112">
        <v>0</v>
      </c>
      <c r="H112">
        <v>1</v>
      </c>
      <c r="J112" s="5">
        <f t="shared" si="7"/>
        <v>7.3809745940561351</v>
      </c>
      <c r="K112" s="5">
        <f t="shared" si="8"/>
        <v>7.9497136002597637</v>
      </c>
      <c r="L112" s="5">
        <f t="shared" si="9"/>
        <v>7.5632475212438735</v>
      </c>
      <c r="M112" s="5">
        <f t="shared" si="10"/>
        <v>0.25214446797271822</v>
      </c>
      <c r="N112" s="5">
        <f t="shared" si="11"/>
        <v>0.44529688412568175</v>
      </c>
      <c r="O112" s="5">
        <f t="shared" si="12"/>
        <v>0.30255864790160009</v>
      </c>
      <c r="P112" s="5">
        <f t="shared" si="13"/>
        <v>0.80901406392647579</v>
      </c>
    </row>
    <row r="113" spans="1:16" x14ac:dyDescent="0.25">
      <c r="A113">
        <v>5.7</v>
      </c>
      <c r="B113">
        <v>2.5</v>
      </c>
      <c r="C113">
        <v>5</v>
      </c>
      <c r="D113">
        <v>2</v>
      </c>
      <c r="E113">
        <v>1</v>
      </c>
      <c r="F113">
        <v>0</v>
      </c>
      <c r="G113">
        <v>0</v>
      </c>
      <c r="H113">
        <v>1</v>
      </c>
      <c r="J113" s="5">
        <f t="shared" si="7"/>
        <v>8.1375598404156797</v>
      </c>
      <c r="K113" s="5">
        <f t="shared" si="8"/>
        <v>9.4462089027908895</v>
      </c>
      <c r="L113" s="5">
        <f t="shared" si="9"/>
        <v>9.2706884060960952</v>
      </c>
      <c r="M113" s="5">
        <f t="shared" si="10"/>
        <v>0.12809793792381238</v>
      </c>
      <c r="N113" s="5">
        <f t="shared" si="11"/>
        <v>0.47411228117251658</v>
      </c>
      <c r="O113" s="5">
        <f t="shared" si="12"/>
        <v>0.39778978090367106</v>
      </c>
      <c r="P113" s="5">
        <f t="shared" si="13"/>
        <v>0.74631110522792965</v>
      </c>
    </row>
    <row r="114" spans="1:16" x14ac:dyDescent="0.25">
      <c r="A114">
        <v>5.8</v>
      </c>
      <c r="B114">
        <v>2.8</v>
      </c>
      <c r="C114">
        <v>5.0999999999999996</v>
      </c>
      <c r="D114">
        <v>2.4</v>
      </c>
      <c r="E114">
        <v>1</v>
      </c>
      <c r="F114">
        <v>0</v>
      </c>
      <c r="G114">
        <v>0</v>
      </c>
      <c r="H114">
        <v>1</v>
      </c>
      <c r="J114" s="5">
        <f t="shared" si="7"/>
        <v>9.0941450867752245</v>
      </c>
      <c r="K114" s="5">
        <f t="shared" si="8"/>
        <v>11.669695886739948</v>
      </c>
      <c r="L114" s="5">
        <f t="shared" si="9"/>
        <v>12.778129290948314</v>
      </c>
      <c r="M114" s="5">
        <f t="shared" si="10"/>
        <v>1.8538010766354602E-2</v>
      </c>
      <c r="N114" s="5">
        <f t="shared" si="11"/>
        <v>0.24356261620161257</v>
      </c>
      <c r="O114" s="5">
        <f t="shared" si="12"/>
        <v>0.73789937303203279</v>
      </c>
      <c r="P114" s="5">
        <f t="shared" si="13"/>
        <v>0.30394781458339892</v>
      </c>
    </row>
    <row r="115" spans="1:16" x14ac:dyDescent="0.25">
      <c r="A115">
        <v>6.4</v>
      </c>
      <c r="B115">
        <v>3.2</v>
      </c>
      <c r="C115">
        <v>5.3</v>
      </c>
      <c r="D115">
        <v>2.2999999999999998</v>
      </c>
      <c r="E115">
        <v>1</v>
      </c>
      <c r="F115">
        <v>0</v>
      </c>
      <c r="G115">
        <v>0</v>
      </c>
      <c r="H115">
        <v>1</v>
      </c>
      <c r="J115" s="5">
        <f t="shared" si="7"/>
        <v>8.1136573814756048</v>
      </c>
      <c r="K115" s="5">
        <f t="shared" si="8"/>
        <v>10.437762127993548</v>
      </c>
      <c r="L115" s="5">
        <f t="shared" si="9"/>
        <v>10.938595220238131</v>
      </c>
      <c r="M115" s="5">
        <f t="shared" si="10"/>
        <v>3.5615800859387169E-2</v>
      </c>
      <c r="N115" s="5">
        <f t="shared" si="11"/>
        <v>0.36390546787615019</v>
      </c>
      <c r="O115" s="5">
        <f t="shared" si="12"/>
        <v>0.60047873126446272</v>
      </c>
      <c r="P115" s="5">
        <f t="shared" si="13"/>
        <v>0.51002805646659211</v>
      </c>
    </row>
    <row r="116" spans="1:16" x14ac:dyDescent="0.25">
      <c r="A116">
        <v>6.5</v>
      </c>
      <c r="B116">
        <v>3</v>
      </c>
      <c r="C116">
        <v>5.5</v>
      </c>
      <c r="D116">
        <v>1.8</v>
      </c>
      <c r="E116">
        <v>1</v>
      </c>
      <c r="F116">
        <v>0</v>
      </c>
      <c r="G116">
        <v>0</v>
      </c>
      <c r="H116">
        <v>1</v>
      </c>
      <c r="J116" s="5">
        <f t="shared" si="7"/>
        <v>9.4029254152546198</v>
      </c>
      <c r="K116" s="5">
        <f t="shared" si="8"/>
        <v>12.241330914004671</v>
      </c>
      <c r="L116" s="5">
        <f t="shared" si="9"/>
        <v>12.82138380408461</v>
      </c>
      <c r="M116" s="5">
        <f t="shared" si="10"/>
        <v>2.0571551194444228E-2</v>
      </c>
      <c r="N116" s="5">
        <f t="shared" si="11"/>
        <v>0.35153687387739674</v>
      </c>
      <c r="O116" s="5">
        <f t="shared" si="12"/>
        <v>0.62789157492815895</v>
      </c>
      <c r="P116" s="5">
        <f t="shared" si="13"/>
        <v>0.46538777880818694</v>
      </c>
    </row>
    <row r="117" spans="1:16" x14ac:dyDescent="0.25">
      <c r="A117">
        <v>7.7</v>
      </c>
      <c r="B117">
        <v>2.6</v>
      </c>
      <c r="C117">
        <v>6.9</v>
      </c>
      <c r="D117">
        <v>2.2999999999999998</v>
      </c>
      <c r="E117">
        <v>1</v>
      </c>
      <c r="F117">
        <v>0</v>
      </c>
      <c r="G117">
        <v>0</v>
      </c>
      <c r="H117">
        <v>1</v>
      </c>
      <c r="J117" s="5">
        <f t="shared" si="7"/>
        <v>8.6941450867752259</v>
      </c>
      <c r="K117" s="5">
        <f t="shared" si="8"/>
        <v>11.306200046030982</v>
      </c>
      <c r="L117" s="5">
        <f t="shared" si="9"/>
        <v>11.678129290948316</v>
      </c>
      <c r="M117" s="5">
        <f t="shared" si="10"/>
        <v>2.9075313325332548E-2</v>
      </c>
      <c r="N117" s="5">
        <f t="shared" si="11"/>
        <v>0.39621002390345877</v>
      </c>
      <c r="O117" s="5">
        <f t="shared" si="12"/>
        <v>0.57471466277120875</v>
      </c>
      <c r="P117" s="5">
        <f t="shared" si="13"/>
        <v>0.55388160001070574</v>
      </c>
    </row>
    <row r="118" spans="1:16" x14ac:dyDescent="0.25">
      <c r="A118">
        <v>7.7</v>
      </c>
      <c r="B118">
        <v>2.8</v>
      </c>
      <c r="C118">
        <v>6.7</v>
      </c>
      <c r="D118">
        <v>2</v>
      </c>
      <c r="E118">
        <v>1</v>
      </c>
      <c r="F118">
        <v>0</v>
      </c>
      <c r="G118">
        <v>0</v>
      </c>
      <c r="H118">
        <v>1</v>
      </c>
      <c r="J118" s="5">
        <f t="shared" si="7"/>
        <v>8.9463401688950732</v>
      </c>
      <c r="K118" s="5">
        <f t="shared" si="8"/>
        <v>11.653575213245958</v>
      </c>
      <c r="L118" s="5">
        <f t="shared" si="9"/>
        <v>12.413942919232387</v>
      </c>
      <c r="M118" s="5">
        <f t="shared" si="10"/>
        <v>2.0812705969360627E-2</v>
      </c>
      <c r="N118" s="5">
        <f t="shared" si="11"/>
        <v>0.31193620896775176</v>
      </c>
      <c r="O118" s="5">
        <f t="shared" si="12"/>
        <v>0.66725108506288755</v>
      </c>
      <c r="P118" s="5">
        <f t="shared" si="13"/>
        <v>0.4045888645273944</v>
      </c>
    </row>
    <row r="119" spans="1:16" x14ac:dyDescent="0.25">
      <c r="A119">
        <v>6.3</v>
      </c>
      <c r="B119">
        <v>2.7</v>
      </c>
      <c r="C119">
        <v>4.9000000000000004</v>
      </c>
      <c r="D119">
        <v>1.8</v>
      </c>
      <c r="E119">
        <v>1</v>
      </c>
      <c r="F119">
        <v>0</v>
      </c>
      <c r="G119">
        <v>0</v>
      </c>
      <c r="H119">
        <v>1</v>
      </c>
      <c r="J119" s="5">
        <f t="shared" si="7"/>
        <v>9.7834131205542398</v>
      </c>
      <c r="K119" s="5">
        <f t="shared" si="8"/>
        <v>13.291516752396587</v>
      </c>
      <c r="L119" s="5">
        <f t="shared" si="9"/>
        <v>13.860917874794792</v>
      </c>
      <c r="M119" s="5">
        <f t="shared" si="10"/>
        <v>1.0708590770886633E-2</v>
      </c>
      <c r="N119" s="5">
        <f t="shared" si="11"/>
        <v>0.35750520696378296</v>
      </c>
      <c r="O119" s="5">
        <f t="shared" si="12"/>
        <v>0.63178620226533033</v>
      </c>
      <c r="P119" s="5">
        <f t="shared" si="13"/>
        <v>0.45920422962227925</v>
      </c>
    </row>
    <row r="120" spans="1:16" x14ac:dyDescent="0.25">
      <c r="A120">
        <v>6.7</v>
      </c>
      <c r="B120">
        <v>3.3</v>
      </c>
      <c r="C120">
        <v>5.7</v>
      </c>
      <c r="D120">
        <v>2.1</v>
      </c>
      <c r="E120">
        <v>1</v>
      </c>
      <c r="F120">
        <v>0</v>
      </c>
      <c r="G120">
        <v>0</v>
      </c>
      <c r="H120">
        <v>1</v>
      </c>
      <c r="J120" s="5">
        <f t="shared" si="7"/>
        <v>7.2287795119362865</v>
      </c>
      <c r="K120" s="5">
        <f t="shared" si="8"/>
        <v>9.14719575605789</v>
      </c>
      <c r="L120" s="5">
        <f t="shared" si="9"/>
        <v>9.5274338929598006</v>
      </c>
      <c r="M120" s="5">
        <f t="shared" si="10"/>
        <v>5.6271661473527086E-2</v>
      </c>
      <c r="N120" s="5">
        <f t="shared" si="11"/>
        <v>0.3832192592893624</v>
      </c>
      <c r="O120" s="5">
        <f t="shared" si="12"/>
        <v>0.56050907923711046</v>
      </c>
      <c r="P120" s="5">
        <f t="shared" si="13"/>
        <v>0.5789098381406157</v>
      </c>
    </row>
    <row r="121" spans="1:16" x14ac:dyDescent="0.25">
      <c r="A121">
        <v>7.2</v>
      </c>
      <c r="B121">
        <v>3.2</v>
      </c>
      <c r="C121">
        <v>6</v>
      </c>
      <c r="D121">
        <v>1.8</v>
      </c>
      <c r="E121">
        <v>1</v>
      </c>
      <c r="F121">
        <v>0</v>
      </c>
      <c r="G121">
        <v>0</v>
      </c>
      <c r="H121">
        <v>1</v>
      </c>
      <c r="J121" s="5">
        <f t="shared" si="7"/>
        <v>9.4551204973744678</v>
      </c>
      <c r="K121" s="5">
        <f t="shared" si="8"/>
        <v>12.770454001574127</v>
      </c>
      <c r="L121" s="5">
        <f t="shared" si="9"/>
        <v>13.057197432368682</v>
      </c>
      <c r="M121" s="5">
        <f t="shared" si="10"/>
        <v>1.5336035557459042E-2</v>
      </c>
      <c r="N121" s="5">
        <f t="shared" si="11"/>
        <v>0.42222520317379902</v>
      </c>
      <c r="O121" s="5">
        <f t="shared" si="12"/>
        <v>0.56243876126874204</v>
      </c>
      <c r="P121" s="5">
        <f t="shared" si="13"/>
        <v>0.57547301968577558</v>
      </c>
    </row>
    <row r="122" spans="1:16" x14ac:dyDescent="0.25">
      <c r="A122">
        <v>6.2</v>
      </c>
      <c r="B122">
        <v>2.8</v>
      </c>
      <c r="C122">
        <v>4.8</v>
      </c>
      <c r="D122">
        <v>1.8</v>
      </c>
      <c r="E122">
        <v>1</v>
      </c>
      <c r="F122">
        <v>0</v>
      </c>
      <c r="G122">
        <v>0</v>
      </c>
      <c r="H122">
        <v>1</v>
      </c>
      <c r="J122" s="5">
        <f t="shared" si="7"/>
        <v>8.5985352510149227</v>
      </c>
      <c r="K122" s="5">
        <f t="shared" si="8"/>
        <v>11.819202460106448</v>
      </c>
      <c r="L122" s="5">
        <f t="shared" si="9"/>
        <v>12.149756547516462</v>
      </c>
      <c r="M122" s="5">
        <f t="shared" si="10"/>
        <v>1.6420176396407086E-2</v>
      </c>
      <c r="N122" s="5">
        <f t="shared" si="11"/>
        <v>0.41124044009329402</v>
      </c>
      <c r="O122" s="5">
        <f t="shared" si="12"/>
        <v>0.57233938351029889</v>
      </c>
      <c r="P122" s="5">
        <f t="shared" si="13"/>
        <v>0.55802313573648576</v>
      </c>
    </row>
    <row r="123" spans="1:16" x14ac:dyDescent="0.25">
      <c r="A123">
        <v>6.1</v>
      </c>
      <c r="B123">
        <v>3</v>
      </c>
      <c r="C123">
        <v>4.9000000000000004</v>
      </c>
      <c r="D123">
        <v>1.8</v>
      </c>
      <c r="E123">
        <v>1</v>
      </c>
      <c r="F123">
        <v>0</v>
      </c>
      <c r="G123">
        <v>0</v>
      </c>
      <c r="H123">
        <v>1</v>
      </c>
      <c r="J123" s="5">
        <f t="shared" si="7"/>
        <v>10.079022956314544</v>
      </c>
      <c r="K123" s="5">
        <f t="shared" si="8"/>
        <v>12.5058924577894</v>
      </c>
      <c r="L123" s="5">
        <f t="shared" si="9"/>
        <v>13.489290618226645</v>
      </c>
      <c r="M123" s="5">
        <f t="shared" si="10"/>
        <v>2.3475983236354938E-2</v>
      </c>
      <c r="N123" s="5">
        <f t="shared" si="11"/>
        <v>0.26582744893942367</v>
      </c>
      <c r="O123" s="5">
        <f t="shared" si="12"/>
        <v>0.71069656782422141</v>
      </c>
      <c r="P123" s="5">
        <f t="shared" si="13"/>
        <v>0.34150970845007006</v>
      </c>
    </row>
    <row r="124" spans="1:16" x14ac:dyDescent="0.25">
      <c r="A124">
        <v>6.4</v>
      </c>
      <c r="B124">
        <v>2.8</v>
      </c>
      <c r="C124">
        <v>5.6</v>
      </c>
      <c r="D124">
        <v>2.1</v>
      </c>
      <c r="E124">
        <v>1</v>
      </c>
      <c r="F124">
        <v>0</v>
      </c>
      <c r="G124">
        <v>0</v>
      </c>
      <c r="H124">
        <v>1</v>
      </c>
      <c r="J124" s="5">
        <f t="shared" si="7"/>
        <v>8.5702426278351496</v>
      </c>
      <c r="K124" s="5">
        <f t="shared" si="8"/>
        <v>11.116391788929505</v>
      </c>
      <c r="L124" s="5">
        <f t="shared" si="9"/>
        <v>11.546036105090351</v>
      </c>
      <c r="M124" s="5">
        <f t="shared" si="10"/>
        <v>2.9973275350540642E-2</v>
      </c>
      <c r="N124" s="5">
        <f t="shared" si="11"/>
        <v>0.38239546587689449</v>
      </c>
      <c r="O124" s="5">
        <f t="shared" si="12"/>
        <v>0.58763125877256484</v>
      </c>
      <c r="P124" s="5">
        <f t="shared" si="13"/>
        <v>0.53165563873082844</v>
      </c>
    </row>
    <row r="125" spans="1:16" x14ac:dyDescent="0.25">
      <c r="A125">
        <v>7.2</v>
      </c>
      <c r="B125">
        <v>3</v>
      </c>
      <c r="C125">
        <v>5.8</v>
      </c>
      <c r="D125">
        <v>1.6</v>
      </c>
      <c r="E125">
        <v>1</v>
      </c>
      <c r="F125">
        <v>0</v>
      </c>
      <c r="G125">
        <v>0</v>
      </c>
      <c r="H125">
        <v>1</v>
      </c>
      <c r="J125" s="5">
        <f t="shared" si="7"/>
        <v>9.1746327920748474</v>
      </c>
      <c r="K125" s="5">
        <f t="shared" si="8"/>
        <v>11.629394203004971</v>
      </c>
      <c r="L125" s="5">
        <f t="shared" si="9"/>
        <v>12.217663361658497</v>
      </c>
      <c r="M125" s="5">
        <f t="shared" si="10"/>
        <v>2.9750970133216308E-2</v>
      </c>
      <c r="N125" s="5">
        <f t="shared" si="11"/>
        <v>0.34641003716220342</v>
      </c>
      <c r="O125" s="5">
        <f t="shared" si="12"/>
        <v>0.62383899270458021</v>
      </c>
      <c r="P125" s="5">
        <f t="shared" si="13"/>
        <v>0.47186296841865172</v>
      </c>
    </row>
    <row r="126" spans="1:16" x14ac:dyDescent="0.25">
      <c r="A126">
        <v>7.4</v>
      </c>
      <c r="B126">
        <v>2.8</v>
      </c>
      <c r="C126">
        <v>6.1</v>
      </c>
      <c r="D126">
        <v>1.9</v>
      </c>
      <c r="E126">
        <v>1</v>
      </c>
      <c r="F126">
        <v>0</v>
      </c>
      <c r="G126">
        <v>0</v>
      </c>
      <c r="H126">
        <v>1</v>
      </c>
      <c r="J126" s="5">
        <f t="shared" si="7"/>
        <v>7.8375598404156808</v>
      </c>
      <c r="K126" s="5">
        <f t="shared" si="8"/>
        <v>10.264074544386062</v>
      </c>
      <c r="L126" s="5">
        <f t="shared" si="9"/>
        <v>10.870688406096095</v>
      </c>
      <c r="M126" s="5">
        <f t="shared" si="10"/>
        <v>3.0228422378445901E-2</v>
      </c>
      <c r="N126" s="5">
        <f t="shared" si="11"/>
        <v>0.34216645326642653</v>
      </c>
      <c r="O126" s="5">
        <f t="shared" si="12"/>
        <v>0.6276051243551275</v>
      </c>
      <c r="P126" s="5">
        <f t="shared" si="13"/>
        <v>0.46584409315479647</v>
      </c>
    </row>
    <row r="127" spans="1:16" x14ac:dyDescent="0.25">
      <c r="A127">
        <v>7.9</v>
      </c>
      <c r="B127">
        <v>3.8</v>
      </c>
      <c r="C127">
        <v>6.4</v>
      </c>
      <c r="D127">
        <v>2</v>
      </c>
      <c r="E127">
        <v>1</v>
      </c>
      <c r="F127">
        <v>0</v>
      </c>
      <c r="G127">
        <v>0</v>
      </c>
      <c r="H127">
        <v>1</v>
      </c>
      <c r="J127" s="5">
        <f t="shared" si="7"/>
        <v>8.2136573814756044</v>
      </c>
      <c r="K127" s="5">
        <f t="shared" si="8"/>
        <v>10.437762127993548</v>
      </c>
      <c r="L127" s="5">
        <f t="shared" si="9"/>
        <v>11.438595220238131</v>
      </c>
      <c r="M127" s="5">
        <f t="shared" si="10"/>
        <v>2.8250811783007753E-2</v>
      </c>
      <c r="N127" s="5">
        <f t="shared" si="11"/>
        <v>0.26118447002607359</v>
      </c>
      <c r="O127" s="5">
        <f t="shared" si="12"/>
        <v>0.71056471819091871</v>
      </c>
      <c r="P127" s="5">
        <f t="shared" si="13"/>
        <v>0.34169524735833179</v>
      </c>
    </row>
    <row r="128" spans="1:16" x14ac:dyDescent="0.25">
      <c r="A128">
        <v>6.4</v>
      </c>
      <c r="B128">
        <v>2.8</v>
      </c>
      <c r="C128">
        <v>5.6</v>
      </c>
      <c r="D128">
        <v>2.2000000000000002</v>
      </c>
      <c r="E128">
        <v>1</v>
      </c>
      <c r="F128">
        <v>0</v>
      </c>
      <c r="G128">
        <v>0</v>
      </c>
      <c r="H128">
        <v>1</v>
      </c>
      <c r="J128" s="5">
        <f t="shared" si="7"/>
        <v>9.0702426278351496</v>
      </c>
      <c r="K128" s="5">
        <f t="shared" si="8"/>
        <v>11.116391788929505</v>
      </c>
      <c r="L128" s="5">
        <f t="shared" si="9"/>
        <v>11.94603610509035</v>
      </c>
      <c r="M128" s="5">
        <f t="shared" si="10"/>
        <v>3.7767858934032936E-2</v>
      </c>
      <c r="N128" s="5">
        <f t="shared" si="11"/>
        <v>0.29224941810550192</v>
      </c>
      <c r="O128" s="5">
        <f t="shared" si="12"/>
        <v>0.66998272296046524</v>
      </c>
      <c r="P128" s="5">
        <f t="shared" si="13"/>
        <v>0.40050335355577737</v>
      </c>
    </row>
    <row r="129" spans="1:16" x14ac:dyDescent="0.25">
      <c r="A129">
        <v>6.3</v>
      </c>
      <c r="B129">
        <v>2.8</v>
      </c>
      <c r="C129">
        <v>5.0999999999999996</v>
      </c>
      <c r="D129">
        <v>1.5</v>
      </c>
      <c r="E129">
        <v>1</v>
      </c>
      <c r="F129">
        <v>0</v>
      </c>
      <c r="G129">
        <v>0</v>
      </c>
      <c r="H129">
        <v>1</v>
      </c>
      <c r="J129" s="5">
        <f t="shared" si="7"/>
        <v>8.9463401688950732</v>
      </c>
      <c r="K129" s="5">
        <f t="shared" si="8"/>
        <v>11.380953332714233</v>
      </c>
      <c r="L129" s="5">
        <f t="shared" si="9"/>
        <v>11.713942919232389</v>
      </c>
      <c r="M129" s="5">
        <f t="shared" si="10"/>
        <v>3.5295994753105832E-2</v>
      </c>
      <c r="N129" s="5">
        <f t="shared" si="11"/>
        <v>0.40277683861532732</v>
      </c>
      <c r="O129" s="5">
        <f t="shared" si="12"/>
        <v>0.56192716663156683</v>
      </c>
      <c r="P129" s="5">
        <f t="shared" si="13"/>
        <v>0.57638303422781356</v>
      </c>
    </row>
    <row r="130" spans="1:16" x14ac:dyDescent="0.25">
      <c r="A130">
        <v>6.1</v>
      </c>
      <c r="B130">
        <v>2.6</v>
      </c>
      <c r="C130">
        <v>5.6</v>
      </c>
      <c r="D130">
        <v>1.4</v>
      </c>
      <c r="E130">
        <v>1</v>
      </c>
      <c r="F130">
        <v>0</v>
      </c>
      <c r="G130">
        <v>0</v>
      </c>
      <c r="H130">
        <v>1</v>
      </c>
      <c r="J130" s="5">
        <f t="shared" si="7"/>
        <v>9.459510661614166</v>
      </c>
      <c r="K130" s="5">
        <f t="shared" si="8"/>
        <v>13.646952256358558</v>
      </c>
      <c r="L130" s="5">
        <f t="shared" si="9"/>
        <v>14.428824688936828</v>
      </c>
      <c r="M130" s="5">
        <f t="shared" si="10"/>
        <v>4.7442332490777355E-3</v>
      </c>
      <c r="N130" s="5">
        <f t="shared" si="11"/>
        <v>0.31242718136965181</v>
      </c>
      <c r="O130" s="5">
        <f t="shared" si="12"/>
        <v>0.68282858538127056</v>
      </c>
      <c r="P130" s="5">
        <f t="shared" si="13"/>
        <v>0.38151142399781429</v>
      </c>
    </row>
    <row r="131" spans="1:16" x14ac:dyDescent="0.25">
      <c r="A131">
        <v>7.7</v>
      </c>
      <c r="B131">
        <v>3</v>
      </c>
      <c r="C131">
        <v>6.1</v>
      </c>
      <c r="D131">
        <v>2.2999999999999998</v>
      </c>
      <c r="E131">
        <v>1</v>
      </c>
      <c r="F131">
        <v>0</v>
      </c>
      <c r="G131">
        <v>0</v>
      </c>
      <c r="H131">
        <v>1</v>
      </c>
      <c r="J131" s="5">
        <f t="shared" si="7"/>
        <v>9.6595106616141653</v>
      </c>
      <c r="K131" s="5">
        <f t="shared" si="8"/>
        <v>13.465204336004074</v>
      </c>
      <c r="L131" s="5">
        <f t="shared" si="9"/>
        <v>13.928824688936828</v>
      </c>
      <c r="M131" s="5">
        <f t="shared" si="10"/>
        <v>8.5157829197112407E-3</v>
      </c>
      <c r="N131" s="5">
        <f t="shared" si="11"/>
        <v>0.38283915120402645</v>
      </c>
      <c r="O131" s="5">
        <f t="shared" si="12"/>
        <v>0.60864506587626244</v>
      </c>
      <c r="P131" s="5">
        <f t="shared" si="13"/>
        <v>0.49651999582781703</v>
      </c>
    </row>
    <row r="132" spans="1:16" x14ac:dyDescent="0.25">
      <c r="A132">
        <v>6</v>
      </c>
      <c r="B132">
        <v>3</v>
      </c>
      <c r="C132">
        <v>4.8</v>
      </c>
      <c r="D132">
        <v>1.8</v>
      </c>
      <c r="E132">
        <v>1</v>
      </c>
      <c r="F132">
        <v>0</v>
      </c>
      <c r="G132">
        <v>0</v>
      </c>
      <c r="H132">
        <v>1</v>
      </c>
      <c r="J132" s="5">
        <f t="shared" si="7"/>
        <v>8.4941450867752266</v>
      </c>
      <c r="K132" s="5">
        <f t="shared" si="8"/>
        <v>10.670082324790293</v>
      </c>
      <c r="L132" s="5">
        <f t="shared" si="9"/>
        <v>10.978129290948317</v>
      </c>
      <c r="M132" s="5">
        <f t="shared" si="10"/>
        <v>4.5872875872332637E-2</v>
      </c>
      <c r="N132" s="5">
        <f t="shared" si="11"/>
        <v>0.40416016232896473</v>
      </c>
      <c r="O132" s="5">
        <f t="shared" si="12"/>
        <v>0.54996696179870264</v>
      </c>
      <c r="P132" s="5">
        <f t="shared" si="13"/>
        <v>0.59789707201676678</v>
      </c>
    </row>
    <row r="133" spans="1:16" x14ac:dyDescent="0.25">
      <c r="A133">
        <v>6.9</v>
      </c>
      <c r="B133">
        <v>3.1</v>
      </c>
      <c r="C133">
        <v>5.4</v>
      </c>
      <c r="D133">
        <v>2.1</v>
      </c>
      <c r="E133">
        <v>1</v>
      </c>
      <c r="F133">
        <v>0</v>
      </c>
      <c r="G133">
        <v>0</v>
      </c>
      <c r="H133">
        <v>1</v>
      </c>
      <c r="J133" s="5">
        <f t="shared" si="7"/>
        <v>9.3985352510149234</v>
      </c>
      <c r="K133" s="5">
        <f t="shared" si="8"/>
        <v>11.728328499929207</v>
      </c>
      <c r="L133" s="5">
        <f t="shared" si="9"/>
        <v>12.349756547516462</v>
      </c>
      <c r="M133" s="5">
        <f t="shared" si="10"/>
        <v>3.2889198912816456E-2</v>
      </c>
      <c r="N133" s="5">
        <f t="shared" si="11"/>
        <v>0.33796338197461684</v>
      </c>
      <c r="O133" s="5">
        <f t="shared" si="12"/>
        <v>0.62914741911256666</v>
      </c>
      <c r="P133" s="5">
        <f t="shared" si="13"/>
        <v>0.46338967913398288</v>
      </c>
    </row>
    <row r="134" spans="1:16" x14ac:dyDescent="0.25">
      <c r="A134">
        <v>6.7</v>
      </c>
      <c r="B134">
        <v>3.1</v>
      </c>
      <c r="C134">
        <v>5.6</v>
      </c>
      <c r="D134">
        <v>2.4</v>
      </c>
      <c r="E134">
        <v>1</v>
      </c>
      <c r="F134">
        <v>0</v>
      </c>
      <c r="G134">
        <v>0</v>
      </c>
      <c r="H134">
        <v>1</v>
      </c>
      <c r="J134" s="5">
        <f t="shared" si="7"/>
        <v>9.6790229563145438</v>
      </c>
      <c r="K134" s="5">
        <f t="shared" si="8"/>
        <v>12.415018497612159</v>
      </c>
      <c r="L134" s="5">
        <f t="shared" si="9"/>
        <v>12.689290618226647</v>
      </c>
      <c r="M134" s="5">
        <f t="shared" si="10"/>
        <v>2.7234656001292833E-2</v>
      </c>
      <c r="N134" s="5">
        <f t="shared" si="11"/>
        <v>0.42009707742473923</v>
      </c>
      <c r="O134" s="5">
        <f t="shared" si="12"/>
        <v>0.55266826657396806</v>
      </c>
      <c r="P134" s="5">
        <f t="shared" si="13"/>
        <v>0.59299733707264402</v>
      </c>
    </row>
    <row r="135" spans="1:16" x14ac:dyDescent="0.25">
      <c r="A135">
        <v>6.9</v>
      </c>
      <c r="B135">
        <v>3.1</v>
      </c>
      <c r="C135">
        <v>5.0999999999999996</v>
      </c>
      <c r="D135">
        <v>2.2999999999999998</v>
      </c>
      <c r="E135">
        <v>1</v>
      </c>
      <c r="F135">
        <v>0</v>
      </c>
      <c r="G135">
        <v>0</v>
      </c>
      <c r="H135">
        <v>1</v>
      </c>
      <c r="J135" s="5">
        <f t="shared" si="7"/>
        <v>8.5180475457153015</v>
      </c>
      <c r="K135" s="5">
        <f t="shared" si="8"/>
        <v>10.496394741182808</v>
      </c>
      <c r="L135" s="5">
        <f t="shared" si="9"/>
        <v>10.810222476806278</v>
      </c>
      <c r="M135" s="5">
        <f t="shared" si="10"/>
        <v>5.5165655743271223E-2</v>
      </c>
      <c r="N135" s="5">
        <f t="shared" si="11"/>
        <v>0.39889083244268631</v>
      </c>
      <c r="O135" s="5">
        <f t="shared" si="12"/>
        <v>0.54594351181404255</v>
      </c>
      <c r="P135" s="5">
        <f t="shared" si="13"/>
        <v>0.60523976680544167</v>
      </c>
    </row>
    <row r="136" spans="1:16" x14ac:dyDescent="0.25">
      <c r="A136">
        <v>6.8</v>
      </c>
      <c r="B136">
        <v>3.2</v>
      </c>
      <c r="C136">
        <v>5.9</v>
      </c>
      <c r="D136">
        <v>2.2999999999999998</v>
      </c>
      <c r="E136">
        <v>1</v>
      </c>
      <c r="F136">
        <v>0</v>
      </c>
      <c r="G136">
        <v>0</v>
      </c>
      <c r="H136">
        <v>1</v>
      </c>
      <c r="J136" s="5">
        <f t="shared" si="7"/>
        <v>8.6419500046553779</v>
      </c>
      <c r="K136" s="5">
        <f t="shared" si="8"/>
        <v>10.504455077929803</v>
      </c>
      <c r="L136" s="5">
        <f t="shared" si="9"/>
        <v>10.842315662664241</v>
      </c>
      <c r="M136" s="5">
        <f t="shared" si="10"/>
        <v>6.0723226820638229E-2</v>
      </c>
      <c r="N136" s="5">
        <f t="shared" si="11"/>
        <v>0.39104840394618956</v>
      </c>
      <c r="O136" s="5">
        <f t="shared" si="12"/>
        <v>0.5482283692331722</v>
      </c>
      <c r="P136" s="5">
        <f t="shared" si="13"/>
        <v>0.60106334666553729</v>
      </c>
    </row>
    <row r="137" spans="1:16" x14ac:dyDescent="0.25">
      <c r="A137">
        <v>6.7</v>
      </c>
      <c r="B137">
        <v>3.3</v>
      </c>
      <c r="C137">
        <v>5.7</v>
      </c>
      <c r="D137">
        <v>2.5</v>
      </c>
      <c r="E137">
        <v>1</v>
      </c>
      <c r="F137">
        <v>0</v>
      </c>
      <c r="G137">
        <v>0</v>
      </c>
      <c r="H137">
        <v>1</v>
      </c>
      <c r="J137" s="5">
        <f t="shared" si="7"/>
        <v>8.670242627835151</v>
      </c>
      <c r="K137" s="5">
        <f t="shared" si="8"/>
        <v>11.389013669461228</v>
      </c>
      <c r="L137" s="5">
        <f t="shared" si="9"/>
        <v>12.04603610509035</v>
      </c>
      <c r="M137" s="5">
        <f t="shared" si="10"/>
        <v>2.2021988753757684E-2</v>
      </c>
      <c r="N137" s="5">
        <f t="shared" si="11"/>
        <v>0.33389029623422506</v>
      </c>
      <c r="O137" s="5">
        <f t="shared" si="12"/>
        <v>0.64408771501201723</v>
      </c>
      <c r="P137" s="5">
        <f t="shared" si="13"/>
        <v>0.43992035871781976</v>
      </c>
    </row>
    <row r="138" spans="1:16" x14ac:dyDescent="0.25">
      <c r="A138">
        <v>6.7</v>
      </c>
      <c r="B138">
        <v>3</v>
      </c>
      <c r="C138">
        <v>5.2</v>
      </c>
      <c r="D138">
        <v>2.2999999999999998</v>
      </c>
      <c r="E138">
        <v>1</v>
      </c>
      <c r="F138">
        <v>0</v>
      </c>
      <c r="G138">
        <v>0</v>
      </c>
      <c r="H138">
        <v>1</v>
      </c>
      <c r="J138" s="5">
        <f t="shared" si="7"/>
        <v>9.4790229563145445</v>
      </c>
      <c r="K138" s="5">
        <f t="shared" si="8"/>
        <v>12.233270577257677</v>
      </c>
      <c r="L138" s="5">
        <f t="shared" si="9"/>
        <v>12.289290618226646</v>
      </c>
      <c r="M138" s="5">
        <f t="shared" si="10"/>
        <v>3.0008778925102602E-2</v>
      </c>
      <c r="N138" s="5">
        <f t="shared" si="11"/>
        <v>0.47141442512290949</v>
      </c>
      <c r="O138" s="5">
        <f t="shared" si="12"/>
        <v>0.49857679595198789</v>
      </c>
      <c r="P138" s="5">
        <f t="shared" si="13"/>
        <v>0.6959976473791788</v>
      </c>
    </row>
    <row r="139" spans="1:16" x14ac:dyDescent="0.25">
      <c r="A139">
        <v>6.3</v>
      </c>
      <c r="B139">
        <v>2.5</v>
      </c>
      <c r="C139">
        <v>5</v>
      </c>
      <c r="D139">
        <v>1.9</v>
      </c>
      <c r="E139">
        <v>1</v>
      </c>
      <c r="F139">
        <v>0</v>
      </c>
      <c r="G139">
        <v>0</v>
      </c>
      <c r="H139">
        <v>1</v>
      </c>
      <c r="J139" s="5">
        <f t="shared" si="7"/>
        <v>9.4312180384343929</v>
      </c>
      <c r="K139" s="5">
        <f t="shared" si="8"/>
        <v>12.67151970464989</v>
      </c>
      <c r="L139" s="5">
        <f t="shared" si="9"/>
        <v>13.02510424651072</v>
      </c>
      <c r="M139" s="5">
        <f t="shared" si="10"/>
        <v>1.5894059450080253E-2</v>
      </c>
      <c r="N139" s="5">
        <f t="shared" si="11"/>
        <v>0.40595693645719616</v>
      </c>
      <c r="O139" s="5">
        <f t="shared" si="12"/>
        <v>0.57814900409272363</v>
      </c>
      <c r="P139" s="5">
        <f t="shared" si="13"/>
        <v>0.54792365098458407</v>
      </c>
    </row>
    <row r="140" spans="1:16" x14ac:dyDescent="0.25">
      <c r="A140">
        <v>6.5</v>
      </c>
      <c r="B140">
        <v>3</v>
      </c>
      <c r="C140">
        <v>5.2</v>
      </c>
      <c r="D140">
        <v>2</v>
      </c>
      <c r="E140">
        <v>1</v>
      </c>
      <c r="F140">
        <v>0</v>
      </c>
      <c r="G140">
        <v>0</v>
      </c>
      <c r="H140">
        <v>1</v>
      </c>
      <c r="J140" s="5">
        <f t="shared" si="7"/>
        <v>10.811705743734013</v>
      </c>
      <c r="K140" s="5">
        <f t="shared" si="8"/>
        <v>13.358209702332843</v>
      </c>
      <c r="L140" s="5">
        <f t="shared" si="9"/>
        <v>13.764638317220903</v>
      </c>
      <c r="M140" s="5">
        <f t="shared" si="10"/>
        <v>3.0372543510716936E-2</v>
      </c>
      <c r="N140" s="5">
        <f t="shared" si="11"/>
        <v>0.38762678598376088</v>
      </c>
      <c r="O140" s="5">
        <f t="shared" si="12"/>
        <v>0.58200067050552207</v>
      </c>
      <c r="P140" s="5">
        <f t="shared" si="13"/>
        <v>0.54128367918001907</v>
      </c>
    </row>
    <row r="141" spans="1:16" x14ac:dyDescent="0.25">
      <c r="A141">
        <v>6.2</v>
      </c>
      <c r="B141">
        <v>3.4</v>
      </c>
      <c r="C141">
        <v>5.4</v>
      </c>
      <c r="D141">
        <v>2.2999999999999998</v>
      </c>
      <c r="E141">
        <v>1</v>
      </c>
      <c r="F141">
        <v>0</v>
      </c>
      <c r="G141">
        <v>0</v>
      </c>
      <c r="H141">
        <v>1</v>
      </c>
      <c r="J141" s="5">
        <f t="shared" si="7"/>
        <v>8.670242627835151</v>
      </c>
      <c r="K141" s="5">
        <f t="shared" si="8"/>
        <v>11.389013669461228</v>
      </c>
      <c r="L141" s="5">
        <f t="shared" si="9"/>
        <v>12.146036105090349</v>
      </c>
      <c r="M141" s="5">
        <f t="shared" si="10"/>
        <v>2.0624874283341321E-2</v>
      </c>
      <c r="N141" s="5">
        <f t="shared" si="11"/>
        <v>0.31270769689605926</v>
      </c>
      <c r="O141" s="5">
        <f t="shared" si="12"/>
        <v>0.66666742882059937</v>
      </c>
      <c r="P141" s="5">
        <f t="shared" si="13"/>
        <v>0.4054639648779188</v>
      </c>
    </row>
    <row r="142" spans="1:16" x14ac:dyDescent="0.25">
      <c r="A142">
        <v>5.9</v>
      </c>
      <c r="B142">
        <v>3</v>
      </c>
      <c r="C142">
        <v>5.0999999999999996</v>
      </c>
      <c r="D142">
        <v>1.8</v>
      </c>
      <c r="E142">
        <v>1</v>
      </c>
      <c r="F142">
        <v>0</v>
      </c>
      <c r="G142">
        <v>0</v>
      </c>
      <c r="H142">
        <v>1</v>
      </c>
      <c r="J142" s="5">
        <f t="shared" si="7"/>
        <v>8.5941450867752245</v>
      </c>
      <c r="K142" s="5">
        <f t="shared" si="8"/>
        <v>10.851830245144775</v>
      </c>
      <c r="L142" s="5">
        <f t="shared" si="9"/>
        <v>10.878129290948316</v>
      </c>
      <c r="M142" s="5">
        <f t="shared" si="10"/>
        <v>4.9075799900627201E-2</v>
      </c>
      <c r="N142" s="5">
        <f t="shared" si="11"/>
        <v>0.46921036060132948</v>
      </c>
      <c r="O142" s="5">
        <f t="shared" si="12"/>
        <v>0.48171383949804325</v>
      </c>
      <c r="P142" s="5">
        <f t="shared" si="13"/>
        <v>0.73040503522505895</v>
      </c>
    </row>
    <row r="143" spans="1:16" x14ac:dyDescent="0.25">
      <c r="J143" s="5">
        <f t="shared" si="7"/>
        <v>8.2419500046553775</v>
      </c>
      <c r="K143" s="5">
        <f t="shared" si="8"/>
        <v>11.140572799170492</v>
      </c>
      <c r="L143" s="5">
        <f t="shared" si="9"/>
        <v>11.14231566266424</v>
      </c>
      <c r="M143" s="5">
        <f t="shared" si="10"/>
        <v>2.6788159778748488E-2</v>
      </c>
      <c r="N143" s="5">
        <f t="shared" si="11"/>
        <v>0.48618187637096322</v>
      </c>
      <c r="O143" s="5">
        <f t="shared" si="12"/>
        <v>0.48702996385028824</v>
      </c>
      <c r="P143" s="5">
        <f t="shared" si="13"/>
        <v>0.71942963037895802</v>
      </c>
    </row>
    <row r="144" spans="1:16" x14ac:dyDescent="0.25">
      <c r="J144" s="5">
        <f t="shared" si="7"/>
        <v>9.8595106616141663</v>
      </c>
      <c r="K144" s="5">
        <f t="shared" si="8"/>
        <v>12.919960574940628</v>
      </c>
      <c r="L144" s="5">
        <f t="shared" si="9"/>
        <v>13.628824688936827</v>
      </c>
      <c r="M144" s="5">
        <f t="shared" si="10"/>
        <v>1.5223602977271487E-2</v>
      </c>
      <c r="N144" s="5">
        <f t="shared" si="11"/>
        <v>0.32482837445296497</v>
      </c>
      <c r="O144" s="5">
        <f t="shared" si="12"/>
        <v>0.65994802256976348</v>
      </c>
      <c r="P144" s="5">
        <f t="shared" si="13"/>
        <v>0.41559420074507641</v>
      </c>
    </row>
    <row r="145" spans="10:16" x14ac:dyDescent="0.25">
      <c r="J145" s="5">
        <f t="shared" si="7"/>
        <v>8.5658524635954532</v>
      </c>
      <c r="K145" s="5">
        <f t="shared" si="8"/>
        <v>10.330767494322316</v>
      </c>
      <c r="L145" s="5">
        <f t="shared" si="9"/>
        <v>10.674408848522205</v>
      </c>
      <c r="M145" s="5">
        <f t="shared" si="10"/>
        <v>6.6324350709239491E-2</v>
      </c>
      <c r="N145" s="5">
        <f t="shared" si="11"/>
        <v>0.38740557480246385</v>
      </c>
      <c r="O145" s="5">
        <f t="shared" si="12"/>
        <v>0.54627007448829679</v>
      </c>
      <c r="P145" s="5">
        <f t="shared" si="13"/>
        <v>0.60464178361226251</v>
      </c>
    </row>
    <row r="146" spans="10:16" x14ac:dyDescent="0.25">
      <c r="J146" s="5">
        <f t="shared" si="7"/>
        <v>9.3507303331347718</v>
      </c>
      <c r="K146" s="5">
        <f t="shared" si="8"/>
        <v>11.621333866257975</v>
      </c>
      <c r="L146" s="5">
        <f t="shared" si="9"/>
        <v>12.185570175800535</v>
      </c>
      <c r="M146" s="5">
        <f t="shared" si="10"/>
        <v>3.6084255795579605E-2</v>
      </c>
      <c r="N146" s="5">
        <f t="shared" si="11"/>
        <v>0.3494848369605964</v>
      </c>
      <c r="O146" s="5">
        <f t="shared" si="12"/>
        <v>0.61443090724382399</v>
      </c>
      <c r="P146" s="5">
        <f t="shared" si="13"/>
        <v>0.48705879365508847</v>
      </c>
    </row>
    <row r="147" spans="10:16" x14ac:dyDescent="0.25">
      <c r="J147" s="5">
        <f t="shared" si="7"/>
        <v>9.1985352510149223</v>
      </c>
      <c r="K147" s="5">
        <f t="shared" si="8"/>
        <v>11.637454539751964</v>
      </c>
      <c r="L147" s="5">
        <f t="shared" si="9"/>
        <v>12.549756547516461</v>
      </c>
      <c r="M147" s="5">
        <f t="shared" si="10"/>
        <v>2.4391306653043079E-2</v>
      </c>
      <c r="N147" s="5">
        <f t="shared" si="11"/>
        <v>0.27954018946769482</v>
      </c>
      <c r="O147" s="5">
        <f t="shared" si="12"/>
        <v>0.69606850387926211</v>
      </c>
      <c r="P147" s="5">
        <f t="shared" si="13"/>
        <v>0.36230719837726877</v>
      </c>
    </row>
    <row r="148" spans="10:16" x14ac:dyDescent="0.25">
      <c r="J148" s="5">
        <f t="shared" si="7"/>
        <v>9.3507303331347718</v>
      </c>
      <c r="K148" s="5">
        <f t="shared" si="8"/>
        <v>11.348711985726251</v>
      </c>
      <c r="L148" s="5">
        <f t="shared" si="9"/>
        <v>12.085570175800534</v>
      </c>
      <c r="M148" s="5">
        <f t="shared" si="10"/>
        <v>4.2049610529875478E-2</v>
      </c>
      <c r="N148" s="5">
        <f t="shared" si="11"/>
        <v>0.31008044905607712</v>
      </c>
      <c r="O148" s="5">
        <f t="shared" si="12"/>
        <v>0.64786994041404744</v>
      </c>
      <c r="P148" s="5">
        <f t="shared" si="13"/>
        <v>0.43406531201223802</v>
      </c>
    </row>
    <row r="149" spans="10:16" x14ac:dyDescent="0.25">
      <c r="J149" s="5">
        <f t="shared" si="7"/>
        <v>9.3746327920748485</v>
      </c>
      <c r="K149" s="5">
        <f t="shared" si="8"/>
        <v>11.992890043713935</v>
      </c>
      <c r="L149" s="5">
        <f t="shared" si="9"/>
        <v>12.8176633616585</v>
      </c>
      <c r="M149" s="5">
        <f t="shared" si="10"/>
        <v>2.174223943416724E-2</v>
      </c>
      <c r="N149" s="5">
        <f t="shared" si="11"/>
        <v>0.29812538047800863</v>
      </c>
      <c r="O149" s="5">
        <f t="shared" si="12"/>
        <v>0.68013238008782417</v>
      </c>
      <c r="P149" s="5">
        <f t="shared" si="13"/>
        <v>0.38546782315927347</v>
      </c>
    </row>
    <row r="150" spans="10:16" x14ac:dyDescent="0.25">
      <c r="J150" s="5">
        <f t="shared" si="7"/>
        <v>9.3985352510149234</v>
      </c>
      <c r="K150" s="5">
        <f t="shared" si="8"/>
        <v>11.728328499929207</v>
      </c>
      <c r="L150" s="5">
        <f t="shared" si="9"/>
        <v>12.749756547516462</v>
      </c>
      <c r="M150" s="5">
        <f t="shared" si="10"/>
        <v>2.511718297684367E-2</v>
      </c>
      <c r="N150" s="5">
        <f t="shared" si="11"/>
        <v>0.25809957022764213</v>
      </c>
      <c r="O150" s="5">
        <f t="shared" si="12"/>
        <v>0.71678324679551431</v>
      </c>
      <c r="P150" s="5">
        <f t="shared" si="13"/>
        <v>0.3329817898106302</v>
      </c>
    </row>
    <row r="151" spans="10:16" x14ac:dyDescent="0.25">
      <c r="J151" s="5">
        <f t="shared" si="7"/>
        <v>9.0985352510149227</v>
      </c>
      <c r="K151" s="5">
        <f t="shared" si="8"/>
        <v>11.273958699043</v>
      </c>
      <c r="L151" s="5">
        <f t="shared" si="9"/>
        <v>12.049756547516463</v>
      </c>
      <c r="M151" s="5">
        <f t="shared" si="10"/>
        <v>3.4559964154413585E-2</v>
      </c>
      <c r="N151" s="5">
        <f t="shared" si="11"/>
        <v>0.30433204382638562</v>
      </c>
      <c r="O151" s="5">
        <f t="shared" si="12"/>
        <v>0.66110799201920067</v>
      </c>
      <c r="P151" s="5">
        <f t="shared" si="13"/>
        <v>0.41383807574396081</v>
      </c>
    </row>
    <row r="152" spans="10:16" x14ac:dyDescent="0.25">
      <c r="J152" s="5">
        <f t="shared" si="7"/>
        <v>8.2941450867752256</v>
      </c>
      <c r="K152" s="5">
        <f t="shared" si="8"/>
        <v>10.760956284967534</v>
      </c>
      <c r="L152" s="5">
        <f t="shared" si="9"/>
        <v>11.178129290948315</v>
      </c>
      <c r="M152" s="5">
        <f t="shared" si="10"/>
        <v>3.2604941211731214E-2</v>
      </c>
      <c r="N152" s="5">
        <f t="shared" si="11"/>
        <v>0.38424295429235128</v>
      </c>
      <c r="O152" s="5">
        <f t="shared" si="12"/>
        <v>0.58315210449591748</v>
      </c>
      <c r="P152" s="5">
        <f t="shared" si="13"/>
        <v>0.53930722701009559</v>
      </c>
    </row>
    <row r="153" spans="10:16" x14ac:dyDescent="0.25">
      <c r="J153" s="5">
        <f t="shared" si="7"/>
        <v>8.9463401688950732</v>
      </c>
      <c r="K153" s="5">
        <f t="shared" si="8"/>
        <v>11.10833145218251</v>
      </c>
      <c r="L153" s="5">
        <f t="shared" si="9"/>
        <v>11.61394291923239</v>
      </c>
      <c r="M153" s="5">
        <f t="shared" si="10"/>
        <v>4.1504425877910381E-2</v>
      </c>
      <c r="N153" s="5">
        <f t="shared" si="11"/>
        <v>0.36060794833504073</v>
      </c>
      <c r="O153" s="5">
        <f t="shared" si="12"/>
        <v>0.5978876257870489</v>
      </c>
      <c r="P153" s="5">
        <f t="shared" si="13"/>
        <v>0.51435245943413432</v>
      </c>
    </row>
    <row r="154" spans="10:16" x14ac:dyDescent="0.25">
      <c r="J154" s="5">
        <f t="shared" si="7"/>
        <v>9.1180475457153012</v>
      </c>
      <c r="K154" s="5">
        <f t="shared" si="8"/>
        <v>11.041638502246256</v>
      </c>
      <c r="L154" s="5">
        <f t="shared" si="9"/>
        <v>11.910222476806279</v>
      </c>
      <c r="M154" s="5">
        <f t="shared" si="10"/>
        <v>4.1387362843961072E-2</v>
      </c>
      <c r="N154" s="5">
        <f t="shared" si="11"/>
        <v>0.28331703778164657</v>
      </c>
      <c r="O154" s="5">
        <f t="shared" si="12"/>
        <v>0.67529559937439232</v>
      </c>
      <c r="P154" s="5">
        <f t="shared" si="13"/>
        <v>0.39260475897167429</v>
      </c>
    </row>
    <row r="155" spans="10:16" x14ac:dyDescent="0.25">
      <c r="J155" s="5">
        <f t="shared" si="7"/>
        <v>8.4897549225355284</v>
      </c>
      <c r="K155" s="5">
        <f t="shared" si="8"/>
        <v>10.520575751423795</v>
      </c>
      <c r="L155" s="5">
        <f t="shared" si="9"/>
        <v>10.906502034380168</v>
      </c>
      <c r="M155" s="5">
        <f t="shared" si="10"/>
        <v>5.0429467399464564E-2</v>
      </c>
      <c r="N155" s="5">
        <f t="shared" si="11"/>
        <v>0.38428962640953324</v>
      </c>
      <c r="O155" s="5">
        <f t="shared" si="12"/>
        <v>0.56528090619100213</v>
      </c>
      <c r="P155" s="5">
        <f t="shared" si="13"/>
        <v>0.57043249228915549</v>
      </c>
    </row>
  </sheetData>
  <scenarios current="0">
    <scenario name="fisher" count="15" user="Михаил Смирнов" comment="Автор: Михаил Смирнов , 5/21/2023">
      <inputCells r="J29" val="0.268592576771459"/>
      <inputCells r="K29" val="0.999987638562436"/>
      <inputCells r="L29" val="3.51191396161811E-06"/>
      <inputCells r="M29" val="0.0000190825813653155"/>
      <inputCells r="N29" val="0.999919052610099"/>
      <inputCells r="O29" val="0.37749158046435"/>
      <inputCells r="P29" val="5.17766089733505E-06"/>
      <inputCells r="Q29" val="0.841419681006972"/>
      <inputCells r="R29" val="0.0000222533204941348"/>
      <inputCells r="S29" val="0.99973689096295"/>
      <inputCells r="T29" val="0.174527700786368"/>
      <inputCells r="U29" val="0.0000299738368156481"/>
      <inputCells r="V29" val="0.99999620821041"/>
      <inputCells r="W29" val="0.999981351310282"/>
      <inputCells r="X29" val="0.0000577430480469"/>
    </scenario>
  </scenarios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4"/>
  <sheetViews>
    <sheetView tabSelected="1" workbookViewId="0">
      <selection activeCell="P8" sqref="P8"/>
    </sheetView>
  </sheetViews>
  <sheetFormatPr defaultRowHeight="15" x14ac:dyDescent="0.25"/>
  <cols>
    <col min="1" max="1" width="21.5703125" bestFit="1" customWidth="1"/>
    <col min="2" max="2" width="23.140625" bestFit="1" customWidth="1"/>
    <col min="3" max="3" width="17.7109375" bestFit="1" customWidth="1"/>
    <col min="4" max="4" width="19.28515625" bestFit="1" customWidth="1"/>
    <col min="5" max="5" width="13.42578125" bestFit="1" customWidth="1"/>
    <col min="6" max="8" width="9.28515625" bestFit="1" customWidth="1"/>
    <col min="10" max="10" width="13" customWidth="1"/>
    <col min="11" max="11" width="14.28515625" customWidth="1"/>
    <col min="16" max="16" width="12.5703125" bestFit="1" customWidth="1"/>
  </cols>
  <sheetData>
    <row r="1" spans="1:16" x14ac:dyDescent="0.25">
      <c r="I1" s="8"/>
      <c r="J1" s="8"/>
      <c r="K1" s="8"/>
      <c r="L1" s="8"/>
      <c r="M1" s="8"/>
      <c r="N1" s="8"/>
    </row>
    <row r="2" spans="1:16" x14ac:dyDescent="0.25">
      <c r="I2" s="7" t="s">
        <v>36</v>
      </c>
      <c r="J2" s="8">
        <v>0.76097541059924223</v>
      </c>
      <c r="K2" s="8">
        <v>1</v>
      </c>
      <c r="L2" s="8">
        <v>0</v>
      </c>
      <c r="M2" s="8">
        <v>0</v>
      </c>
      <c r="N2" s="8">
        <v>1</v>
      </c>
      <c r="O2" s="8"/>
      <c r="P2" s="8"/>
    </row>
    <row r="3" spans="1:16" x14ac:dyDescent="0.25">
      <c r="I3" s="7" t="s">
        <v>37</v>
      </c>
      <c r="J3" s="8">
        <v>0.8281362343024562</v>
      </c>
      <c r="K3" s="8">
        <v>0</v>
      </c>
      <c r="L3" s="8">
        <v>0.90873960177241198</v>
      </c>
      <c r="M3" s="8">
        <v>0</v>
      </c>
      <c r="N3" s="8">
        <v>1</v>
      </c>
      <c r="O3" s="8"/>
      <c r="P3" s="8"/>
    </row>
    <row r="4" spans="1:16" x14ac:dyDescent="0.25">
      <c r="I4" s="7" t="s">
        <v>38</v>
      </c>
      <c r="J4" s="8">
        <v>0.67906814142036742</v>
      </c>
      <c r="K4" s="8">
        <v>0</v>
      </c>
      <c r="L4" s="8">
        <v>1</v>
      </c>
      <c r="M4" s="8">
        <v>1</v>
      </c>
      <c r="N4" s="8">
        <v>0</v>
      </c>
      <c r="O4" s="8"/>
      <c r="P4" s="8"/>
    </row>
    <row r="7" spans="1:16" x14ac:dyDescent="0.25">
      <c r="A7" t="s">
        <v>21</v>
      </c>
      <c r="B7" t="s">
        <v>22</v>
      </c>
      <c r="C7" t="s">
        <v>23</v>
      </c>
      <c r="D7" t="s">
        <v>24</v>
      </c>
      <c r="E7" t="s">
        <v>28</v>
      </c>
      <c r="F7" t="s">
        <v>25</v>
      </c>
      <c r="G7" t="s">
        <v>26</v>
      </c>
      <c r="H7" t="s">
        <v>27</v>
      </c>
      <c r="J7" s="7" t="s">
        <v>39</v>
      </c>
      <c r="K7" s="7" t="s">
        <v>40</v>
      </c>
      <c r="L7" s="7" t="s">
        <v>41</v>
      </c>
      <c r="M7" s="7" t="s">
        <v>42</v>
      </c>
      <c r="N7" s="7" t="s">
        <v>43</v>
      </c>
      <c r="O7" s="7" t="s">
        <v>46</v>
      </c>
      <c r="P7" s="9" t="s">
        <v>44</v>
      </c>
    </row>
    <row r="8" spans="1:16" x14ac:dyDescent="0.25">
      <c r="A8">
        <v>4.7</v>
      </c>
      <c r="B8">
        <v>3.2</v>
      </c>
      <c r="C8">
        <v>1.3</v>
      </c>
      <c r="D8">
        <v>0.2</v>
      </c>
      <c r="E8">
        <v>1</v>
      </c>
      <c r="F8">
        <v>1</v>
      </c>
      <c r="G8">
        <v>0</v>
      </c>
      <c r="H8">
        <v>0</v>
      </c>
      <c r="J8" s="8">
        <f t="array" ref="J8:L8">MMULT(Test[[#This Row],[ДлинаЧашелистика]:[Смещение]],TRANSPOSE($J$2:$N$4))</f>
        <v>7.7765844298164382</v>
      </c>
      <c r="K8" s="8">
        <v>6.0736017835256799</v>
      </c>
      <c r="L8" s="8">
        <v>4.691620264675727</v>
      </c>
      <c r="M8" s="8">
        <f>MATCH(MAX(J8:L8),J8:L8,0)</f>
        <v>1</v>
      </c>
      <c r="N8" s="8">
        <f>Test[[#This Row],[Iris-setosa]]*1+Test[[#This Row],[Iris-versicolor]]*2+Test[[#This Row],[Iris-virginica]]*3</f>
        <v>1</v>
      </c>
      <c r="O8" s="8">
        <f>IF(M8=N8,1,0)</f>
        <v>1</v>
      </c>
      <c r="P8" s="10">
        <f>SUM(O8:O33)/COUNT(O8:O33)*100</f>
        <v>92.307692307692307</v>
      </c>
    </row>
    <row r="9" spans="1:16" x14ac:dyDescent="0.25">
      <c r="A9">
        <v>5</v>
      </c>
      <c r="B9">
        <v>3.4</v>
      </c>
      <c r="C9">
        <v>1.5</v>
      </c>
      <c r="D9">
        <v>0.2</v>
      </c>
      <c r="E9">
        <v>1</v>
      </c>
      <c r="F9">
        <v>1</v>
      </c>
      <c r="G9">
        <v>0</v>
      </c>
      <c r="H9">
        <v>0</v>
      </c>
      <c r="J9" s="8">
        <f t="array" ref="J9:L9">MMULT(Test[[#This Row],[ДлинаЧашелистика]:[Смещение]],TRANSPOSE($J$2:$N$4))</f>
        <v>8.2048770529962116</v>
      </c>
      <c r="K9" s="8">
        <v>6.5037905741708988</v>
      </c>
      <c r="L9" s="8">
        <v>5.0953407071018377</v>
      </c>
      <c r="M9" s="8">
        <f t="shared" ref="M9:M33" si="0">MATCH(MAX(J9:L9),J9:L9,0)</f>
        <v>1</v>
      </c>
      <c r="N9" s="8">
        <f>Test[[#This Row],[Iris-setosa]]*1+Test[[#This Row],[Iris-versicolor]]*2+Test[[#This Row],[Iris-virginica]]*3</f>
        <v>1</v>
      </c>
      <c r="O9" s="8">
        <f t="shared" ref="O9:O33" si="1">IF(M9=N9,1,0)</f>
        <v>1</v>
      </c>
      <c r="P9" s="8"/>
    </row>
    <row r="10" spans="1:16" x14ac:dyDescent="0.25">
      <c r="A10">
        <v>4.8</v>
      </c>
      <c r="B10">
        <v>3.4</v>
      </c>
      <c r="C10">
        <v>1.6</v>
      </c>
      <c r="D10">
        <v>0.2</v>
      </c>
      <c r="E10">
        <v>1</v>
      </c>
      <c r="F10">
        <v>1</v>
      </c>
      <c r="G10">
        <v>0</v>
      </c>
      <c r="H10">
        <v>0</v>
      </c>
      <c r="J10" s="8">
        <f t="array" ref="J10:L10">MMULT(Test[[#This Row],[ДлинаЧашелистика]:[Смещение]],TRANSPOSE($J$2:$N$4))</f>
        <v>8.0526819708763622</v>
      </c>
      <c r="K10" s="8">
        <v>6.4290372874876489</v>
      </c>
      <c r="L10" s="8">
        <v>5.059527078817764</v>
      </c>
      <c r="M10" s="8">
        <f t="shared" si="0"/>
        <v>1</v>
      </c>
      <c r="N10" s="8">
        <f>Test[[#This Row],[Iris-setosa]]*1+Test[[#This Row],[Iris-versicolor]]*2+Test[[#This Row],[Iris-virginica]]*3</f>
        <v>1</v>
      </c>
      <c r="O10" s="8">
        <f t="shared" si="1"/>
        <v>1</v>
      </c>
      <c r="P10" s="8"/>
    </row>
    <row r="11" spans="1:16" x14ac:dyDescent="0.25">
      <c r="A11">
        <v>5.7</v>
      </c>
      <c r="B11">
        <v>4.4000000000000004</v>
      </c>
      <c r="C11">
        <v>1.5</v>
      </c>
      <c r="D11">
        <v>0.4</v>
      </c>
      <c r="E11">
        <v>1</v>
      </c>
      <c r="F11">
        <v>1</v>
      </c>
      <c r="G11">
        <v>0</v>
      </c>
      <c r="H11">
        <v>0</v>
      </c>
      <c r="J11" s="8">
        <f t="array" ref="J11:L11">MMULT(Test[[#This Row],[ДлинаЧашелистика]:[Смещение]],TRANSPOSE($J$2:$N$4))</f>
        <v>9.7375598404156811</v>
      </c>
      <c r="K11" s="8">
        <v>7.0834859381826183</v>
      </c>
      <c r="L11" s="8">
        <v>5.7706884060960952</v>
      </c>
      <c r="M11" s="8">
        <f t="shared" si="0"/>
        <v>1</v>
      </c>
      <c r="N11" s="8">
        <f>Test[[#This Row],[Iris-setosa]]*1+Test[[#This Row],[Iris-versicolor]]*2+Test[[#This Row],[Iris-virginica]]*3</f>
        <v>1</v>
      </c>
      <c r="O11" s="8">
        <f t="shared" si="1"/>
        <v>1</v>
      </c>
      <c r="P11" s="8"/>
    </row>
    <row r="12" spans="1:16" x14ac:dyDescent="0.25">
      <c r="A12">
        <v>5.0999999999999996</v>
      </c>
      <c r="B12">
        <v>3.5</v>
      </c>
      <c r="C12">
        <v>1.4</v>
      </c>
      <c r="D12">
        <v>0.3</v>
      </c>
      <c r="E12">
        <v>1</v>
      </c>
      <c r="F12">
        <v>1</v>
      </c>
      <c r="G12">
        <v>0</v>
      </c>
      <c r="H12">
        <v>0</v>
      </c>
      <c r="J12" s="8">
        <f t="array" ref="J12:L12">MMULT(Test[[#This Row],[ДлинаЧашелистика]:[Смещение]],TRANSPOSE($J$2:$N$4))</f>
        <v>8.3809745940561342</v>
      </c>
      <c r="K12" s="8">
        <v>6.4957302374239028</v>
      </c>
      <c r="L12" s="8">
        <v>5.163247521243874</v>
      </c>
      <c r="M12" s="8">
        <f t="shared" si="0"/>
        <v>1</v>
      </c>
      <c r="N12" s="8">
        <f>Test[[#This Row],[Iris-setosa]]*1+Test[[#This Row],[Iris-versicolor]]*2+Test[[#This Row],[Iris-virginica]]*3</f>
        <v>1</v>
      </c>
      <c r="O12" s="8">
        <f t="shared" si="1"/>
        <v>1</v>
      </c>
      <c r="P12" s="8"/>
    </row>
    <row r="13" spans="1:16" x14ac:dyDescent="0.25">
      <c r="A13">
        <v>4.8</v>
      </c>
      <c r="B13">
        <v>3.4</v>
      </c>
      <c r="C13">
        <v>1.9</v>
      </c>
      <c r="D13">
        <v>0.2</v>
      </c>
      <c r="E13">
        <v>1</v>
      </c>
      <c r="F13">
        <v>1</v>
      </c>
      <c r="G13">
        <v>0</v>
      </c>
      <c r="H13">
        <v>0</v>
      </c>
      <c r="J13" s="8">
        <f t="array" ref="J13:L13">MMULT(Test[[#This Row],[ДлинаЧашелистика]:[Смещение]],TRANSPOSE($J$2:$N$4))</f>
        <v>8.0526819708763622</v>
      </c>
      <c r="K13" s="8">
        <v>6.701659168019372</v>
      </c>
      <c r="L13" s="8">
        <v>5.3595270788177638</v>
      </c>
      <c r="M13" s="8">
        <f t="shared" si="0"/>
        <v>1</v>
      </c>
      <c r="N13" s="8">
        <f>Test[[#This Row],[Iris-setosa]]*1+Test[[#This Row],[Iris-versicolor]]*2+Test[[#This Row],[Iris-virginica]]*3</f>
        <v>1</v>
      </c>
      <c r="O13" s="8">
        <f t="shared" si="1"/>
        <v>1</v>
      </c>
      <c r="P13" s="8"/>
    </row>
    <row r="14" spans="1:16" x14ac:dyDescent="0.25">
      <c r="A14">
        <v>5</v>
      </c>
      <c r="B14">
        <v>3.2</v>
      </c>
      <c r="C14">
        <v>1.2</v>
      </c>
      <c r="D14">
        <v>0.2</v>
      </c>
      <c r="E14">
        <v>1</v>
      </c>
      <c r="F14">
        <v>1</v>
      </c>
      <c r="G14">
        <v>0</v>
      </c>
      <c r="H14">
        <v>0</v>
      </c>
      <c r="J14" s="8">
        <f t="array" ref="J14:L14">MMULT(Test[[#This Row],[ДлинаЧашелистика]:[Смещение]],TRANSPOSE($J$2:$N$4))</f>
        <v>8.0048770529962106</v>
      </c>
      <c r="K14" s="8">
        <v>6.2311686936391748</v>
      </c>
      <c r="L14" s="8">
        <v>4.795340707101837</v>
      </c>
      <c r="M14" s="8">
        <f t="shared" si="0"/>
        <v>1</v>
      </c>
      <c r="N14" s="8">
        <f>Test[[#This Row],[Iris-setosa]]*1+Test[[#This Row],[Iris-versicolor]]*2+Test[[#This Row],[Iris-virginica]]*3</f>
        <v>1</v>
      </c>
      <c r="O14" s="8">
        <f t="shared" si="1"/>
        <v>1</v>
      </c>
      <c r="P14" s="8"/>
    </row>
    <row r="15" spans="1:16" x14ac:dyDescent="0.25">
      <c r="A15">
        <v>4.4000000000000004</v>
      </c>
      <c r="B15">
        <v>3</v>
      </c>
      <c r="C15">
        <v>1.3</v>
      </c>
      <c r="D15">
        <v>0.2</v>
      </c>
      <c r="E15">
        <v>1</v>
      </c>
      <c r="F15">
        <v>1</v>
      </c>
      <c r="G15">
        <v>0</v>
      </c>
      <c r="H15">
        <v>0</v>
      </c>
      <c r="J15" s="8">
        <f t="array" ref="J15:L15">MMULT(Test[[#This Row],[ДлинаЧашелистика]:[Смещение]],TRANSPOSE($J$2:$N$4))</f>
        <v>7.3482918066366665</v>
      </c>
      <c r="K15" s="8">
        <v>5.8251609132349431</v>
      </c>
      <c r="L15" s="8">
        <v>4.4878998222496174</v>
      </c>
      <c r="M15" s="8">
        <f t="shared" si="0"/>
        <v>1</v>
      </c>
      <c r="N15" s="8">
        <f>Test[[#This Row],[Iris-setosa]]*1+Test[[#This Row],[Iris-versicolor]]*2+Test[[#This Row],[Iris-virginica]]*3</f>
        <v>1</v>
      </c>
      <c r="O15" s="8">
        <f t="shared" si="1"/>
        <v>1</v>
      </c>
      <c r="P15" s="8"/>
    </row>
    <row r="16" spans="1:16" x14ac:dyDescent="0.25">
      <c r="A16">
        <v>5</v>
      </c>
      <c r="B16">
        <v>3.5</v>
      </c>
      <c r="C16">
        <v>1.3</v>
      </c>
      <c r="D16">
        <v>0.3</v>
      </c>
      <c r="E16">
        <v>1</v>
      </c>
      <c r="F16">
        <v>1</v>
      </c>
      <c r="G16">
        <v>0</v>
      </c>
      <c r="H16">
        <v>0</v>
      </c>
      <c r="J16" s="8">
        <f t="array" ref="J16:L16">MMULT(Test[[#This Row],[ДлинаЧашелистика]:[Смещение]],TRANSPOSE($J$2:$N$4))</f>
        <v>8.3048770529962113</v>
      </c>
      <c r="K16" s="8">
        <v>6.3220426538164158</v>
      </c>
      <c r="L16" s="8">
        <v>4.9953407071018372</v>
      </c>
      <c r="M16" s="8">
        <f t="shared" si="0"/>
        <v>1</v>
      </c>
      <c r="N16" s="8">
        <f>Test[[#This Row],[Iris-setosa]]*1+Test[[#This Row],[Iris-versicolor]]*2+Test[[#This Row],[Iris-virginica]]*3</f>
        <v>1</v>
      </c>
      <c r="O16" s="8">
        <f t="shared" si="1"/>
        <v>1</v>
      </c>
      <c r="P16" s="8"/>
    </row>
    <row r="17" spans="1:16" x14ac:dyDescent="0.25">
      <c r="A17">
        <v>4.4000000000000004</v>
      </c>
      <c r="B17">
        <v>3.2</v>
      </c>
      <c r="C17">
        <v>1.3</v>
      </c>
      <c r="D17">
        <v>0.2</v>
      </c>
      <c r="E17">
        <v>1</v>
      </c>
      <c r="F17">
        <v>1</v>
      </c>
      <c r="G17">
        <v>0</v>
      </c>
      <c r="H17">
        <v>0</v>
      </c>
      <c r="J17" s="8">
        <f t="array" ref="J17:L17">MMULT(Test[[#This Row],[ДлинаЧашелистика]:[Смещение]],TRANSPOSE($J$2:$N$4))</f>
        <v>7.5482918066366658</v>
      </c>
      <c r="K17" s="8">
        <v>5.8251609132349431</v>
      </c>
      <c r="L17" s="8">
        <v>4.4878998222496174</v>
      </c>
      <c r="M17" s="8">
        <f t="shared" si="0"/>
        <v>1</v>
      </c>
      <c r="N17" s="8">
        <f>Test[[#This Row],[Iris-setosa]]*1+Test[[#This Row],[Iris-versicolor]]*2+Test[[#This Row],[Iris-virginica]]*3</f>
        <v>1</v>
      </c>
      <c r="O17" s="8">
        <f t="shared" si="1"/>
        <v>1</v>
      </c>
      <c r="P17" s="8"/>
    </row>
    <row r="18" spans="1:16" x14ac:dyDescent="0.25">
      <c r="A18">
        <v>6.9</v>
      </c>
      <c r="B18">
        <v>3.1</v>
      </c>
      <c r="C18">
        <v>4.9000000000000004</v>
      </c>
      <c r="D18">
        <v>1.5</v>
      </c>
      <c r="E18">
        <v>1</v>
      </c>
      <c r="F18">
        <v>0</v>
      </c>
      <c r="G18">
        <v>1</v>
      </c>
      <c r="H18">
        <v>0</v>
      </c>
      <c r="J18" s="8">
        <f t="array" ref="J18:L18">MMULT(Test[[#This Row],[ДлинаЧашелистика]:[Смещение]],TRANSPOSE($J$2:$N$4))</f>
        <v>9.3507303331347718</v>
      </c>
      <c r="K18" s="8">
        <v>11.166964065371769</v>
      </c>
      <c r="L18" s="8">
        <v>11.085570175800536</v>
      </c>
      <c r="M18" s="8">
        <f t="shared" si="0"/>
        <v>2</v>
      </c>
      <c r="N18" s="8">
        <f>Test[[#This Row],[Iris-setosa]]*1+Test[[#This Row],[Iris-versicolor]]*2+Test[[#This Row],[Iris-virginica]]*3</f>
        <v>2</v>
      </c>
      <c r="O18" s="8">
        <f t="shared" si="1"/>
        <v>1</v>
      </c>
      <c r="P18" s="8"/>
    </row>
    <row r="19" spans="1:16" x14ac:dyDescent="0.25">
      <c r="A19">
        <v>6.1</v>
      </c>
      <c r="B19">
        <v>2.9</v>
      </c>
      <c r="C19">
        <v>4.7</v>
      </c>
      <c r="D19">
        <v>1.4</v>
      </c>
      <c r="E19">
        <v>1</v>
      </c>
      <c r="F19">
        <v>0</v>
      </c>
      <c r="G19">
        <v>1</v>
      </c>
      <c r="H19">
        <v>0</v>
      </c>
      <c r="J19" s="8">
        <f t="array" ref="J19:L19">MMULT(Test[[#This Row],[ДлинаЧашелистика]:[Смещение]],TRANSPOSE($J$2:$N$4))</f>
        <v>8.5419500046553765</v>
      </c>
      <c r="K19" s="8">
        <v>10.322707157575319</v>
      </c>
      <c r="L19" s="8">
        <v>10.242315662664241</v>
      </c>
      <c r="M19" s="8">
        <f t="shared" si="0"/>
        <v>2</v>
      </c>
      <c r="N19" s="8">
        <f>Test[[#This Row],[Iris-setosa]]*1+Test[[#This Row],[Iris-versicolor]]*2+Test[[#This Row],[Iris-virginica]]*3</f>
        <v>2</v>
      </c>
      <c r="O19" s="8">
        <f t="shared" si="1"/>
        <v>1</v>
      </c>
      <c r="P19" s="8"/>
    </row>
    <row r="20" spans="1:16" x14ac:dyDescent="0.25">
      <c r="A20">
        <v>6.3</v>
      </c>
      <c r="B20">
        <v>2.5</v>
      </c>
      <c r="C20">
        <v>4.9000000000000004</v>
      </c>
      <c r="D20">
        <v>1.5</v>
      </c>
      <c r="E20">
        <v>1</v>
      </c>
      <c r="F20">
        <v>0</v>
      </c>
      <c r="G20">
        <v>1</v>
      </c>
      <c r="H20">
        <v>0</v>
      </c>
      <c r="J20" s="8">
        <f t="array" ref="J20:L20">MMULT(Test[[#This Row],[ДлинаЧашелистика]:[Смещение]],TRANSPOSE($J$2:$N$4))</f>
        <v>8.2941450867752256</v>
      </c>
      <c r="K20" s="8">
        <v>10.670082324790293</v>
      </c>
      <c r="L20" s="8">
        <v>10.678129290948316</v>
      </c>
      <c r="M20" s="8">
        <f t="shared" si="0"/>
        <v>3</v>
      </c>
      <c r="N20" s="8">
        <f>Test[[#This Row],[Iris-setosa]]*1+Test[[#This Row],[Iris-versicolor]]*2+Test[[#This Row],[Iris-virginica]]*3</f>
        <v>2</v>
      </c>
      <c r="O20" s="8">
        <f t="shared" si="1"/>
        <v>0</v>
      </c>
      <c r="P20" s="8"/>
    </row>
    <row r="21" spans="1:16" x14ac:dyDescent="0.25">
      <c r="A21">
        <v>6.7</v>
      </c>
      <c r="B21">
        <v>3</v>
      </c>
      <c r="C21">
        <v>5</v>
      </c>
      <c r="D21">
        <v>1.7</v>
      </c>
      <c r="E21">
        <v>1</v>
      </c>
      <c r="F21">
        <v>0</v>
      </c>
      <c r="G21">
        <v>1</v>
      </c>
      <c r="H21">
        <v>0</v>
      </c>
      <c r="J21" s="8">
        <f t="array" ref="J21:L21">MMULT(Test[[#This Row],[ДлинаЧашелистика]:[Смещение]],TRANSPOSE($J$2:$N$4))</f>
        <v>9.0985352510149227</v>
      </c>
      <c r="K21" s="8">
        <v>11.092210778688516</v>
      </c>
      <c r="L21" s="8">
        <v>11.249756547516462</v>
      </c>
      <c r="M21" s="8">
        <f t="shared" si="0"/>
        <v>3</v>
      </c>
      <c r="N21" s="8">
        <f>Test[[#This Row],[Iris-setosa]]*1+Test[[#This Row],[Iris-versicolor]]*2+Test[[#This Row],[Iris-virginica]]*3</f>
        <v>2</v>
      </c>
      <c r="O21" s="8">
        <f t="shared" si="1"/>
        <v>0</v>
      </c>
      <c r="P21" s="8"/>
    </row>
    <row r="22" spans="1:16" x14ac:dyDescent="0.25">
      <c r="A22">
        <v>5.5</v>
      </c>
      <c r="B22">
        <v>2.5</v>
      </c>
      <c r="C22">
        <v>4</v>
      </c>
      <c r="D22">
        <v>1.3</v>
      </c>
      <c r="E22">
        <v>1</v>
      </c>
      <c r="F22">
        <v>0</v>
      </c>
      <c r="G22">
        <v>1</v>
      </c>
      <c r="H22">
        <v>0</v>
      </c>
      <c r="J22" s="8">
        <f t="array" ref="J22:L22">MMULT(Test[[#This Row],[ДлинаЧашелистика]:[Смещение]],TRANSPOSE($J$2:$N$4))</f>
        <v>7.6853647582958322</v>
      </c>
      <c r="K22" s="8">
        <v>9.1897076957531567</v>
      </c>
      <c r="L22" s="8">
        <v>9.0348747778120213</v>
      </c>
      <c r="M22" s="8">
        <f t="shared" si="0"/>
        <v>2</v>
      </c>
      <c r="N22" s="8">
        <f>Test[[#This Row],[Iris-setosa]]*1+Test[[#This Row],[Iris-versicolor]]*2+Test[[#This Row],[Iris-virginica]]*3</f>
        <v>2</v>
      </c>
      <c r="O22" s="8">
        <f t="shared" si="1"/>
        <v>1</v>
      </c>
      <c r="P22" s="8"/>
    </row>
    <row r="23" spans="1:16" x14ac:dyDescent="0.25">
      <c r="A23">
        <v>5.6</v>
      </c>
      <c r="B23">
        <v>2.7</v>
      </c>
      <c r="C23">
        <v>4.2</v>
      </c>
      <c r="D23">
        <v>1.3</v>
      </c>
      <c r="E23">
        <v>1</v>
      </c>
      <c r="F23">
        <v>0</v>
      </c>
      <c r="G23">
        <v>1</v>
      </c>
      <c r="H23">
        <v>0</v>
      </c>
      <c r="J23" s="8">
        <f t="array" ref="J23:L23">MMULT(Test[[#This Row],[ДлинаЧашелистика]:[Смещение]],TRANSPOSE($J$2:$N$4))</f>
        <v>7.9614622993557562</v>
      </c>
      <c r="K23" s="8">
        <v>9.4542692395378847</v>
      </c>
      <c r="L23" s="8">
        <v>9.3027815919540586</v>
      </c>
      <c r="M23" s="8">
        <f t="shared" si="0"/>
        <v>2</v>
      </c>
      <c r="N23" s="8">
        <f>Test[[#This Row],[Iris-setosa]]*1+Test[[#This Row],[Iris-versicolor]]*2+Test[[#This Row],[Iris-virginica]]*3</f>
        <v>2</v>
      </c>
      <c r="O23" s="8">
        <f t="shared" si="1"/>
        <v>1</v>
      </c>
      <c r="P23" s="8"/>
    </row>
    <row r="24" spans="1:16" x14ac:dyDescent="0.25">
      <c r="A24">
        <v>5.7</v>
      </c>
      <c r="B24">
        <v>2.9</v>
      </c>
      <c r="C24">
        <v>4.2</v>
      </c>
      <c r="D24">
        <v>1.3</v>
      </c>
      <c r="E24">
        <v>1</v>
      </c>
      <c r="F24">
        <v>0</v>
      </c>
      <c r="G24">
        <v>1</v>
      </c>
      <c r="H24">
        <v>0</v>
      </c>
      <c r="J24" s="8">
        <f t="array" ref="J24:L24">MMULT(Test[[#This Row],[ДлинаЧашелистика]:[Смещение]],TRANSPOSE($J$2:$N$4))</f>
        <v>8.2375598404156811</v>
      </c>
      <c r="K24" s="8">
        <v>9.5370828629681306</v>
      </c>
      <c r="L24" s="8">
        <v>9.3706884060960949</v>
      </c>
      <c r="M24" s="8">
        <f t="shared" si="0"/>
        <v>2</v>
      </c>
      <c r="N24" s="8">
        <f>Test[[#This Row],[Iris-setosa]]*1+Test[[#This Row],[Iris-versicolor]]*2+Test[[#This Row],[Iris-virginica]]*3</f>
        <v>2</v>
      </c>
      <c r="O24" s="8">
        <f t="shared" si="1"/>
        <v>1</v>
      </c>
      <c r="P24" s="8"/>
    </row>
    <row r="25" spans="1:16" x14ac:dyDescent="0.25">
      <c r="A25">
        <v>6.2</v>
      </c>
      <c r="B25">
        <v>2.9</v>
      </c>
      <c r="C25">
        <v>4.3</v>
      </c>
      <c r="D25">
        <v>1.3</v>
      </c>
      <c r="E25">
        <v>1</v>
      </c>
      <c r="F25">
        <v>0</v>
      </c>
      <c r="G25">
        <v>1</v>
      </c>
      <c r="H25">
        <v>0</v>
      </c>
      <c r="J25" s="8">
        <f t="array" ref="J25:L25">MMULT(Test[[#This Row],[ДлинаЧашелистика]:[Смещение]],TRANSPOSE($J$2:$N$4))</f>
        <v>8.6180475457153012</v>
      </c>
      <c r="K25" s="8">
        <v>10.042024940296599</v>
      </c>
      <c r="L25" s="8">
        <v>9.8102224768062776</v>
      </c>
      <c r="M25" s="8">
        <f t="shared" si="0"/>
        <v>2</v>
      </c>
      <c r="N25" s="8">
        <f>Test[[#This Row],[Iris-setosa]]*1+Test[[#This Row],[Iris-versicolor]]*2+Test[[#This Row],[Iris-virginica]]*3</f>
        <v>2</v>
      </c>
      <c r="O25" s="8">
        <f t="shared" si="1"/>
        <v>1</v>
      </c>
      <c r="P25" s="8"/>
    </row>
    <row r="26" spans="1:16" x14ac:dyDescent="0.25">
      <c r="A26">
        <v>6.5</v>
      </c>
      <c r="B26">
        <v>3.2</v>
      </c>
      <c r="C26">
        <v>5.0999999999999996</v>
      </c>
      <c r="D26">
        <v>2</v>
      </c>
      <c r="E26">
        <v>1</v>
      </c>
      <c r="F26">
        <v>0</v>
      </c>
      <c r="G26">
        <v>0</v>
      </c>
      <c r="H26">
        <v>1</v>
      </c>
      <c r="J26" s="8">
        <f t="array" ref="J26:L26">MMULT(Test[[#This Row],[ДлинаЧашелистика]:[Смещение]],TRANSPOSE($J$2:$N$4))</f>
        <v>9.1463401688950743</v>
      </c>
      <c r="K26" s="8">
        <v>11.017457492005267</v>
      </c>
      <c r="L26" s="8">
        <v>11.513942919232388</v>
      </c>
      <c r="M26" s="8">
        <f t="shared" si="0"/>
        <v>3</v>
      </c>
      <c r="N26" s="8">
        <f>Test[[#This Row],[Iris-setosa]]*1+Test[[#This Row],[Iris-versicolor]]*2+Test[[#This Row],[Iris-virginica]]*3</f>
        <v>3</v>
      </c>
      <c r="O26" s="8">
        <f t="shared" si="1"/>
        <v>1</v>
      </c>
      <c r="P26" s="8"/>
    </row>
    <row r="27" spans="1:16" x14ac:dyDescent="0.25">
      <c r="A27">
        <v>7.7</v>
      </c>
      <c r="B27">
        <v>3.8</v>
      </c>
      <c r="C27">
        <v>6.7</v>
      </c>
      <c r="D27">
        <v>2.2000000000000002</v>
      </c>
      <c r="E27">
        <v>1</v>
      </c>
      <c r="F27">
        <v>0</v>
      </c>
      <c r="G27">
        <v>0</v>
      </c>
      <c r="H27">
        <v>1</v>
      </c>
      <c r="J27" s="8">
        <f t="array" ref="J27:L27">MMULT(Test[[#This Row],[ДлинаЧашелистика]:[Смещение]],TRANSPOSE($J$2:$N$4))</f>
        <v>10.659510661614165</v>
      </c>
      <c r="K27" s="8">
        <v>13.465204336004074</v>
      </c>
      <c r="L27" s="8">
        <v>14.128824688936827</v>
      </c>
      <c r="M27" s="8">
        <f t="shared" si="0"/>
        <v>3</v>
      </c>
      <c r="N27" s="8">
        <f>Test[[#This Row],[Iris-setosa]]*1+Test[[#This Row],[Iris-versicolor]]*2+Test[[#This Row],[Iris-virginica]]*3</f>
        <v>3</v>
      </c>
      <c r="O27" s="8">
        <f t="shared" si="1"/>
        <v>1</v>
      </c>
      <c r="P27" s="8"/>
    </row>
    <row r="28" spans="1:16" x14ac:dyDescent="0.25">
      <c r="A28">
        <v>6</v>
      </c>
      <c r="B28">
        <v>2.2000000000000002</v>
      </c>
      <c r="C28">
        <v>5</v>
      </c>
      <c r="D28">
        <v>1.5</v>
      </c>
      <c r="E28">
        <v>1</v>
      </c>
      <c r="F28">
        <v>0</v>
      </c>
      <c r="G28">
        <v>0</v>
      </c>
      <c r="H28">
        <v>1</v>
      </c>
      <c r="J28" s="8">
        <f t="array" ref="J28:L28">MMULT(Test[[#This Row],[ДлинаЧашелистика]:[Смещение]],TRANSPOSE($J$2:$N$4))</f>
        <v>7.7658524635954533</v>
      </c>
      <c r="K28" s="8">
        <v>10.512515414676797</v>
      </c>
      <c r="L28" s="8">
        <v>10.574408848522204</v>
      </c>
      <c r="M28" s="8">
        <f t="shared" si="0"/>
        <v>3</v>
      </c>
      <c r="N28" s="8">
        <f>Test[[#This Row],[Iris-setosa]]*1+Test[[#This Row],[Iris-versicolor]]*2+Test[[#This Row],[Iris-virginica]]*3</f>
        <v>3</v>
      </c>
      <c r="O28" s="8">
        <f t="shared" si="1"/>
        <v>1</v>
      </c>
      <c r="P28" s="8"/>
    </row>
    <row r="29" spans="1:16" x14ac:dyDescent="0.25">
      <c r="A29">
        <v>6.9</v>
      </c>
      <c r="B29">
        <v>3.2</v>
      </c>
      <c r="C29">
        <v>5.7</v>
      </c>
      <c r="D29">
        <v>2.2999999999999998</v>
      </c>
      <c r="E29">
        <v>1</v>
      </c>
      <c r="F29">
        <v>0</v>
      </c>
      <c r="G29">
        <v>0</v>
      </c>
      <c r="H29">
        <v>1</v>
      </c>
      <c r="J29" s="8">
        <f t="array" ref="J29:L29">MMULT(Test[[#This Row],[ДлинаЧашелистика]:[Смещение]],TRANSPOSE($J$2:$N$4))</f>
        <v>9.4507303331347714</v>
      </c>
      <c r="K29" s="8">
        <v>11.893955746789697</v>
      </c>
      <c r="L29" s="8">
        <v>12.685570175800535</v>
      </c>
      <c r="M29" s="8">
        <f t="shared" si="0"/>
        <v>3</v>
      </c>
      <c r="N29" s="8">
        <f>Test[[#This Row],[Iris-setosa]]*1+Test[[#This Row],[Iris-versicolor]]*2+Test[[#This Row],[Iris-virginica]]*3</f>
        <v>3</v>
      </c>
      <c r="O29" s="8">
        <f t="shared" si="1"/>
        <v>1</v>
      </c>
      <c r="P29" s="8"/>
    </row>
    <row r="30" spans="1:16" x14ac:dyDescent="0.25">
      <c r="A30">
        <v>5.6</v>
      </c>
      <c r="B30">
        <v>2.8</v>
      </c>
      <c r="C30">
        <v>4.9000000000000004</v>
      </c>
      <c r="D30">
        <v>2</v>
      </c>
      <c r="E30">
        <v>1</v>
      </c>
      <c r="F30">
        <v>0</v>
      </c>
      <c r="G30">
        <v>0</v>
      </c>
      <c r="H30">
        <v>1</v>
      </c>
      <c r="J30" s="8">
        <f t="array" ref="J30:L30">MMULT(Test[[#This Row],[ДлинаЧашелистика]:[Смещение]],TRANSPOSE($J$2:$N$4))</f>
        <v>8.0614622993557568</v>
      </c>
      <c r="K30" s="8">
        <v>10.090386960778574</v>
      </c>
      <c r="L30" s="8">
        <v>10.702781591954057</v>
      </c>
      <c r="M30" s="8">
        <f t="shared" si="0"/>
        <v>3</v>
      </c>
      <c r="N30" s="8">
        <f>Test[[#This Row],[Iris-setosa]]*1+Test[[#This Row],[Iris-versicolor]]*2+Test[[#This Row],[Iris-virginica]]*3</f>
        <v>3</v>
      </c>
      <c r="O30" s="8">
        <f t="shared" si="1"/>
        <v>1</v>
      </c>
      <c r="P30" s="8"/>
    </row>
    <row r="31" spans="1:16" x14ac:dyDescent="0.25">
      <c r="A31">
        <v>6.3</v>
      </c>
      <c r="B31">
        <v>3.4</v>
      </c>
      <c r="C31">
        <v>5.6</v>
      </c>
      <c r="D31">
        <v>2.4</v>
      </c>
      <c r="E31">
        <v>1</v>
      </c>
      <c r="F31">
        <v>0</v>
      </c>
      <c r="G31">
        <v>0</v>
      </c>
      <c r="H31">
        <v>1</v>
      </c>
      <c r="J31" s="8">
        <f t="array" ref="J31:L31">MMULT(Test[[#This Row],[ДлинаЧашелистика]:[Смещение]],TRANSPOSE($J$2:$N$4))</f>
        <v>9.1941450867752259</v>
      </c>
      <c r="K31" s="8">
        <v>11.30620004603098</v>
      </c>
      <c r="L31" s="8">
        <v>12.278129290948316</v>
      </c>
      <c r="M31" s="8">
        <f t="shared" si="0"/>
        <v>3</v>
      </c>
      <c r="N31" s="8">
        <f>Test[[#This Row],[Iris-setosa]]*1+Test[[#This Row],[Iris-versicolor]]*2+Test[[#This Row],[Iris-virginica]]*3</f>
        <v>3</v>
      </c>
      <c r="O31" s="8">
        <f t="shared" si="1"/>
        <v>1</v>
      </c>
      <c r="P31" s="8"/>
    </row>
    <row r="32" spans="1:16" x14ac:dyDescent="0.25">
      <c r="A32">
        <v>6.4</v>
      </c>
      <c r="B32">
        <v>3.1</v>
      </c>
      <c r="C32">
        <v>5.5</v>
      </c>
      <c r="D32">
        <v>1.8</v>
      </c>
      <c r="E32">
        <v>1</v>
      </c>
      <c r="F32">
        <v>0</v>
      </c>
      <c r="G32">
        <v>0</v>
      </c>
      <c r="H32">
        <v>1</v>
      </c>
      <c r="J32" s="8">
        <f t="array" ref="J32:L32">MMULT(Test[[#This Row],[ДлинаЧашелистика]:[Смещение]],TRANSPOSE($J$2:$N$4))</f>
        <v>8.9702426278351499</v>
      </c>
      <c r="K32" s="8">
        <v>11.298139709283985</v>
      </c>
      <c r="L32" s="8">
        <v>11.646036105090353</v>
      </c>
      <c r="M32" s="8">
        <f t="shared" si="0"/>
        <v>3</v>
      </c>
      <c r="N32" s="8">
        <f>Test[[#This Row],[Iris-setosa]]*1+Test[[#This Row],[Iris-versicolor]]*2+Test[[#This Row],[Iris-virginica]]*3</f>
        <v>3</v>
      </c>
      <c r="O32" s="8">
        <f t="shared" si="1"/>
        <v>1</v>
      </c>
      <c r="P32" s="8"/>
    </row>
    <row r="33" spans="1:16" x14ac:dyDescent="0.25">
      <c r="A33">
        <v>5.8</v>
      </c>
      <c r="B33">
        <v>2.7</v>
      </c>
      <c r="C33">
        <v>5.0999999999999996</v>
      </c>
      <c r="D33">
        <v>1.9</v>
      </c>
      <c r="E33">
        <v>1</v>
      </c>
      <c r="F33">
        <v>0</v>
      </c>
      <c r="G33">
        <v>0</v>
      </c>
      <c r="H33">
        <v>1</v>
      </c>
      <c r="J33" s="8">
        <f t="array" ref="J33:L33">MMULT(Test[[#This Row],[ДлинаЧашелистика]:[Смещение]],TRANSPOSE($J$2:$N$4))</f>
        <v>8.1136573814756048</v>
      </c>
      <c r="K33" s="8">
        <v>10.437762127993548</v>
      </c>
      <c r="L33" s="8">
        <v>10.938595220238131</v>
      </c>
      <c r="M33" s="8">
        <f t="shared" si="0"/>
        <v>3</v>
      </c>
      <c r="N33" s="8">
        <f>Test[[#This Row],[Iris-setosa]]*1+Test[[#This Row],[Iris-versicolor]]*2+Test[[#This Row],[Iris-virginica]]*3</f>
        <v>3</v>
      </c>
      <c r="O33" s="8">
        <f t="shared" si="1"/>
        <v>1</v>
      </c>
      <c r="P33" s="8"/>
    </row>
    <row r="34" spans="1:16" x14ac:dyDescent="0.25">
      <c r="J34" s="8"/>
      <c r="K34" s="8"/>
      <c r="L34" s="8"/>
      <c r="M34" s="8"/>
      <c r="N34" s="8"/>
      <c r="O34" s="8"/>
      <c r="P34" s="8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7176D8-8515-4F92-85CC-2BC9A89553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Обучение</vt:lpstr>
      <vt:lpstr>Контроль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Сергушов Павел Андреевич</cp:lastModifiedBy>
  <dcterms:created xsi:type="dcterms:W3CDTF">2015-06-05T18:19:34Z</dcterms:created>
  <dcterms:modified xsi:type="dcterms:W3CDTF">2024-05-23T17:27:15Z</dcterms:modified>
</cp:coreProperties>
</file>