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<sst xmlns="http://schemas.openxmlformats.org/spreadsheetml/2006/main" count="23" uniqueCount="17">
  <si>
    <t>Общие итоги спринтов</t>
  </si>
  <si>
    <t>№ спринта</t>
  </si>
  <si>
    <t>Выполнено SP</t>
  </si>
  <si>
    <t>Запланировано SP</t>
  </si>
  <si>
    <t>Разбивка по дням</t>
  </si>
  <si>
    <t>Спринт 1</t>
  </si>
  <si>
    <t>07.03.2023 – 07.04.2023</t>
  </si>
  <si>
    <t>SP: 105</t>
  </si>
  <si>
    <t>Дата</t>
  </si>
  <si>
    <t>День</t>
  </si>
  <si>
    <t>Прогресс burndown фактический, SP</t>
  </si>
  <si>
    <t>Запланированый burndown, SP</t>
  </si>
  <si>
    <t>Сделано, SP</t>
  </si>
  <si>
    <t>Итого</t>
  </si>
  <si>
    <t>Спринт 2</t>
  </si>
  <si>
    <t>12.04.2023 – 12.05.2023</t>
  </si>
  <si>
    <t>SP: 112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</si>
</sst>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Calibri"/>
    </font>
    <font>
      <color theme="1"/>
      <name val="Arial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rgb="FF000000"/>
      <name val="&quot;Times New Roman&quot;"/>
    </font>
    <font>
      <b/>
      <color theme="1"/>
      <name val="Arial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8" numFmtId="1" xfId="0" applyAlignment="1" applyBorder="1" applyFont="1" applyNumberFormat="1">
      <alignment horizontal="center" readingOrder="0" vertical="bottom"/>
    </xf>
    <xf borderId="4" fillId="0" fontId="8" numFmtId="0" xfId="0" applyAlignment="1" applyBorder="1" applyFont="1">
      <alignment horizontal="center" vertical="bottom"/>
    </xf>
    <xf borderId="4" fillId="0" fontId="8" numFmtId="1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Выполнено SP и Запланировано SP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'Лист1'!$B$4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'Лист1'!$A$5:$A$6</c:f>
            </c:strRef>
          </c:cat>
          <c:val>
            <c:numRef>
              <c:f>'Лист1'!$B$5:$B$6</c:f>
              <c:numCache/>
            </c:numRef>
          </c:val>
        </c:ser>
        <c:ser>
          <c:idx val="1"/>
          <c:order val="1"/>
          <c:tx>
            <c:strRef>
              <c:f>'Лист1'!$C$4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'Лист1'!$A$5:$A$6</c:f>
            </c:strRef>
          </c:cat>
          <c:val>
            <c:numRef>
              <c:f>'Лист1'!$C$5:$C$6</c:f>
              <c:numCache/>
            </c:numRef>
          </c:val>
        </c:ser>
        <c:axId val="1477930152"/>
        <c:axId val="2127667019"/>
      </c:bar3DChart>
      <c:catAx>
        <c:axId val="147793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№ спринта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67019"/>
      </c:catAx>
      <c:valAx>
        <c:axId val="2127667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30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Прогресс burndown фактический, SP, Запланированый burndown, SP и Сделано,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'Лист1'!$B$24:$B$55</c:f>
            </c:strRef>
          </c:cat>
          <c:val>
            <c:numRef>
              <c:f>'Лист1'!$C$24:$C$55</c:f>
              <c:numCache/>
            </c:numRef>
          </c:val>
        </c:ser>
        <c:axId val="176019100"/>
        <c:axId val="1606105068"/>
      </c:barChart>
      <c:lineChart>
        <c:ser>
          <c:idx val="1"/>
          <c:order val="1"/>
          <c:tx>
            <c:strRef>
              <c:f>'Лист1'!$D$23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'Лист1'!$B$24:$B$55</c:f>
            </c:strRef>
          </c:cat>
          <c:val>
            <c:numRef>
              <c:f>'Лист1'!$D$24:$D$55</c:f>
              <c:numCache/>
            </c:numRef>
          </c:val>
          <c:smooth val="0"/>
        </c:ser>
        <c:ser>
          <c:idx val="2"/>
          <c:order val="2"/>
          <c:tx>
            <c:strRef>
              <c:f>'Лист1'!$E$23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'Лист1'!$B$24:$B$55</c:f>
            </c:strRef>
          </c:cat>
          <c:val>
            <c:numRef>
              <c:f>'Лист1'!$E$24:$E$55</c:f>
              <c:numCache/>
            </c:numRef>
          </c:val>
          <c:smooth val="0"/>
        </c:ser>
        <c:axId val="176019100"/>
        <c:axId val="1606105068"/>
      </c:lineChart>
      <c:catAx>
        <c:axId val="17601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День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105068"/>
      </c:catAx>
      <c:valAx>
        <c:axId val="160610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19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Прогресс burndown фактический, SP, Запланированый burndown, SP и Сделано, SP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'Лист1'!$C$61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'Лист1'!$B$62:$B$92</c:f>
            </c:strRef>
          </c:cat>
          <c:val>
            <c:numRef>
              <c:f>'Лист1'!$C$62:$C$92</c:f>
              <c:numCache/>
            </c:numRef>
          </c:val>
        </c:ser>
        <c:axId val="1682375918"/>
        <c:axId val="1484715561"/>
      </c:barChart>
      <c:lineChart>
        <c:ser>
          <c:idx val="1"/>
          <c:order val="1"/>
          <c:tx>
            <c:strRef>
              <c:f>'Лист1'!$D$61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'Лист1'!$B$62:$B$92</c:f>
            </c:strRef>
          </c:cat>
          <c:val>
            <c:numRef>
              <c:f>'Лист1'!$D$62:$D$92</c:f>
              <c:numCache/>
            </c:numRef>
          </c:val>
          <c:smooth val="0"/>
        </c:ser>
        <c:ser>
          <c:idx val="2"/>
          <c:order val="2"/>
          <c:tx>
            <c:strRef>
              <c:f>'Лист1'!$E$61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'Лист1'!$B$62:$B$92</c:f>
            </c:strRef>
          </c:cat>
          <c:val>
            <c:numRef>
              <c:f>'Лист1'!$E$62:$E$92</c:f>
              <c:numCache/>
            </c:numRef>
          </c:val>
          <c:smooth val="0"/>
        </c:ser>
        <c:axId val="1682375918"/>
        <c:axId val="1484715561"/>
      </c:lineChart>
      <c:catAx>
        <c:axId val="1682375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День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15561"/>
      </c:catAx>
      <c:valAx>
        <c:axId val="1484715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375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0</xdr:row>
      <xdr:rowOff>104775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</xdr:colOff>
      <xdr:row>22</xdr:row>
      <xdr:rowOff>57150</xdr:rowOff>
    </xdr:from>
    <xdr:ext cx="9563100" cy="59150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60</xdr:row>
      <xdr:rowOff>28575</xdr:rowOff>
    </xdr:from>
    <xdr:ext cx="8753475" cy="54102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1.75"/>
    <col customWidth="1" min="3" max="3" width="23.38"/>
    <col customWidth="1" min="4" max="4" width="28.13"/>
  </cols>
  <sheetData>
    <row r="3">
      <c r="A3" s="1" t="s">
        <v>0</v>
      </c>
    </row>
    <row r="4">
      <c r="A4" s="2" t="s">
        <v>1</v>
      </c>
      <c r="B4" s="3" t="s">
        <v>2</v>
      </c>
      <c r="C4" s="3" t="s">
        <v>3</v>
      </c>
    </row>
    <row r="5">
      <c r="A5" s="4">
        <v>1.0</v>
      </c>
      <c r="B5" s="5">
        <v>105.0</v>
      </c>
      <c r="C5" s="5">
        <v>105.0</v>
      </c>
    </row>
    <row r="6">
      <c r="A6" s="4">
        <v>2.0</v>
      </c>
      <c r="B6" s="5">
        <v>107.0</v>
      </c>
      <c r="C6" s="5">
        <v>112.0</v>
      </c>
    </row>
    <row r="7">
      <c r="A7" s="4">
        <v>3.0</v>
      </c>
      <c r="B7" s="6"/>
      <c r="C7" s="6"/>
    </row>
    <row r="19">
      <c r="A19" s="7" t="s">
        <v>4</v>
      </c>
    </row>
    <row r="21">
      <c r="A21" s="8" t="s">
        <v>5</v>
      </c>
      <c r="B21" s="9" t="s">
        <v>6</v>
      </c>
      <c r="C21" s="10" t="s">
        <v>7</v>
      </c>
    </row>
    <row r="23">
      <c r="A23" s="11" t="s">
        <v>8</v>
      </c>
      <c r="B23" s="12" t="s">
        <v>9</v>
      </c>
      <c r="C23" s="13" t="s">
        <v>10</v>
      </c>
      <c r="D23" s="14" t="s">
        <v>11</v>
      </c>
      <c r="E23" s="14" t="s">
        <v>12</v>
      </c>
    </row>
    <row r="24">
      <c r="A24" s="15">
        <v>44992.0</v>
      </c>
      <c r="B24" s="16">
        <v>1.0</v>
      </c>
      <c r="C24" s="16">
        <v>105.0</v>
      </c>
      <c r="D24" s="17">
        <v>105.0</v>
      </c>
      <c r="E24" s="16">
        <v>3.0</v>
      </c>
    </row>
    <row r="25">
      <c r="A25" s="15">
        <v>44993.0</v>
      </c>
      <c r="B25" s="16">
        <f t="shared" ref="B25:B55" si="1">B24+1</f>
        <v>2</v>
      </c>
      <c r="C25" s="18">
        <f t="shared" ref="C25:C55" si="2">C24-E24</f>
        <v>102</v>
      </c>
      <c r="D25" s="19">
        <f t="shared" ref="D25:D55" si="3">D24-105/31</f>
        <v>101.6129032</v>
      </c>
      <c r="E25" s="16">
        <v>4.0</v>
      </c>
    </row>
    <row r="26">
      <c r="A26" s="15">
        <v>44994.0</v>
      </c>
      <c r="B26" s="16">
        <f t="shared" si="1"/>
        <v>3</v>
      </c>
      <c r="C26" s="18">
        <f t="shared" si="2"/>
        <v>98</v>
      </c>
      <c r="D26" s="19">
        <f t="shared" si="3"/>
        <v>98.22580645</v>
      </c>
      <c r="E26" s="16">
        <v>3.5</v>
      </c>
    </row>
    <row r="27">
      <c r="A27" s="15">
        <v>44995.0</v>
      </c>
      <c r="B27" s="16">
        <f t="shared" si="1"/>
        <v>4</v>
      </c>
      <c r="C27" s="18">
        <f t="shared" si="2"/>
        <v>94.5</v>
      </c>
      <c r="D27" s="19">
        <f t="shared" si="3"/>
        <v>94.83870968</v>
      </c>
      <c r="E27" s="16">
        <v>3.5</v>
      </c>
    </row>
    <row r="28">
      <c r="A28" s="15">
        <v>44996.0</v>
      </c>
      <c r="B28" s="16">
        <f t="shared" si="1"/>
        <v>5</v>
      </c>
      <c r="C28" s="18">
        <f t="shared" si="2"/>
        <v>91</v>
      </c>
      <c r="D28" s="19">
        <f t="shared" si="3"/>
        <v>91.4516129</v>
      </c>
      <c r="E28" s="16">
        <v>3.5</v>
      </c>
    </row>
    <row r="29">
      <c r="A29" s="15">
        <v>44997.0</v>
      </c>
      <c r="B29" s="16">
        <f t="shared" si="1"/>
        <v>6</v>
      </c>
      <c r="C29" s="18">
        <f t="shared" si="2"/>
        <v>87.5</v>
      </c>
      <c r="D29" s="19">
        <f t="shared" si="3"/>
        <v>88.06451613</v>
      </c>
      <c r="E29" s="16">
        <v>0.0</v>
      </c>
    </row>
    <row r="30">
      <c r="A30" s="15">
        <v>44998.0</v>
      </c>
      <c r="B30" s="16">
        <f t="shared" si="1"/>
        <v>7</v>
      </c>
      <c r="C30" s="18">
        <f t="shared" si="2"/>
        <v>87.5</v>
      </c>
      <c r="D30" s="19">
        <f t="shared" si="3"/>
        <v>84.67741935</v>
      </c>
      <c r="E30" s="16">
        <v>3.5</v>
      </c>
    </row>
    <row r="31">
      <c r="A31" s="15">
        <v>44999.0</v>
      </c>
      <c r="B31" s="16">
        <f t="shared" si="1"/>
        <v>8</v>
      </c>
      <c r="C31" s="18">
        <f t="shared" si="2"/>
        <v>84</v>
      </c>
      <c r="D31" s="19">
        <f t="shared" si="3"/>
        <v>81.29032258</v>
      </c>
      <c r="E31" s="16">
        <v>4.0</v>
      </c>
    </row>
    <row r="32">
      <c r="A32" s="15">
        <v>45000.0</v>
      </c>
      <c r="B32" s="16">
        <f t="shared" si="1"/>
        <v>9</v>
      </c>
      <c r="C32" s="18">
        <f t="shared" si="2"/>
        <v>80</v>
      </c>
      <c r="D32" s="19">
        <f t="shared" si="3"/>
        <v>77.90322581</v>
      </c>
      <c r="E32" s="16">
        <v>4.0</v>
      </c>
    </row>
    <row r="33">
      <c r="A33" s="15">
        <v>45001.0</v>
      </c>
      <c r="B33" s="16">
        <f t="shared" si="1"/>
        <v>10</v>
      </c>
      <c r="C33" s="18">
        <f t="shared" si="2"/>
        <v>76</v>
      </c>
      <c r="D33" s="19">
        <f t="shared" si="3"/>
        <v>74.51612903</v>
      </c>
      <c r="E33" s="16">
        <v>4.0</v>
      </c>
    </row>
    <row r="34">
      <c r="A34" s="15">
        <v>45002.0</v>
      </c>
      <c r="B34" s="16">
        <f t="shared" si="1"/>
        <v>11</v>
      </c>
      <c r="C34" s="18">
        <f t="shared" si="2"/>
        <v>72</v>
      </c>
      <c r="D34" s="19">
        <f t="shared" si="3"/>
        <v>71.12903226</v>
      </c>
      <c r="E34" s="16">
        <v>4.5</v>
      </c>
    </row>
    <row r="35">
      <c r="A35" s="15">
        <v>45003.0</v>
      </c>
      <c r="B35" s="16">
        <f t="shared" si="1"/>
        <v>12</v>
      </c>
      <c r="C35" s="18">
        <f t="shared" si="2"/>
        <v>67.5</v>
      </c>
      <c r="D35" s="19">
        <f t="shared" si="3"/>
        <v>67.74193548</v>
      </c>
      <c r="E35" s="16">
        <v>4.0</v>
      </c>
    </row>
    <row r="36">
      <c r="A36" s="15">
        <v>45004.0</v>
      </c>
      <c r="B36" s="16">
        <f t="shared" si="1"/>
        <v>13</v>
      </c>
      <c r="C36" s="18">
        <f t="shared" si="2"/>
        <v>63.5</v>
      </c>
      <c r="D36" s="19">
        <f t="shared" si="3"/>
        <v>64.35483871</v>
      </c>
      <c r="E36" s="16">
        <v>3.5</v>
      </c>
    </row>
    <row r="37">
      <c r="A37" s="15">
        <v>45005.0</v>
      </c>
      <c r="B37" s="16">
        <f t="shared" si="1"/>
        <v>14</v>
      </c>
      <c r="C37" s="18">
        <f t="shared" si="2"/>
        <v>60</v>
      </c>
      <c r="D37" s="19">
        <f t="shared" si="3"/>
        <v>60.96774194</v>
      </c>
      <c r="E37" s="16">
        <v>3.5</v>
      </c>
    </row>
    <row r="38">
      <c r="A38" s="15">
        <v>45006.0</v>
      </c>
      <c r="B38" s="16">
        <f t="shared" si="1"/>
        <v>15</v>
      </c>
      <c r="C38" s="18">
        <f t="shared" si="2"/>
        <v>56.5</v>
      </c>
      <c r="D38" s="19">
        <f t="shared" si="3"/>
        <v>57.58064516</v>
      </c>
      <c r="E38" s="16">
        <v>3.5</v>
      </c>
    </row>
    <row r="39">
      <c r="A39" s="15">
        <v>45007.0</v>
      </c>
      <c r="B39" s="16">
        <f t="shared" si="1"/>
        <v>16</v>
      </c>
      <c r="C39" s="18">
        <f t="shared" si="2"/>
        <v>53</v>
      </c>
      <c r="D39" s="19">
        <f t="shared" si="3"/>
        <v>54.19354839</v>
      </c>
      <c r="E39" s="16">
        <v>4.0</v>
      </c>
    </row>
    <row r="40">
      <c r="A40" s="15">
        <v>45008.0</v>
      </c>
      <c r="B40" s="16">
        <f t="shared" si="1"/>
        <v>17</v>
      </c>
      <c r="C40" s="18">
        <f t="shared" si="2"/>
        <v>49</v>
      </c>
      <c r="D40" s="19">
        <f t="shared" si="3"/>
        <v>50.80645161</v>
      </c>
      <c r="E40" s="16">
        <v>3.5</v>
      </c>
    </row>
    <row r="41">
      <c r="A41" s="15">
        <v>45009.0</v>
      </c>
      <c r="B41" s="16">
        <f t="shared" si="1"/>
        <v>18</v>
      </c>
      <c r="C41" s="18">
        <f t="shared" si="2"/>
        <v>45.5</v>
      </c>
      <c r="D41" s="19">
        <f t="shared" si="3"/>
        <v>47.41935484</v>
      </c>
      <c r="E41" s="16">
        <v>4.0</v>
      </c>
    </row>
    <row r="42">
      <c r="A42" s="15">
        <v>45010.0</v>
      </c>
      <c r="B42" s="16">
        <f t="shared" si="1"/>
        <v>19</v>
      </c>
      <c r="C42" s="18">
        <f t="shared" si="2"/>
        <v>41.5</v>
      </c>
      <c r="D42" s="19">
        <f t="shared" si="3"/>
        <v>44.03225806</v>
      </c>
      <c r="E42" s="16">
        <v>3.5</v>
      </c>
    </row>
    <row r="43">
      <c r="A43" s="15">
        <v>45011.0</v>
      </c>
      <c r="B43" s="16">
        <f t="shared" si="1"/>
        <v>20</v>
      </c>
      <c r="C43" s="18">
        <f t="shared" si="2"/>
        <v>38</v>
      </c>
      <c r="D43" s="19">
        <f t="shared" si="3"/>
        <v>40.64516129</v>
      </c>
      <c r="E43" s="16">
        <v>3.5</v>
      </c>
    </row>
    <row r="44">
      <c r="A44" s="15">
        <v>45012.0</v>
      </c>
      <c r="B44" s="16">
        <f t="shared" si="1"/>
        <v>21</v>
      </c>
      <c r="C44" s="18">
        <f t="shared" si="2"/>
        <v>34.5</v>
      </c>
      <c r="D44" s="19">
        <f t="shared" si="3"/>
        <v>37.25806452</v>
      </c>
      <c r="E44" s="16">
        <v>3.0</v>
      </c>
    </row>
    <row r="45">
      <c r="A45" s="15">
        <v>45013.0</v>
      </c>
      <c r="B45" s="16">
        <f t="shared" si="1"/>
        <v>22</v>
      </c>
      <c r="C45" s="18">
        <f t="shared" si="2"/>
        <v>31.5</v>
      </c>
      <c r="D45" s="19">
        <f t="shared" si="3"/>
        <v>33.87096774</v>
      </c>
      <c r="E45" s="16">
        <v>5.0</v>
      </c>
    </row>
    <row r="46">
      <c r="A46" s="15">
        <v>45014.0</v>
      </c>
      <c r="B46" s="16">
        <f t="shared" si="1"/>
        <v>23</v>
      </c>
      <c r="C46" s="18">
        <f t="shared" si="2"/>
        <v>26.5</v>
      </c>
      <c r="D46" s="19">
        <f t="shared" si="3"/>
        <v>30.48387097</v>
      </c>
      <c r="E46" s="16">
        <v>3.0</v>
      </c>
    </row>
    <row r="47">
      <c r="A47" s="15">
        <v>45015.0</v>
      </c>
      <c r="B47" s="16">
        <f t="shared" si="1"/>
        <v>24</v>
      </c>
      <c r="C47" s="18">
        <f t="shared" si="2"/>
        <v>23.5</v>
      </c>
      <c r="D47" s="19">
        <f t="shared" si="3"/>
        <v>27.09677419</v>
      </c>
      <c r="E47" s="16">
        <v>3.5</v>
      </c>
    </row>
    <row r="48">
      <c r="A48" s="15">
        <v>45016.0</v>
      </c>
      <c r="B48" s="16">
        <f t="shared" si="1"/>
        <v>25</v>
      </c>
      <c r="C48" s="18">
        <f t="shared" si="2"/>
        <v>20</v>
      </c>
      <c r="D48" s="19">
        <f t="shared" si="3"/>
        <v>23.70967742</v>
      </c>
      <c r="E48" s="16">
        <v>3.5</v>
      </c>
    </row>
    <row r="49">
      <c r="A49" s="15">
        <v>45017.0</v>
      </c>
      <c r="B49" s="16">
        <f t="shared" si="1"/>
        <v>26</v>
      </c>
      <c r="C49" s="18">
        <f t="shared" si="2"/>
        <v>16.5</v>
      </c>
      <c r="D49" s="19">
        <f t="shared" si="3"/>
        <v>20.32258065</v>
      </c>
      <c r="E49" s="16">
        <v>3.0</v>
      </c>
    </row>
    <row r="50">
      <c r="A50" s="15">
        <v>45018.0</v>
      </c>
      <c r="B50" s="16">
        <f t="shared" si="1"/>
        <v>27</v>
      </c>
      <c r="C50" s="18">
        <f t="shared" si="2"/>
        <v>13.5</v>
      </c>
      <c r="D50" s="19">
        <f t="shared" si="3"/>
        <v>16.93548387</v>
      </c>
      <c r="E50" s="16">
        <v>2.0</v>
      </c>
    </row>
    <row r="51">
      <c r="A51" s="15">
        <v>45019.0</v>
      </c>
      <c r="B51" s="16">
        <f t="shared" si="1"/>
        <v>28</v>
      </c>
      <c r="C51" s="18">
        <f t="shared" si="2"/>
        <v>11.5</v>
      </c>
      <c r="D51" s="19">
        <f t="shared" si="3"/>
        <v>13.5483871</v>
      </c>
      <c r="E51" s="16">
        <v>3.0</v>
      </c>
    </row>
    <row r="52">
      <c r="A52" s="15">
        <v>45020.0</v>
      </c>
      <c r="B52" s="16">
        <f t="shared" si="1"/>
        <v>29</v>
      </c>
      <c r="C52" s="18">
        <f t="shared" si="2"/>
        <v>8.5</v>
      </c>
      <c r="D52" s="19">
        <f t="shared" si="3"/>
        <v>10.16129032</v>
      </c>
      <c r="E52" s="16">
        <v>3.0</v>
      </c>
    </row>
    <row r="53">
      <c r="A53" s="15">
        <v>45021.0</v>
      </c>
      <c r="B53" s="16">
        <f t="shared" si="1"/>
        <v>30</v>
      </c>
      <c r="C53" s="18">
        <f t="shared" si="2"/>
        <v>5.5</v>
      </c>
      <c r="D53" s="19">
        <f t="shared" si="3"/>
        <v>6.774193548</v>
      </c>
      <c r="E53" s="16">
        <v>1.5</v>
      </c>
    </row>
    <row r="54">
      <c r="A54" s="15">
        <v>45022.0</v>
      </c>
      <c r="B54" s="16">
        <f t="shared" si="1"/>
        <v>31</v>
      </c>
      <c r="C54" s="18">
        <f t="shared" si="2"/>
        <v>4</v>
      </c>
      <c r="D54" s="19">
        <f t="shared" si="3"/>
        <v>3.387096774</v>
      </c>
      <c r="E54" s="20">
        <v>4.0</v>
      </c>
    </row>
    <row r="55">
      <c r="A55" s="15">
        <v>45023.0</v>
      </c>
      <c r="B55" s="16">
        <f t="shared" si="1"/>
        <v>32</v>
      </c>
      <c r="C55" s="18">
        <f t="shared" si="2"/>
        <v>0</v>
      </c>
      <c r="D55" s="19">
        <f t="shared" si="3"/>
        <v>0</v>
      </c>
      <c r="E55" s="20">
        <v>0.0</v>
      </c>
    </row>
    <row r="56">
      <c r="A56" s="1" t="s">
        <v>13</v>
      </c>
      <c r="B56" s="21"/>
      <c r="C56" s="21"/>
      <c r="D56" s="21"/>
      <c r="E56" s="21">
        <f>SUM(E24:E55)</f>
        <v>105</v>
      </c>
    </row>
    <row r="59">
      <c r="A59" s="8" t="s">
        <v>14</v>
      </c>
      <c r="B59" s="9" t="s">
        <v>15</v>
      </c>
      <c r="C59" s="10" t="s">
        <v>16</v>
      </c>
    </row>
    <row r="61">
      <c r="A61" s="22" t="s">
        <v>8</v>
      </c>
      <c r="B61" s="23" t="s">
        <v>9</v>
      </c>
      <c r="C61" s="13" t="s">
        <v>10</v>
      </c>
      <c r="D61" s="13" t="s">
        <v>11</v>
      </c>
      <c r="E61" s="13" t="s">
        <v>12</v>
      </c>
    </row>
    <row r="62">
      <c r="A62" s="15">
        <v>45028.0</v>
      </c>
      <c r="B62" s="16">
        <v>1.0</v>
      </c>
      <c r="C62" s="16">
        <v>112.0</v>
      </c>
      <c r="D62" s="17">
        <v>112.0</v>
      </c>
      <c r="E62" s="16">
        <v>6.0</v>
      </c>
    </row>
    <row r="63">
      <c r="A63" s="15">
        <v>45029.0</v>
      </c>
      <c r="B63" s="16">
        <f t="shared" ref="B63:B92" si="4">B62+1</f>
        <v>2</v>
      </c>
      <c r="C63" s="18">
        <f t="shared" ref="C63:C92" si="5">C62-E62</f>
        <v>106</v>
      </c>
      <c r="D63" s="19">
        <f t="shared" ref="D63:D92" si="6">D62-112/30</f>
        <v>108.2666667</v>
      </c>
      <c r="E63" s="16">
        <v>2.0</v>
      </c>
    </row>
    <row r="64">
      <c r="A64" s="15">
        <v>45030.0</v>
      </c>
      <c r="B64" s="16">
        <f t="shared" si="4"/>
        <v>3</v>
      </c>
      <c r="C64" s="18">
        <f t="shared" si="5"/>
        <v>104</v>
      </c>
      <c r="D64" s="19">
        <f t="shared" si="6"/>
        <v>104.5333333</v>
      </c>
      <c r="E64" s="16">
        <v>2.0</v>
      </c>
    </row>
    <row r="65">
      <c r="A65" s="15">
        <v>45031.0</v>
      </c>
      <c r="B65" s="16">
        <f t="shared" si="4"/>
        <v>4</v>
      </c>
      <c r="C65" s="18">
        <f t="shared" si="5"/>
        <v>102</v>
      </c>
      <c r="D65" s="19">
        <f t="shared" si="6"/>
        <v>100.8</v>
      </c>
      <c r="E65" s="16">
        <v>5.0</v>
      </c>
    </row>
    <row r="66">
      <c r="A66" s="15">
        <v>45032.0</v>
      </c>
      <c r="B66" s="16">
        <f t="shared" si="4"/>
        <v>5</v>
      </c>
      <c r="C66" s="18">
        <f t="shared" si="5"/>
        <v>97</v>
      </c>
      <c r="D66" s="19">
        <f t="shared" si="6"/>
        <v>97.06666667</v>
      </c>
      <c r="E66" s="16">
        <v>2.0</v>
      </c>
    </row>
    <row r="67">
      <c r="A67" s="15">
        <v>45033.0</v>
      </c>
      <c r="B67" s="16">
        <f t="shared" si="4"/>
        <v>6</v>
      </c>
      <c r="C67" s="18">
        <f t="shared" si="5"/>
        <v>95</v>
      </c>
      <c r="D67" s="19">
        <f t="shared" si="6"/>
        <v>93.33333333</v>
      </c>
      <c r="E67" s="16">
        <v>4.0</v>
      </c>
    </row>
    <row r="68">
      <c r="A68" s="15">
        <v>45034.0</v>
      </c>
      <c r="B68" s="16">
        <f t="shared" si="4"/>
        <v>7</v>
      </c>
      <c r="C68" s="18">
        <f t="shared" si="5"/>
        <v>91</v>
      </c>
      <c r="D68" s="19">
        <f t="shared" si="6"/>
        <v>89.6</v>
      </c>
      <c r="E68" s="16">
        <v>4.0</v>
      </c>
    </row>
    <row r="69">
      <c r="A69" s="15">
        <v>45035.0</v>
      </c>
      <c r="B69" s="16">
        <f t="shared" si="4"/>
        <v>8</v>
      </c>
      <c r="C69" s="18">
        <f t="shared" si="5"/>
        <v>87</v>
      </c>
      <c r="D69" s="19">
        <f t="shared" si="6"/>
        <v>85.86666667</v>
      </c>
      <c r="E69" s="16">
        <v>5.0</v>
      </c>
    </row>
    <row r="70">
      <c r="A70" s="15">
        <v>45036.0</v>
      </c>
      <c r="B70" s="16">
        <f t="shared" si="4"/>
        <v>9</v>
      </c>
      <c r="C70" s="18">
        <f t="shared" si="5"/>
        <v>82</v>
      </c>
      <c r="D70" s="19">
        <f t="shared" si="6"/>
        <v>82.13333333</v>
      </c>
      <c r="E70" s="16">
        <v>3.0</v>
      </c>
    </row>
    <row r="71">
      <c r="A71" s="15">
        <v>45037.0</v>
      </c>
      <c r="B71" s="16">
        <f t="shared" si="4"/>
        <v>10</v>
      </c>
      <c r="C71" s="18">
        <f t="shared" si="5"/>
        <v>79</v>
      </c>
      <c r="D71" s="19">
        <f t="shared" si="6"/>
        <v>78.4</v>
      </c>
      <c r="E71" s="16">
        <v>2.0</v>
      </c>
    </row>
    <row r="72">
      <c r="A72" s="15">
        <v>45038.0</v>
      </c>
      <c r="B72" s="16">
        <f t="shared" si="4"/>
        <v>11</v>
      </c>
      <c r="C72" s="18">
        <f t="shared" si="5"/>
        <v>77</v>
      </c>
      <c r="D72" s="19">
        <f t="shared" si="6"/>
        <v>74.66666667</v>
      </c>
      <c r="E72" s="16">
        <v>3.5</v>
      </c>
    </row>
    <row r="73">
      <c r="A73" s="15">
        <v>45039.0</v>
      </c>
      <c r="B73" s="16">
        <f t="shared" si="4"/>
        <v>12</v>
      </c>
      <c r="C73" s="18">
        <f t="shared" si="5"/>
        <v>73.5</v>
      </c>
      <c r="D73" s="19">
        <f t="shared" si="6"/>
        <v>70.93333333</v>
      </c>
      <c r="E73" s="16">
        <v>3.0</v>
      </c>
    </row>
    <row r="74">
      <c r="A74" s="15">
        <v>45040.0</v>
      </c>
      <c r="B74" s="16">
        <f t="shared" si="4"/>
        <v>13</v>
      </c>
      <c r="C74" s="18">
        <f t="shared" si="5"/>
        <v>70.5</v>
      </c>
      <c r="D74" s="19">
        <f t="shared" si="6"/>
        <v>67.2</v>
      </c>
      <c r="E74" s="16">
        <v>6.0</v>
      </c>
    </row>
    <row r="75">
      <c r="A75" s="15">
        <v>45041.0</v>
      </c>
      <c r="B75" s="16">
        <f t="shared" si="4"/>
        <v>14</v>
      </c>
      <c r="C75" s="18">
        <f t="shared" si="5"/>
        <v>64.5</v>
      </c>
      <c r="D75" s="19">
        <f t="shared" si="6"/>
        <v>63.46666667</v>
      </c>
      <c r="E75" s="16">
        <v>5.0</v>
      </c>
    </row>
    <row r="76">
      <c r="A76" s="15">
        <v>45042.0</v>
      </c>
      <c r="B76" s="16">
        <f t="shared" si="4"/>
        <v>15</v>
      </c>
      <c r="C76" s="18">
        <f t="shared" si="5"/>
        <v>59.5</v>
      </c>
      <c r="D76" s="19">
        <f t="shared" si="6"/>
        <v>59.73333333</v>
      </c>
      <c r="E76" s="16">
        <v>2.0</v>
      </c>
    </row>
    <row r="77">
      <c r="A77" s="15">
        <v>45043.0</v>
      </c>
      <c r="B77" s="16">
        <f t="shared" si="4"/>
        <v>16</v>
      </c>
      <c r="C77" s="18">
        <f t="shared" si="5"/>
        <v>57.5</v>
      </c>
      <c r="D77" s="19">
        <f t="shared" si="6"/>
        <v>56</v>
      </c>
      <c r="E77" s="16">
        <v>1.0</v>
      </c>
    </row>
    <row r="78">
      <c r="A78" s="15">
        <v>45044.0</v>
      </c>
      <c r="B78" s="16">
        <f t="shared" si="4"/>
        <v>17</v>
      </c>
      <c r="C78" s="18">
        <f t="shared" si="5"/>
        <v>56.5</v>
      </c>
      <c r="D78" s="19">
        <f t="shared" si="6"/>
        <v>52.26666667</v>
      </c>
      <c r="E78" s="16">
        <v>2.0</v>
      </c>
    </row>
    <row r="79">
      <c r="A79" s="15">
        <v>45045.0</v>
      </c>
      <c r="B79" s="16">
        <f t="shared" si="4"/>
        <v>18</v>
      </c>
      <c r="C79" s="18">
        <f t="shared" si="5"/>
        <v>54.5</v>
      </c>
      <c r="D79" s="19">
        <f t="shared" si="6"/>
        <v>48.53333333</v>
      </c>
      <c r="E79" s="16">
        <v>3.0</v>
      </c>
    </row>
    <row r="80">
      <c r="A80" s="15">
        <v>45046.0</v>
      </c>
      <c r="B80" s="16">
        <f t="shared" si="4"/>
        <v>19</v>
      </c>
      <c r="C80" s="18">
        <f t="shared" si="5"/>
        <v>51.5</v>
      </c>
      <c r="D80" s="19">
        <f t="shared" si="6"/>
        <v>44.8</v>
      </c>
      <c r="E80" s="16">
        <v>5.0</v>
      </c>
    </row>
    <row r="81">
      <c r="A81" s="15">
        <v>45047.0</v>
      </c>
      <c r="B81" s="16">
        <f t="shared" si="4"/>
        <v>20</v>
      </c>
      <c r="C81" s="18">
        <f t="shared" si="5"/>
        <v>46.5</v>
      </c>
      <c r="D81" s="19">
        <f t="shared" si="6"/>
        <v>41.06666667</v>
      </c>
      <c r="E81" s="16">
        <v>3.0</v>
      </c>
    </row>
    <row r="82">
      <c r="A82" s="15">
        <v>45048.0</v>
      </c>
      <c r="B82" s="16">
        <f t="shared" si="4"/>
        <v>21</v>
      </c>
      <c r="C82" s="18">
        <f t="shared" si="5"/>
        <v>43.5</v>
      </c>
      <c r="D82" s="19">
        <f t="shared" si="6"/>
        <v>37.33333333</v>
      </c>
      <c r="E82" s="16">
        <v>3.0</v>
      </c>
    </row>
    <row r="83">
      <c r="A83" s="15">
        <v>45049.0</v>
      </c>
      <c r="B83" s="16">
        <f t="shared" si="4"/>
        <v>22</v>
      </c>
      <c r="C83" s="18">
        <f t="shared" si="5"/>
        <v>40.5</v>
      </c>
      <c r="D83" s="19">
        <f t="shared" si="6"/>
        <v>33.6</v>
      </c>
      <c r="E83" s="16">
        <v>4.0</v>
      </c>
    </row>
    <row r="84">
      <c r="A84" s="15">
        <v>45050.0</v>
      </c>
      <c r="B84" s="16">
        <f t="shared" si="4"/>
        <v>23</v>
      </c>
      <c r="C84" s="18">
        <f t="shared" si="5"/>
        <v>36.5</v>
      </c>
      <c r="D84" s="19">
        <f t="shared" si="6"/>
        <v>29.86666667</v>
      </c>
      <c r="E84" s="16">
        <v>3.0</v>
      </c>
    </row>
    <row r="85">
      <c r="A85" s="15">
        <v>45051.0</v>
      </c>
      <c r="B85" s="16">
        <f t="shared" si="4"/>
        <v>24</v>
      </c>
      <c r="C85" s="18">
        <f t="shared" si="5"/>
        <v>33.5</v>
      </c>
      <c r="D85" s="19">
        <f t="shared" si="6"/>
        <v>26.13333333</v>
      </c>
      <c r="E85" s="16">
        <v>7.0</v>
      </c>
    </row>
    <row r="86">
      <c r="A86" s="15">
        <v>45052.0</v>
      </c>
      <c r="B86" s="16">
        <f t="shared" si="4"/>
        <v>25</v>
      </c>
      <c r="C86" s="18">
        <f t="shared" si="5"/>
        <v>26.5</v>
      </c>
      <c r="D86" s="19">
        <f t="shared" si="6"/>
        <v>22.4</v>
      </c>
      <c r="E86" s="16">
        <v>6.0</v>
      </c>
    </row>
    <row r="87">
      <c r="A87" s="15">
        <v>45053.0</v>
      </c>
      <c r="B87" s="16">
        <f t="shared" si="4"/>
        <v>26</v>
      </c>
      <c r="C87" s="18">
        <f t="shared" si="5"/>
        <v>20.5</v>
      </c>
      <c r="D87" s="19">
        <f t="shared" si="6"/>
        <v>18.66666667</v>
      </c>
      <c r="E87" s="16">
        <v>5.0</v>
      </c>
    </row>
    <row r="88">
      <c r="A88" s="15">
        <v>45054.0</v>
      </c>
      <c r="B88" s="16">
        <f t="shared" si="4"/>
        <v>27</v>
      </c>
      <c r="C88" s="18">
        <f t="shared" si="5"/>
        <v>15.5</v>
      </c>
      <c r="D88" s="19">
        <f t="shared" si="6"/>
        <v>14.93333333</v>
      </c>
      <c r="E88" s="16">
        <v>3.0</v>
      </c>
    </row>
    <row r="89">
      <c r="A89" s="15">
        <v>45055.0</v>
      </c>
      <c r="B89" s="16">
        <f t="shared" si="4"/>
        <v>28</v>
      </c>
      <c r="C89" s="18">
        <f t="shared" si="5"/>
        <v>12.5</v>
      </c>
      <c r="D89" s="19">
        <f t="shared" si="6"/>
        <v>11.2</v>
      </c>
      <c r="E89" s="16">
        <v>3.0</v>
      </c>
    </row>
    <row r="90">
      <c r="A90" s="15">
        <v>45056.0</v>
      </c>
      <c r="B90" s="16">
        <f t="shared" si="4"/>
        <v>29</v>
      </c>
      <c r="C90" s="18">
        <f t="shared" si="5"/>
        <v>9.5</v>
      </c>
      <c r="D90" s="19">
        <f t="shared" si="6"/>
        <v>7.466666667</v>
      </c>
      <c r="E90" s="16">
        <v>4.5</v>
      </c>
    </row>
    <row r="91">
      <c r="A91" s="15">
        <v>45057.0</v>
      </c>
      <c r="B91" s="16">
        <f t="shared" si="4"/>
        <v>30</v>
      </c>
      <c r="C91" s="18">
        <f t="shared" si="5"/>
        <v>5</v>
      </c>
      <c r="D91" s="19">
        <f t="shared" si="6"/>
        <v>3.733333333</v>
      </c>
      <c r="E91" s="16">
        <v>5.0</v>
      </c>
    </row>
    <row r="92">
      <c r="A92" s="15">
        <v>45058.0</v>
      </c>
      <c r="B92" s="16">
        <f t="shared" si="4"/>
        <v>31</v>
      </c>
      <c r="C92" s="18">
        <f t="shared" si="5"/>
        <v>0</v>
      </c>
      <c r="D92" s="19">
        <f t="shared" si="6"/>
        <v>0</v>
      </c>
      <c r="E92" s="16">
        <v>0.0</v>
      </c>
    </row>
    <row r="93">
      <c r="A93" s="1" t="s">
        <v>13</v>
      </c>
      <c r="B93" s="21"/>
      <c r="C93" s="21"/>
      <c r="D93" s="21"/>
      <c r="E93" s="21">
        <f>SUM(E62:E92)</f>
        <v>112</v>
      </c>
    </row>
  </sheetData>
  <mergeCells count="1">
    <mergeCell ref="A3:C3"/>
  </mergeCells>
  <drawing r:id="rId1"/>
</worksheet>
</file>